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8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4" i="1" l="1"/>
  <c r="AA5" i="1"/>
  <c r="AA6" i="1"/>
  <c r="AE6" i="1" s="1"/>
  <c r="AA7" i="1"/>
  <c r="AC7" i="1" s="1"/>
  <c r="AE7" i="1" l="1"/>
  <c r="AD7" i="1"/>
  <c r="AD6" i="1"/>
  <c r="AC6" i="1"/>
  <c r="AD5" i="1"/>
  <c r="AE5" i="1" l="1"/>
  <c r="AC5" i="1"/>
  <c r="AD4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<sst xmlns="http://schemas.openxmlformats.org/spreadsheetml/2006/main" count="27" uniqueCount="26">
  <si>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</si>
  <si>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</si>
  <si>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</si>
  <si>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</si>
  <si>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</si>
  <si>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</si>
  <si>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</si>
  <si>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</si>
  <si>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</si>
  <si>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</si>
  <si>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</si>
  <si>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</si>
  <si>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</si>
  <si>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</si>
  <si>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</si>
  <si>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</si>
  <si>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</si>
  <si>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</si>
  <si>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</si>
  <si>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</si>
  <si>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 xml:space="preserve">Афанасенко Сергей </t>
  </si>
  <si>
    <t xml:space="preserve">Бердюгин Александр </t>
  </si>
  <si>
    <t xml:space="preserve">Лыкова Юлия </t>
  </si>
  <si>
    <t xml:space="preserve">Пак Артем </t>
  </si>
  <si>
    <t xml:space="preserve">Ромахин Александр </t>
  </si>
  <si>
    <t xml:space="preserve">Сонин Андрей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</si>
</sst>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0" fillId="0" borderId="6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164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readingOrder="1"/>
    </xf>
    <xf numFmtId="0" fontId="1" fillId="4" borderId="1" xfId="0" applyFont="1" applyFill="1" applyBorder="1" applyAlignment="1">
      <alignment horizontal="center" readingOrder="1"/>
    </xf>
    <xf numFmtId="0" fontId="1" fillId="4" borderId="3" xfId="0" applyFont="1" applyFill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11" xfId="0" applyFont="1" applyBorder="1" applyAlignment="1">
      <alignment horizontal="center" readingOrder="1"/>
    </xf>
    <xf numFmtId="164" fontId="1" fillId="0" borderId="6" xfId="0" applyNumberFormat="1" applyFont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readingOrder="1"/>
    </xf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165" fontId="1" fillId="3" borderId="15" xfId="0" applyNumberFormat="1" applyFont="1" applyFill="1" applyBorder="1" applyAlignment="1">
      <alignment horizontal="center"/>
    </xf>
    <xf numFmtId="0" fontId="1" fillId="0" borderId="9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2" xfId="0" applyFont="1" applyFill="1" applyBorder="1"/>
    <xf numFmtId="164" fontId="1" fillId="0" borderId="11" xfId="0" applyNumberFormat="1" applyFont="1" applyBorder="1" applyAlignment="1">
      <alignment horizont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abSelected="1" zoomScale="85" zoomScaleNormal="85" workbookViewId="0">
      <pane xSplit="2" ySplit="8" topLeftCell="C9" activePane="bottomRight" state="frozen"/>
      <selection pane="topRight" activeCell="C1" sqref="C1"/>
      <selection pane="bottomLeft" activeCell="A10" sqref="A10"/>
      <selection pane="bottomRight" activeCell="D4" sqref="D4"/>
    </sheetView>
  </sheetViews>
  <sheetFormatPr defaultColWidth="8.7109375" defaultRowHeight="15" x14ac:dyDescent="0.25"/>
  <cols>
    <col min="1" max="1" width="25.5703125" style="11" customWidth="1"/>
    <col min="2" max="2" width="10" style="11" bestFit="1" customWidth="1"/>
    <col min="3" max="4" width="14.28515625" style="11" customWidth="1"/>
    <col min="5" max="5" width="31.28515625" style="11" bestFit="1" customWidth="1"/>
    <col min="6" max="7" width="14.28515625" style="11" customWidth="1"/>
    <col min="8" max="8" width="28" style="11" bestFit="1" customWidth="1"/>
    <col min="9" max="9" width="14.28515625" style="11" customWidth="1"/>
    <col min="10" max="10" width="14.28515625" style="13" customWidth="1"/>
    <col min="11" max="11" width="39" style="11" bestFit="1" customWidth="1"/>
    <col min="12" max="12" width="14.28515625" style="13" customWidth="1"/>
    <col min="13" max="14" width="14.28515625" style="11" customWidth="1"/>
    <col min="15" max="15" width="36.42578125" style="11" bestFit="1" customWidth="1"/>
    <col min="16" max="17" width="14.28515625" style="11" customWidth="1"/>
    <col min="18" max="18" width="35.5703125" style="11" bestFit="1" customWidth="1"/>
    <col min="19" max="20" width="14.28515625" style="11" customWidth="1"/>
    <col min="21" max="21" width="38" style="11" bestFit="1" customWidth="1"/>
    <col min="22" max="24" width="14.28515625" style="11" customWidth="1"/>
    <col min="25" max="25" width="14.42578125" style="11" customWidth="1"/>
    <col min="26" max="26" width="29.140625" style="11" bestFit="1" customWidth="1"/>
    <col min="27" max="27" width="8.7109375" style="11"/>
    <col min="28" max="28" width="12.85546875" style="11" customWidth="1"/>
    <col min="29" max="29" width="9.42578125" style="11" bestFit="1" customWidth="1"/>
    <col min="30" max="31" width="9.28515625" style="11" bestFit="1" customWidth="1"/>
    <col min="32" max="16384" width="8.7109375" style="11"/>
  </cols>
  <sheetData>
    <row r="1" spans="1:31" s="1" customFormat="1" ht="15.75" thickBot="1" x14ac:dyDescent="0.3">
      <c r="A1" s="30" t="s">
        <v>17</v>
      </c>
      <c r="B1" s="35" t="s">
        <v>0</v>
      </c>
      <c r="C1" s="32">
        <v>42982</v>
      </c>
      <c r="D1" s="15">
        <v>42989</v>
      </c>
      <c r="E1" s="16" t="s">
        <v>1</v>
      </c>
      <c r="F1" s="15">
        <v>42996</v>
      </c>
      <c r="G1" s="27">
        <v>43003</v>
      </c>
      <c r="H1" s="28" t="s">
        <v>2</v>
      </c>
      <c r="I1" s="27">
        <v>43010</v>
      </c>
      <c r="J1" s="27">
        <v>43017</v>
      </c>
      <c r="K1" s="23" t="s">
        <v>3</v>
      </c>
      <c r="L1" s="22">
        <v>43024</v>
      </c>
      <c r="M1" s="22">
        <v>43031</v>
      </c>
      <c r="N1" s="22">
        <v>43038</v>
      </c>
      <c r="O1" s="23" t="s">
        <v>4</v>
      </c>
      <c r="P1" s="22">
        <v>43045</v>
      </c>
      <c r="Q1" s="22">
        <v>43052</v>
      </c>
      <c r="R1" s="23" t="s">
        <v>5</v>
      </c>
      <c r="S1" s="22">
        <v>43059</v>
      </c>
      <c r="T1" s="22">
        <v>43066</v>
      </c>
      <c r="U1" s="23" t="s">
        <v>6</v>
      </c>
      <c r="V1" s="22">
        <v>43073</v>
      </c>
      <c r="W1" s="22">
        <v>43080</v>
      </c>
      <c r="X1" s="22">
        <v>43087</v>
      </c>
      <c r="Y1" s="22">
        <v>43094</v>
      </c>
      <c r="Z1" s="24" t="s">
        <v>19</v>
      </c>
      <c r="AA1" s="21" t="s">
        <v>7</v>
      </c>
      <c r="AB1" s="17" t="s">
        <v>8</v>
      </c>
      <c r="AC1" s="18" t="s">
        <v>9</v>
      </c>
      <c r="AD1" s="19" t="s">
        <v>9</v>
      </c>
      <c r="AE1" s="19" t="s">
        <v>10</v>
      </c>
    </row>
    <row r="2" spans="1:31" s="3" customFormat="1" ht="16.5" thickTop="1" thickBot="1" x14ac:dyDescent="0.3">
      <c r="A2" t="s">
        <v>20</v>
      </c>
      <c r="B2" s="36">
        <v>1</v>
      </c>
      <c r="C2" s="33">
        <v>1</v>
      </c>
      <c r="D2" s="2">
        <v>0</v>
      </c>
      <c r="E2" s="2"/>
      <c r="F2" s="2"/>
      <c r="G2" s="2"/>
      <c r="H2" s="2"/>
      <c r="I2" s="2"/>
      <c r="J2" s="2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39"/>
      <c r="AA2" s="7">
        <f t="shared" ref="AA2:AA7" si="0">SUM(C2:Z2)</f>
        <v>1</v>
      </c>
      <c r="AB2" s="7">
        <v>85</v>
      </c>
      <c r="AC2" s="5" t="str">
        <f t="shared" ref="AC2:AC3" si="1">IF(AA2&gt;=87,"отл",IF(AA2&gt;=73,"хорошо",IF(AA2&gt;=50,"удовл","Не удовл")))</f>
        <v>Не удовл</v>
      </c>
      <c r="AD2" s="26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6" t="str">
        <f xml:space="preserve"> IF(AA2&gt;=AB2,"Зачет","Не зачет")</f>
        <v>Не зачет</v>
      </c>
    </row>
    <row r="3" spans="1:31" s="3" customFormat="1" ht="16.5" thickTop="1" thickBot="1" x14ac:dyDescent="0.3">
      <c r="A3" t="s">
        <v>21</v>
      </c>
      <c r="B3" s="37">
        <v>2</v>
      </c>
      <c r="C3" s="34">
        <v>1</v>
      </c>
      <c r="D3" s="4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39"/>
      <c r="AA3" s="7">
        <f t="shared" si="0"/>
        <v>2</v>
      </c>
      <c r="AB3" s="7">
        <v>85</v>
      </c>
      <c r="AC3" s="5" t="str">
        <f t="shared" si="1"/>
        <v>Не удовл</v>
      </c>
      <c r="AD3" s="26" t="str">
        <f t="shared" ref="AD3:AD5" si="2">IF(AA3&gt;=98,"А+",IF(AA3&gt;=93,"А",IF(AA3&gt;=90,"А-",IF(AA3&gt;=87,"B+",IF(AA3&gt;=83,"B",IF(AA3&gt;=80,"B-",IF(AA3&gt;=77,"C+",IF(AA3&gt;=73,"B",IF(AA3&gt;=70,"C-",IF(AA3&gt;=67,"D+",IF(AA3&gt;=63,"D",IF(AA3&gt;=60,"D-",IF(AA3&gt;=50,"E","Не удовл")))))))))))))</f>
        <v>Не удовл</v>
      </c>
      <c r="AE3" s="5" t="str">
        <f xml:space="preserve"> IF(AA3&gt;=AB3,"Зачет","Не зачет")</f>
        <v>Не зачет</v>
      </c>
    </row>
    <row r="4" spans="1:31" s="3" customFormat="1" ht="16.5" thickTop="1" thickBot="1" x14ac:dyDescent="0.3">
      <c r="A4" t="s">
        <v>22</v>
      </c>
      <c r="B4" s="37">
        <v>3</v>
      </c>
      <c r="C4" s="34">
        <v>0</v>
      </c>
      <c r="D4" s="4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39"/>
      <c r="AA4" s="7">
        <f t="shared" si="0"/>
        <v>0</v>
      </c>
      <c r="AB4" s="7">
        <v>85</v>
      </c>
      <c r="AC4" s="5" t="str">
        <f t="shared" ref="AC4:AC5" si="3">IF(AA4&gt;=87,"отл",IF(AA4&gt;=73,"хорошо",IF(AA4&gt;=50,"удовл","Не удовл")))</f>
        <v>Не удовл</v>
      </c>
      <c r="AD4" s="26" t="str">
        <f t="shared" si="2"/>
        <v>Не удовл</v>
      </c>
      <c r="AE4" s="5" t="str">
        <f t="shared" ref="AE4" si="4" xml:space="preserve"> IF(AA4&gt;=AB4,"Зачет","Не зачет")</f>
        <v>Не зачет</v>
      </c>
    </row>
    <row r="5" spans="1:31" s="3" customFormat="1" ht="16.5" thickTop="1" thickBot="1" x14ac:dyDescent="0.3">
      <c r="A5" t="s">
        <v>23</v>
      </c>
      <c r="B5" s="37">
        <v>4</v>
      </c>
      <c r="C5" s="34">
        <v>1</v>
      </c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39"/>
      <c r="AA5" s="7">
        <f t="shared" si="0"/>
        <v>2</v>
      </c>
      <c r="AB5" s="7">
        <v>85</v>
      </c>
      <c r="AC5" s="5" t="str">
        <f t="shared" si="3"/>
        <v>Не удовл</v>
      </c>
      <c r="AD5" s="26" t="str">
        <f t="shared" si="2"/>
        <v>Не удовл</v>
      </c>
      <c r="AE5" s="26" t="str">
        <f xml:space="preserve"> IF(AA5&gt;=AB5,"Зачет","Не зачет")</f>
        <v>Не зачет</v>
      </c>
    </row>
    <row r="6" spans="1:31" s="3" customFormat="1" ht="16.5" thickTop="1" thickBot="1" x14ac:dyDescent="0.3">
      <c r="A6" t="s">
        <v>24</v>
      </c>
      <c r="B6" s="37">
        <v>5</v>
      </c>
      <c r="C6" s="34">
        <v>1</v>
      </c>
      <c r="D6" s="4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39"/>
      <c r="AA6" s="7">
        <f t="shared" si="0"/>
        <v>2</v>
      </c>
      <c r="AB6" s="7">
        <v>85</v>
      </c>
      <c r="AC6" s="5" t="str">
        <f t="shared" ref="AC6:AC7" si="5">IF(AA6&gt;=87,"отл",IF(AA6&gt;=73,"хорошо",IF(AA6&gt;=50,"удовл","Не удовл")))</f>
        <v>Не удовл</v>
      </c>
      <c r="AD6" s="26" t="str">
        <f t="shared" ref="AD6:AD7" si="6">IF(AA6&gt;=98,"А+",IF(AA6&gt;=93,"А",IF(AA6&gt;=90,"А-",IF(AA6&gt;=87,"B+",IF(AA6&gt;=83,"B",IF(AA6&gt;=80,"B-",IF(AA6&gt;=77,"C+",IF(AA6&gt;=73,"B",IF(AA6&gt;=70,"C-",IF(AA6&gt;=67,"D+",IF(AA6&gt;=63,"D",IF(AA6&gt;=60,"D-",IF(AA6&gt;=50,"E","Не удовл")))))))))))))</f>
        <v>Не удовл</v>
      </c>
      <c r="AE6" s="26" t="str">
        <f t="shared" ref="AE6:AE7" si="7" xml:space="preserve"> IF(AA6&gt;=AB6,"Зачет","Не зачет")</f>
        <v>Не зачет</v>
      </c>
    </row>
    <row r="7" spans="1:31" s="3" customFormat="1" ht="16.5" thickTop="1" thickBot="1" x14ac:dyDescent="0.3">
      <c r="A7" t="s">
        <v>25</v>
      </c>
      <c r="B7" s="37">
        <v>6</v>
      </c>
      <c r="C7" s="34">
        <v>1</v>
      </c>
      <c r="D7" s="4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39"/>
      <c r="AA7" s="7">
        <f t="shared" si="0"/>
        <v>2</v>
      </c>
      <c r="AB7" s="7">
        <v>85</v>
      </c>
      <c r="AC7" s="5" t="str">
        <f t="shared" si="5"/>
        <v>Не удовл</v>
      </c>
      <c r="AD7" s="26" t="str">
        <f t="shared" si="6"/>
        <v>Не удовл</v>
      </c>
      <c r="AE7" s="26" t="str">
        <f t="shared" si="7"/>
        <v>Не зачет</v>
      </c>
    </row>
    <row r="8" spans="1:31" s="14" customFormat="1" ht="15.75" thickBot="1" x14ac:dyDescent="0.3">
      <c r="A8" s="31"/>
      <c r="B8" s="38"/>
      <c r="C8" s="45" t="s">
        <v>16</v>
      </c>
      <c r="D8" s="46"/>
      <c r="E8" s="47"/>
      <c r="F8" s="48" t="s">
        <v>11</v>
      </c>
      <c r="G8" s="46"/>
      <c r="H8" s="49"/>
      <c r="I8" s="45" t="s">
        <v>18</v>
      </c>
      <c r="J8" s="46"/>
      <c r="K8" s="49"/>
      <c r="L8" s="42" t="s">
        <v>12</v>
      </c>
      <c r="M8" s="43"/>
      <c r="N8" s="43"/>
      <c r="O8" s="44"/>
      <c r="P8" s="42" t="s">
        <v>13</v>
      </c>
      <c r="Q8" s="43"/>
      <c r="R8" s="44"/>
      <c r="S8" s="42" t="s">
        <v>14</v>
      </c>
      <c r="T8" s="43"/>
      <c r="U8" s="44"/>
      <c r="V8" s="29"/>
      <c r="W8" s="29"/>
      <c r="X8" s="29"/>
      <c r="Y8" s="40" t="s">
        <v>15</v>
      </c>
      <c r="Z8" s="41"/>
      <c r="AA8" s="7"/>
      <c r="AB8" s="6"/>
      <c r="AC8" s="8"/>
      <c r="AD8" s="20"/>
      <c r="AE8" s="20"/>
    </row>
    <row r="9" spans="1:31" x14ac:dyDescent="0.25">
      <c r="A9" s="9"/>
      <c r="B9" s="9"/>
      <c r="C9" s="9"/>
      <c r="D9" s="9"/>
      <c r="E9" s="9"/>
      <c r="F9" s="9"/>
      <c r="G9" s="9"/>
      <c r="H9" s="9"/>
      <c r="I9" s="9"/>
      <c r="J9" s="10"/>
      <c r="K9" s="9"/>
      <c r="L9" s="10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31" x14ac:dyDescent="0.25">
      <c r="A10" s="12"/>
      <c r="B10" s="12"/>
      <c r="C10" s="12"/>
      <c r="D10" s="12"/>
      <c r="E10" s="25"/>
      <c r="F10" s="12"/>
      <c r="G10" s="12"/>
      <c r="H10" s="12"/>
      <c r="I10" s="12"/>
      <c r="J10" s="1"/>
      <c r="K10" s="12"/>
      <c r="L10" s="1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"/>
      <c r="K11" s="12"/>
      <c r="L11" s="1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"/>
      <c r="K12" s="12"/>
      <c r="L12" s="1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"/>
      <c r="K13" s="12"/>
      <c r="L13" s="1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"/>
      <c r="K14" s="12"/>
      <c r="L14" s="1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"/>
      <c r="K15" s="12"/>
      <c r="L15" s="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"/>
      <c r="K16" s="12"/>
      <c r="L16" s="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"/>
      <c r="K17" s="12"/>
      <c r="L17" s="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"/>
      <c r="K18" s="12"/>
      <c r="L18" s="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"/>
      <c r="K19" s="12"/>
      <c r="L19" s="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"/>
      <c r="K20" s="12"/>
      <c r="L20" s="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"/>
      <c r="K21" s="12"/>
      <c r="L21" s="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</sheetData>
  <sheetProtection algorithmName="SHA-512" hashValue="3XnbqBh7j6RnvaXtcsFtm8a9tnVy5Xq4yIEJGDaWBFs1h8cBjpCbKpg8KXe7YvtfR6EwE+VXzUb1WQ2RCdOLqA==" saltValue="1OA7WIH3r4xUVMCbmbPOKA==" spinCount="100000" sheet="1" objects="1" scenarios="1" sort="0"/>
  <sortState ref="A2:A15">
    <sortCondition ref="A2"/>
  </sortState>
  <mergeCells count="7">
    <mergeCell ref="Y8:Z8"/>
    <mergeCell ref="S8:U8"/>
    <mergeCell ref="C8:E8"/>
    <mergeCell ref="F8:H8"/>
    <mergeCell ref="I8:K8"/>
    <mergeCell ref="L8:O8"/>
    <mergeCell ref="P8:R8"/>
  </mergeCells>
  <conditionalFormatting sqref="C2:Z7"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2018-09-11T03:56:14Z</dcterms:modified>
</cp:coreProperties>
</file>