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4880" windowHeight="7875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AA6" i="1" l="1"/>
  <c r="AA7" i="1"/>
  <c r="AA8" i="1"/>
  <c r="AC8" i="1" s="1"/>
  <c r="AA9" i="1"/>
  <c r="AA10" i="1"/>
  <c r="AC10" i="1" s="1"/>
  <c r="AE9" i="1"/>
  <c r="AE10" i="1" l="1"/>
  <c r="AD10" i="1"/>
  <c r="AD8" i="1"/>
  <c r="AD9" i="1"/>
  <c r="AC9" i="1"/>
  <c r="AE8" i="1"/>
  <c r="AA11" i="1"/>
  <c r="AD7" i="1"/>
  <c r="AC11" i="1" l="1"/>
  <c r="AD11" i="1"/>
  <c r="AE7" i="1"/>
  <c r="AC7" i="1"/>
  <c r="AE11" i="1"/>
  <c r="AD6" i="1"/>
  <c r="AA5" i="1"/>
  <c r="AD5" i="1" s="1"/>
  <c r="AA4" i="1"/>
  <c r="AD4" i="1" s="1"/>
  <c r="AA3" i="1"/>
  <c r="AD3" i="1" s="1"/>
  <c r="AA2" i="1"/>
  <c r="AC2" i="1" l="1"/>
  <c r="AD2" i="1"/>
  <c r="AE4" i="1"/>
  <c r="AC4" i="1"/>
  <c r="AE2" i="1"/>
  <c r="AE3" i="1"/>
  <c r="AC3" i="1"/>
  <c r="AE6" i="1"/>
  <c r="AC6" i="1"/>
  <c r="AE5" i="1"/>
  <c r="AC5" i="1"/>
</calcChain>
</file>

<file path=xl/sharedStrings.xml><?xml version="1.0" encoding="utf-8"?>
<sst xmlns="http://schemas.openxmlformats.org/spreadsheetml/2006/main" count="31" uniqueCount="30">
  <si>
    <t>Варианты</t>
  </si>
  <si>
    <t>Задание №0: инструкция (max 5)</t>
  </si>
  <si>
    <t>Задание №1: MATLAB (max 8)</t>
  </si>
  <si>
    <t>Задание №2: Verilog - синтаксис (max 11)</t>
  </si>
  <si>
    <t>Задание №3: Verilog - проект (max 12)</t>
  </si>
  <si>
    <t>Задание №4: Altium - схема (max 12)</t>
  </si>
  <si>
    <t>Задание №5: Altium - разводка (max 11)</t>
  </si>
  <si>
    <t>Итого</t>
  </si>
  <si>
    <t>Требования</t>
  </si>
  <si>
    <t>Оценка</t>
  </si>
  <si>
    <t>Зачет</t>
  </si>
  <si>
    <t>Знакомство с MatLAB, Задание №1</t>
  </si>
  <si>
    <t>Разбор задания №3: Verilog - проект</t>
  </si>
  <si>
    <t>Знакомство с Altium Designer Задание №4</t>
  </si>
  <si>
    <t>Знакомство с Altium Designer Задание №5</t>
  </si>
  <si>
    <t>Зачетное занятие!!!</t>
  </si>
  <si>
    <t>Вводное занятие, Работа с репозиторием, Задание №0</t>
  </si>
  <si>
    <t>Группа ФТ-61М</t>
  </si>
  <si>
    <t>Знакомство с Quartus II, Задание №2</t>
  </si>
  <si>
    <t>Выполнение проекта (max 24)</t>
  </si>
  <si>
    <t xml:space="preserve">Афанасенко Сергей </t>
  </si>
  <si>
    <t xml:space="preserve">Бердюгин Александр </t>
  </si>
  <si>
    <t xml:space="preserve">Гунько Наталия </t>
  </si>
  <si>
    <t xml:space="preserve">Киселев Андрей </t>
  </si>
  <si>
    <t xml:space="preserve">Лыкова Юлия </t>
  </si>
  <si>
    <t xml:space="preserve">Пак Артем </t>
  </si>
  <si>
    <t xml:space="preserve">Позднякова Ирина </t>
  </si>
  <si>
    <t xml:space="preserve">Ромахин Александр </t>
  </si>
  <si>
    <t xml:space="preserve">Сонин Андрей </t>
  </si>
  <si>
    <t xml:space="preserve">Титоренко Дарья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</si>
</sst>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m/d/yyyy;@"/>
  </numFmts>
  <fonts count="4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b/>
      <sz val="11"/>
      <color rgb="FFFF0000"/>
      <name val="Calibri"/>
      <family val="2"/>
      <charset val="204"/>
    </font>
    <font>
      <sz val="11"/>
      <color rgb="FFFF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4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 readingOrder="1"/>
    </xf>
    <xf numFmtId="0" fontId="0" fillId="0" borderId="6" xfId="0" applyFill="1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 applyBorder="1" applyAlignment="1">
      <alignment wrapText="1"/>
    </xf>
    <xf numFmtId="164" fontId="1" fillId="0" borderId="1" xfId="0" applyNumberFormat="1" applyFont="1" applyBorder="1" applyAlignment="1">
      <alignment horizontal="center"/>
    </xf>
    <xf numFmtId="165" fontId="1" fillId="3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 readingOrder="1"/>
    </xf>
    <xf numFmtId="0" fontId="1" fillId="4" borderId="1" xfId="0" applyFont="1" applyFill="1" applyBorder="1" applyAlignment="1">
      <alignment horizontal="center" readingOrder="1"/>
    </xf>
    <xf numFmtId="0" fontId="1" fillId="4" borderId="3" xfId="0" applyFont="1" applyFill="1" applyBorder="1" applyAlignment="1">
      <alignment horizontal="center" readingOrder="1"/>
    </xf>
    <xf numFmtId="0" fontId="0" fillId="0" borderId="10" xfId="0" applyFill="1" applyBorder="1" applyAlignment="1">
      <alignment wrapText="1"/>
    </xf>
    <xf numFmtId="0" fontId="1" fillId="0" borderId="11" xfId="0" applyFont="1" applyBorder="1" applyAlignment="1">
      <alignment horizontal="center" readingOrder="1"/>
    </xf>
    <xf numFmtId="164" fontId="1" fillId="0" borderId="6" xfId="0" applyNumberFormat="1" applyFont="1" applyBorder="1" applyAlignment="1">
      <alignment horizontal="center"/>
    </xf>
    <xf numFmtId="165" fontId="1" fillId="3" borderId="6" xfId="0" applyNumberFormat="1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readingOrder="1"/>
    </xf>
    <xf numFmtId="0" fontId="3" fillId="0" borderId="0" xfId="0" applyFont="1"/>
    <xf numFmtId="0" fontId="0" fillId="4" borderId="3" xfId="0" applyFill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/>
    </xf>
    <xf numFmtId="165" fontId="1" fillId="3" borderId="15" xfId="0" applyNumberFormat="1" applyFont="1" applyFill="1" applyBorder="1" applyAlignment="1">
      <alignment horizontal="center"/>
    </xf>
    <xf numFmtId="0" fontId="1" fillId="0" borderId="7" xfId="0" applyFont="1" applyBorder="1" applyAlignment="1"/>
    <xf numFmtId="0" fontId="1" fillId="0" borderId="9" xfId="0" applyFont="1" applyBorder="1" applyAlignment="1"/>
    <xf numFmtId="0" fontId="1" fillId="0" borderId="1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2" xfId="0" applyFont="1" applyFill="1" applyBorder="1"/>
    <xf numFmtId="164" fontId="1" fillId="0" borderId="11" xfId="0" applyNumberFormat="1" applyFont="1" applyBorder="1" applyAlignment="1">
      <alignment horizontal="center"/>
    </xf>
    <xf numFmtId="0" fontId="1" fillId="0" borderId="11" xfId="0" applyNumberFormat="1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/>
    </xf>
    <xf numFmtId="0" fontId="1" fillId="0" borderId="19" xfId="0" applyFont="1" applyFill="1" applyBorder="1" applyAlignment="1">
      <alignment horizontal="center" vertical="center"/>
    </xf>
  </cellXfs>
  <cellStyles count="1">
    <cellStyle name="Обычный" xfId="0" builtinId="0"/>
  </cellStyles>
  <dxfs count="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"/>
  <sheetViews>
    <sheetView tabSelected="1" zoomScale="85" zoomScaleNormal="85" workbookViewId="0">
      <pane xSplit="2" ySplit="12" topLeftCell="C13" activePane="bottomRight" state="frozen"/>
      <selection pane="topRight" activeCell="C1" sqref="C1"/>
      <selection pane="bottomLeft" activeCell="A10" sqref="A10"/>
      <selection pane="bottomRight" activeCell="J19" sqref="J19"/>
    </sheetView>
  </sheetViews>
  <sheetFormatPr defaultColWidth="8.7109375" defaultRowHeight="15" x14ac:dyDescent="0.25"/>
  <cols>
    <col min="1" max="1" width="25.5703125" style="11" customWidth="1"/>
    <col min="2" max="2" width="10" style="11" bestFit="1" customWidth="1"/>
    <col min="3" max="4" width="14.28515625" style="11" customWidth="1"/>
    <col min="5" max="5" width="31.28515625" style="11" bestFit="1" customWidth="1"/>
    <col min="6" max="8" width="14.28515625" style="11" customWidth="1"/>
    <col min="9" max="9" width="14.28515625" style="13" customWidth="1"/>
    <col min="10" max="10" width="28" style="11" bestFit="1" customWidth="1"/>
    <col min="11" max="11" width="14.28515625" style="13" customWidth="1"/>
    <col min="12" max="12" width="14.28515625" style="11" customWidth="1"/>
    <col min="13" max="13" width="39" style="11" bestFit="1" customWidth="1"/>
    <col min="14" max="16" width="14.28515625" style="11" customWidth="1"/>
    <col min="17" max="17" width="36.42578125" style="11" bestFit="1" customWidth="1"/>
    <col min="18" max="20" width="14.28515625" style="11" customWidth="1"/>
    <col min="21" max="21" width="35.5703125" style="11" bestFit="1" customWidth="1"/>
    <col min="22" max="23" width="14.28515625" style="11" customWidth="1"/>
    <col min="24" max="24" width="38" style="11" bestFit="1" customWidth="1"/>
    <col min="25" max="25" width="14.42578125" style="11" customWidth="1"/>
    <col min="26" max="26" width="29.140625" style="11" bestFit="1" customWidth="1"/>
    <col min="27" max="27" width="8.7109375" style="11"/>
    <col min="28" max="28" width="12.85546875" style="11" customWidth="1"/>
    <col min="29" max="29" width="9.42578125" style="11" bestFit="1" customWidth="1"/>
    <col min="30" max="31" width="9.28515625" style="11" bestFit="1" customWidth="1"/>
    <col min="32" max="16384" width="8.7109375" style="11"/>
  </cols>
  <sheetData>
    <row r="1" spans="1:31" s="1" customFormat="1" ht="15.75" thickBot="1" x14ac:dyDescent="0.3">
      <c r="A1" s="31" t="s">
        <v>17</v>
      </c>
      <c r="B1" s="46" t="s">
        <v>0</v>
      </c>
      <c r="C1" s="43">
        <v>42982</v>
      </c>
      <c r="D1" s="15">
        <v>42989</v>
      </c>
      <c r="E1" s="16" t="s">
        <v>1</v>
      </c>
      <c r="F1" s="15">
        <v>42996</v>
      </c>
      <c r="G1" s="27">
        <v>43003</v>
      </c>
      <c r="H1" s="27">
        <v>43010</v>
      </c>
      <c r="I1" s="27">
        <v>43017</v>
      </c>
      <c r="J1" s="28" t="s">
        <v>2</v>
      </c>
      <c r="K1" s="22">
        <v>43024</v>
      </c>
      <c r="L1" s="22">
        <v>43031</v>
      </c>
      <c r="M1" s="23" t="s">
        <v>3</v>
      </c>
      <c r="N1" s="22">
        <v>43038</v>
      </c>
      <c r="O1" s="22">
        <v>43045</v>
      </c>
      <c r="P1" s="22">
        <v>43052</v>
      </c>
      <c r="Q1" s="23" t="s">
        <v>4</v>
      </c>
      <c r="R1" s="22">
        <v>43059</v>
      </c>
      <c r="S1" s="22">
        <v>43066</v>
      </c>
      <c r="T1" s="22">
        <v>43073</v>
      </c>
      <c r="U1" s="23" t="s">
        <v>5</v>
      </c>
      <c r="V1" s="22">
        <v>43080</v>
      </c>
      <c r="W1" s="22">
        <v>43087</v>
      </c>
      <c r="X1" s="23" t="s">
        <v>6</v>
      </c>
      <c r="Y1" s="22">
        <v>43094</v>
      </c>
      <c r="Z1" s="24" t="s">
        <v>19</v>
      </c>
      <c r="AA1" s="21" t="s">
        <v>7</v>
      </c>
      <c r="AB1" s="17" t="s">
        <v>8</v>
      </c>
      <c r="AC1" s="18" t="s">
        <v>9</v>
      </c>
      <c r="AD1" s="19" t="s">
        <v>9</v>
      </c>
      <c r="AE1" s="19" t="s">
        <v>10</v>
      </c>
    </row>
    <row r="2" spans="1:31" s="3" customFormat="1" ht="16.5" thickTop="1" thickBot="1" x14ac:dyDescent="0.3">
      <c r="A2" t="s">
        <v>20</v>
      </c>
      <c r="B2" s="47"/>
      <c r="C2" s="44"/>
      <c r="D2" s="2"/>
      <c r="E2" s="2"/>
      <c r="F2" s="2"/>
      <c r="G2" s="2"/>
      <c r="H2" s="2"/>
      <c r="I2" s="2"/>
      <c r="J2" s="2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50"/>
      <c r="AA2" s="7">
        <f t="shared" ref="AA2:AA11" si="0">SUM(C2:Z2)</f>
        <v>0</v>
      </c>
      <c r="AB2" s="7">
        <v>85</v>
      </c>
      <c r="AC2" s="5" t="str">
        <f t="shared" ref="AC2:AC4" si="1">IF(AA2&gt;=87,"отл",IF(AA2&gt;=73,"хорошо",IF(AA2&gt;=50,"удовл","Не удовл")))</f>
        <v>Не удовл</v>
      </c>
      <c r="AD2" s="26" t="str">
        <f>IF(AA2&gt;=98,"А+",IF(AA2&gt;=93,"А",IF(AA2&gt;=90,"А-",IF(AA2&gt;=87,"B+",IF(AA2&gt;=83,"B",IF(AA2&gt;=80,"B-",IF(AA2&gt;=77,"C+",IF(AA2&gt;=73,"B",IF(AA2&gt;=70,"C-",IF(AA2&gt;=67,"D+",IF(AA2&gt;=63,"D",IF(AA2&gt;=60,"D-",IF(AA2&gt;=50,"E","Не удовл")))))))))))))</f>
        <v>Не удовл</v>
      </c>
      <c r="AE2" s="26" t="str">
        <f xml:space="preserve"> IF(AA2&gt;=AB2,"Зачет","Не зачет")</f>
        <v>Не зачет</v>
      </c>
    </row>
    <row r="3" spans="1:31" s="3" customFormat="1" ht="16.5" thickTop="1" thickBot="1" x14ac:dyDescent="0.3">
      <c r="A3" t="s">
        <v>21</v>
      </c>
      <c r="B3" s="48"/>
      <c r="C3" s="45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50"/>
      <c r="AA3" s="7">
        <f t="shared" si="0"/>
        <v>0</v>
      </c>
      <c r="AB3" s="7">
        <v>85</v>
      </c>
      <c r="AC3" s="5" t="str">
        <f t="shared" si="1"/>
        <v>Не удовл</v>
      </c>
      <c r="AD3" s="26" t="str">
        <f t="shared" ref="AD3:AD11" si="2">IF(AA3&gt;=98,"А+",IF(AA3&gt;=93,"А",IF(AA3&gt;=90,"А-",IF(AA3&gt;=87,"B+",IF(AA3&gt;=83,"B",IF(AA3&gt;=80,"B-",IF(AA3&gt;=77,"C+",IF(AA3&gt;=73,"B",IF(AA3&gt;=70,"C-",IF(AA3&gt;=67,"D+",IF(AA3&gt;=63,"D",IF(AA3&gt;=60,"D-",IF(AA3&gt;=50,"E","Не удовл")))))))))))))</f>
        <v>Не удовл</v>
      </c>
      <c r="AE3" s="5" t="str">
        <f xml:space="preserve"> IF(AA3&gt;=AB3,"Зачет","Не зачет")</f>
        <v>Не зачет</v>
      </c>
    </row>
    <row r="4" spans="1:31" s="3" customFormat="1" ht="16.5" thickTop="1" thickBot="1" x14ac:dyDescent="0.3">
      <c r="A4" t="s">
        <v>22</v>
      </c>
      <c r="B4" s="48"/>
      <c r="C4" s="45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50"/>
      <c r="AA4" s="7">
        <f t="shared" si="0"/>
        <v>0</v>
      </c>
      <c r="AB4" s="7">
        <v>85</v>
      </c>
      <c r="AC4" s="5" t="str">
        <f t="shared" si="1"/>
        <v>Не удовл</v>
      </c>
      <c r="AD4" s="26" t="str">
        <f t="shared" si="2"/>
        <v>Не удовл</v>
      </c>
      <c r="AE4" s="5" t="str">
        <f t="shared" ref="AE4:AE6" si="3" xml:space="preserve"> IF(AA4&gt;=AB4,"Зачет","Не зачет")</f>
        <v>Не зачет</v>
      </c>
    </row>
    <row r="5" spans="1:31" s="3" customFormat="1" ht="16.5" thickTop="1" thickBot="1" x14ac:dyDescent="0.3">
      <c r="A5" t="s">
        <v>23</v>
      </c>
      <c r="B5" s="48"/>
      <c r="C5" s="45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50"/>
      <c r="AA5" s="7">
        <f t="shared" si="0"/>
        <v>0</v>
      </c>
      <c r="AB5" s="7">
        <v>85</v>
      </c>
      <c r="AC5" s="5" t="str">
        <f>IF(AA5&gt;=87,"отл",IF(AA5&gt;=73,"хорошо",IF(AA5&gt;=50,"удовл","Не удовл")))</f>
        <v>Не удовл</v>
      </c>
      <c r="AD5" s="26" t="str">
        <f t="shared" si="2"/>
        <v>Не удовл</v>
      </c>
      <c r="AE5" s="5" t="str">
        <f t="shared" si="3"/>
        <v>Не зачет</v>
      </c>
    </row>
    <row r="6" spans="1:31" s="3" customFormat="1" ht="16.5" thickTop="1" thickBot="1" x14ac:dyDescent="0.3">
      <c r="A6" t="s">
        <v>24</v>
      </c>
      <c r="B6" s="48"/>
      <c r="C6" s="45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50"/>
      <c r="AA6" s="7">
        <f t="shared" si="0"/>
        <v>0</v>
      </c>
      <c r="AB6" s="7">
        <v>85</v>
      </c>
      <c r="AC6" s="5" t="str">
        <f t="shared" ref="AC6:AC11" si="4">IF(AA6&gt;=87,"отл",IF(AA6&gt;=73,"хорошо",IF(AA6&gt;=50,"удовл","Не удовл")))</f>
        <v>Не удовл</v>
      </c>
      <c r="AD6" s="26" t="str">
        <f t="shared" si="2"/>
        <v>Не удовл</v>
      </c>
      <c r="AE6" s="5" t="str">
        <f t="shared" si="3"/>
        <v>Не зачет</v>
      </c>
    </row>
    <row r="7" spans="1:31" s="3" customFormat="1" ht="16.5" thickTop="1" thickBot="1" x14ac:dyDescent="0.3">
      <c r="A7" t="s">
        <v>25</v>
      </c>
      <c r="B7" s="48"/>
      <c r="C7" s="45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50"/>
      <c r="AA7" s="7">
        <f t="shared" si="0"/>
        <v>0</v>
      </c>
      <c r="AB7" s="7">
        <v>85</v>
      </c>
      <c r="AC7" s="5" t="str">
        <f t="shared" si="4"/>
        <v>Не удовл</v>
      </c>
      <c r="AD7" s="26" t="str">
        <f t="shared" si="2"/>
        <v>Не удовл</v>
      </c>
      <c r="AE7" s="26" t="str">
        <f xml:space="preserve"> IF(AA7&gt;=AB7,"Зачет","Не зачет")</f>
        <v>Не зачет</v>
      </c>
    </row>
    <row r="8" spans="1:31" s="3" customFormat="1" ht="16.5" thickTop="1" thickBot="1" x14ac:dyDescent="0.3">
      <c r="A8" t="s">
        <v>26</v>
      </c>
      <c r="B8" s="48"/>
      <c r="C8" s="45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50"/>
      <c r="AA8" s="7">
        <f t="shared" si="0"/>
        <v>0</v>
      </c>
      <c r="AB8" s="7">
        <v>85</v>
      </c>
      <c r="AC8" s="5" t="str">
        <f t="shared" ref="AC8:AC10" si="5">IF(AA8&gt;=87,"отл",IF(AA8&gt;=73,"хорошо",IF(AA8&gt;=50,"удовл","Не удовл")))</f>
        <v>Не удовл</v>
      </c>
      <c r="AD8" s="26" t="str">
        <f t="shared" ref="AD8:AD10" si="6">IF(AA8&gt;=98,"А+",IF(AA8&gt;=93,"А",IF(AA8&gt;=90,"А-",IF(AA8&gt;=87,"B+",IF(AA8&gt;=83,"B",IF(AA8&gt;=80,"B-",IF(AA8&gt;=77,"C+",IF(AA8&gt;=73,"B",IF(AA8&gt;=70,"C-",IF(AA8&gt;=67,"D+",IF(AA8&gt;=63,"D",IF(AA8&gt;=60,"D-",IF(AA8&gt;=50,"E","Не удовл")))))))))))))</f>
        <v>Не удовл</v>
      </c>
      <c r="AE8" s="26" t="str">
        <f t="shared" ref="AE8:AE10" si="7" xml:space="preserve"> IF(AA8&gt;=AB8,"Зачет","Не зачет")</f>
        <v>Не зачет</v>
      </c>
    </row>
    <row r="9" spans="1:31" s="3" customFormat="1" ht="16.5" thickTop="1" thickBot="1" x14ac:dyDescent="0.3">
      <c r="A9" t="s">
        <v>27</v>
      </c>
      <c r="B9" s="48"/>
      <c r="C9" s="45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50"/>
      <c r="AA9" s="7">
        <f t="shared" si="0"/>
        <v>0</v>
      </c>
      <c r="AB9" s="7">
        <v>85</v>
      </c>
      <c r="AC9" s="5" t="str">
        <f t="shared" si="5"/>
        <v>Не удовл</v>
      </c>
      <c r="AD9" s="26" t="str">
        <f t="shared" si="6"/>
        <v>Не удовл</v>
      </c>
      <c r="AE9" s="26" t="str">
        <f t="shared" si="7"/>
        <v>Не зачет</v>
      </c>
    </row>
    <row r="10" spans="1:31" s="3" customFormat="1" ht="16.5" thickTop="1" thickBot="1" x14ac:dyDescent="0.3">
      <c r="A10" t="s">
        <v>28</v>
      </c>
      <c r="B10" s="48"/>
      <c r="C10" s="45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50"/>
      <c r="AA10" s="7">
        <f t="shared" si="0"/>
        <v>0</v>
      </c>
      <c r="AB10" s="7">
        <v>85</v>
      </c>
      <c r="AC10" s="5" t="str">
        <f t="shared" si="5"/>
        <v>Не удовл</v>
      </c>
      <c r="AD10" s="26" t="str">
        <f t="shared" si="6"/>
        <v>Не удовл</v>
      </c>
      <c r="AE10" s="26" t="str">
        <f t="shared" si="7"/>
        <v>Не зачет</v>
      </c>
    </row>
    <row r="11" spans="1:31" s="3" customFormat="1" ht="16.5" thickTop="1" thickBot="1" x14ac:dyDescent="0.3">
      <c r="A11" t="s">
        <v>29</v>
      </c>
      <c r="B11" s="48"/>
      <c r="C11" s="45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50"/>
      <c r="AA11" s="7">
        <f t="shared" si="0"/>
        <v>0</v>
      </c>
      <c r="AB11" s="7">
        <v>85</v>
      </c>
      <c r="AC11" s="5" t="str">
        <f t="shared" si="4"/>
        <v>Не удовл</v>
      </c>
      <c r="AD11" s="26" t="str">
        <f t="shared" si="2"/>
        <v>Не удовл</v>
      </c>
      <c r="AE11" s="5" t="str">
        <f t="shared" ref="AE11" si="8" xml:space="preserve"> IF(AA11&gt;=AB11,"Зачет","Не зачет")</f>
        <v>Не зачет</v>
      </c>
    </row>
    <row r="12" spans="1:31" s="14" customFormat="1" ht="15.75" thickBot="1" x14ac:dyDescent="0.3">
      <c r="A12" s="42"/>
      <c r="B12" s="49"/>
      <c r="C12" s="35" t="s">
        <v>16</v>
      </c>
      <c r="D12" s="35"/>
      <c r="E12" s="36"/>
      <c r="F12" s="34" t="s">
        <v>11</v>
      </c>
      <c r="G12" s="35"/>
      <c r="H12" s="35"/>
      <c r="I12" s="35"/>
      <c r="J12" s="37"/>
      <c r="K12" s="38" t="s">
        <v>18</v>
      </c>
      <c r="L12" s="35"/>
      <c r="M12" s="37"/>
      <c r="N12" s="39" t="s">
        <v>12</v>
      </c>
      <c r="O12" s="40"/>
      <c r="P12" s="40"/>
      <c r="Q12" s="41"/>
      <c r="R12" s="39" t="s">
        <v>13</v>
      </c>
      <c r="S12" s="40"/>
      <c r="T12" s="40"/>
      <c r="U12" s="41"/>
      <c r="V12" s="30"/>
      <c r="W12" s="30"/>
      <c r="X12" s="29" t="s">
        <v>14</v>
      </c>
      <c r="Y12" s="32" t="s">
        <v>15</v>
      </c>
      <c r="Z12" s="33"/>
      <c r="AA12" s="7"/>
      <c r="AB12" s="6"/>
      <c r="AC12" s="8"/>
      <c r="AD12" s="20"/>
      <c r="AE12" s="20"/>
    </row>
    <row r="13" spans="1:31" x14ac:dyDescent="0.25">
      <c r="A13" s="9"/>
      <c r="B13" s="9"/>
      <c r="C13" s="9"/>
      <c r="D13" s="9"/>
      <c r="E13" s="9"/>
      <c r="F13" s="9"/>
      <c r="G13" s="9"/>
      <c r="H13" s="9"/>
      <c r="I13" s="10"/>
      <c r="J13" s="9"/>
      <c r="K13" s="10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1:31" x14ac:dyDescent="0.25">
      <c r="A14" s="12"/>
      <c r="B14" s="12"/>
      <c r="C14" s="12"/>
      <c r="D14" s="12"/>
      <c r="E14" s="25"/>
      <c r="F14" s="12"/>
      <c r="G14" s="12"/>
      <c r="H14" s="12"/>
      <c r="I14" s="1"/>
      <c r="J14" s="12"/>
      <c r="K14" s="1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</row>
    <row r="15" spans="1:31" x14ac:dyDescent="0.25">
      <c r="A15" s="12"/>
      <c r="B15" s="12"/>
      <c r="C15" s="12"/>
      <c r="D15" s="12"/>
      <c r="E15" s="12"/>
      <c r="F15" s="12"/>
      <c r="G15" s="12"/>
      <c r="H15" s="12"/>
      <c r="I15" s="1"/>
      <c r="J15" s="12"/>
      <c r="K15" s="1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</row>
    <row r="16" spans="1:31" x14ac:dyDescent="0.25">
      <c r="A16" s="12"/>
      <c r="B16" s="12"/>
      <c r="C16" s="12"/>
      <c r="D16" s="12"/>
      <c r="E16" s="12"/>
      <c r="F16" s="12"/>
      <c r="G16" s="12"/>
      <c r="H16" s="12"/>
      <c r="I16" s="1"/>
      <c r="J16" s="12"/>
      <c r="K16" s="1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</row>
    <row r="17" spans="1:28" x14ac:dyDescent="0.25">
      <c r="A17" s="12"/>
      <c r="B17" s="12"/>
      <c r="C17" s="12"/>
      <c r="D17" s="12"/>
      <c r="E17" s="12"/>
      <c r="F17" s="12"/>
      <c r="G17" s="12"/>
      <c r="H17" s="12"/>
      <c r="I17" s="1"/>
      <c r="J17" s="12"/>
      <c r="K17" s="1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</row>
    <row r="18" spans="1:28" x14ac:dyDescent="0.25">
      <c r="A18" s="12"/>
      <c r="B18" s="12"/>
      <c r="C18" s="12"/>
      <c r="D18" s="12"/>
      <c r="E18" s="12"/>
      <c r="F18" s="12"/>
      <c r="G18" s="12"/>
      <c r="H18" s="12"/>
      <c r="I18" s="1"/>
      <c r="J18" s="12"/>
      <c r="K18" s="1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</row>
    <row r="19" spans="1:28" x14ac:dyDescent="0.25">
      <c r="A19" s="12"/>
      <c r="B19" s="12"/>
      <c r="C19" s="12"/>
      <c r="D19" s="12"/>
      <c r="E19" s="12"/>
      <c r="F19" s="12"/>
      <c r="G19" s="12"/>
      <c r="H19" s="12"/>
      <c r="I19" s="1"/>
      <c r="J19" s="12"/>
      <c r="K19" s="1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1:28" x14ac:dyDescent="0.25">
      <c r="A20" s="12"/>
      <c r="B20" s="12"/>
      <c r="C20" s="12"/>
      <c r="D20" s="12"/>
      <c r="E20" s="12"/>
      <c r="F20" s="12"/>
      <c r="G20" s="12"/>
      <c r="H20" s="12"/>
      <c r="I20" s="1"/>
      <c r="J20" s="12"/>
      <c r="K20" s="1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1:28" x14ac:dyDescent="0.25">
      <c r="A21" s="12"/>
      <c r="B21" s="12"/>
      <c r="C21" s="12"/>
      <c r="D21" s="12"/>
      <c r="E21" s="12"/>
      <c r="F21" s="12"/>
      <c r="G21" s="12"/>
      <c r="H21" s="12"/>
      <c r="I21" s="1"/>
      <c r="J21" s="12"/>
      <c r="K21" s="1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</row>
    <row r="22" spans="1:28" x14ac:dyDescent="0.25">
      <c r="A22" s="12"/>
      <c r="B22" s="12"/>
      <c r="C22" s="12"/>
      <c r="D22" s="12"/>
      <c r="E22" s="12"/>
      <c r="F22" s="12"/>
      <c r="G22" s="12"/>
      <c r="H22" s="12"/>
      <c r="I22" s="1"/>
      <c r="J22" s="12"/>
      <c r="K22" s="1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</row>
    <row r="23" spans="1:28" x14ac:dyDescent="0.25">
      <c r="A23" s="12"/>
      <c r="B23" s="12"/>
      <c r="C23" s="12"/>
      <c r="D23" s="12"/>
      <c r="E23" s="12"/>
      <c r="F23" s="12"/>
      <c r="G23" s="12"/>
      <c r="H23" s="12"/>
      <c r="I23" s="1"/>
      <c r="J23" s="12"/>
      <c r="K23" s="1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</row>
    <row r="24" spans="1:28" x14ac:dyDescent="0.25">
      <c r="A24" s="12"/>
      <c r="B24" s="12"/>
      <c r="C24" s="12"/>
      <c r="D24" s="12"/>
      <c r="E24" s="12"/>
      <c r="F24" s="12"/>
      <c r="G24" s="12"/>
      <c r="H24" s="12"/>
      <c r="I24" s="1"/>
      <c r="J24" s="12"/>
      <c r="K24" s="1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</row>
    <row r="25" spans="1:28" x14ac:dyDescent="0.25">
      <c r="A25" s="12"/>
      <c r="B25" s="12"/>
      <c r="C25" s="12"/>
      <c r="D25" s="12"/>
      <c r="E25" s="12"/>
      <c r="F25" s="12"/>
      <c r="G25" s="12"/>
      <c r="H25" s="12"/>
      <c r="I25" s="1"/>
      <c r="J25" s="12"/>
      <c r="K25" s="1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</row>
  </sheetData>
  <sheetProtection sort="0"/>
  <sortState ref="A2:A15">
    <sortCondition ref="A2"/>
  </sortState>
  <mergeCells count="6">
    <mergeCell ref="Y12:Z12"/>
    <mergeCell ref="C12:E12"/>
    <mergeCell ref="F12:J12"/>
    <mergeCell ref="K12:M12"/>
    <mergeCell ref="N12:Q12"/>
    <mergeCell ref="R12:U12"/>
  </mergeCells>
  <conditionalFormatting sqref="X2:Z11 C2:V11">
    <cfRule type="cellIs" dxfId="3" priority="10" operator="equal">
      <formula>0</formula>
    </cfRule>
  </conditionalFormatting>
  <conditionalFormatting sqref="W2:W11">
    <cfRule type="cellIs" dxfId="1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BINP SB RAS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BINP User</dc:creator>
  <cp:lastModifiedBy>BINP User</cp:lastModifiedBy>
  <dcterms:created xsi:type="dcterms:W3CDTF">2015-09-22T06:20:19Z</dcterms:created>
  <dcterms:modified xsi:type="dcterms:W3CDTF">2018-08-29T10:14:41Z</dcterms:modified>
</cp:coreProperties>
</file>