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A11" i="1" l="1"/>
  <c r="AD11" i="1" s="1"/>
  <c r="AA10" i="1"/>
  <c r="AD10" i="1" s="1"/>
  <c r="AA9" i="1"/>
  <c r="AD9" i="1" s="1"/>
  <c r="AA8" i="1"/>
  <c r="AD8" i="1" s="1"/>
  <c r="AE10" i="1" l="1"/>
  <c r="AE8" i="1"/>
  <c r="AE9" i="1"/>
  <c r="AE11" i="1"/>
  <c r="AC8" i="1"/>
  <c r="AC9" i="1"/>
  <c r="AC10" i="1"/>
  <c r="AC11" i="1"/>
  <c r="AA4" i="1"/>
  <c r="AD4" i="1" s="1"/>
  <c r="AA5" i="1"/>
  <c r="AD5" i="1" s="1"/>
  <c r="AA6" i="1"/>
  <c r="AD6" i="1" s="1"/>
  <c r="AA7" i="1"/>
  <c r="AD7" i="1" s="1"/>
  <c r="AC7" i="1" l="1"/>
  <c r="AE6" i="1"/>
  <c r="AE7" i="1"/>
  <c r="AC6" i="1"/>
  <c r="AE5" i="1" l="1"/>
  <c r="AC5" i="1"/>
  <c r="AA3" i="1"/>
  <c r="AD3" i="1" s="1"/>
  <c r="AA2" i="1"/>
  <c r="AD2" i="1" s="1"/>
  <c r="AC2" i="1" l="1"/>
  <c r="AE2" i="1"/>
  <c r="AE3" i="1"/>
  <c r="AC3" i="1"/>
  <c r="AE4" i="1"/>
  <c r="AC4" i="1"/>
</calcChain>
</file>

<file path=xl/sharedStrings.xml><?xml version="1.0" encoding="utf-8"?>
<sst xmlns="http://schemas.openxmlformats.org/spreadsheetml/2006/main" count="31" uniqueCount="30">
  <si>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</si>
  <si>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</si>
  <si>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</si>
  <si>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</si>
  <si>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</si>
  <si>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</si>
  <si>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</si>
  <si>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</si>
  <si>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</si>
  <si>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</si>
  <si>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</si>
  <si>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</si>
  <si>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</si>
  <si>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</si>
  <si>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</si>
  <si>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</si>
  <si>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</si>
  <si>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</si>
  <si>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</si>
  <si>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</si>
  <si>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>Грехов Павел Ильич</t>
  </si>
  <si>
    <t>Гусев Иван Сергеевич</t>
  </si>
  <si>
    <t>Емец Виктория Витальевна</t>
  </si>
  <si>
    <t>Карабута Андрей Александрович</t>
  </si>
  <si>
    <t>Ковтоногов Александр Владимирович</t>
  </si>
  <si>
    <t>Морозов Дмитрий Михайлович</t>
  </si>
  <si>
    <t>Петроченко Всеволод Геннадьевич</t>
  </si>
  <si>
    <t>Рыбкин Денис Олегович</t>
  </si>
  <si>
    <t>Ульев Иван Александрович</t>
  </si>
  <si>
    <t>Чахлов Константин Эдуардович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</si>
</sst>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readingOrder="1"/>
    </xf>
    <xf numFmtId="0" fontId="0" fillId="0" borderId="4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Fill="1" applyBorder="1" applyAlignment="1">
      <alignment wrapText="1"/>
    </xf>
    <xf numFmtId="164" fontId="1" fillId="0" borderId="4" xfId="0" applyNumberFormat="1" applyFont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readingOrder="1"/>
    </xf>
    <xf numFmtId="0" fontId="3" fillId="0" borderId="0" xfId="0" applyFont="1"/>
    <xf numFmtId="0" fontId="0" fillId="4" borderId="1" xfId="0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readingOrder="1"/>
    </xf>
    <xf numFmtId="0" fontId="0" fillId="4" borderId="16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0" borderId="17" xfId="0" applyFont="1" applyBorder="1" applyAlignment="1">
      <alignment horizontal="center" readingOrder="1"/>
    </xf>
    <xf numFmtId="0" fontId="1" fillId="5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readingOrder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zoomScale="85" zoomScaleNormal="85" workbookViewId="0">
      <pane xSplit="2" ySplit="12" topLeftCell="U13" activePane="bottomRight" state="frozen"/>
      <selection pane="topRight" activeCell="C1" sqref="C1"/>
      <selection pane="bottomLeft" activeCell="A10" sqref="A10"/>
      <selection pane="bottomRight" activeCell="U9" sqref="U9"/>
    </sheetView>
  </sheetViews>
  <sheetFormatPr defaultColWidth="8.7109375" defaultRowHeight="15" x14ac:dyDescent="0.25"/>
  <cols>
    <col min="1" max="1" width="36.5703125" style="10" bestFit="1" customWidth="1"/>
    <col min="2" max="2" width="10" style="10" bestFit="1" customWidth="1"/>
    <col min="3" max="4" width="14.28515625" style="10" customWidth="1"/>
    <col min="5" max="5" width="31.28515625" style="10" bestFit="1" customWidth="1"/>
    <col min="6" max="8" width="14.28515625" style="10" customWidth="1"/>
    <col min="9" max="9" width="28" style="10" bestFit="1" customWidth="1"/>
    <col min="10" max="10" width="14.28515625" style="12" customWidth="1"/>
    <col min="11" max="11" width="14.28515625" style="10" customWidth="1"/>
    <col min="12" max="12" width="14.28515625" style="12" customWidth="1"/>
    <col min="13" max="13" width="39.42578125" style="10" bestFit="1" customWidth="1"/>
    <col min="14" max="17" width="14.28515625" style="10" customWidth="1"/>
    <col min="18" max="18" width="36.42578125" style="10" bestFit="1" customWidth="1"/>
    <col min="19" max="20" width="14.28515625" style="10" customWidth="1"/>
    <col min="21" max="21" width="35.5703125" style="10" bestFit="1" customWidth="1"/>
    <col min="22" max="23" width="14.28515625" style="10" customWidth="1"/>
    <col min="24" max="24" width="38" style="10" bestFit="1" customWidth="1"/>
    <col min="25" max="25" width="14.42578125" style="10" customWidth="1"/>
    <col min="26" max="26" width="29.140625" style="10" bestFit="1" customWidth="1"/>
    <col min="27" max="27" width="8.7109375" style="10"/>
    <col min="28" max="28" width="12.85546875" style="10" customWidth="1"/>
    <col min="29" max="29" width="9.42578125" style="10" bestFit="1" customWidth="1"/>
    <col min="30" max="31" width="9.28515625" style="10" bestFit="1" customWidth="1"/>
    <col min="32" max="16384" width="8.7109375" style="10"/>
  </cols>
  <sheetData>
    <row r="1" spans="1:31" s="1" customFormat="1" ht="15.75" thickBot="1" x14ac:dyDescent="0.3">
      <c r="A1" s="25" t="s">
        <v>17</v>
      </c>
      <c r="B1" s="29" t="s">
        <v>0</v>
      </c>
      <c r="C1" s="30">
        <v>44082</v>
      </c>
      <c r="D1" s="15">
        <v>44089</v>
      </c>
      <c r="E1" s="16" t="s">
        <v>1</v>
      </c>
      <c r="F1" s="30">
        <v>44096</v>
      </c>
      <c r="G1" s="15">
        <v>44103</v>
      </c>
      <c r="H1" s="30">
        <v>44110</v>
      </c>
      <c r="I1" s="31" t="s">
        <v>2</v>
      </c>
      <c r="J1" s="15">
        <v>44117</v>
      </c>
      <c r="K1" s="30">
        <v>44124</v>
      </c>
      <c r="L1" s="15">
        <v>44131</v>
      </c>
      <c r="M1" s="16" t="s">
        <v>3</v>
      </c>
      <c r="N1" s="30">
        <v>44138</v>
      </c>
      <c r="O1" s="15">
        <v>44145</v>
      </c>
      <c r="P1" s="30">
        <v>44152</v>
      </c>
      <c r="Q1" s="15">
        <v>44159</v>
      </c>
      <c r="R1" s="16" t="s">
        <v>4</v>
      </c>
      <c r="S1" s="30">
        <v>44166</v>
      </c>
      <c r="T1" s="15">
        <v>44173</v>
      </c>
      <c r="U1" s="16" t="s">
        <v>5</v>
      </c>
      <c r="V1" s="30">
        <v>44180</v>
      </c>
      <c r="W1" s="15">
        <v>44187</v>
      </c>
      <c r="X1" s="16" t="s">
        <v>6</v>
      </c>
      <c r="Y1" s="15">
        <v>44194</v>
      </c>
      <c r="Z1" s="17" t="s">
        <v>19</v>
      </c>
      <c r="AA1" s="32" t="s">
        <v>7</v>
      </c>
      <c r="AB1" s="6" t="s">
        <v>8</v>
      </c>
      <c r="AC1" s="33" t="s">
        <v>9</v>
      </c>
      <c r="AD1" s="34" t="s">
        <v>9</v>
      </c>
      <c r="AE1" s="34" t="s">
        <v>10</v>
      </c>
    </row>
    <row r="2" spans="1:31" s="2" customFormat="1" ht="15.75" thickBot="1" x14ac:dyDescent="0.3">
      <c r="A2" s="39" t="s">
        <v>20</v>
      </c>
      <c r="B2" s="22">
        <v>1</v>
      </c>
      <c r="C2" s="26">
        <v>1</v>
      </c>
      <c r="D2" s="3">
        <v>1</v>
      </c>
      <c r="E2" s="3">
        <v>4</v>
      </c>
      <c r="F2" s="3">
        <v>1</v>
      </c>
      <c r="G2" s="3">
        <v>1</v>
      </c>
      <c r="H2" s="3">
        <v>1</v>
      </c>
      <c r="I2" s="3">
        <v>7</v>
      </c>
      <c r="J2" s="3">
        <v>1</v>
      </c>
      <c r="K2" s="3">
        <v>0</v>
      </c>
      <c r="L2" s="3">
        <v>1</v>
      </c>
      <c r="M2" s="3">
        <v>4</v>
      </c>
      <c r="N2" s="3">
        <v>1</v>
      </c>
      <c r="O2" s="3">
        <v>1</v>
      </c>
      <c r="P2" s="3">
        <v>1</v>
      </c>
      <c r="Q2" s="24">
        <v>1</v>
      </c>
      <c r="R2" s="3">
        <v>10</v>
      </c>
      <c r="S2" s="21">
        <v>1</v>
      </c>
      <c r="T2" s="3">
        <v>1</v>
      </c>
      <c r="U2" s="3">
        <v>3</v>
      </c>
      <c r="V2" s="3">
        <v>1</v>
      </c>
      <c r="W2" s="3">
        <v>1</v>
      </c>
      <c r="X2" s="3">
        <v>2</v>
      </c>
      <c r="Y2" s="3"/>
      <c r="Z2" s="24">
        <v>24</v>
      </c>
      <c r="AA2" s="27">
        <f t="shared" ref="AA2:AA11" si="0">SUM(C2:Z2)</f>
        <v>69</v>
      </c>
      <c r="AB2" s="27">
        <v>85</v>
      </c>
      <c r="AC2" s="28" t="str">
        <f t="shared" ref="AC2:AC3" si="1">IF(AA2&gt;=87,"отл",IF(AA2&gt;=73,"хорошо",IF(AA2&gt;=50,"удовл","Не удовл")))</f>
        <v>удовл</v>
      </c>
      <c r="AD2" s="28" t="str">
        <f>IF(AA2&gt;=98,"А+",IF(AA2&gt;=93,"А",IF(AA2&gt;=90,"А-",IF(AA2&gt;=87,"B+",IF(AA2&gt;=83,"B",IF(AA2&gt;=80,"B-",IF(AA2&gt;=77,"C+",IF(AA2&gt;=73,"C",IF(AA2&gt;=70,"C-",IF(AA2&gt;=67,"D+",IF(AA2&gt;=63,"D",IF(AA2&gt;=60,"D-",IF(AA2&gt;=50,"E","Не удовл")))))))))))))</f>
        <v>D+</v>
      </c>
      <c r="AE2" s="28" t="str">
        <f xml:space="preserve"> IF(AA2&gt;=AB2,"Зачет","Не зачет")</f>
        <v>Не зачет</v>
      </c>
    </row>
    <row r="3" spans="1:31" s="2" customFormat="1" ht="16.5" thickTop="1" thickBot="1" x14ac:dyDescent="0.3">
      <c r="A3" s="39" t="s">
        <v>21</v>
      </c>
      <c r="B3" s="22">
        <v>2</v>
      </c>
      <c r="C3" s="21">
        <v>1</v>
      </c>
      <c r="D3" s="3">
        <v>0</v>
      </c>
      <c r="E3" s="3">
        <v>4</v>
      </c>
      <c r="F3" s="3">
        <v>1</v>
      </c>
      <c r="G3" s="3">
        <v>1</v>
      </c>
      <c r="H3" s="3">
        <v>1</v>
      </c>
      <c r="I3" s="3">
        <v>8</v>
      </c>
      <c r="J3" s="3">
        <v>0</v>
      </c>
      <c r="K3" s="3">
        <v>0</v>
      </c>
      <c r="L3" s="3">
        <v>1</v>
      </c>
      <c r="M3" s="3">
        <v>5</v>
      </c>
      <c r="N3" s="3">
        <v>1</v>
      </c>
      <c r="O3" s="3">
        <v>1</v>
      </c>
      <c r="P3" s="3">
        <v>1</v>
      </c>
      <c r="Q3" s="3">
        <v>1</v>
      </c>
      <c r="R3" s="37">
        <v>10</v>
      </c>
      <c r="S3" s="21">
        <v>1</v>
      </c>
      <c r="T3" s="3">
        <v>1</v>
      </c>
      <c r="U3" s="37">
        <v>8</v>
      </c>
      <c r="V3" s="21">
        <v>1</v>
      </c>
      <c r="W3" s="3">
        <v>1</v>
      </c>
      <c r="X3" s="37">
        <v>7</v>
      </c>
      <c r="Y3" s="3"/>
      <c r="Z3" s="37">
        <v>24</v>
      </c>
      <c r="AA3" s="6">
        <f t="shared" si="0"/>
        <v>79</v>
      </c>
      <c r="AB3" s="6">
        <v>85</v>
      </c>
      <c r="AC3" s="4" t="str">
        <f t="shared" si="1"/>
        <v>хорошо</v>
      </c>
      <c r="AD3" s="19" t="str">
        <f>IF(AA3&gt;=98,"А+",IF(AA3&gt;=93,"А",IF(AA3&gt;=90,"А-",IF(AA3&gt;=87,"B+",IF(AA3&gt;=83,"B",IF(AA3&gt;=80,"B-",IF(AA3&gt;=77,"C+",IF(AA3&gt;=73,"C",IF(AA3&gt;=70,"C-",IF(AA3&gt;=67,"D+",IF(AA3&gt;=63,"D",IF(AA3&gt;=60,"D-",IF(AA3&gt;=50,"E","Не удовл")))))))))))))</f>
        <v>C+</v>
      </c>
      <c r="AE3" s="4" t="str">
        <f xml:space="preserve"> IF(AA3&gt;=AB3,"Зачет","Не зачет")</f>
        <v>Не зачет</v>
      </c>
    </row>
    <row r="4" spans="1:31" s="2" customFormat="1" ht="16.5" thickTop="1" thickBot="1" x14ac:dyDescent="0.3">
      <c r="A4" s="39" t="s">
        <v>22</v>
      </c>
      <c r="B4" s="22">
        <v>3</v>
      </c>
      <c r="C4" s="21">
        <v>1</v>
      </c>
      <c r="D4" s="3">
        <v>1</v>
      </c>
      <c r="E4" s="3">
        <v>5</v>
      </c>
      <c r="F4" s="3">
        <v>1</v>
      </c>
      <c r="G4" s="3">
        <v>1</v>
      </c>
      <c r="H4" s="3">
        <v>1</v>
      </c>
      <c r="I4" s="3">
        <v>8</v>
      </c>
      <c r="J4" s="3">
        <v>1</v>
      </c>
      <c r="K4" s="3">
        <v>1</v>
      </c>
      <c r="L4" s="3">
        <v>1</v>
      </c>
      <c r="M4" s="3">
        <v>9</v>
      </c>
      <c r="N4" s="3">
        <v>1</v>
      </c>
      <c r="O4" s="3">
        <v>1</v>
      </c>
      <c r="P4" s="3">
        <v>1</v>
      </c>
      <c r="Q4" s="3">
        <v>1</v>
      </c>
      <c r="R4" s="37">
        <v>11</v>
      </c>
      <c r="S4" s="21">
        <v>1</v>
      </c>
      <c r="T4" s="3">
        <v>1</v>
      </c>
      <c r="U4" s="37">
        <v>10</v>
      </c>
      <c r="V4" s="21">
        <v>1</v>
      </c>
      <c r="W4" s="3">
        <v>1</v>
      </c>
      <c r="X4" s="37">
        <v>11</v>
      </c>
      <c r="Y4" s="3"/>
      <c r="Z4" s="37">
        <v>24</v>
      </c>
      <c r="AA4" s="6">
        <f t="shared" si="0"/>
        <v>94</v>
      </c>
      <c r="AB4" s="6">
        <v>85</v>
      </c>
      <c r="AC4" s="4" t="str">
        <f t="shared" ref="AC4:AC5" si="2">IF(AA4&gt;=87,"отл",IF(AA4&gt;=73,"хорошо",IF(AA4&gt;=50,"удовл","Не удовл")))</f>
        <v>отл</v>
      </c>
      <c r="AD4" s="19" t="str">
        <f t="shared" ref="AD4:AD11" si="3">IF(AA4&gt;=98,"А+",IF(AA4&gt;=93,"А",IF(AA4&gt;=90,"А-",IF(AA4&gt;=87,"B+",IF(AA4&gt;=83,"B",IF(AA4&gt;=80,"B-",IF(AA4&gt;=77,"C+",IF(AA4&gt;=73,"C",IF(AA4&gt;=70,"C-",IF(AA4&gt;=67,"D+",IF(AA4&gt;=63,"D",IF(AA4&gt;=60,"D-",IF(AA4&gt;=50,"E","Не удовл")))))))))))))</f>
        <v>А</v>
      </c>
      <c r="AE4" s="4" t="str">
        <f t="shared" ref="AE4" si="4" xml:space="preserve"> IF(AA4&gt;=AB4,"Зачет","Не зачет")</f>
        <v>Зачет</v>
      </c>
    </row>
    <row r="5" spans="1:31" s="2" customFormat="1" ht="16.5" thickTop="1" thickBot="1" x14ac:dyDescent="0.3">
      <c r="A5" s="39" t="s">
        <v>23</v>
      </c>
      <c r="B5" s="22">
        <v>4</v>
      </c>
      <c r="C5" s="21">
        <v>1</v>
      </c>
      <c r="D5" s="3">
        <v>1</v>
      </c>
      <c r="E5" s="3">
        <v>4</v>
      </c>
      <c r="F5" s="3">
        <v>1</v>
      </c>
      <c r="G5" s="3">
        <v>1</v>
      </c>
      <c r="H5" s="3">
        <v>1</v>
      </c>
      <c r="I5" s="3">
        <v>7</v>
      </c>
      <c r="J5" s="3">
        <v>1</v>
      </c>
      <c r="K5" s="3">
        <v>1</v>
      </c>
      <c r="L5" s="3">
        <v>1</v>
      </c>
      <c r="M5" s="36">
        <v>9</v>
      </c>
      <c r="N5" s="3">
        <v>1</v>
      </c>
      <c r="O5" s="3">
        <v>1</v>
      </c>
      <c r="P5" s="3">
        <v>1</v>
      </c>
      <c r="Q5" s="3">
        <v>1</v>
      </c>
      <c r="R5" s="37">
        <v>10</v>
      </c>
      <c r="S5" s="21">
        <v>1</v>
      </c>
      <c r="T5" s="3">
        <v>1</v>
      </c>
      <c r="U5" s="36">
        <v>12</v>
      </c>
      <c r="V5" s="3">
        <v>1</v>
      </c>
      <c r="W5" s="3">
        <v>1</v>
      </c>
      <c r="X5" s="36">
        <v>11</v>
      </c>
      <c r="Y5" s="3"/>
      <c r="Z5" s="24">
        <v>24</v>
      </c>
      <c r="AA5" s="6">
        <f t="shared" si="0"/>
        <v>93</v>
      </c>
      <c r="AB5" s="6">
        <v>85</v>
      </c>
      <c r="AC5" s="4" t="str">
        <f t="shared" si="2"/>
        <v>отл</v>
      </c>
      <c r="AD5" s="19" t="str">
        <f t="shared" si="3"/>
        <v>А</v>
      </c>
      <c r="AE5" s="19" t="str">
        <f xml:space="preserve"> IF(AA5&gt;=AB5,"Зачет","Не зачет")</f>
        <v>Зачет</v>
      </c>
    </row>
    <row r="6" spans="1:31" s="2" customFormat="1" ht="16.5" thickTop="1" thickBot="1" x14ac:dyDescent="0.3">
      <c r="A6" s="39" t="s">
        <v>24</v>
      </c>
      <c r="B6" s="22">
        <v>5</v>
      </c>
      <c r="C6" s="21">
        <v>1</v>
      </c>
      <c r="D6" s="3">
        <v>1</v>
      </c>
      <c r="E6" s="3">
        <v>4</v>
      </c>
      <c r="F6" s="3">
        <v>1</v>
      </c>
      <c r="G6" s="3">
        <v>1</v>
      </c>
      <c r="H6" s="3">
        <v>1</v>
      </c>
      <c r="I6" s="3">
        <v>7</v>
      </c>
      <c r="J6" s="3">
        <v>0</v>
      </c>
      <c r="K6" s="3">
        <v>0</v>
      </c>
      <c r="L6" s="3">
        <v>1</v>
      </c>
      <c r="M6" s="3">
        <v>6</v>
      </c>
      <c r="N6" s="3">
        <v>1</v>
      </c>
      <c r="O6" s="3">
        <v>1</v>
      </c>
      <c r="P6" s="3">
        <v>1</v>
      </c>
      <c r="Q6" s="24">
        <v>1</v>
      </c>
      <c r="R6" s="37">
        <v>10</v>
      </c>
      <c r="S6" s="21"/>
      <c r="T6" s="3"/>
      <c r="U6" s="3"/>
      <c r="V6" s="3"/>
      <c r="W6" s="3">
        <v>1</v>
      </c>
      <c r="X6" s="3"/>
      <c r="Y6" s="3"/>
      <c r="Z6" s="24">
        <v>24</v>
      </c>
      <c r="AA6" s="6">
        <f t="shared" si="0"/>
        <v>62</v>
      </c>
      <c r="AB6" s="6">
        <v>85</v>
      </c>
      <c r="AC6" s="4" t="str">
        <f t="shared" ref="AC6:AC11" si="5">IF(AA6&gt;=87,"отл",IF(AA6&gt;=73,"хорошо",IF(AA6&gt;=50,"удовл","Не удовл")))</f>
        <v>удовл</v>
      </c>
      <c r="AD6" s="19" t="str">
        <f t="shared" si="3"/>
        <v>D-</v>
      </c>
      <c r="AE6" s="19" t="str">
        <f t="shared" ref="AE6:AE7" si="6" xml:space="preserve"> IF(AA6&gt;=AB6,"Зачет","Не зачет")</f>
        <v>Не зачет</v>
      </c>
    </row>
    <row r="7" spans="1:31" s="2" customFormat="1" ht="16.5" thickTop="1" thickBot="1" x14ac:dyDescent="0.3">
      <c r="A7" s="39" t="s">
        <v>25</v>
      </c>
      <c r="B7" s="22">
        <v>6</v>
      </c>
      <c r="C7" s="21">
        <v>1</v>
      </c>
      <c r="D7" s="3">
        <v>1</v>
      </c>
      <c r="E7" s="3">
        <v>5</v>
      </c>
      <c r="F7" s="3">
        <v>1</v>
      </c>
      <c r="G7" s="3">
        <v>1</v>
      </c>
      <c r="H7" s="3">
        <v>1</v>
      </c>
      <c r="I7" s="3">
        <v>8</v>
      </c>
      <c r="J7" s="3">
        <v>1</v>
      </c>
      <c r="K7" s="3">
        <v>0</v>
      </c>
      <c r="L7" s="3">
        <v>1</v>
      </c>
      <c r="M7" s="3">
        <v>7</v>
      </c>
      <c r="N7" s="3">
        <v>1</v>
      </c>
      <c r="O7" s="3">
        <v>1</v>
      </c>
      <c r="P7" s="3">
        <v>1</v>
      </c>
      <c r="Q7" s="3">
        <v>1</v>
      </c>
      <c r="R7" s="37">
        <v>10</v>
      </c>
      <c r="S7" s="21">
        <v>1</v>
      </c>
      <c r="T7" s="3">
        <v>1</v>
      </c>
      <c r="U7" s="37">
        <v>10</v>
      </c>
      <c r="V7" s="21">
        <v>1</v>
      </c>
      <c r="W7" s="3">
        <v>1</v>
      </c>
      <c r="X7" s="37">
        <v>9</v>
      </c>
      <c r="Y7" s="3"/>
      <c r="Z7" s="37">
        <v>24</v>
      </c>
      <c r="AA7" s="6">
        <f t="shared" si="0"/>
        <v>88</v>
      </c>
      <c r="AB7" s="6">
        <v>85</v>
      </c>
      <c r="AC7" s="4" t="str">
        <f t="shared" si="5"/>
        <v>отл</v>
      </c>
      <c r="AD7" s="19" t="str">
        <f t="shared" si="3"/>
        <v>B+</v>
      </c>
      <c r="AE7" s="19" t="str">
        <f t="shared" si="6"/>
        <v>Зачет</v>
      </c>
    </row>
    <row r="8" spans="1:31" s="2" customFormat="1" ht="16.5" thickTop="1" thickBot="1" x14ac:dyDescent="0.3">
      <c r="A8" s="39" t="s">
        <v>26</v>
      </c>
      <c r="B8" s="22">
        <v>7</v>
      </c>
      <c r="C8" s="21">
        <v>1</v>
      </c>
      <c r="D8" s="3">
        <v>1</v>
      </c>
      <c r="E8" s="3">
        <v>4</v>
      </c>
      <c r="F8" s="3">
        <v>1</v>
      </c>
      <c r="G8" s="3">
        <v>1</v>
      </c>
      <c r="H8" s="3">
        <v>1</v>
      </c>
      <c r="I8" s="3">
        <v>8</v>
      </c>
      <c r="J8" s="3">
        <v>1</v>
      </c>
      <c r="K8" s="3">
        <v>0</v>
      </c>
      <c r="L8" s="3">
        <v>0</v>
      </c>
      <c r="M8" s="36">
        <v>6</v>
      </c>
      <c r="N8" s="3">
        <v>1</v>
      </c>
      <c r="O8" s="3">
        <v>1</v>
      </c>
      <c r="P8" s="3">
        <v>1</v>
      </c>
      <c r="Q8" s="24">
        <v>1</v>
      </c>
      <c r="R8" s="37">
        <v>10</v>
      </c>
      <c r="S8" s="21">
        <v>1</v>
      </c>
      <c r="T8" s="3">
        <v>1</v>
      </c>
      <c r="U8" s="37">
        <v>12</v>
      </c>
      <c r="V8" s="3">
        <v>1</v>
      </c>
      <c r="W8" s="3">
        <v>1</v>
      </c>
      <c r="X8" s="37">
        <v>11</v>
      </c>
      <c r="Y8" s="3"/>
      <c r="Z8" s="24">
        <v>24</v>
      </c>
      <c r="AA8" s="6">
        <f t="shared" si="0"/>
        <v>89</v>
      </c>
      <c r="AB8" s="6">
        <v>85</v>
      </c>
      <c r="AC8" s="4" t="str">
        <f t="shared" si="5"/>
        <v>отл</v>
      </c>
      <c r="AD8" s="19" t="str">
        <f t="shared" si="3"/>
        <v>B+</v>
      </c>
      <c r="AE8" s="19" t="str">
        <f xml:space="preserve"> IF(AA8&gt;=AB8,"Зачет","Не зачет")</f>
        <v>Зачет</v>
      </c>
    </row>
    <row r="9" spans="1:31" s="2" customFormat="1" ht="16.5" thickTop="1" thickBot="1" x14ac:dyDescent="0.3">
      <c r="A9" s="40" t="s">
        <v>27</v>
      </c>
      <c r="B9" s="41">
        <v>8</v>
      </c>
      <c r="C9" s="42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/>
      <c r="O9" s="43"/>
      <c r="P9" s="43"/>
      <c r="Q9" s="44"/>
      <c r="R9" s="41">
        <v>0</v>
      </c>
      <c r="S9" s="42"/>
      <c r="T9" s="43"/>
      <c r="U9" s="43"/>
      <c r="V9" s="43"/>
      <c r="W9" s="43">
        <v>0</v>
      </c>
      <c r="X9" s="43"/>
      <c r="Y9" s="43"/>
      <c r="Z9" s="44">
        <v>0</v>
      </c>
      <c r="AA9" s="45">
        <f t="shared" si="0"/>
        <v>0</v>
      </c>
      <c r="AB9" s="45">
        <v>85</v>
      </c>
      <c r="AC9" s="46" t="str">
        <f t="shared" si="5"/>
        <v>Не удовл</v>
      </c>
      <c r="AD9" s="47" t="str">
        <f t="shared" si="3"/>
        <v>Не удовл</v>
      </c>
      <c r="AE9" s="46" t="str">
        <f xml:space="preserve"> IF(AA9&gt;=AB9,"Зачет","Не зачет")</f>
        <v>Не зачет</v>
      </c>
    </row>
    <row r="10" spans="1:31" s="2" customFormat="1" ht="16.5" thickTop="1" thickBot="1" x14ac:dyDescent="0.3">
      <c r="A10" s="39" t="s">
        <v>28</v>
      </c>
      <c r="B10" s="22">
        <v>9</v>
      </c>
      <c r="C10" s="21">
        <v>1</v>
      </c>
      <c r="D10" s="3">
        <v>0</v>
      </c>
      <c r="E10" s="3">
        <v>4</v>
      </c>
      <c r="F10" s="3">
        <v>1</v>
      </c>
      <c r="G10" s="3">
        <v>1</v>
      </c>
      <c r="H10" s="3">
        <v>1</v>
      </c>
      <c r="I10" s="36">
        <v>8</v>
      </c>
      <c r="J10" s="3">
        <v>1</v>
      </c>
      <c r="K10" s="3">
        <v>0</v>
      </c>
      <c r="L10" s="3">
        <v>1</v>
      </c>
      <c r="M10" s="3">
        <v>7</v>
      </c>
      <c r="N10" s="3">
        <v>1</v>
      </c>
      <c r="O10" s="3">
        <v>1</v>
      </c>
      <c r="P10" s="3">
        <v>1</v>
      </c>
      <c r="Q10" s="24">
        <v>1</v>
      </c>
      <c r="R10" s="37">
        <v>10</v>
      </c>
      <c r="S10" s="21"/>
      <c r="T10" s="3"/>
      <c r="U10" s="3">
        <v>12</v>
      </c>
      <c r="V10" s="3">
        <v>1</v>
      </c>
      <c r="W10" s="3">
        <v>1</v>
      </c>
      <c r="X10" s="3">
        <v>9</v>
      </c>
      <c r="Y10" s="3"/>
      <c r="Z10" s="24">
        <v>24</v>
      </c>
      <c r="AA10" s="6">
        <f t="shared" si="0"/>
        <v>86</v>
      </c>
      <c r="AB10" s="6">
        <v>85</v>
      </c>
      <c r="AC10" s="4" t="str">
        <f t="shared" si="5"/>
        <v>хорошо</v>
      </c>
      <c r="AD10" s="19" t="str">
        <f t="shared" si="3"/>
        <v>B</v>
      </c>
      <c r="AE10" s="4" t="str">
        <f t="shared" ref="AE10" si="7" xml:space="preserve"> IF(AA10&gt;=AB10,"Зачет","Не зачет")</f>
        <v>Зачет</v>
      </c>
    </row>
    <row r="11" spans="1:31" s="2" customFormat="1" ht="16.5" thickTop="1" thickBot="1" x14ac:dyDescent="0.3">
      <c r="A11" s="39" t="s">
        <v>29</v>
      </c>
      <c r="B11" s="22">
        <v>10</v>
      </c>
      <c r="C11" s="21">
        <v>1</v>
      </c>
      <c r="D11" s="3">
        <v>1</v>
      </c>
      <c r="E11" s="3">
        <v>4</v>
      </c>
      <c r="F11" s="3">
        <v>1</v>
      </c>
      <c r="G11" s="3">
        <v>1</v>
      </c>
      <c r="H11" s="3">
        <v>1</v>
      </c>
      <c r="I11" s="3">
        <v>8</v>
      </c>
      <c r="J11" s="3">
        <v>1</v>
      </c>
      <c r="K11" s="3">
        <v>1</v>
      </c>
      <c r="L11" s="3">
        <v>1</v>
      </c>
      <c r="M11" s="3">
        <v>8</v>
      </c>
      <c r="N11" s="3">
        <v>1</v>
      </c>
      <c r="O11" s="3">
        <v>1</v>
      </c>
      <c r="P11" s="3">
        <v>1</v>
      </c>
      <c r="Q11" s="3">
        <v>1</v>
      </c>
      <c r="R11" s="38">
        <v>10</v>
      </c>
      <c r="S11" s="21">
        <v>1</v>
      </c>
      <c r="T11" s="3">
        <v>1</v>
      </c>
      <c r="U11" s="37">
        <v>5</v>
      </c>
      <c r="V11" s="21">
        <v>1</v>
      </c>
      <c r="W11" s="3">
        <v>1</v>
      </c>
      <c r="X11" s="37">
        <v>4</v>
      </c>
      <c r="Y11" s="3"/>
      <c r="Z11" s="37">
        <v>24</v>
      </c>
      <c r="AA11" s="35">
        <f t="shared" si="0"/>
        <v>79</v>
      </c>
      <c r="AB11" s="35">
        <v>85</v>
      </c>
      <c r="AC11" s="4" t="str">
        <f t="shared" si="5"/>
        <v>хорошо</v>
      </c>
      <c r="AD11" s="19" t="str">
        <f t="shared" si="3"/>
        <v>C+</v>
      </c>
      <c r="AE11" s="19" t="str">
        <f xml:space="preserve"> IF(AA11&gt;=AB11,"Зачет","Не зачет")</f>
        <v>Не зачет</v>
      </c>
    </row>
    <row r="12" spans="1:31" s="13" customFormat="1" ht="15.75" thickBot="1" x14ac:dyDescent="0.3">
      <c r="A12" s="20"/>
      <c r="B12" s="23"/>
      <c r="C12" s="50" t="s">
        <v>16</v>
      </c>
      <c r="D12" s="51"/>
      <c r="E12" s="52"/>
      <c r="F12" s="53" t="s">
        <v>11</v>
      </c>
      <c r="G12" s="51"/>
      <c r="H12" s="51"/>
      <c r="I12" s="54"/>
      <c r="J12" s="50" t="s">
        <v>18</v>
      </c>
      <c r="K12" s="51"/>
      <c r="L12" s="51"/>
      <c r="M12" s="54"/>
      <c r="N12" s="55" t="s">
        <v>12</v>
      </c>
      <c r="O12" s="56"/>
      <c r="P12" s="56"/>
      <c r="Q12" s="56"/>
      <c r="R12" s="58"/>
      <c r="S12" s="55" t="s">
        <v>13</v>
      </c>
      <c r="T12" s="56"/>
      <c r="U12" s="58"/>
      <c r="V12" s="55" t="s">
        <v>14</v>
      </c>
      <c r="W12" s="56"/>
      <c r="X12" s="57"/>
      <c r="Y12" s="48" t="s">
        <v>15</v>
      </c>
      <c r="Z12" s="49"/>
      <c r="AA12" s="6"/>
      <c r="AB12" s="5"/>
      <c r="AC12" s="7"/>
      <c r="AD12" s="14"/>
      <c r="AE12" s="14"/>
    </row>
    <row r="13" spans="1:31" x14ac:dyDescent="0.25">
      <c r="A13" s="8"/>
      <c r="B13" s="8"/>
      <c r="C13" s="8"/>
      <c r="D13" s="8"/>
      <c r="E13" s="8"/>
      <c r="F13" s="8"/>
      <c r="G13" s="8"/>
      <c r="H13" s="8"/>
      <c r="I13" s="8"/>
      <c r="J13" s="9"/>
      <c r="K13" s="8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31" x14ac:dyDescent="0.25">
      <c r="A14" s="11"/>
      <c r="B14" s="11"/>
      <c r="C14" s="11"/>
      <c r="D14" s="11"/>
      <c r="E14" s="18"/>
      <c r="F14" s="11"/>
      <c r="G14" s="11"/>
      <c r="H14" s="11"/>
      <c r="I14" s="11"/>
      <c r="J14" s="1"/>
      <c r="K14" s="11"/>
      <c r="L14" s="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3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"/>
      <c r="K15" s="11"/>
      <c r="L15" s="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3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"/>
      <c r="K16" s="11"/>
      <c r="L16" s="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"/>
      <c r="K17" s="11"/>
      <c r="L17" s="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"/>
      <c r="K18" s="11"/>
      <c r="L18" s="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"/>
      <c r="K19" s="11"/>
      <c r="L19" s="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"/>
      <c r="K20" s="11"/>
      <c r="L20" s="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"/>
      <c r="K21" s="11"/>
      <c r="L21" s="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"/>
      <c r="K22" s="11"/>
      <c r="L22" s="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"/>
      <c r="K23" s="11"/>
      <c r="L23" s="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"/>
      <c r="K24" s="11"/>
      <c r="L24" s="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"/>
      <c r="K25" s="11"/>
      <c r="L25" s="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</sheetData>
  <sheetProtection password="9DFC" sheet="1" objects="1" scenarios="1" sort="0"/>
  <sortState ref="A2:A22">
    <sortCondition ref="A2"/>
  </sortState>
  <mergeCells count="7">
    <mergeCell ref="Y12:Z12"/>
    <mergeCell ref="C12:E12"/>
    <mergeCell ref="F12:I12"/>
    <mergeCell ref="V12:X12"/>
    <mergeCell ref="S12:U12"/>
    <mergeCell ref="N12:R12"/>
    <mergeCell ref="J12:M12"/>
  </mergeCells>
  <conditionalFormatting sqref="C5:J11 R7:R10 S2:Z2 C2:M4 K5:M7 R3:Y4 P5:Z6 P7:Y7 P2:Q4">
    <cfRule type="cellIs" dxfId="15" priority="27" operator="equal">
      <formula>0</formula>
    </cfRule>
  </conditionalFormatting>
  <conditionalFormatting sqref="S9:Z10 K8:M11 S11:T11 Y11 S8:T8 V8:W8 Y8:Z8 P8:Q11">
    <cfRule type="cellIs" dxfId="14" priority="17" operator="equal">
      <formula>0</formula>
    </cfRule>
  </conditionalFormatting>
  <conditionalFormatting sqref="R11">
    <cfRule type="cellIs" dxfId="13" priority="14" operator="equal">
      <formula>0</formula>
    </cfRule>
  </conditionalFormatting>
  <conditionalFormatting sqref="R2">
    <cfRule type="cellIs" dxfId="12" priority="13" operator="equal">
      <formula>0</formula>
    </cfRule>
  </conditionalFormatting>
  <conditionalFormatting sqref="U11">
    <cfRule type="cellIs" dxfId="11" priority="12" operator="equal">
      <formula>0</formula>
    </cfRule>
  </conditionalFormatting>
  <conditionalFormatting sqref="X11">
    <cfRule type="cellIs" dxfId="10" priority="11" operator="equal">
      <formula>0</formula>
    </cfRule>
  </conditionalFormatting>
  <conditionalFormatting sqref="V11:W11">
    <cfRule type="cellIs" dxfId="9" priority="10" operator="equal">
      <formula>0</formula>
    </cfRule>
  </conditionalFormatting>
  <conditionalFormatting sqref="Z11">
    <cfRule type="cellIs" dxfId="8" priority="9" operator="equal">
      <formula>0</formula>
    </cfRule>
  </conditionalFormatting>
  <conditionalFormatting sqref="Z7">
    <cfRule type="cellIs" dxfId="7" priority="8" operator="equal">
      <formula>0</formula>
    </cfRule>
  </conditionalFormatting>
  <conditionalFormatting sqref="Z4">
    <cfRule type="cellIs" dxfId="6" priority="7" operator="equal">
      <formula>0</formula>
    </cfRule>
  </conditionalFormatting>
  <conditionalFormatting sqref="Z3">
    <cfRule type="cellIs" dxfId="5" priority="6" operator="equal">
      <formula>0</formula>
    </cfRule>
  </conditionalFormatting>
  <conditionalFormatting sqref="A2:A11">
    <cfRule type="cellIs" dxfId="4" priority="5" operator="equal">
      <formula>0</formula>
    </cfRule>
  </conditionalFormatting>
  <conditionalFormatting sqref="U8">
    <cfRule type="cellIs" dxfId="3" priority="4" operator="equal">
      <formula>0</formula>
    </cfRule>
  </conditionalFormatting>
  <conditionalFormatting sqref="X8">
    <cfRule type="cellIs" dxfId="2" priority="3" operator="equal">
      <formula>0</formula>
    </cfRule>
  </conditionalFormatting>
  <conditionalFormatting sqref="N2:O7">
    <cfRule type="cellIs" dxfId="1" priority="2" operator="equal">
      <formula>0</formula>
    </cfRule>
  </conditionalFormatting>
  <conditionalFormatting sqref="N8:O1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2015-09-22T06:20:19Z</dcterms:created>
  <dcterms:modified xsi:type="dcterms:W3CDTF">2020-12-24T08:05:31Z</dcterms:modified>
</cp:coreProperties>
</file>