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7235" windowHeight="13545"/>
  </bookViews>
  <sheets>
    <sheet name="Pick Place New_LXe_twr" sheetId="1" r:id="rId1"/>
  </sheets>
  <calcPr calcId="145621"/>
</workbook>
</file>

<file path=xl/calcChain.xml><?xml version="1.0" encoding="utf-8"?>
<calcChain xmlns="http://schemas.openxmlformats.org/spreadsheetml/2006/main">
  <c r="P41" i="1" l="1"/>
  <c r="P40" i="1"/>
  <c r="P39" i="1"/>
  <c r="P38" i="1"/>
  <c r="P34" i="1"/>
  <c r="P33" i="1"/>
  <c r="P5" i="1"/>
  <c r="P4" i="1"/>
  <c r="P3" i="1"/>
  <c r="G44" i="1" l="1"/>
  <c r="G42" i="1"/>
  <c r="G45" i="1" l="1"/>
  <c r="G27" i="1"/>
  <c r="G28" i="1"/>
  <c r="G26" i="1"/>
  <c r="G29" i="1"/>
  <c r="G30" i="1"/>
  <c r="G31" i="1"/>
  <c r="G32" i="1"/>
  <c r="G33" i="1"/>
  <c r="G34" i="1"/>
  <c r="G40" i="1"/>
  <c r="G41" i="1"/>
  <c r="G38" i="1"/>
  <c r="G39" i="1"/>
  <c r="G49" i="1"/>
  <c r="G43" i="1"/>
  <c r="G46" i="1"/>
  <c r="G37" i="1"/>
  <c r="G47" i="1"/>
  <c r="G50" i="1"/>
  <c r="G53" i="1"/>
  <c r="G54" i="1"/>
  <c r="G55" i="1"/>
  <c r="G56" i="1"/>
  <c r="G51" i="1"/>
  <c r="G48" i="1"/>
  <c r="G3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9" i="1"/>
  <c r="G8" i="1"/>
  <c r="G7" i="1"/>
  <c r="G6" i="1"/>
  <c r="G5" i="1"/>
  <c r="G4" i="1"/>
  <c r="G52" i="1"/>
</calcChain>
</file>

<file path=xl/sharedStrings.xml><?xml version="1.0" encoding="utf-8"?>
<sst xmlns="http://schemas.openxmlformats.org/spreadsheetml/2006/main" count="558" uniqueCount="247">
  <si>
    <t>Footprint</t>
  </si>
  <si>
    <t>Comment</t>
  </si>
  <si>
    <t>Designator</t>
  </si>
  <si>
    <t>Quantity</t>
  </si>
  <si>
    <t>Layer</t>
  </si>
  <si>
    <t>0.1uF</t>
  </si>
  <si>
    <t>Bottom</t>
  </si>
  <si>
    <t>100</t>
  </si>
  <si>
    <t>270</t>
  </si>
  <si>
    <t>10k</t>
  </si>
  <si>
    <t>Top</t>
  </si>
  <si>
    <t>180</t>
  </si>
  <si>
    <t>1k</t>
  </si>
  <si>
    <t>Bottom, Top</t>
  </si>
  <si>
    <t>1uF</t>
  </si>
  <si>
    <t>Csh33_Digit_1, Csh33_Digit_2, Csh33_Digit_3, Csh34_Digit_1, Csh34_Digit_2, Csh34_Digit_3, Csh35_Digit_1, Csh35_Digit_2, Csh35_Digit_3, Csh36_Digit_1, Csh36_Digit_2, Csh36_Digit_3</t>
  </si>
  <si>
    <t>20</t>
  </si>
  <si>
    <t>Rsh17_Digit_1, Rsh17_Digit_2, Rsh17_Digit_3, Rsh18_Digit_1, Rsh18_Digit_2, Rsh18_Digit_3, Rsh19_Digit_1, Rsh19_Digit_2, Rsh19_Digit_3, Rsh20_Digit_1, Rsh20_Digit_2, Rsh20_Digit_3, Rsh33_Digit_1, Rsh33_Digit_2, Rsh33_Digit_3, Rsh34_Digit_1, Rsh34_Digit_2, Rsh34_Digit_3, Rsh35_Digit_1, Rsh35_Digit_2, Rsh35_Digit_3, Rsh36_Digit_1, Rsh36_Digit_2, Rsh36_Digit_3</t>
  </si>
  <si>
    <t>20pF</t>
  </si>
  <si>
    <t>Csh13_Digit_1, Csh13_Digit_2, Csh13_Digit_3, Csh14_Digit_1, Csh14_Digit_2, Csh14_Digit_3, Csh15_Digit_1, Csh15_Digit_2, Csh15_Digit_3, Csh16_Digit_1, Csh16_Digit_2, Csh16_Digit_3, Csh17_Digit_1, Csh17_Digit_2, Csh17_Digit_3, Csh18_Digit_1, Csh18_Digit_2, Csh18_Digit_3, Csh19_Digit_1, Csh19_Digit_2, Csh19_Digit_3, Csh20_Digit_1, Csh20_Digit_2, Csh20_Digit_3, Csh25_Digit_1, Csh25_Digit_2, Csh25_Digit_3, Csh26_Digit_1, Csh26_Digit_2, Csh26_Digit_3, Csh27_Digit_1, Csh27_Digit_2, Csh27_Digit_3, Csh28_Digit_1, Csh28_Digit_2, Csh28_Digit_3, Csh29_Digit_1, Csh29_Digit_2, Csh29_Digit_3, Csh30_Digit_1, Csh30_Digit_2, Csh30_Digit_3, Csh31_Digit_1, Csh31_Digit_2, Csh31_Digit_3, Csh32_Digit_1, Csh32_Digit_2, Csh32_Digit_3</t>
  </si>
  <si>
    <t>220</t>
  </si>
  <si>
    <t>Rsh45_Digit_1, Rsh45_Digit_2, Rsh45_Digit_3, Rsh46_Digit_1, Rsh46_Digit_2, Rsh46_Digit_3, Rsh47_Digit_1, Rsh47_Digit_2, Rsh47_Digit_3, Rsh48_Digit_1, Rsh48_Digit_2, Rsh48_Digit_3, Rsh49_Digit_1, Rsh49_Digit_2, Rsh49_Digit_3, Rsh50_Digit_1, Rsh50_Digit_2, Rsh50_Digit_3, Rsh51_Digit_1, Rsh51_Digit_2, Rsh51_Digit_3, Rsh52_Digit_1, Rsh52_Digit_2, Rsh52_Digit_3</t>
  </si>
  <si>
    <t>240</t>
  </si>
  <si>
    <t>Rsh25_Digit_1, Rsh25_Digit_2, Rsh25_Digit_3, Rsh26_Digit_1, Rsh26_Digit_2, Rsh26_Digit_3, Rsh27_Digit_1, Rsh27_Digit_2, Rsh27_Digit_3, Rsh28_Digit_1, Rsh28_Digit_2, Rsh28_Digit_3, Rsh29_Digit_1, Rsh29_Digit_2, Rsh29_Digit_3, Rsh30_Digit_1, Rsh30_Digit_2, Rsh30_Digit_3, Rsh31_Digit_1, Rsh31_Digit_2, Rsh31_Digit_3, Rsh32_Digit_1, Rsh32_Digit_2, Rsh32_Digit_3</t>
  </si>
  <si>
    <t>Rsh53_Digit_1, Rsh53_Digit_2, Rsh53_Digit_3, Rsh55_Digit_1, Rsh55_Digit_2, Rsh55_Digit_3, Rsh57_Digit_1, Rsh57_Digit_2, Rsh57_Digit_3, Rsh59_Digit_1, Rsh59_Digit_2, Rsh59_Digit_3</t>
  </si>
  <si>
    <t>360</t>
  </si>
  <si>
    <t>Rsh54_Digit_1, Rsh54_Digit_2, Rsh54_Digit_3, Rsh56_Digit_1, Rsh56_Digit_2, Rsh56_Digit_3, Rsh58_Digit_1, Rsh58_Digit_2, Rsh58_Digit_3, Rsh60_Digit_1, Rsh60_Digit_2, Rsh60_Digit_3</t>
  </si>
  <si>
    <t>51</t>
  </si>
  <si>
    <t>510</t>
  </si>
  <si>
    <t>56pF</t>
  </si>
  <si>
    <t>C9_Digit_1, C9_Digit_2, C9_Digit_3, C10_Digit_1, C10_Digit_2, C10_Digit_3, C11_Digit_1, C11_Digit_2, C11_Digit_3, C12_Digit_1, C12_Digit_2, C12_Digit_3, C13_Digit_1, C13_Digit_2, C13_Digit_3, C14_Digit_1, C14_Digit_2, C14_Digit_3, C15_Digit_1, C15_Digit_2, C15_Digit_3, C16_Digit_1, C16_Digit_2, C16_Digit_3</t>
  </si>
  <si>
    <t>91</t>
  </si>
  <si>
    <t>8SO200</t>
  </si>
  <si>
    <t>DS90LV001</t>
  </si>
  <si>
    <t>UFL2</t>
  </si>
  <si>
    <t>EPCS16SI8N</t>
  </si>
  <si>
    <t>U6</t>
  </si>
  <si>
    <t>369A-13</t>
  </si>
  <si>
    <t>LD1117-1.25V</t>
  </si>
  <si>
    <t>Uref7</t>
  </si>
  <si>
    <t>NCP1117-1.8V</t>
  </si>
  <si>
    <t>Uref1, Uref3</t>
  </si>
  <si>
    <t>NCP1117-2.5V</t>
  </si>
  <si>
    <t>Uref6</t>
  </si>
  <si>
    <t>NCP1117-3.3V</t>
  </si>
  <si>
    <t>Uref4, Uref5</t>
  </si>
  <si>
    <t>NCP1117-5V</t>
  </si>
  <si>
    <t>Uref2</t>
  </si>
  <si>
    <t>0402</t>
  </si>
  <si>
    <t>C17, C18, C19, C20, C21, C22, C23, C24, C25, C26, C27, C28, C29, C30, C31, C32, C33, C34, C35, C36, C37, C38, C39, C40, C41, C42, C43, C44, C45, C46, C47, C48, C49, C50, C51, C52, C137, C138, C139, C140, C153, C154, C155, C156</t>
  </si>
  <si>
    <t>R29_Digit_1, R29_Digit_2, R29_Digit_3, R30_Digit_1, R30_Digit_2, R30_Digit_3, R31_Digit_1, R31_Digit_2, R31_Digit_3, R32_Digit_1, R32_Digit_2, R32_Digit_3, R33_Digit_1, R33_Digit_2, R33_Digit_3, R34_Digit_1, R34_Digit_2, R34_Digit_3, R35_Digit_1, R35_Digit_2, R35_Digit_3, R36_Digit_1, R36_Digit_2, R36_Digit_3, R39_Digit_1, R39_Digit_2, R39_Digit_3, R139_Digit_1, R139_Digit_2, R139_Digit_3</t>
  </si>
  <si>
    <t>100uF</t>
  </si>
  <si>
    <t>Csup2, Csup9, Csup10, Csup11, Csup12, Csup13, Csup14, Csup15, Csup24, Csup_1</t>
  </si>
  <si>
    <t>0.150uF</t>
  </si>
  <si>
    <t>Csh1_Digit_1, Csh1_Digit_2, Csh1_Digit_3, Csh2_Digit_1, Csh2_Digit_2, Csh2_Digit_3, Csh3_Digit_1, Csh3_Digit_2, Csh3_Digit_3, Csh4_Digit_1, Csh4_Digit_2, Csh4_Digit_3, Csh5_Digit_1, Csh5_Digit_2, Csh5_Digit_3, Csh6_Digit_1, Csh6_Digit_2, Csh6_Digit_3, Csh7_Digit_1, Csh7_Digit_2, Csh7_Digit_3, Csh8_Digit_1, Csh8_Digit_2, Csh8_Digit_3</t>
  </si>
  <si>
    <t>0.47uF</t>
  </si>
  <si>
    <t>C84_Digit_1, C84_Digit_2, C84_Digit_3, Csup1, Csup3, Csup4, Csup5, Csup6, Csup7, Csup8, Csup16, Csup17, Csup18, Csup19, Csup20, Csup21, Csup22, Csup23, Csup25</t>
  </si>
  <si>
    <t>10uF</t>
  </si>
  <si>
    <t>C1_Digit_1, C1_Digit_2, C1_Digit_3, C3_Digit_1, C3_Digit_2, C3_Digit_3</t>
  </si>
  <si>
    <t>110</t>
  </si>
  <si>
    <t>RFL4</t>
  </si>
  <si>
    <t>120</t>
  </si>
  <si>
    <t>Rref2</t>
  </si>
  <si>
    <t>R48, R49, R50</t>
  </si>
  <si>
    <t>200</t>
  </si>
  <si>
    <t>R44, RLED1</t>
  </si>
  <si>
    <t>22.1k</t>
  </si>
  <si>
    <t>R47</t>
  </si>
  <si>
    <t>300</t>
  </si>
  <si>
    <t>RLED2, RLED3</t>
  </si>
  <si>
    <t>5k6</t>
  </si>
  <si>
    <t>R38_Digit_1, R38_Digit_2, R38_Digit_3</t>
  </si>
  <si>
    <t>68</t>
  </si>
  <si>
    <t>R37_Digit_1, R37_Digit_2, R37_Digit_3</t>
  </si>
  <si>
    <t>R40_Digit_1, R40_Digit_2, R40_Digit_3</t>
  </si>
  <si>
    <t>100mkH</t>
  </si>
  <si>
    <t>LrefGND1_Digit_1, LrefGND1_Digit_2, LrefGND1_Digit_3</t>
  </si>
  <si>
    <t>DR</t>
  </si>
  <si>
    <t>L1, L2</t>
  </si>
  <si>
    <t>CP-24-13</t>
  </si>
  <si>
    <t>AD4932-2</t>
  </si>
  <si>
    <t>U1_Digit_1, U1_Digit_2, U1_Digit_3, U2_Digit_1, U2_Digit_2, U2_Digit_3</t>
  </si>
  <si>
    <t>CWF-4R</t>
  </si>
  <si>
    <t>CWF-4-R</t>
  </si>
  <si>
    <t>LX1</t>
  </si>
  <si>
    <t>DHR-F-26</t>
  </si>
  <si>
    <t>DHR-26F</t>
  </si>
  <si>
    <t>CSAin_1, CSAin_2</t>
  </si>
  <si>
    <t>FBGA484</t>
  </si>
  <si>
    <t>EP4CE40F23C7</t>
  </si>
  <si>
    <t>U4</t>
  </si>
  <si>
    <t>HR961160C</t>
  </si>
  <si>
    <t>JEth1</t>
  </si>
  <si>
    <t>IDC10</t>
  </si>
  <si>
    <t>JTAG</t>
  </si>
  <si>
    <t>U7</t>
  </si>
  <si>
    <t>LED0805</t>
  </si>
  <si>
    <t>LED</t>
  </si>
  <si>
    <t>VDLED1, VDLED4</t>
  </si>
  <si>
    <t>LED1206</t>
  </si>
  <si>
    <t>VDLED2, VDLED3</t>
  </si>
  <si>
    <t>PQFN-56</t>
  </si>
  <si>
    <t>ADC3424 / ADC3444</t>
  </si>
  <si>
    <t>U3_Digit_1, U3_Digit_2, U3_Digit_3</t>
  </si>
  <si>
    <t>RT-5</t>
  </si>
  <si>
    <t>AD8014</t>
  </si>
  <si>
    <t>Ush1_Digit_1, Ush1_Digit_2, Ush1_Digit_3, Ush2_Digit_1, Ush2_Digit_2, Ush2_Digit_3, Ush3_Digit_1, Ush3_Digit_2, Ush3_Digit_3, Ush4_Digit_1, Ush4_Digit_2, Ush4_Digit_3</t>
  </si>
  <si>
    <t>SDR0604</t>
  </si>
  <si>
    <t>Lref1</t>
  </si>
  <si>
    <t>SG-636</t>
  </si>
  <si>
    <t>KXO-97</t>
  </si>
  <si>
    <t>UG1</t>
  </si>
  <si>
    <t>SOT23-5</t>
  </si>
  <si>
    <t>AD8005ART</t>
  </si>
  <si>
    <t>Usup1_Digit_1, Usup1_Digit_2, Usup1_Digit_3</t>
  </si>
  <si>
    <t>SOT23-8</t>
  </si>
  <si>
    <t>AD8039</t>
  </si>
  <si>
    <t>Ush5_Digit_1, Ush5_Digit_2, Ush5_Digit_3, Ush6_Digit_1, Ush6_Digit_2, Ush6_Digit_3, Ush7_Digit_1, Ush7_Digit_2, Ush7_Digit_3, Ush8_Digit_1, Ush8_Digit_2, Ush8_Digit_3</t>
  </si>
  <si>
    <t>SOT223_N</t>
  </si>
  <si>
    <t>LM337</t>
  </si>
  <si>
    <t>Uref8</t>
  </si>
  <si>
    <t>SPST-2</t>
  </si>
  <si>
    <t>SW-SPST</t>
  </si>
  <si>
    <t>S1, S2, S3</t>
  </si>
  <si>
    <t>TF-BGA 48L 6x8mm</t>
  </si>
  <si>
    <t>IS61WV6416DBLL_BGA</t>
  </si>
  <si>
    <t>RAM_</t>
  </si>
  <si>
    <t>LXT972A</t>
  </si>
  <si>
    <t>U8</t>
  </si>
  <si>
    <t>5V926(PLL)</t>
  </si>
  <si>
    <t>UG3</t>
  </si>
  <si>
    <t>IDT_854105I</t>
  </si>
  <si>
    <t>Uclk1</t>
  </si>
  <si>
    <t>USB2.5-2H4B</t>
  </si>
  <si>
    <t>USB_A</t>
  </si>
  <si>
    <t>XFL, XSL</t>
  </si>
  <si>
    <t>VHG80A_N</t>
  </si>
  <si>
    <t>DS92LV16TVHG</t>
  </si>
  <si>
    <t>UFL1</t>
  </si>
  <si>
    <t>Pack</t>
  </si>
  <si>
    <t>TantD</t>
  </si>
  <si>
    <t>Comp. size</t>
  </si>
  <si>
    <t>H</t>
  </si>
  <si>
    <t>Outline</t>
  </si>
  <si>
    <t>Тип ленты</t>
  </si>
  <si>
    <t>Feeder Type</t>
  </si>
  <si>
    <t>Feeder</t>
  </si>
  <si>
    <t>Feeder_ID</t>
  </si>
  <si>
    <t>Speed</t>
  </si>
  <si>
    <t>Tool</t>
  </si>
  <si>
    <t>Tool Position</t>
  </si>
  <si>
    <t>Z_pick</t>
  </si>
  <si>
    <t>Z_ctrl</t>
  </si>
  <si>
    <t>Примечание</t>
  </si>
  <si>
    <t>0603</t>
  </si>
  <si>
    <t>0805</t>
  </si>
  <si>
    <t>TQFP-64</t>
  </si>
  <si>
    <t>TSSOP-16</t>
  </si>
  <si>
    <t>Ручная установка</t>
  </si>
  <si>
    <t>Резисторы</t>
  </si>
  <si>
    <t>Rsh1_Digit_1, Rsh1_Digit_2, Rsh1_Digit_3, Rsh2_Digit_1, Rsh2_Digit_2, Rsh2_Digit_3, Rsh3_Digit_1, Rsh3_Digit_2, Rsh3_Digit_3, Rsh4_Digit_1, Rsh4_Digit_2, Rsh4_Digit_3,R21_Digit_1, R21_Digit_2, R21_Digit_3, R22_Digit_1, R22_Digit_2, R22_Digit_3, R23_Digit_1, R23_Digit_2, R23_Digit_3, R24_Digit_1, R24_Digit_2, R24_Digit_3, R25_Digit_1, R25_Digit_2, R25_Digit_3, R26_Digit_1, R26_Digit_2, R26_Digit_3, R27_Digit_1, R27_Digit_2, R27_Digit_3, R28_Digit_1, R28_Digit_2, R28_Digit_3, RSL1, RSL2</t>
  </si>
  <si>
    <t>R1_Digit_1, R1_Digit_2, R1_Digit_3, R2_Digit_1, R2_Digit_2, R2_Digit_3, R3_Digit_1, R3_Digit_2, R3_Digit_3, R4_Digit_1, R4_Digit_2, R4_Digit_3,R45, R46</t>
  </si>
  <si>
    <t>Rsh37_Digit_1, Rsh37_Digit_2, Rsh37_Digit_3, Rsh39_Digit_1, Rsh39_Digit_2, Rsh39_Digit_3, Rsh41_Digit_1, Rsh41_Digit_2, Rsh41_Digit_3, Rsh43_Digit_1, Rsh43_Digit_2, Rsh43_Digit_3, Rref1</t>
  </si>
  <si>
    <t>R5_Digit_1, R5_Digit_2, R5_Digit_3, R6_Digit_1, R6_Digit_2, R6_Digit_3, R7_Digit_1, R7_Digit_2, R7_Digit_3, R8_Digit_1, R8_Digit_2, R8_Digit_3, R9_Digit_1, R9_Digit_2, R9_Digit_3, R10_Digit_1, R10_Digit_2, R10_Digit_3, R11_Digit_1, R11_Digit_2, R11_Digit_3, R12_Digit_1, R12_Digit_2, R12_Digit_3, RFL2</t>
  </si>
  <si>
    <t>Top, Bottom</t>
  </si>
  <si>
    <t>R37, R38, R39, R40, R41, R43, R51, R52, R53</t>
  </si>
  <si>
    <t>Конденсаторы</t>
  </si>
  <si>
    <t>Микросхем</t>
  </si>
  <si>
    <t>0.8*1.6*0.45</t>
  </si>
  <si>
    <t>12*12*1.6</t>
  </si>
  <si>
    <t>0.5*1*0.35</t>
  </si>
  <si>
    <t>3*1.7*1.45</t>
  </si>
  <si>
    <t>23*23*2.4</t>
  </si>
  <si>
    <t>2.9*2.8*1.45</t>
  </si>
  <si>
    <t>3*3*1</t>
  </si>
  <si>
    <t>3*3*1.45</t>
  </si>
  <si>
    <t>6.2*5*1.75</t>
  </si>
  <si>
    <t>0.8*1.6*0.8</t>
  </si>
  <si>
    <t>4.3*7.3*2.9</t>
  </si>
  <si>
    <t>6.5*7*1.75</t>
  </si>
  <si>
    <t>14.2*14.2*1.6</t>
  </si>
  <si>
    <t>4.9*6*1.75</t>
  </si>
  <si>
    <t>5*6.4*1.2</t>
  </si>
  <si>
    <t>6.58*9.7*2.3</t>
  </si>
  <si>
    <t>6*8*1.2</t>
  </si>
  <si>
    <t>8.15*8.15*1</t>
  </si>
  <si>
    <t>7*5*1.2</t>
  </si>
  <si>
    <t>0.5*1*0.55</t>
  </si>
  <si>
    <t>R13_Digit_1, R13_Digit_2, R13_Digit_3, R14_Digit_1, R14_Digit_2, R14_Digit_3, R15_Digit_1, R15_Digit_2, R15_Digit_3, R16_Digit_1, R16_Digit_2, R16_Digit_3, R17_Digit_1, R17_Digit_2, R17_Digit_3, R18_Digit_1, R18_Digit_2, R18_Digit_3, R19_Digit_1, R19_Digit_2, R19_Digit_3, R20_Digit_1, R20_Digit_2, R20_Digit_3, Rsh5_Digit_1, Rsh5_Digit_2, Rsh5_Digit_3, Rsh6_Digit_1, Rsh6_Digit_2, Rsh6_Digit_3, Rsh7_Digit_1, Rsh7_Digit_2, Rsh7_Digit_3, Rsh8_Digit_1, Rsh8_Digit_2, Rsh8_Digit_3, Rsh9_Digit_1, Rsh9_Digit_2, Rsh9_Digit_3, Rsh10_Digit_1, Rsh10_Digit_2, Rsh10_Digit_3, Rsh11_Digit_1, Rsh11_Digit_2, Rsh11_Digit_3, Rsh12_Digit_1, Rsh12_Digit_2, Rsh12_Digit_3, Rsh13_Digit_1, Rsh13_Digit_2, Rsh13_Digit_3, Rsh14_Digit_1, Rsh14_Digit_2, Rsh14_Digit_3, Rsh15_Digit_1, Rsh15_Digit_2, Rsh15_Digit_3, Rsh16_Digit_1, Rsh16_Digit_2, Rsh16_Digit_3, Rsh21_Digit_1, Rsh21_Digit_2, Rsh21_Digit_3, Rsh22_Digit_1, Rsh22_Digit_2, Rsh22_Digit_3, Rsh23_Digit_1, Rsh23_Digit_2, Rsh23_Digit_3, Rsh24_Digit_1, Rsh24_Digit_2, Rsh24_Digit_3, Rsh38_Digit_1, Rsh38_Digit_2, Rsh38_Digit_3, Rsh40_Digit_1, Rsh40_Digit_2, Rsh40_Digit_3, Rsh42_Digit_1, Rsh42_Digit_2, Rsh42_Digit_3, Rsh44_Digit_1, Rsh44_Digit_2, Rsh44_Digit_3, ExtReset1, R41_Digit_1, R41_Digit_2, R41_Digit_3, R42, RFL3, RFL5</t>
  </si>
  <si>
    <t>Катушка0402</t>
  </si>
  <si>
    <t>Картон</t>
  </si>
  <si>
    <t>21</t>
  </si>
  <si>
    <t>L-N016-020</t>
  </si>
  <si>
    <t>Катушка8</t>
  </si>
  <si>
    <t>Block</t>
  </si>
  <si>
    <t>42.02</t>
  </si>
  <si>
    <t>L-N025-030</t>
  </si>
  <si>
    <t>42.03</t>
  </si>
  <si>
    <t>Table</t>
  </si>
  <si>
    <t>42.04</t>
  </si>
  <si>
    <t>42.05</t>
  </si>
  <si>
    <t>42.06</t>
  </si>
  <si>
    <t>Замена катушки</t>
  </si>
  <si>
    <t>42.11</t>
  </si>
  <si>
    <t>50.07</t>
  </si>
  <si>
    <t>23</t>
  </si>
  <si>
    <t>58.03</t>
  </si>
  <si>
    <t>58.04</t>
  </si>
  <si>
    <t>58.05</t>
  </si>
  <si>
    <t>802</t>
  </si>
  <si>
    <t>L-N109-140</t>
  </si>
  <si>
    <t>Csh9_Digit_1, Csh9_Digit_2, Csh9_Digit_3, Csh10_Digit_1, Csh10_Digit_2, Csh10_Digit_3, Csh11_Digit_1, Csh11_Digit_2, Csh11_Digit_3, Csh12_Digit_1, Csh12_Digit_2, Csh12_Digit_3, Csh21_Digit_1, Csh21_Digit_2, Csh21_Digit_3, Csh22_Digit_1, Csh22_Digit_2, Csh22_Digit_3, Csh23_Digit_1, Csh23_Digit_2, Csh23_Digit_3, Csh24_Digit_1, Csh24_Digit_2, Csh24_Digit_3, Cudig1_Digit_1, Cudig2_Digit_1, Cudig3_Digit_1, Cudig4_Digit_1, Cudig5_Digit_1, Cudig6_Digit_1, Cudig7_Digit_1, Cudig8_Digit_1, Cudig9_Digit_1, Cudig9_Digit_2, Cudig9_Digit_3, Cudig10_Digit_1, Cudig10_Digit_2, Cudig10_Digit_3, Cudig11_Digit_1, Cudig11_Digit_2, Cudig11_Digit_3, C2_Digit_1, C2_Digit_2, C2_Digit_3, C4_Digit_1, C4_Digit_2, C4_Digit_3, C54, C55, C56, C57, C58, C59, C60, C61, C62, Cclk1, Cgen1, CIO1, CIO2, CIO3, CIO4, CLED2, CLED3, CLED4, Cudig1_Digit_2, Cudig1_Digit_3, Cudig2_Digit_2, Cudig2_Digit_3, Cudig3_Digit_2, Cudig3_Digit_3, Cudig4_Digit_2, Cudig4_Digit_3, Cudig5_Digit_2, Cudig5_Digit_3, Cudig6_Digit_2, Cudig6_Digit_3, Cudig7_Digit_2, Cudig7_Digit_3, Cudig8_Digit_2, Cudig8_Digit_3, CLED1</t>
  </si>
  <si>
    <t>9.1k</t>
  </si>
  <si>
    <t>Vibe</t>
  </si>
  <si>
    <t>Short</t>
  </si>
  <si>
    <t>42.10</t>
  </si>
  <si>
    <t>42.12</t>
  </si>
  <si>
    <t>Лента8</t>
  </si>
  <si>
    <t>58.02</t>
  </si>
  <si>
    <t>901</t>
  </si>
  <si>
    <t>902</t>
  </si>
  <si>
    <t>958</t>
  </si>
  <si>
    <t>959</t>
  </si>
  <si>
    <t>33.01</t>
  </si>
  <si>
    <t>33.02</t>
  </si>
  <si>
    <t>33.03</t>
  </si>
  <si>
    <t>33.04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</si>
  <si>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</si>
  <si>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</si>
  <si>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</si>
  <si>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</si>
  <si>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</si>
  <si>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</si>
  <si>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</si>
  <si>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</si>
  <si>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</si>
  <si>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</si>
  <si>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</si>
  <si>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</si>
  <si>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</si>
  <si>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</si>
  <si>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</si>
  <si>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L-N035-050</t>
  </si>
  <si>
    <t>Slow</t>
  </si>
  <si>
    <t>Fast</t>
  </si>
  <si>
    <t>Medium</t>
  </si>
  <si>
    <t>Замена катушки на 0.22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</si>
</sst>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33">
    <xf numFmtId="0" fontId="0" fillId="0" borderId="0" xfId="0"/>
    <xf numFmtId="0" fontId="2" fillId="3" borderId="1" xfId="1" quotePrefix="1" applyFont="1" applyFill="1" applyBorder="1" applyAlignment="1">
      <alignment horizontal="center"/>
    </xf>
    <xf numFmtId="0" fontId="3" fillId="3" borderId="1" xfId="0" quotePrefix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49" fontId="5" fillId="3" borderId="1" xfId="0" applyNumberFormat="1" applyFont="1" applyFill="1" applyBorder="1" applyAlignment="1">
      <alignment horizontal="center" wrapText="1"/>
    </xf>
    <xf numFmtId="0" fontId="2" fillId="3" borderId="1" xfId="1" applyFont="1" applyFill="1" applyBorder="1" applyAlignment="1">
      <alignment horizontal="center" wrapText="1"/>
    </xf>
    <xf numFmtId="0" fontId="2" fillId="3" borderId="1" xfId="1" applyFont="1" applyFill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quotePrefix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7" fillId="0" borderId="1" xfId="0" applyFont="1" applyBorder="1"/>
    <xf numFmtId="49" fontId="7" fillId="0" borderId="1" xfId="0" applyNumberFormat="1" applyFont="1" applyBorder="1"/>
    <xf numFmtId="0" fontId="8" fillId="0" borderId="1" xfId="0" quotePrefix="1" applyFont="1" applyBorder="1"/>
    <xf numFmtId="0" fontId="7" fillId="0" borderId="0" xfId="0" applyFont="1" applyBorder="1"/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2" fillId="3" borderId="1" xfId="1" applyNumberFormat="1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2" fillId="0" borderId="0" xfId="1" applyFont="1" applyFill="1" applyBorder="1" applyAlignment="1">
      <alignment horizontal="left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abSelected="1" zoomScaleNormal="100" workbookViewId="0">
      <pane ySplit="1" topLeftCell="A2" activePane="bottomLeft" state="frozen"/>
      <selection pane="bottomLeft" activeCell="V11" sqref="V11"/>
    </sheetView>
  </sheetViews>
  <sheetFormatPr defaultRowHeight="15.75" x14ac:dyDescent="0.25"/>
  <cols>
    <col min="1" max="1" width="18.28515625" style="11" bestFit="1" customWidth="1"/>
    <col min="2" max="2" width="11" style="11" customWidth="1"/>
    <col min="3" max="3" width="14.42578125" style="11" customWidth="1"/>
    <col min="4" max="4" width="13.140625" style="11" bestFit="1" customWidth="1"/>
    <col min="5" max="5" width="9.7109375" style="11" bestFit="1" customWidth="1"/>
    <col min="6" max="6" width="15.140625" style="11" bestFit="1" customWidth="1"/>
    <col min="7" max="7" width="5.28515625" style="11" customWidth="1"/>
    <col min="8" max="8" width="8.42578125" style="11" bestFit="1" customWidth="1"/>
    <col min="9" max="9" width="14.85546875" style="11" customWidth="1"/>
    <col min="10" max="10" width="9.5703125" style="11" customWidth="1"/>
    <col min="11" max="11" width="7.85546875" style="11" bestFit="1" customWidth="1"/>
    <col min="12" max="12" width="7.85546875" style="20" bestFit="1" customWidth="1"/>
    <col min="13" max="13" width="11.28515625" style="27" bestFit="1" customWidth="1"/>
    <col min="14" max="14" width="9.140625" style="11" customWidth="1"/>
    <col min="15" max="15" width="12.5703125" style="11" customWidth="1"/>
    <col min="16" max="16" width="9.140625" style="27"/>
    <col min="17" max="17" width="7.5703125" style="27" bestFit="1" customWidth="1"/>
    <col min="18" max="18" width="7.5703125" style="11" customWidth="1"/>
    <col min="19" max="19" width="6.7109375" style="11" bestFit="1" customWidth="1"/>
    <col min="20" max="21" width="22" style="11" bestFit="1" customWidth="1"/>
    <col min="22" max="16384" width="9.140625" style="11"/>
  </cols>
  <sheetData>
    <row r="1" spans="1:21" ht="31.5" x14ac:dyDescent="0.25">
      <c r="A1" s="1" t="s">
        <v>1</v>
      </c>
      <c r="B1" s="1" t="s">
        <v>2</v>
      </c>
      <c r="C1" s="1" t="s">
        <v>0</v>
      </c>
      <c r="D1" s="1" t="s">
        <v>4</v>
      </c>
      <c r="E1" s="2" t="s">
        <v>3</v>
      </c>
      <c r="F1" s="3" t="s">
        <v>141</v>
      </c>
      <c r="G1" s="4" t="s">
        <v>142</v>
      </c>
      <c r="H1" s="3" t="s">
        <v>143</v>
      </c>
      <c r="I1" s="3" t="s">
        <v>139</v>
      </c>
      <c r="J1" s="5" t="s">
        <v>144</v>
      </c>
      <c r="K1" s="6" t="s">
        <v>145</v>
      </c>
      <c r="L1" s="30" t="s">
        <v>146</v>
      </c>
      <c r="M1" s="5" t="s">
        <v>147</v>
      </c>
      <c r="N1" s="5" t="s">
        <v>148</v>
      </c>
      <c r="O1" s="3" t="s">
        <v>149</v>
      </c>
      <c r="P1" s="7" t="s">
        <v>150</v>
      </c>
      <c r="Q1" s="5" t="s">
        <v>151</v>
      </c>
      <c r="R1" s="5"/>
      <c r="S1" s="5" t="s">
        <v>152</v>
      </c>
      <c r="T1" s="8" t="s">
        <v>153</v>
      </c>
      <c r="U1" s="32"/>
    </row>
    <row r="2" spans="1:21" x14ac:dyDescent="0.25">
      <c r="A2" s="9" t="s">
        <v>159</v>
      </c>
      <c r="B2" s="9"/>
      <c r="C2" s="9"/>
      <c r="D2" s="9"/>
      <c r="E2" s="9"/>
      <c r="F2" s="9"/>
      <c r="G2" s="9"/>
      <c r="H2" s="9"/>
      <c r="I2" s="9"/>
      <c r="J2" s="9"/>
      <c r="K2" s="9"/>
      <c r="L2" s="19"/>
      <c r="M2" s="23"/>
      <c r="N2" s="9"/>
      <c r="O2" s="9"/>
      <c r="P2" s="23"/>
      <c r="Q2" s="23"/>
      <c r="R2" s="9"/>
      <c r="S2" s="9"/>
      <c r="T2" s="9"/>
    </row>
    <row r="3" spans="1:21" x14ac:dyDescent="0.25">
      <c r="A3" s="9" t="s">
        <v>7</v>
      </c>
      <c r="B3" s="9" t="s">
        <v>50</v>
      </c>
      <c r="C3" s="9" t="s">
        <v>48</v>
      </c>
      <c r="D3" s="9" t="s">
        <v>13</v>
      </c>
      <c r="E3" s="9">
        <v>30</v>
      </c>
      <c r="F3" s="9" t="s">
        <v>170</v>
      </c>
      <c r="G3" s="9" t="str">
        <f>RIGHT(F3, LEN(F3) - FIND("*", F3, FIND("*",F3)+1))</f>
        <v>0.35</v>
      </c>
      <c r="H3" s="9">
        <v>1</v>
      </c>
      <c r="I3" s="15" t="s">
        <v>189</v>
      </c>
      <c r="J3" s="15" t="s">
        <v>190</v>
      </c>
      <c r="K3" s="16" t="s">
        <v>48</v>
      </c>
      <c r="L3" s="31" t="s">
        <v>191</v>
      </c>
      <c r="M3" s="24">
        <v>10479</v>
      </c>
      <c r="N3" s="11" t="s">
        <v>243</v>
      </c>
      <c r="O3" s="15" t="s">
        <v>192</v>
      </c>
      <c r="P3" s="24">
        <f>IF(O3="L-N016-020",1,IF(O3="L-N025-030",2,IF(O3="L-N035-050",3,IF(O3="L-N109-140",4,0))))</f>
        <v>1</v>
      </c>
      <c r="Q3" s="24">
        <v>0.6</v>
      </c>
      <c r="R3" s="15"/>
      <c r="S3" s="15">
        <v>0</v>
      </c>
      <c r="T3" s="17"/>
    </row>
    <row r="4" spans="1:21" x14ac:dyDescent="0.25">
      <c r="A4" s="9" t="s">
        <v>16</v>
      </c>
      <c r="B4" s="9" t="s">
        <v>17</v>
      </c>
      <c r="C4" s="10" t="s">
        <v>154</v>
      </c>
      <c r="D4" s="9" t="s">
        <v>6</v>
      </c>
      <c r="E4" s="9">
        <v>24</v>
      </c>
      <c r="F4" s="9" t="s">
        <v>168</v>
      </c>
      <c r="G4" s="15" t="str">
        <f t="shared" ref="G4" si="0">RIGHT(F4, LEN(F4) - FIND("*", F4, FIND("*",F4)+1))</f>
        <v>0.45</v>
      </c>
      <c r="H4" s="9">
        <v>2</v>
      </c>
      <c r="I4" s="15" t="s">
        <v>193</v>
      </c>
      <c r="J4" s="15" t="s">
        <v>190</v>
      </c>
      <c r="K4" s="16" t="s">
        <v>194</v>
      </c>
      <c r="L4" s="31" t="s">
        <v>195</v>
      </c>
      <c r="M4" s="24">
        <v>2117</v>
      </c>
      <c r="N4" s="11" t="s">
        <v>244</v>
      </c>
      <c r="O4" s="15" t="s">
        <v>196</v>
      </c>
      <c r="P4" s="24">
        <f t="shared" ref="P4:P5" si="1">IF(O4="L-N016-020",1,IF(O4="L-N025-030",2,IF(O4="L-N035-050",3,IF(O4="L-N109-140",4,0))))</f>
        <v>2</v>
      </c>
      <c r="Q4" s="28">
        <v>0.2</v>
      </c>
      <c r="R4" s="17"/>
      <c r="S4" s="15">
        <v>0.1</v>
      </c>
      <c r="T4" s="17"/>
    </row>
    <row r="5" spans="1:21" x14ac:dyDescent="0.25">
      <c r="A5" s="9" t="s">
        <v>27</v>
      </c>
      <c r="B5" s="9" t="s">
        <v>161</v>
      </c>
      <c r="C5" s="10" t="s">
        <v>154</v>
      </c>
      <c r="D5" s="9" t="s">
        <v>10</v>
      </c>
      <c r="E5" s="9">
        <v>14</v>
      </c>
      <c r="F5" s="9" t="s">
        <v>168</v>
      </c>
      <c r="G5" s="15" t="str">
        <f t="shared" ref="G5:G7" si="2">RIGHT(F5, LEN(F5) - FIND("*", F5, FIND("*",F5)+1))</f>
        <v>0.45</v>
      </c>
      <c r="H5" s="9">
        <v>2</v>
      </c>
      <c r="I5" s="15" t="s">
        <v>193</v>
      </c>
      <c r="J5" s="15" t="s">
        <v>190</v>
      </c>
      <c r="K5" s="16" t="s">
        <v>194</v>
      </c>
      <c r="L5" s="31" t="s">
        <v>197</v>
      </c>
      <c r="M5" s="24">
        <v>2117</v>
      </c>
      <c r="N5" s="11" t="s">
        <v>244</v>
      </c>
      <c r="O5" s="15" t="s">
        <v>196</v>
      </c>
      <c r="P5" s="24">
        <f t="shared" si="1"/>
        <v>2</v>
      </c>
      <c r="Q5" s="28">
        <v>0.2</v>
      </c>
      <c r="R5" s="17"/>
      <c r="S5" s="15">
        <v>0.2</v>
      </c>
      <c r="T5" s="9" t="s">
        <v>202</v>
      </c>
    </row>
    <row r="6" spans="1:21" x14ac:dyDescent="0.25">
      <c r="A6" s="9" t="s">
        <v>72</v>
      </c>
      <c r="B6" s="9" t="s">
        <v>73</v>
      </c>
      <c r="C6" s="10" t="s">
        <v>154</v>
      </c>
      <c r="D6" s="9" t="s">
        <v>6</v>
      </c>
      <c r="E6" s="9">
        <v>3</v>
      </c>
      <c r="F6" s="9" t="s">
        <v>168</v>
      </c>
      <c r="G6" s="15" t="str">
        <f t="shared" si="2"/>
        <v>0.45</v>
      </c>
      <c r="H6" s="9">
        <v>2</v>
      </c>
      <c r="I6" s="9"/>
      <c r="J6" s="9"/>
      <c r="K6" s="9" t="s">
        <v>198</v>
      </c>
      <c r="L6" s="19">
        <v>950</v>
      </c>
      <c r="M6" s="23"/>
      <c r="N6" s="11" t="s">
        <v>244</v>
      </c>
      <c r="O6" s="9" t="s">
        <v>196</v>
      </c>
      <c r="P6" s="23">
        <v>2</v>
      </c>
      <c r="Q6" s="23">
        <v>1</v>
      </c>
      <c r="R6" s="9"/>
      <c r="S6" s="9">
        <v>0.3</v>
      </c>
      <c r="T6" s="9"/>
    </row>
    <row r="7" spans="1:21" x14ac:dyDescent="0.25">
      <c r="A7" s="9" t="s">
        <v>31</v>
      </c>
      <c r="B7" s="9" t="s">
        <v>162</v>
      </c>
      <c r="C7" s="10" t="s">
        <v>154</v>
      </c>
      <c r="D7" s="9" t="s">
        <v>10</v>
      </c>
      <c r="E7" s="9">
        <v>13</v>
      </c>
      <c r="F7" s="9" t="s">
        <v>168</v>
      </c>
      <c r="G7" s="15" t="str">
        <f t="shared" si="2"/>
        <v>0.45</v>
      </c>
      <c r="H7" s="9">
        <v>2</v>
      </c>
      <c r="I7" s="9" t="s">
        <v>193</v>
      </c>
      <c r="J7" s="9" t="s">
        <v>190</v>
      </c>
      <c r="K7" s="9" t="s">
        <v>194</v>
      </c>
      <c r="L7" s="19">
        <v>42.01</v>
      </c>
      <c r="M7" s="23">
        <v>2117</v>
      </c>
      <c r="N7" s="11" t="s">
        <v>244</v>
      </c>
      <c r="O7" s="9" t="s">
        <v>196</v>
      </c>
      <c r="P7" s="23">
        <v>2</v>
      </c>
      <c r="Q7" s="23">
        <v>0.2</v>
      </c>
      <c r="R7" s="9"/>
      <c r="S7" s="9">
        <v>0.1</v>
      </c>
      <c r="T7" s="9" t="s">
        <v>202</v>
      </c>
    </row>
    <row r="8" spans="1:21" x14ac:dyDescent="0.25">
      <c r="A8" s="9" t="s">
        <v>7</v>
      </c>
      <c r="B8" s="9" t="s">
        <v>160</v>
      </c>
      <c r="C8" s="10" t="s">
        <v>154</v>
      </c>
      <c r="D8" s="9" t="s">
        <v>13</v>
      </c>
      <c r="E8" s="9">
        <v>36</v>
      </c>
      <c r="F8" s="9" t="s">
        <v>168</v>
      </c>
      <c r="G8" s="15" t="str">
        <f t="shared" ref="G8:G9" si="3">RIGHT(F8, LEN(F8) - FIND("*", F8, FIND("*",F8)+1))</f>
        <v>0.45</v>
      </c>
      <c r="H8" s="9">
        <v>2</v>
      </c>
      <c r="I8" s="9" t="s">
        <v>193</v>
      </c>
      <c r="J8" s="9" t="s">
        <v>190</v>
      </c>
      <c r="K8" s="9" t="s">
        <v>194</v>
      </c>
      <c r="L8" s="19" t="s">
        <v>199</v>
      </c>
      <c r="M8" s="23">
        <v>2117</v>
      </c>
      <c r="N8" s="11" t="s">
        <v>244</v>
      </c>
      <c r="O8" s="9" t="s">
        <v>196</v>
      </c>
      <c r="P8" s="23">
        <v>2</v>
      </c>
      <c r="Q8" s="23">
        <v>0.2</v>
      </c>
      <c r="R8" s="9"/>
      <c r="S8" s="9">
        <v>0.2</v>
      </c>
      <c r="T8" s="9"/>
    </row>
    <row r="9" spans="1:21" x14ac:dyDescent="0.25">
      <c r="A9" s="9" t="s">
        <v>59</v>
      </c>
      <c r="B9" s="9" t="s">
        <v>60</v>
      </c>
      <c r="C9" s="10" t="s">
        <v>154</v>
      </c>
      <c r="D9" s="9" t="s">
        <v>10</v>
      </c>
      <c r="E9" s="9">
        <v>1</v>
      </c>
      <c r="F9" s="9" t="s">
        <v>168</v>
      </c>
      <c r="G9" s="15" t="str">
        <f t="shared" si="3"/>
        <v>0.45</v>
      </c>
      <c r="H9" s="9">
        <v>2</v>
      </c>
      <c r="I9" s="9"/>
      <c r="J9" s="9"/>
      <c r="K9" s="9" t="s">
        <v>198</v>
      </c>
      <c r="L9" s="19">
        <v>951</v>
      </c>
      <c r="M9" s="23"/>
      <c r="N9" s="11" t="s">
        <v>244</v>
      </c>
      <c r="O9" s="9" t="s">
        <v>196</v>
      </c>
      <c r="P9" s="23">
        <v>2</v>
      </c>
      <c r="Q9" s="23">
        <v>1</v>
      </c>
      <c r="R9" s="9"/>
      <c r="S9" s="9">
        <v>0.3</v>
      </c>
      <c r="T9" s="9"/>
    </row>
    <row r="10" spans="1:21" x14ac:dyDescent="0.25">
      <c r="A10" s="9" t="s">
        <v>61</v>
      </c>
      <c r="B10" s="9" t="s">
        <v>62</v>
      </c>
      <c r="C10" s="10" t="s">
        <v>154</v>
      </c>
      <c r="D10" s="9" t="s">
        <v>10</v>
      </c>
      <c r="E10" s="9">
        <v>1</v>
      </c>
      <c r="F10" s="9" t="s">
        <v>168</v>
      </c>
      <c r="G10" s="15" t="str">
        <f t="shared" ref="G10:G34" si="4">RIGHT(F10, LEN(F10) - FIND("*", F10, FIND("*",F10)+1))</f>
        <v>0.45</v>
      </c>
      <c r="H10" s="9">
        <v>2</v>
      </c>
      <c r="I10" s="9"/>
      <c r="J10" s="9"/>
      <c r="K10" s="9" t="s">
        <v>198</v>
      </c>
      <c r="L10" s="19">
        <v>952</v>
      </c>
      <c r="M10" s="23"/>
      <c r="N10" s="11" t="s">
        <v>244</v>
      </c>
      <c r="O10" s="9" t="s">
        <v>196</v>
      </c>
      <c r="P10" s="23">
        <v>2</v>
      </c>
      <c r="Q10" s="23">
        <v>1</v>
      </c>
      <c r="R10" s="9"/>
      <c r="S10" s="9">
        <v>0.1</v>
      </c>
      <c r="T10" s="9"/>
    </row>
    <row r="11" spans="1:21" x14ac:dyDescent="0.25">
      <c r="A11" s="9" t="s">
        <v>11</v>
      </c>
      <c r="B11" s="9" t="s">
        <v>63</v>
      </c>
      <c r="C11" s="10" t="s">
        <v>154</v>
      </c>
      <c r="D11" s="9" t="s">
        <v>10</v>
      </c>
      <c r="E11" s="9">
        <v>3</v>
      </c>
      <c r="F11" s="9" t="s">
        <v>168</v>
      </c>
      <c r="G11" s="15" t="str">
        <f t="shared" si="4"/>
        <v>0.45</v>
      </c>
      <c r="H11" s="9">
        <v>2</v>
      </c>
      <c r="I11" s="9" t="s">
        <v>193</v>
      </c>
      <c r="J11" s="9" t="s">
        <v>190</v>
      </c>
      <c r="K11" s="9" t="s">
        <v>194</v>
      </c>
      <c r="L11" s="19" t="s">
        <v>200</v>
      </c>
      <c r="M11" s="23">
        <v>2117</v>
      </c>
      <c r="N11" s="11" t="s">
        <v>244</v>
      </c>
      <c r="O11" s="9" t="s">
        <v>196</v>
      </c>
      <c r="P11" s="23">
        <v>2</v>
      </c>
      <c r="Q11" s="23">
        <v>0.2</v>
      </c>
      <c r="R11" s="9"/>
      <c r="S11" s="9">
        <v>0.2</v>
      </c>
      <c r="T11" s="9"/>
    </row>
    <row r="12" spans="1:21" x14ac:dyDescent="0.25">
      <c r="A12" s="9" t="s">
        <v>64</v>
      </c>
      <c r="B12" s="9" t="s">
        <v>65</v>
      </c>
      <c r="C12" s="10" t="s">
        <v>154</v>
      </c>
      <c r="D12" s="9" t="s">
        <v>13</v>
      </c>
      <c r="E12" s="9">
        <v>2</v>
      </c>
      <c r="F12" s="9" t="s">
        <v>168</v>
      </c>
      <c r="G12" s="15" t="str">
        <f t="shared" si="4"/>
        <v>0.45</v>
      </c>
      <c r="H12" s="9">
        <v>2</v>
      </c>
      <c r="I12" s="9" t="s">
        <v>193</v>
      </c>
      <c r="J12" s="9" t="s">
        <v>190</v>
      </c>
      <c r="K12" s="9" t="s">
        <v>194</v>
      </c>
      <c r="L12" s="19" t="s">
        <v>201</v>
      </c>
      <c r="M12" s="23">
        <v>2117</v>
      </c>
      <c r="N12" s="11" t="s">
        <v>244</v>
      </c>
      <c r="O12" s="9" t="s">
        <v>196</v>
      </c>
      <c r="P12" s="23">
        <v>2</v>
      </c>
      <c r="Q12" s="23">
        <v>0.2</v>
      </c>
      <c r="R12" s="9"/>
      <c r="S12" s="9">
        <v>0.30000000000000004</v>
      </c>
      <c r="T12" s="9"/>
    </row>
    <row r="13" spans="1:21" x14ac:dyDescent="0.25">
      <c r="A13" s="9" t="s">
        <v>20</v>
      </c>
      <c r="B13" s="9" t="s">
        <v>21</v>
      </c>
      <c r="C13" s="10" t="s">
        <v>154</v>
      </c>
      <c r="D13" s="9" t="s">
        <v>10</v>
      </c>
      <c r="E13" s="9">
        <v>24</v>
      </c>
      <c r="F13" s="9" t="s">
        <v>168</v>
      </c>
      <c r="G13" s="15" t="str">
        <f t="shared" si="4"/>
        <v>0.45</v>
      </c>
      <c r="H13" s="9">
        <v>2</v>
      </c>
      <c r="I13" s="9" t="s">
        <v>193</v>
      </c>
      <c r="J13" s="9" t="s">
        <v>190</v>
      </c>
      <c r="K13" s="9" t="s">
        <v>194</v>
      </c>
      <c r="L13" s="20">
        <v>42.07</v>
      </c>
      <c r="M13" s="23">
        <v>2117</v>
      </c>
      <c r="N13" s="11" t="s">
        <v>244</v>
      </c>
      <c r="O13" s="9" t="s">
        <v>196</v>
      </c>
      <c r="P13" s="23">
        <v>2</v>
      </c>
      <c r="Q13" s="23">
        <v>0.2</v>
      </c>
      <c r="R13" s="9"/>
      <c r="S13" s="9">
        <v>0.1</v>
      </c>
      <c r="T13" s="9" t="s">
        <v>202</v>
      </c>
    </row>
    <row r="14" spans="1:21" x14ac:dyDescent="0.25">
      <c r="A14" s="9" t="s">
        <v>22</v>
      </c>
      <c r="B14" s="9" t="s">
        <v>23</v>
      </c>
      <c r="C14" s="10" t="s">
        <v>154</v>
      </c>
      <c r="D14" s="9" t="s">
        <v>10</v>
      </c>
      <c r="E14" s="9">
        <v>24</v>
      </c>
      <c r="F14" s="9" t="s">
        <v>168</v>
      </c>
      <c r="G14" s="15" t="str">
        <f t="shared" si="4"/>
        <v>0.45</v>
      </c>
      <c r="H14" s="9">
        <v>2</v>
      </c>
      <c r="I14" s="9" t="s">
        <v>193</v>
      </c>
      <c r="J14" s="9" t="s">
        <v>190</v>
      </c>
      <c r="K14" s="9" t="s">
        <v>194</v>
      </c>
      <c r="L14" s="19">
        <v>42.08</v>
      </c>
      <c r="M14" s="23">
        <v>2117</v>
      </c>
      <c r="N14" s="11" t="s">
        <v>244</v>
      </c>
      <c r="O14" s="9" t="s">
        <v>196</v>
      </c>
      <c r="P14" s="23">
        <v>2</v>
      </c>
      <c r="Q14" s="23">
        <v>0.2</v>
      </c>
      <c r="R14" s="9"/>
      <c r="S14" s="9">
        <v>0.2</v>
      </c>
      <c r="T14" s="9" t="s">
        <v>202</v>
      </c>
    </row>
    <row r="15" spans="1:21" x14ac:dyDescent="0.25">
      <c r="A15" s="9" t="s">
        <v>8</v>
      </c>
      <c r="B15" s="9" t="s">
        <v>24</v>
      </c>
      <c r="C15" s="10" t="s">
        <v>154</v>
      </c>
      <c r="D15" s="9" t="s">
        <v>10</v>
      </c>
      <c r="E15" s="9">
        <v>12</v>
      </c>
      <c r="F15" s="9" t="s">
        <v>168</v>
      </c>
      <c r="G15" s="15" t="str">
        <f t="shared" si="4"/>
        <v>0.45</v>
      </c>
      <c r="H15" s="9">
        <v>2</v>
      </c>
      <c r="I15" s="9" t="s">
        <v>193</v>
      </c>
      <c r="J15" s="9" t="s">
        <v>190</v>
      </c>
      <c r="K15" s="9" t="s">
        <v>194</v>
      </c>
      <c r="L15" s="19">
        <v>42.09</v>
      </c>
      <c r="M15" s="23">
        <v>2117</v>
      </c>
      <c r="N15" s="11" t="s">
        <v>244</v>
      </c>
      <c r="O15" s="9" t="s">
        <v>196</v>
      </c>
      <c r="P15" s="23">
        <v>2</v>
      </c>
      <c r="Q15" s="23">
        <v>0.2</v>
      </c>
      <c r="R15" s="9"/>
      <c r="S15" s="9">
        <v>0.3</v>
      </c>
      <c r="T15" s="9" t="s">
        <v>202</v>
      </c>
    </row>
    <row r="16" spans="1:21" x14ac:dyDescent="0.25">
      <c r="A16" s="9" t="s">
        <v>68</v>
      </c>
      <c r="B16" s="9" t="s">
        <v>69</v>
      </c>
      <c r="C16" s="10" t="s">
        <v>154</v>
      </c>
      <c r="D16" s="9" t="s">
        <v>10</v>
      </c>
      <c r="E16" s="9">
        <v>2</v>
      </c>
      <c r="F16" s="9" t="s">
        <v>168</v>
      </c>
      <c r="G16" s="15" t="str">
        <f t="shared" si="4"/>
        <v>0.45</v>
      </c>
      <c r="H16" s="9">
        <v>2</v>
      </c>
      <c r="I16" s="9"/>
      <c r="J16" s="9"/>
      <c r="K16" s="9" t="s">
        <v>198</v>
      </c>
      <c r="L16" s="19">
        <v>953</v>
      </c>
      <c r="M16" s="23"/>
      <c r="N16" s="11" t="s">
        <v>244</v>
      </c>
      <c r="O16" s="9" t="s">
        <v>196</v>
      </c>
      <c r="P16" s="23">
        <v>2</v>
      </c>
      <c r="Q16" s="23">
        <v>1</v>
      </c>
      <c r="R16" s="9"/>
      <c r="S16" s="9">
        <v>0.1</v>
      </c>
      <c r="T16" s="9"/>
    </row>
    <row r="17" spans="1:20" x14ac:dyDescent="0.25">
      <c r="A17" s="9" t="s">
        <v>25</v>
      </c>
      <c r="B17" s="9" t="s">
        <v>26</v>
      </c>
      <c r="C17" s="10" t="s">
        <v>154</v>
      </c>
      <c r="D17" s="9" t="s">
        <v>10</v>
      </c>
      <c r="E17" s="9">
        <v>12</v>
      </c>
      <c r="F17" s="9" t="s">
        <v>168</v>
      </c>
      <c r="G17" s="15" t="str">
        <f t="shared" si="4"/>
        <v>0.45</v>
      </c>
      <c r="H17" s="9">
        <v>2</v>
      </c>
      <c r="I17" s="9" t="s">
        <v>193</v>
      </c>
      <c r="J17" s="9" t="s">
        <v>190</v>
      </c>
      <c r="K17" s="9" t="s">
        <v>194</v>
      </c>
      <c r="L17" s="19" t="s">
        <v>215</v>
      </c>
      <c r="M17" s="23">
        <v>2117</v>
      </c>
      <c r="N17" s="11" t="s">
        <v>244</v>
      </c>
      <c r="O17" s="9" t="s">
        <v>196</v>
      </c>
      <c r="P17" s="23">
        <v>2</v>
      </c>
      <c r="Q17" s="23">
        <v>0.2</v>
      </c>
      <c r="R17" s="9"/>
      <c r="S17" s="9">
        <v>0.2</v>
      </c>
      <c r="T17" s="9" t="s">
        <v>202</v>
      </c>
    </row>
    <row r="18" spans="1:20" x14ac:dyDescent="0.25">
      <c r="A18" s="9" t="s">
        <v>28</v>
      </c>
      <c r="B18" s="9" t="s">
        <v>163</v>
      </c>
      <c r="C18" s="10" t="s">
        <v>154</v>
      </c>
      <c r="D18" s="9" t="s">
        <v>164</v>
      </c>
      <c r="E18" s="9">
        <v>25</v>
      </c>
      <c r="F18" s="9" t="s">
        <v>168</v>
      </c>
      <c r="G18" s="15" t="str">
        <f t="shared" si="4"/>
        <v>0.45</v>
      </c>
      <c r="H18" s="9">
        <v>2</v>
      </c>
      <c r="I18" s="9" t="s">
        <v>193</v>
      </c>
      <c r="J18" s="9" t="s">
        <v>190</v>
      </c>
      <c r="K18" s="9" t="s">
        <v>194</v>
      </c>
      <c r="L18" s="19" t="s">
        <v>216</v>
      </c>
      <c r="M18" s="23">
        <v>2117</v>
      </c>
      <c r="N18" s="11" t="s">
        <v>244</v>
      </c>
      <c r="O18" s="9" t="s">
        <v>196</v>
      </c>
      <c r="P18" s="23">
        <v>2</v>
      </c>
      <c r="Q18" s="23">
        <v>0.2</v>
      </c>
      <c r="R18" s="9"/>
      <c r="S18" s="9">
        <v>0.3</v>
      </c>
      <c r="T18" s="9" t="s">
        <v>202</v>
      </c>
    </row>
    <row r="19" spans="1:20" x14ac:dyDescent="0.25">
      <c r="A19" s="9" t="s">
        <v>12</v>
      </c>
      <c r="B19" s="9" t="s">
        <v>188</v>
      </c>
      <c r="C19" s="10" t="s">
        <v>154</v>
      </c>
      <c r="D19" s="9" t="s">
        <v>13</v>
      </c>
      <c r="E19" s="9">
        <v>91</v>
      </c>
      <c r="F19" s="9" t="s">
        <v>168</v>
      </c>
      <c r="G19" s="15" t="str">
        <f t="shared" si="4"/>
        <v>0.45</v>
      </c>
      <c r="H19" s="9">
        <v>2</v>
      </c>
      <c r="I19" s="9" t="s">
        <v>193</v>
      </c>
      <c r="J19" s="9" t="s">
        <v>190</v>
      </c>
      <c r="K19" s="9" t="s">
        <v>194</v>
      </c>
      <c r="L19" s="19" t="s">
        <v>203</v>
      </c>
      <c r="M19" s="23">
        <v>2117</v>
      </c>
      <c r="N19" s="11" t="s">
        <v>244</v>
      </c>
      <c r="O19" s="9" t="s">
        <v>196</v>
      </c>
      <c r="P19" s="23">
        <v>2</v>
      </c>
      <c r="Q19" s="23">
        <v>0.2</v>
      </c>
      <c r="R19" s="9"/>
      <c r="S19" s="9">
        <v>0.1</v>
      </c>
      <c r="T19" s="9"/>
    </row>
    <row r="20" spans="1:20" x14ac:dyDescent="0.25">
      <c r="A20" s="9" t="s">
        <v>70</v>
      </c>
      <c r="B20" s="9" t="s">
        <v>71</v>
      </c>
      <c r="C20" s="10" t="s">
        <v>154</v>
      </c>
      <c r="D20" s="9" t="s">
        <v>6</v>
      </c>
      <c r="E20" s="9">
        <v>3</v>
      </c>
      <c r="F20" s="9" t="s">
        <v>168</v>
      </c>
      <c r="G20" s="15" t="str">
        <f t="shared" si="4"/>
        <v>0.45</v>
      </c>
      <c r="H20" s="9">
        <v>2</v>
      </c>
      <c r="I20" s="9"/>
      <c r="J20" s="9"/>
      <c r="K20" s="9" t="s">
        <v>198</v>
      </c>
      <c r="L20" s="19">
        <v>954</v>
      </c>
      <c r="M20" s="23"/>
      <c r="N20" s="11" t="s">
        <v>244</v>
      </c>
      <c r="O20" s="9" t="s">
        <v>196</v>
      </c>
      <c r="P20" s="23">
        <v>2</v>
      </c>
      <c r="Q20" s="23">
        <v>1</v>
      </c>
      <c r="R20" s="9"/>
      <c r="S20" s="9">
        <v>0.2</v>
      </c>
      <c r="T20" s="9"/>
    </row>
    <row r="21" spans="1:20" x14ac:dyDescent="0.25">
      <c r="A21" s="9" t="s">
        <v>212</v>
      </c>
      <c r="B21" s="9" t="s">
        <v>74</v>
      </c>
      <c r="C21" s="10" t="s">
        <v>154</v>
      </c>
      <c r="D21" s="9" t="s">
        <v>6</v>
      </c>
      <c r="E21" s="9">
        <v>3</v>
      </c>
      <c r="F21" s="9" t="s">
        <v>168</v>
      </c>
      <c r="G21" s="15" t="str">
        <f t="shared" si="4"/>
        <v>0.45</v>
      </c>
      <c r="H21" s="9">
        <v>2</v>
      </c>
      <c r="I21" s="9"/>
      <c r="J21" s="9"/>
      <c r="K21" s="9" t="s">
        <v>198</v>
      </c>
      <c r="L21" s="19">
        <v>955</v>
      </c>
      <c r="M21" s="23"/>
      <c r="N21" s="11" t="s">
        <v>244</v>
      </c>
      <c r="O21" s="9" t="s">
        <v>196</v>
      </c>
      <c r="P21" s="23">
        <v>2</v>
      </c>
      <c r="Q21" s="23">
        <v>1</v>
      </c>
      <c r="R21" s="9"/>
      <c r="S21" s="9">
        <v>0.3</v>
      </c>
      <c r="T21" s="9"/>
    </row>
    <row r="22" spans="1:20" x14ac:dyDescent="0.25">
      <c r="A22" s="9" t="s">
        <v>9</v>
      </c>
      <c r="B22" s="9" t="s">
        <v>165</v>
      </c>
      <c r="C22" s="10" t="s">
        <v>154</v>
      </c>
      <c r="D22" s="9" t="s">
        <v>13</v>
      </c>
      <c r="E22" s="9">
        <v>9</v>
      </c>
      <c r="F22" s="9" t="s">
        <v>168</v>
      </c>
      <c r="G22" s="15" t="str">
        <f t="shared" si="4"/>
        <v>0.45</v>
      </c>
      <c r="H22" s="9">
        <v>2</v>
      </c>
      <c r="I22" s="9" t="s">
        <v>193</v>
      </c>
      <c r="J22" s="9" t="s">
        <v>190</v>
      </c>
      <c r="K22" s="9" t="s">
        <v>194</v>
      </c>
      <c r="L22" s="19" t="s">
        <v>204</v>
      </c>
      <c r="M22" s="23">
        <v>2120</v>
      </c>
      <c r="N22" s="11" t="s">
        <v>244</v>
      </c>
      <c r="O22" s="9" t="s">
        <v>196</v>
      </c>
      <c r="P22" s="23">
        <v>2</v>
      </c>
      <c r="Q22" s="23">
        <v>0.2</v>
      </c>
      <c r="R22" s="9"/>
      <c r="S22" s="9">
        <v>0.1</v>
      </c>
      <c r="T22" s="9"/>
    </row>
    <row r="23" spans="1:20" x14ac:dyDescent="0.25">
      <c r="A23" s="9" t="s">
        <v>66</v>
      </c>
      <c r="B23" s="9" t="s">
        <v>67</v>
      </c>
      <c r="C23" s="10" t="s">
        <v>154</v>
      </c>
      <c r="D23" s="9" t="s">
        <v>10</v>
      </c>
      <c r="E23" s="9">
        <v>1</v>
      </c>
      <c r="F23" s="9" t="s">
        <v>168</v>
      </c>
      <c r="G23" s="15" t="str">
        <f t="shared" si="4"/>
        <v>0.45</v>
      </c>
      <c r="H23" s="9">
        <v>2</v>
      </c>
      <c r="I23" s="9" t="s">
        <v>193</v>
      </c>
      <c r="J23" s="9" t="s">
        <v>190</v>
      </c>
      <c r="K23" s="9" t="s">
        <v>198</v>
      </c>
      <c r="L23" s="19">
        <v>957</v>
      </c>
      <c r="M23" s="23"/>
      <c r="N23" s="11" t="s">
        <v>244</v>
      </c>
      <c r="O23" s="9" t="s">
        <v>196</v>
      </c>
      <c r="P23" s="23">
        <v>2</v>
      </c>
      <c r="Q23" s="23">
        <v>1</v>
      </c>
      <c r="R23" s="9"/>
      <c r="S23" s="9">
        <v>0.2</v>
      </c>
      <c r="T23" s="9"/>
    </row>
    <row r="24" spans="1:20" x14ac:dyDescent="0.25">
      <c r="A24" s="9"/>
      <c r="B24" s="9"/>
      <c r="C24" s="10"/>
      <c r="D24" s="9"/>
      <c r="E24" s="9"/>
      <c r="F24" s="9"/>
      <c r="G24" s="15"/>
      <c r="H24" s="9"/>
      <c r="I24" s="9"/>
      <c r="J24" s="9"/>
      <c r="K24" s="9"/>
      <c r="L24" s="19"/>
      <c r="M24" s="23"/>
      <c r="N24" s="9"/>
      <c r="O24" s="9"/>
      <c r="P24" s="23"/>
      <c r="Q24" s="23"/>
      <c r="R24" s="9"/>
      <c r="S24" s="9"/>
      <c r="T24" s="9"/>
    </row>
    <row r="25" spans="1:20" x14ac:dyDescent="0.25">
      <c r="A25" s="9" t="s">
        <v>166</v>
      </c>
      <c r="B25" s="9"/>
      <c r="C25" s="10"/>
      <c r="D25" s="9"/>
      <c r="E25" s="9"/>
      <c r="F25" s="9"/>
      <c r="G25" s="15"/>
      <c r="H25" s="9"/>
      <c r="I25" s="9"/>
      <c r="J25" s="9"/>
      <c r="K25" s="9"/>
      <c r="L25" s="19"/>
      <c r="M25" s="23"/>
      <c r="N25" s="9"/>
      <c r="O25" s="9"/>
      <c r="P25" s="23"/>
      <c r="Q25" s="23"/>
      <c r="R25" s="9"/>
      <c r="S25" s="9"/>
      <c r="T25" s="9"/>
    </row>
    <row r="26" spans="1:20" x14ac:dyDescent="0.25">
      <c r="A26" s="9" t="s">
        <v>5</v>
      </c>
      <c r="B26" s="9" t="s">
        <v>49</v>
      </c>
      <c r="C26" s="9" t="s">
        <v>48</v>
      </c>
      <c r="D26" s="9" t="s">
        <v>6</v>
      </c>
      <c r="E26" s="9">
        <v>44</v>
      </c>
      <c r="F26" s="9" t="s">
        <v>187</v>
      </c>
      <c r="G26" s="15" t="str">
        <f>RIGHT(F26, LEN(F26) - FIND("*", F26, FIND("*",F26)+1))</f>
        <v>0.55</v>
      </c>
      <c r="H26" s="9">
        <v>1</v>
      </c>
      <c r="I26" s="9" t="s">
        <v>189</v>
      </c>
      <c r="J26" s="9" t="s">
        <v>190</v>
      </c>
      <c r="K26" s="9" t="s">
        <v>48</v>
      </c>
      <c r="L26" s="19" t="s">
        <v>205</v>
      </c>
      <c r="M26" s="23">
        <v>10575</v>
      </c>
      <c r="N26" s="11" t="s">
        <v>245</v>
      </c>
      <c r="O26" s="9" t="s">
        <v>192</v>
      </c>
      <c r="P26" s="23">
        <v>1</v>
      </c>
      <c r="Q26" s="23">
        <v>0.4</v>
      </c>
      <c r="R26" s="9"/>
      <c r="S26" s="9">
        <v>0.1</v>
      </c>
      <c r="T26" s="9"/>
    </row>
    <row r="27" spans="1:20" x14ac:dyDescent="0.25">
      <c r="A27" s="9" t="s">
        <v>18</v>
      </c>
      <c r="B27" s="9" t="s">
        <v>19</v>
      </c>
      <c r="C27" s="10" t="s">
        <v>154</v>
      </c>
      <c r="D27" s="9" t="s">
        <v>10</v>
      </c>
      <c r="E27" s="9">
        <v>48</v>
      </c>
      <c r="F27" s="9" t="s">
        <v>177</v>
      </c>
      <c r="G27" s="15" t="str">
        <f t="shared" si="4"/>
        <v>0.8</v>
      </c>
      <c r="H27" s="9">
        <v>2</v>
      </c>
      <c r="I27" s="15" t="s">
        <v>217</v>
      </c>
      <c r="J27" s="9" t="s">
        <v>190</v>
      </c>
      <c r="K27" s="9" t="s">
        <v>214</v>
      </c>
      <c r="L27" s="19" t="s">
        <v>219</v>
      </c>
      <c r="M27" s="23"/>
      <c r="N27" s="11" t="s">
        <v>244</v>
      </c>
      <c r="O27" s="9" t="s">
        <v>196</v>
      </c>
      <c r="P27" s="23">
        <v>2</v>
      </c>
      <c r="Q27" s="23"/>
      <c r="R27" s="9"/>
      <c r="S27" s="9">
        <v>0.4</v>
      </c>
      <c r="T27" s="9"/>
    </row>
    <row r="28" spans="1:20" x14ac:dyDescent="0.25">
      <c r="A28" s="9" t="s">
        <v>29</v>
      </c>
      <c r="B28" s="9" t="s">
        <v>30</v>
      </c>
      <c r="C28" s="10" t="s">
        <v>154</v>
      </c>
      <c r="D28" s="9" t="s">
        <v>6</v>
      </c>
      <c r="E28" s="9">
        <v>24</v>
      </c>
      <c r="F28" s="9" t="s">
        <v>177</v>
      </c>
      <c r="G28" s="15" t="str">
        <f t="shared" si="4"/>
        <v>0.8</v>
      </c>
      <c r="H28" s="9">
        <v>2</v>
      </c>
      <c r="I28" s="15" t="s">
        <v>217</v>
      </c>
      <c r="J28" s="9" t="s">
        <v>190</v>
      </c>
      <c r="K28" s="9" t="s">
        <v>214</v>
      </c>
      <c r="L28" s="19" t="s">
        <v>220</v>
      </c>
      <c r="M28" s="23"/>
      <c r="N28" s="11" t="s">
        <v>244</v>
      </c>
      <c r="O28" s="9" t="s">
        <v>196</v>
      </c>
      <c r="P28" s="23">
        <v>2</v>
      </c>
      <c r="Q28" s="23"/>
      <c r="R28" s="9"/>
      <c r="S28" s="9">
        <v>0.5</v>
      </c>
      <c r="T28" s="9"/>
    </row>
    <row r="29" spans="1:20" x14ac:dyDescent="0.25">
      <c r="A29" s="9" t="s">
        <v>5</v>
      </c>
      <c r="B29" s="9" t="s">
        <v>211</v>
      </c>
      <c r="C29" s="10" t="s">
        <v>154</v>
      </c>
      <c r="D29" s="9" t="s">
        <v>6</v>
      </c>
      <c r="E29" s="9">
        <v>82</v>
      </c>
      <c r="F29" s="9" t="s">
        <v>177</v>
      </c>
      <c r="G29" s="15" t="str">
        <f t="shared" si="4"/>
        <v>0.8</v>
      </c>
      <c r="H29" s="9">
        <v>2</v>
      </c>
      <c r="I29" s="9" t="s">
        <v>193</v>
      </c>
      <c r="J29" s="9" t="s">
        <v>190</v>
      </c>
      <c r="K29" s="9" t="s">
        <v>194</v>
      </c>
      <c r="L29" s="19" t="s">
        <v>206</v>
      </c>
      <c r="M29" s="23">
        <v>2153</v>
      </c>
      <c r="N29" s="11" t="s">
        <v>244</v>
      </c>
      <c r="O29" s="9" t="s">
        <v>196</v>
      </c>
      <c r="P29" s="23">
        <v>2</v>
      </c>
      <c r="Q29" s="23">
        <v>-0.5</v>
      </c>
      <c r="R29" s="9"/>
      <c r="S29" s="9">
        <v>0.6</v>
      </c>
      <c r="T29" s="9"/>
    </row>
    <row r="30" spans="1:20" x14ac:dyDescent="0.25">
      <c r="A30" s="9" t="s">
        <v>53</v>
      </c>
      <c r="B30" s="9" t="s">
        <v>54</v>
      </c>
      <c r="C30" s="10" t="s">
        <v>154</v>
      </c>
      <c r="D30" s="9" t="s">
        <v>10</v>
      </c>
      <c r="E30" s="9">
        <v>24</v>
      </c>
      <c r="F30" s="9" t="s">
        <v>177</v>
      </c>
      <c r="G30" s="15" t="str">
        <f t="shared" si="4"/>
        <v>0.8</v>
      </c>
      <c r="H30" s="9">
        <v>2</v>
      </c>
      <c r="I30" s="9" t="s">
        <v>193</v>
      </c>
      <c r="J30" s="9" t="s">
        <v>190</v>
      </c>
      <c r="K30" s="9" t="s">
        <v>194</v>
      </c>
      <c r="L30" s="19" t="s">
        <v>218</v>
      </c>
      <c r="M30" s="23">
        <v>2153</v>
      </c>
      <c r="N30" s="11" t="s">
        <v>244</v>
      </c>
      <c r="O30" s="9" t="s">
        <v>196</v>
      </c>
      <c r="P30" s="23">
        <v>2</v>
      </c>
      <c r="Q30" s="23">
        <v>-0.5</v>
      </c>
      <c r="R30" s="9"/>
      <c r="S30" s="9">
        <v>0.4</v>
      </c>
      <c r="T30" s="9" t="s">
        <v>246</v>
      </c>
    </row>
    <row r="31" spans="1:20" x14ac:dyDescent="0.25">
      <c r="A31" s="9" t="s">
        <v>55</v>
      </c>
      <c r="B31" s="9" t="s">
        <v>56</v>
      </c>
      <c r="C31" s="10" t="s">
        <v>154</v>
      </c>
      <c r="D31" s="9" t="s">
        <v>13</v>
      </c>
      <c r="E31" s="9">
        <v>19</v>
      </c>
      <c r="F31" s="9" t="s">
        <v>177</v>
      </c>
      <c r="G31" s="15" t="str">
        <f t="shared" si="4"/>
        <v>0.8</v>
      </c>
      <c r="H31" s="9">
        <v>2</v>
      </c>
      <c r="I31" s="9" t="s">
        <v>193</v>
      </c>
      <c r="J31" s="9" t="s">
        <v>190</v>
      </c>
      <c r="K31" s="9" t="s">
        <v>194</v>
      </c>
      <c r="L31" s="19" t="s">
        <v>207</v>
      </c>
      <c r="M31" s="23">
        <v>2153</v>
      </c>
      <c r="N31" s="11" t="s">
        <v>244</v>
      </c>
      <c r="O31" s="9" t="s">
        <v>196</v>
      </c>
      <c r="P31" s="23">
        <v>2</v>
      </c>
      <c r="Q31" s="23">
        <v>-0.5</v>
      </c>
      <c r="R31" s="9"/>
      <c r="S31" s="9">
        <v>0.5</v>
      </c>
      <c r="T31" s="9"/>
    </row>
    <row r="32" spans="1:20" x14ac:dyDescent="0.25">
      <c r="A32" s="9" t="s">
        <v>14</v>
      </c>
      <c r="B32" s="9" t="s">
        <v>15</v>
      </c>
      <c r="C32" s="10" t="s">
        <v>154</v>
      </c>
      <c r="D32" s="9" t="s">
        <v>10</v>
      </c>
      <c r="E32" s="9">
        <v>12</v>
      </c>
      <c r="F32" s="9" t="s">
        <v>177</v>
      </c>
      <c r="G32" s="15" t="str">
        <f t="shared" si="4"/>
        <v>0.8</v>
      </c>
      <c r="H32" s="9">
        <v>2</v>
      </c>
      <c r="I32" s="9" t="s">
        <v>193</v>
      </c>
      <c r="J32" s="9" t="s">
        <v>190</v>
      </c>
      <c r="K32" s="9" t="s">
        <v>194</v>
      </c>
      <c r="L32" s="19" t="s">
        <v>208</v>
      </c>
      <c r="M32" s="23">
        <v>2153</v>
      </c>
      <c r="N32" s="11" t="s">
        <v>244</v>
      </c>
      <c r="O32" s="9" t="s">
        <v>196</v>
      </c>
      <c r="P32" s="23">
        <v>2</v>
      </c>
      <c r="Q32" s="23">
        <v>-0.5</v>
      </c>
      <c r="R32" s="9"/>
      <c r="S32" s="9">
        <v>0.6</v>
      </c>
      <c r="T32" s="9"/>
    </row>
    <row r="33" spans="1:20" x14ac:dyDescent="0.25">
      <c r="A33" s="9" t="s">
        <v>57</v>
      </c>
      <c r="B33" s="9" t="s">
        <v>58</v>
      </c>
      <c r="C33" s="10" t="s">
        <v>154</v>
      </c>
      <c r="D33" s="9" t="s">
        <v>6</v>
      </c>
      <c r="E33" s="9">
        <v>6</v>
      </c>
      <c r="F33" s="9" t="s">
        <v>177</v>
      </c>
      <c r="G33" s="15" t="str">
        <f t="shared" si="4"/>
        <v>0.8</v>
      </c>
      <c r="H33" s="9">
        <v>2</v>
      </c>
      <c r="I33" s="9"/>
      <c r="J33" s="9"/>
      <c r="K33" s="9" t="s">
        <v>198</v>
      </c>
      <c r="L33" s="19" t="s">
        <v>221</v>
      </c>
      <c r="M33" s="23"/>
      <c r="N33" s="11" t="s">
        <v>244</v>
      </c>
      <c r="O33" s="15" t="s">
        <v>196</v>
      </c>
      <c r="P33" s="24">
        <f t="shared" ref="P33:P34" si="5">IF(O33="L-N016-020",1,IF(O33="L-N025-030",2,IF(O33="L-N035-050",3,IF(O33="L-N109-140",4,0))))</f>
        <v>2</v>
      </c>
      <c r="Q33" s="28">
        <v>0.8</v>
      </c>
      <c r="R33" s="9"/>
      <c r="S33" s="9">
        <v>0.5</v>
      </c>
      <c r="T33" s="9"/>
    </row>
    <row r="34" spans="1:20" x14ac:dyDescent="0.25">
      <c r="A34" s="9" t="s">
        <v>51</v>
      </c>
      <c r="B34" s="9" t="s">
        <v>52</v>
      </c>
      <c r="C34" s="9" t="s">
        <v>140</v>
      </c>
      <c r="D34" s="9" t="s">
        <v>13</v>
      </c>
      <c r="E34" s="9">
        <v>10</v>
      </c>
      <c r="F34" s="9" t="s">
        <v>178</v>
      </c>
      <c r="G34" s="15" t="str">
        <f t="shared" si="4"/>
        <v>2.9</v>
      </c>
      <c r="H34" s="9">
        <v>13</v>
      </c>
      <c r="I34" s="9"/>
      <c r="J34" s="9"/>
      <c r="K34" s="9" t="s">
        <v>198</v>
      </c>
      <c r="L34" s="19" t="s">
        <v>222</v>
      </c>
      <c r="M34" s="23"/>
      <c r="N34" s="9" t="s">
        <v>245</v>
      </c>
      <c r="O34" s="29" t="s">
        <v>210</v>
      </c>
      <c r="P34" s="24">
        <f t="shared" si="5"/>
        <v>4</v>
      </c>
      <c r="Q34" s="23">
        <v>-2.2000000000000002</v>
      </c>
      <c r="R34" s="9"/>
      <c r="S34" s="9">
        <v>3</v>
      </c>
      <c r="T34" s="9"/>
    </row>
    <row r="35" spans="1:20" x14ac:dyDescent="0.25">
      <c r="A35" s="9"/>
      <c r="B35" s="9"/>
      <c r="C35" s="9"/>
      <c r="D35" s="9"/>
      <c r="E35" s="9"/>
      <c r="F35" s="9"/>
      <c r="G35" s="15"/>
      <c r="H35" s="9"/>
      <c r="I35" s="9"/>
      <c r="J35" s="9"/>
      <c r="K35" s="9"/>
      <c r="L35" s="19"/>
      <c r="M35" s="23"/>
      <c r="N35" s="9"/>
      <c r="O35" s="9"/>
      <c r="P35" s="23"/>
      <c r="Q35" s="23"/>
      <c r="R35" s="9"/>
      <c r="S35" s="9"/>
      <c r="T35" s="9"/>
    </row>
    <row r="36" spans="1:20" x14ac:dyDescent="0.25">
      <c r="A36" s="9" t="s">
        <v>167</v>
      </c>
      <c r="B36" s="9"/>
      <c r="C36" s="9"/>
      <c r="D36" s="9"/>
      <c r="E36" s="9"/>
      <c r="F36" s="9"/>
      <c r="G36" s="15"/>
      <c r="H36" s="9"/>
      <c r="I36" s="9"/>
      <c r="J36" s="9"/>
      <c r="K36" s="9"/>
      <c r="L36" s="19"/>
      <c r="M36" s="23"/>
      <c r="N36" s="9"/>
      <c r="O36" s="9"/>
      <c r="P36" s="23"/>
      <c r="Q36" s="23"/>
      <c r="R36" s="9"/>
      <c r="S36" s="9"/>
      <c r="T36" s="9"/>
    </row>
    <row r="37" spans="1:20" x14ac:dyDescent="0.25">
      <c r="A37" s="9" t="s">
        <v>129</v>
      </c>
      <c r="B37" s="9" t="s">
        <v>130</v>
      </c>
      <c r="C37" s="9" t="s">
        <v>157</v>
      </c>
      <c r="D37" s="9" t="s">
        <v>10</v>
      </c>
      <c r="E37" s="9">
        <v>1</v>
      </c>
      <c r="F37" s="9" t="s">
        <v>182</v>
      </c>
      <c r="G37" s="15" t="str">
        <f>RIGHT(F37, LEN(F37) - FIND("*", F37, FIND("*",F37)+1))</f>
        <v>1.2</v>
      </c>
      <c r="H37" s="9"/>
      <c r="I37" s="9"/>
      <c r="J37" s="9"/>
      <c r="K37" s="16" t="s">
        <v>213</v>
      </c>
      <c r="L37" s="19" t="s">
        <v>223</v>
      </c>
      <c r="M37" s="23"/>
      <c r="N37" s="9" t="s">
        <v>245</v>
      </c>
      <c r="O37" s="9" t="s">
        <v>210</v>
      </c>
      <c r="P37" s="23">
        <v>4</v>
      </c>
      <c r="Q37" s="23">
        <v>1.2</v>
      </c>
      <c r="R37" s="9"/>
      <c r="S37" s="9">
        <v>1.6</v>
      </c>
      <c r="T37" s="9"/>
    </row>
    <row r="38" spans="1:20" x14ac:dyDescent="0.25">
      <c r="A38" s="9" t="s">
        <v>80</v>
      </c>
      <c r="B38" s="9" t="s">
        <v>81</v>
      </c>
      <c r="C38" s="9" t="s">
        <v>79</v>
      </c>
      <c r="D38" s="9" t="s">
        <v>10</v>
      </c>
      <c r="E38" s="9">
        <v>6</v>
      </c>
      <c r="F38" s="9" t="s">
        <v>174</v>
      </c>
      <c r="G38" s="15" t="str">
        <f>RIGHT(F38, LEN(F38) - FIND("*", F38, FIND("*",F38)+1))</f>
        <v>1</v>
      </c>
      <c r="H38" s="9"/>
      <c r="I38" s="9"/>
      <c r="J38" s="9"/>
      <c r="K38" s="9" t="s">
        <v>198</v>
      </c>
      <c r="L38" s="19" t="s">
        <v>227</v>
      </c>
      <c r="M38" s="23"/>
      <c r="N38" s="11" t="s">
        <v>243</v>
      </c>
      <c r="O38" s="15" t="s">
        <v>242</v>
      </c>
      <c r="P38" s="24">
        <f t="shared" ref="P38:P41" si="6">IF(O38="L-N016-020",1,IF(O38="L-N025-030",2,IF(O38="L-N035-050",3,IF(O38="L-N109-140",4,0))))</f>
        <v>3</v>
      </c>
      <c r="Q38" s="23">
        <v>0.5</v>
      </c>
      <c r="R38" s="9"/>
      <c r="S38" s="9">
        <v>1.2</v>
      </c>
      <c r="T38" s="9"/>
    </row>
    <row r="39" spans="1:20" x14ac:dyDescent="0.25">
      <c r="A39" s="9" t="s">
        <v>113</v>
      </c>
      <c r="B39" s="9" t="s">
        <v>114</v>
      </c>
      <c r="C39" s="9" t="s">
        <v>112</v>
      </c>
      <c r="D39" s="9" t="s">
        <v>6</v>
      </c>
      <c r="E39" s="9">
        <v>3</v>
      </c>
      <c r="F39" s="9" t="s">
        <v>175</v>
      </c>
      <c r="G39" s="15" t="str">
        <f>RIGHT(F39, LEN(F39) - FIND("*", F39, FIND("*",F39)+1))</f>
        <v>1.45</v>
      </c>
      <c r="H39" s="9">
        <v>41</v>
      </c>
      <c r="I39" s="9"/>
      <c r="J39" s="9"/>
      <c r="K39" s="9" t="s">
        <v>198</v>
      </c>
      <c r="L39" s="19" t="s">
        <v>228</v>
      </c>
      <c r="M39" s="23"/>
      <c r="N39" s="11" t="s">
        <v>243</v>
      </c>
      <c r="O39" s="15" t="s">
        <v>242</v>
      </c>
      <c r="P39" s="24">
        <f t="shared" si="6"/>
        <v>3</v>
      </c>
      <c r="Q39" s="23">
        <v>0</v>
      </c>
      <c r="R39" s="9"/>
      <c r="S39" s="9">
        <v>1.6</v>
      </c>
      <c r="T39" s="9"/>
    </row>
    <row r="40" spans="1:20" x14ac:dyDescent="0.25">
      <c r="A40" s="9" t="s">
        <v>105</v>
      </c>
      <c r="B40" s="9" t="s">
        <v>106</v>
      </c>
      <c r="C40" s="9" t="s">
        <v>104</v>
      </c>
      <c r="D40" s="9" t="s">
        <v>6</v>
      </c>
      <c r="E40" s="9">
        <v>12</v>
      </c>
      <c r="F40" s="9" t="s">
        <v>171</v>
      </c>
      <c r="G40" s="15" t="str">
        <f>RIGHT(F40, LEN(F40) - FIND("*", F40, FIND("*",F40)+1))</f>
        <v>1.45</v>
      </c>
      <c r="H40" s="9"/>
      <c r="I40" s="9"/>
      <c r="J40" s="9"/>
      <c r="K40" s="9" t="s">
        <v>198</v>
      </c>
      <c r="L40" s="19" t="s">
        <v>229</v>
      </c>
      <c r="M40" s="23"/>
      <c r="N40" s="11" t="s">
        <v>243</v>
      </c>
      <c r="O40" s="15" t="s">
        <v>242</v>
      </c>
      <c r="P40" s="24">
        <f t="shared" si="6"/>
        <v>3</v>
      </c>
      <c r="Q40" s="23">
        <v>0</v>
      </c>
      <c r="R40" s="9"/>
      <c r="S40" s="9">
        <v>1.5</v>
      </c>
      <c r="T40" s="9"/>
    </row>
    <row r="41" spans="1:20" x14ac:dyDescent="0.25">
      <c r="A41" s="9" t="s">
        <v>116</v>
      </c>
      <c r="B41" s="9" t="s">
        <v>117</v>
      </c>
      <c r="C41" s="9" t="s">
        <v>115</v>
      </c>
      <c r="D41" s="9" t="s">
        <v>10</v>
      </c>
      <c r="E41" s="9">
        <v>12</v>
      </c>
      <c r="F41" s="9" t="s">
        <v>173</v>
      </c>
      <c r="G41" s="15" t="str">
        <f>RIGHT(F41, LEN(F41) - FIND("*", F41, FIND("*",F41)+1))</f>
        <v>1.45</v>
      </c>
      <c r="H41" s="9"/>
      <c r="I41" s="9"/>
      <c r="J41" s="9"/>
      <c r="K41" s="9" t="s">
        <v>198</v>
      </c>
      <c r="L41" s="19" t="s">
        <v>230</v>
      </c>
      <c r="M41" s="23"/>
      <c r="N41" s="11" t="s">
        <v>243</v>
      </c>
      <c r="O41" s="15" t="s">
        <v>242</v>
      </c>
      <c r="P41" s="24">
        <f t="shared" si="6"/>
        <v>3</v>
      </c>
      <c r="Q41" s="23">
        <v>0</v>
      </c>
      <c r="R41" s="9"/>
      <c r="S41" s="9">
        <v>1.7</v>
      </c>
      <c r="T41" s="9"/>
    </row>
    <row r="42" spans="1:20" x14ac:dyDescent="0.25">
      <c r="A42" s="9" t="s">
        <v>102</v>
      </c>
      <c r="B42" s="9" t="s">
        <v>103</v>
      </c>
      <c r="C42" s="9" t="s">
        <v>101</v>
      </c>
      <c r="D42" s="9" t="s">
        <v>10</v>
      </c>
      <c r="E42" s="9">
        <v>3</v>
      </c>
      <c r="F42" s="9" t="s">
        <v>185</v>
      </c>
      <c r="G42" s="15" t="str">
        <f>RIGHT(F42, LEN(F42) - FIND("*", F42, FIND("*",F42)+1))</f>
        <v>1</v>
      </c>
      <c r="H42" s="9"/>
      <c r="I42" s="9"/>
      <c r="J42" s="9"/>
      <c r="K42" s="9" t="s">
        <v>198</v>
      </c>
      <c r="L42" s="19" t="s">
        <v>231</v>
      </c>
      <c r="M42" s="23"/>
      <c r="N42" s="11" t="s">
        <v>243</v>
      </c>
      <c r="O42" s="9" t="s">
        <v>210</v>
      </c>
      <c r="P42" s="23">
        <v>4</v>
      </c>
      <c r="Q42" s="23">
        <v>0.5</v>
      </c>
      <c r="R42" s="9"/>
      <c r="S42" s="9">
        <v>1.8</v>
      </c>
      <c r="T42" s="9"/>
    </row>
    <row r="43" spans="1:20" x14ac:dyDescent="0.25">
      <c r="A43" s="9" t="s">
        <v>33</v>
      </c>
      <c r="B43" s="9" t="s">
        <v>34</v>
      </c>
      <c r="C43" s="9" t="s">
        <v>32</v>
      </c>
      <c r="D43" s="9" t="s">
        <v>10</v>
      </c>
      <c r="E43" s="9">
        <v>1</v>
      </c>
      <c r="F43" s="9" t="s">
        <v>176</v>
      </c>
      <c r="G43" s="15" t="str">
        <f>RIGHT(F43, LEN(F43) - FIND("*", F43, FIND("*",F43)+1))</f>
        <v>1.75</v>
      </c>
      <c r="H43" s="9">
        <v>20</v>
      </c>
      <c r="I43" s="9"/>
      <c r="J43" s="9"/>
      <c r="K43" s="16" t="s">
        <v>213</v>
      </c>
      <c r="L43" s="19" t="s">
        <v>224</v>
      </c>
      <c r="M43" s="23"/>
      <c r="N43" s="9" t="s">
        <v>245</v>
      </c>
      <c r="O43" s="9" t="s">
        <v>210</v>
      </c>
      <c r="P43" s="23">
        <v>4</v>
      </c>
      <c r="Q43" s="23">
        <v>1.2</v>
      </c>
      <c r="R43" s="9"/>
      <c r="S43" s="9">
        <v>2</v>
      </c>
      <c r="T43" s="9"/>
    </row>
    <row r="44" spans="1:20" x14ac:dyDescent="0.25">
      <c r="A44" s="9" t="s">
        <v>137</v>
      </c>
      <c r="B44" s="9" t="s">
        <v>138</v>
      </c>
      <c r="C44" s="9" t="s">
        <v>136</v>
      </c>
      <c r="D44" s="9" t="s">
        <v>10</v>
      </c>
      <c r="E44" s="9">
        <v>1</v>
      </c>
      <c r="F44" s="9" t="s">
        <v>180</v>
      </c>
      <c r="G44" s="15" t="str">
        <f>RIGHT(F44, LEN(F44) - FIND("*", F44, FIND("*",F44)+1))</f>
        <v>1.6</v>
      </c>
      <c r="H44" s="9"/>
      <c r="I44" s="9"/>
      <c r="J44" s="9"/>
      <c r="K44" s="9" t="s">
        <v>198</v>
      </c>
      <c r="L44" s="19" t="s">
        <v>232</v>
      </c>
      <c r="M44" s="23"/>
      <c r="N44" s="11" t="s">
        <v>243</v>
      </c>
      <c r="O44" s="9" t="s">
        <v>210</v>
      </c>
      <c r="P44" s="23">
        <v>4</v>
      </c>
      <c r="Q44" s="23">
        <v>-0.1</v>
      </c>
      <c r="R44" s="9"/>
      <c r="S44" s="9">
        <v>1.5</v>
      </c>
      <c r="T44" s="9"/>
    </row>
    <row r="45" spans="1:20" x14ac:dyDescent="0.25">
      <c r="A45" s="9" t="s">
        <v>89</v>
      </c>
      <c r="B45" s="9" t="s">
        <v>90</v>
      </c>
      <c r="C45" s="9" t="s">
        <v>88</v>
      </c>
      <c r="D45" s="9" t="s">
        <v>10</v>
      </c>
      <c r="E45" s="9">
        <v>1</v>
      </c>
      <c r="F45" s="15" t="s">
        <v>172</v>
      </c>
      <c r="G45" s="15" t="str">
        <f>RIGHT(F45, LEN(F45) - FIND("*", F45, FIND("*",F45)+1))</f>
        <v>2.4</v>
      </c>
      <c r="H45" s="9">
        <v>58</v>
      </c>
      <c r="I45" s="9"/>
      <c r="J45" s="9"/>
      <c r="K45" s="9" t="s">
        <v>198</v>
      </c>
      <c r="L45" s="19" t="s">
        <v>209</v>
      </c>
      <c r="M45" s="23"/>
      <c r="N45" s="11" t="s">
        <v>243</v>
      </c>
      <c r="O45" s="9" t="s">
        <v>210</v>
      </c>
      <c r="P45" s="23">
        <v>4</v>
      </c>
      <c r="Q45" s="23">
        <v>-2</v>
      </c>
      <c r="R45" s="23"/>
      <c r="S45" s="9">
        <v>1</v>
      </c>
      <c r="T45" s="9"/>
    </row>
    <row r="46" spans="1:20" x14ac:dyDescent="0.25">
      <c r="A46" s="9" t="s">
        <v>35</v>
      </c>
      <c r="B46" s="9" t="s">
        <v>36</v>
      </c>
      <c r="C46" s="9" t="s">
        <v>32</v>
      </c>
      <c r="D46" s="9" t="s">
        <v>10</v>
      </c>
      <c r="E46" s="9">
        <v>1</v>
      </c>
      <c r="F46" s="15" t="s">
        <v>181</v>
      </c>
      <c r="G46" s="15" t="str">
        <f>RIGHT(F46, LEN(F46) - FIND("*", F46, FIND("*",F46)+1))</f>
        <v>1.75</v>
      </c>
      <c r="H46" s="9">
        <v>20</v>
      </c>
      <c r="I46" s="9"/>
      <c r="J46" s="9"/>
      <c r="K46" s="16" t="s">
        <v>213</v>
      </c>
      <c r="L46" s="19" t="s">
        <v>225</v>
      </c>
      <c r="M46" s="23"/>
      <c r="N46" s="9" t="s">
        <v>245</v>
      </c>
      <c r="O46" s="9" t="s">
        <v>210</v>
      </c>
      <c r="P46" s="23">
        <v>4</v>
      </c>
      <c r="Q46" s="23">
        <v>1.2</v>
      </c>
      <c r="R46" s="9"/>
      <c r="S46" s="9">
        <v>2.1</v>
      </c>
      <c r="T46" s="9"/>
    </row>
    <row r="47" spans="1:20" x14ac:dyDescent="0.25">
      <c r="A47" s="9" t="s">
        <v>131</v>
      </c>
      <c r="B47" s="9" t="s">
        <v>132</v>
      </c>
      <c r="C47" s="9" t="s">
        <v>157</v>
      </c>
      <c r="D47" s="9" t="s">
        <v>10</v>
      </c>
      <c r="E47" s="9">
        <v>1</v>
      </c>
      <c r="F47" s="9" t="s">
        <v>182</v>
      </c>
      <c r="G47" s="15" t="str">
        <f>RIGHT(F47, LEN(F47) - FIND("*", F47, FIND("*",F47)+1))</f>
        <v>1.2</v>
      </c>
      <c r="H47" s="9"/>
      <c r="I47" s="9"/>
      <c r="J47" s="9"/>
      <c r="K47" s="16" t="s">
        <v>213</v>
      </c>
      <c r="L47" s="19" t="s">
        <v>226</v>
      </c>
      <c r="M47" s="23"/>
      <c r="N47" s="9" t="s">
        <v>245</v>
      </c>
      <c r="O47" s="9" t="s">
        <v>210</v>
      </c>
      <c r="P47" s="23">
        <v>4</v>
      </c>
      <c r="Q47" s="23">
        <v>1.2</v>
      </c>
      <c r="R47" s="9"/>
      <c r="S47" s="9">
        <v>1.6</v>
      </c>
      <c r="T47" s="9"/>
    </row>
    <row r="48" spans="1:20" x14ac:dyDescent="0.25">
      <c r="A48" s="9" t="s">
        <v>125</v>
      </c>
      <c r="B48" s="9" t="s">
        <v>126</v>
      </c>
      <c r="C48" s="9" t="s">
        <v>124</v>
      </c>
      <c r="D48" s="9" t="s">
        <v>6</v>
      </c>
      <c r="E48" s="9">
        <v>1</v>
      </c>
      <c r="F48" s="9" t="s">
        <v>184</v>
      </c>
      <c r="G48" s="15" t="str">
        <f>RIGHT(F48, LEN(F48) - FIND("*", F48, FIND("*",F48)+1))</f>
        <v>1.2</v>
      </c>
      <c r="H48" s="9"/>
      <c r="I48" s="9"/>
      <c r="J48" s="9"/>
      <c r="K48" s="9" t="s">
        <v>198</v>
      </c>
      <c r="L48" s="19" t="s">
        <v>233</v>
      </c>
      <c r="M48" s="23"/>
      <c r="N48" s="11" t="s">
        <v>243</v>
      </c>
      <c r="O48" s="9" t="s">
        <v>210</v>
      </c>
      <c r="P48" s="23">
        <v>4</v>
      </c>
      <c r="Q48" s="23">
        <v>0.3</v>
      </c>
      <c r="R48" s="9"/>
      <c r="S48" s="9">
        <v>1.7</v>
      </c>
      <c r="T48" s="9"/>
    </row>
    <row r="49" spans="1:20" x14ac:dyDescent="0.25">
      <c r="A49" s="9" t="s">
        <v>110</v>
      </c>
      <c r="B49" s="9" t="s">
        <v>111</v>
      </c>
      <c r="C49" s="9" t="s">
        <v>109</v>
      </c>
      <c r="D49" s="9" t="s">
        <v>10</v>
      </c>
      <c r="E49" s="9">
        <v>1</v>
      </c>
      <c r="F49" s="9" t="s">
        <v>186</v>
      </c>
      <c r="G49" s="15" t="str">
        <f>RIGHT(F49, LEN(F49) - FIND("*", F49, FIND("*",F49)+1))</f>
        <v>1.2</v>
      </c>
      <c r="H49" s="9"/>
      <c r="I49" s="9"/>
      <c r="J49" s="9"/>
      <c r="K49" s="9" t="s">
        <v>198</v>
      </c>
      <c r="L49" s="19" t="s">
        <v>234</v>
      </c>
      <c r="M49" s="23"/>
      <c r="N49" s="11" t="s">
        <v>243</v>
      </c>
      <c r="O49" s="9" t="s">
        <v>210</v>
      </c>
      <c r="P49" s="23">
        <v>4</v>
      </c>
      <c r="Q49" s="23">
        <v>0.3</v>
      </c>
      <c r="R49" s="9"/>
      <c r="S49" s="9">
        <v>1.8</v>
      </c>
      <c r="T49" s="9"/>
    </row>
    <row r="50" spans="1:20" x14ac:dyDescent="0.25">
      <c r="A50" s="9" t="s">
        <v>38</v>
      </c>
      <c r="B50" s="9" t="s">
        <v>39</v>
      </c>
      <c r="C50" s="9" t="s">
        <v>37</v>
      </c>
      <c r="D50" s="9" t="s">
        <v>10</v>
      </c>
      <c r="E50" s="9">
        <v>1</v>
      </c>
      <c r="F50" s="9" t="s">
        <v>183</v>
      </c>
      <c r="G50" s="15" t="str">
        <f>RIGHT(F50, LEN(F50) - FIND("*", F50, FIND("*",F50)+1))</f>
        <v>2.3</v>
      </c>
      <c r="H50" s="9"/>
      <c r="I50" s="9"/>
      <c r="J50" s="9"/>
      <c r="K50" s="9" t="s">
        <v>198</v>
      </c>
      <c r="L50" s="19" t="s">
        <v>235</v>
      </c>
      <c r="M50" s="23"/>
      <c r="N50" s="11" t="s">
        <v>243</v>
      </c>
      <c r="O50" s="9" t="s">
        <v>210</v>
      </c>
      <c r="P50" s="23">
        <v>4</v>
      </c>
      <c r="Q50" s="23">
        <v>-0.8</v>
      </c>
      <c r="R50" s="9"/>
      <c r="S50" s="9">
        <v>2.6</v>
      </c>
      <c r="T50" s="9"/>
    </row>
    <row r="51" spans="1:20" x14ac:dyDescent="0.25">
      <c r="A51" s="9" t="s">
        <v>119</v>
      </c>
      <c r="B51" s="9" t="s">
        <v>120</v>
      </c>
      <c r="C51" s="9" t="s">
        <v>118</v>
      </c>
      <c r="D51" s="9" t="s">
        <v>10</v>
      </c>
      <c r="E51" s="9">
        <v>1</v>
      </c>
      <c r="F51" s="9" t="s">
        <v>179</v>
      </c>
      <c r="G51" s="15" t="str">
        <f>RIGHT(F51, LEN(F51) - FIND("*", F51, FIND("*",F51)+1))</f>
        <v>1.75</v>
      </c>
      <c r="H51" s="9"/>
      <c r="I51" s="9"/>
      <c r="J51" s="9"/>
      <c r="K51" s="9" t="s">
        <v>198</v>
      </c>
      <c r="L51" s="19" t="s">
        <v>236</v>
      </c>
      <c r="M51" s="23"/>
      <c r="N51" s="11" t="s">
        <v>243</v>
      </c>
      <c r="O51" s="9" t="s">
        <v>210</v>
      </c>
      <c r="P51" s="23">
        <v>4</v>
      </c>
      <c r="Q51" s="23">
        <v>-0.2</v>
      </c>
      <c r="R51" s="9"/>
      <c r="S51" s="9">
        <v>2.2000000000000002</v>
      </c>
      <c r="T51" s="9"/>
    </row>
    <row r="52" spans="1:20" x14ac:dyDescent="0.25">
      <c r="A52" s="9" t="s">
        <v>127</v>
      </c>
      <c r="B52" s="9" t="s">
        <v>128</v>
      </c>
      <c r="C52" s="9" t="s">
        <v>156</v>
      </c>
      <c r="D52" s="9" t="s">
        <v>10</v>
      </c>
      <c r="E52" s="9">
        <v>1</v>
      </c>
      <c r="F52" s="18" t="s">
        <v>169</v>
      </c>
      <c r="G52" s="15" t="str">
        <f>RIGHT(F52, LEN(F52) - FIND("*", F52, FIND("*",F52)+1))</f>
        <v>1.6</v>
      </c>
      <c r="H52" s="9">
        <v>56</v>
      </c>
      <c r="I52" s="9"/>
      <c r="J52" s="9"/>
      <c r="K52" s="9" t="s">
        <v>198</v>
      </c>
      <c r="L52" s="19" t="s">
        <v>237</v>
      </c>
      <c r="M52" s="23"/>
      <c r="N52" s="11" t="s">
        <v>243</v>
      </c>
      <c r="O52" s="9" t="s">
        <v>210</v>
      </c>
      <c r="P52" s="23">
        <v>4</v>
      </c>
      <c r="Q52" s="23">
        <v>-0.3</v>
      </c>
      <c r="R52" s="9"/>
      <c r="S52" s="9">
        <v>1.6</v>
      </c>
      <c r="T52" s="9"/>
    </row>
    <row r="53" spans="1:20" x14ac:dyDescent="0.25">
      <c r="A53" s="9" t="s">
        <v>40</v>
      </c>
      <c r="B53" s="9" t="s">
        <v>41</v>
      </c>
      <c r="C53" s="9" t="s">
        <v>37</v>
      </c>
      <c r="D53" s="9" t="s">
        <v>10</v>
      </c>
      <c r="E53" s="9">
        <v>2</v>
      </c>
      <c r="F53" s="9" t="s">
        <v>183</v>
      </c>
      <c r="G53" s="15" t="str">
        <f>RIGHT(F53, LEN(F53) - FIND("*", F53, FIND("*",F53)+1))</f>
        <v>2.3</v>
      </c>
      <c r="H53" s="9"/>
      <c r="I53" s="9"/>
      <c r="J53" s="9"/>
      <c r="K53" s="9" t="s">
        <v>198</v>
      </c>
      <c r="L53" s="19" t="s">
        <v>238</v>
      </c>
      <c r="M53" s="23"/>
      <c r="N53" s="11" t="s">
        <v>243</v>
      </c>
      <c r="O53" s="9" t="s">
        <v>210</v>
      </c>
      <c r="P53" s="23">
        <v>4</v>
      </c>
      <c r="Q53" s="23">
        <v>-0.8</v>
      </c>
      <c r="R53" s="9"/>
      <c r="S53" s="9">
        <v>2.7</v>
      </c>
      <c r="T53" s="9"/>
    </row>
    <row r="54" spans="1:20" x14ac:dyDescent="0.25">
      <c r="A54" s="9" t="s">
        <v>42</v>
      </c>
      <c r="B54" s="9" t="s">
        <v>43</v>
      </c>
      <c r="C54" s="9" t="s">
        <v>37</v>
      </c>
      <c r="D54" s="9" t="s">
        <v>10</v>
      </c>
      <c r="E54" s="9">
        <v>1</v>
      </c>
      <c r="F54" s="9" t="s">
        <v>183</v>
      </c>
      <c r="G54" s="15" t="str">
        <f>RIGHT(F54, LEN(F54) - FIND("*", F54, FIND("*",F54)+1))</f>
        <v>2.3</v>
      </c>
      <c r="H54" s="9"/>
      <c r="I54" s="9"/>
      <c r="J54" s="9"/>
      <c r="K54" s="9" t="s">
        <v>198</v>
      </c>
      <c r="L54" s="19" t="s">
        <v>239</v>
      </c>
      <c r="M54" s="23"/>
      <c r="N54" s="11" t="s">
        <v>243</v>
      </c>
      <c r="O54" s="9" t="s">
        <v>210</v>
      </c>
      <c r="P54" s="23">
        <v>4</v>
      </c>
      <c r="Q54" s="23">
        <v>-0.8</v>
      </c>
      <c r="R54" s="9"/>
      <c r="S54" s="9">
        <v>2.8</v>
      </c>
      <c r="T54" s="9"/>
    </row>
    <row r="55" spans="1:20" x14ac:dyDescent="0.25">
      <c r="A55" s="9" t="s">
        <v>44</v>
      </c>
      <c r="B55" s="9" t="s">
        <v>45</v>
      </c>
      <c r="C55" s="9" t="s">
        <v>37</v>
      </c>
      <c r="D55" s="9" t="s">
        <v>10</v>
      </c>
      <c r="E55" s="9">
        <v>2</v>
      </c>
      <c r="F55" s="9" t="s">
        <v>183</v>
      </c>
      <c r="G55" s="15" t="str">
        <f>RIGHT(F55, LEN(F55) - FIND("*", F55, FIND("*",F55)+1))</f>
        <v>2.3</v>
      </c>
      <c r="H55" s="9"/>
      <c r="I55" s="9"/>
      <c r="J55" s="9"/>
      <c r="K55" s="9" t="s">
        <v>198</v>
      </c>
      <c r="L55" s="19" t="s">
        <v>240</v>
      </c>
      <c r="M55" s="23"/>
      <c r="N55" s="11" t="s">
        <v>243</v>
      </c>
      <c r="O55" s="9" t="s">
        <v>210</v>
      </c>
      <c r="P55" s="23">
        <v>4</v>
      </c>
      <c r="Q55" s="23">
        <v>-0.8</v>
      </c>
      <c r="R55" s="9"/>
      <c r="S55" s="9">
        <v>2.6</v>
      </c>
      <c r="T55" s="9"/>
    </row>
    <row r="56" spans="1:20" x14ac:dyDescent="0.25">
      <c r="A56" s="13" t="s">
        <v>46</v>
      </c>
      <c r="B56" s="13" t="s">
        <v>47</v>
      </c>
      <c r="C56" s="13" t="s">
        <v>37</v>
      </c>
      <c r="D56" s="13" t="s">
        <v>10</v>
      </c>
      <c r="E56" s="13">
        <v>1</v>
      </c>
      <c r="F56" s="9" t="s">
        <v>183</v>
      </c>
      <c r="G56" s="15" t="str">
        <f>RIGHT(F56, LEN(F56) - FIND("*", F56, FIND("*",F56)+1))</f>
        <v>2.3</v>
      </c>
      <c r="H56" s="13"/>
      <c r="I56" s="13"/>
      <c r="J56" s="13"/>
      <c r="K56" s="9" t="s">
        <v>198</v>
      </c>
      <c r="L56" s="21" t="s">
        <v>241</v>
      </c>
      <c r="M56" s="25"/>
      <c r="N56" s="11" t="s">
        <v>243</v>
      </c>
      <c r="O56" s="9" t="s">
        <v>210</v>
      </c>
      <c r="P56" s="23">
        <v>4</v>
      </c>
      <c r="Q56" s="23">
        <v>-0.8</v>
      </c>
      <c r="R56" s="13"/>
      <c r="S56" s="9">
        <v>2.7</v>
      </c>
      <c r="T56" s="9"/>
    </row>
    <row r="57" spans="1:2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22"/>
      <c r="M57" s="26"/>
      <c r="N57" s="14"/>
      <c r="O57" s="14"/>
      <c r="P57" s="26"/>
      <c r="Q57" s="26"/>
      <c r="R57" s="14"/>
      <c r="S57" s="14"/>
      <c r="T57" s="14"/>
    </row>
    <row r="59" spans="1:20" x14ac:dyDescent="0.25">
      <c r="A59" s="11" t="s">
        <v>158</v>
      </c>
    </row>
    <row r="60" spans="1:20" x14ac:dyDescent="0.25">
      <c r="A60" s="11" t="s">
        <v>75</v>
      </c>
      <c r="B60" s="11" t="s">
        <v>76</v>
      </c>
      <c r="C60" s="12" t="s">
        <v>155</v>
      </c>
      <c r="D60" s="11" t="s">
        <v>6</v>
      </c>
      <c r="E60" s="11">
        <v>3</v>
      </c>
    </row>
    <row r="61" spans="1:20" x14ac:dyDescent="0.25">
      <c r="A61" s="11" t="s">
        <v>77</v>
      </c>
      <c r="B61" s="11" t="s">
        <v>78</v>
      </c>
      <c r="C61" s="12" t="s">
        <v>155</v>
      </c>
      <c r="D61" s="11" t="s">
        <v>6</v>
      </c>
      <c r="E61" s="11">
        <v>2</v>
      </c>
    </row>
    <row r="62" spans="1:20" x14ac:dyDescent="0.25">
      <c r="A62" s="11" t="s">
        <v>75</v>
      </c>
      <c r="B62" s="11" t="s">
        <v>108</v>
      </c>
      <c r="C62" s="11" t="s">
        <v>107</v>
      </c>
      <c r="D62" s="11" t="s">
        <v>10</v>
      </c>
      <c r="E62" s="11">
        <v>2</v>
      </c>
    </row>
    <row r="63" spans="1:20" x14ac:dyDescent="0.25">
      <c r="A63" s="11" t="s">
        <v>97</v>
      </c>
      <c r="B63" s="11" t="s">
        <v>98</v>
      </c>
      <c r="C63" s="11" t="s">
        <v>96</v>
      </c>
      <c r="D63" s="11" t="s">
        <v>10</v>
      </c>
      <c r="E63" s="11">
        <v>2</v>
      </c>
    </row>
    <row r="64" spans="1:20" x14ac:dyDescent="0.25">
      <c r="A64" s="11" t="s">
        <v>97</v>
      </c>
      <c r="B64" s="11" t="s">
        <v>100</v>
      </c>
      <c r="C64" s="11" t="s">
        <v>99</v>
      </c>
      <c r="D64" s="11" t="s">
        <v>10</v>
      </c>
      <c r="E64" s="11">
        <v>2</v>
      </c>
    </row>
    <row r="65" spans="1:5" x14ac:dyDescent="0.25">
      <c r="A65" s="11" t="s">
        <v>83</v>
      </c>
      <c r="B65" s="11" t="s">
        <v>84</v>
      </c>
      <c r="C65" s="11" t="s">
        <v>82</v>
      </c>
      <c r="D65" s="11" t="s">
        <v>10</v>
      </c>
      <c r="E65" s="11">
        <v>1</v>
      </c>
    </row>
    <row r="66" spans="1:5" x14ac:dyDescent="0.25">
      <c r="A66" s="11" t="s">
        <v>86</v>
      </c>
      <c r="B66" s="11" t="s">
        <v>87</v>
      </c>
      <c r="C66" s="11" t="s">
        <v>85</v>
      </c>
      <c r="D66" s="11" t="s">
        <v>10</v>
      </c>
      <c r="E66" s="11">
        <v>2</v>
      </c>
    </row>
    <row r="67" spans="1:5" x14ac:dyDescent="0.25">
      <c r="A67" s="11" t="s">
        <v>91</v>
      </c>
      <c r="B67" s="11" t="s">
        <v>92</v>
      </c>
      <c r="C67" s="11" t="s">
        <v>91</v>
      </c>
      <c r="D67" s="11" t="s">
        <v>10</v>
      </c>
      <c r="E67" s="11">
        <v>1</v>
      </c>
    </row>
    <row r="68" spans="1:5" x14ac:dyDescent="0.25">
      <c r="A68" s="11" t="s">
        <v>94</v>
      </c>
      <c r="B68" s="11" t="s">
        <v>95</v>
      </c>
      <c r="C68" s="11" t="s">
        <v>93</v>
      </c>
      <c r="D68" s="11" t="s">
        <v>10</v>
      </c>
      <c r="E68" s="11">
        <v>1</v>
      </c>
    </row>
    <row r="69" spans="1:5" x14ac:dyDescent="0.25">
      <c r="A69" s="11" t="s">
        <v>134</v>
      </c>
      <c r="B69" s="11" t="s">
        <v>135</v>
      </c>
      <c r="C69" s="11" t="s">
        <v>133</v>
      </c>
      <c r="D69" s="11" t="s">
        <v>10</v>
      </c>
      <c r="E69" s="11">
        <v>2</v>
      </c>
    </row>
    <row r="70" spans="1:5" x14ac:dyDescent="0.25">
      <c r="A70" s="11" t="s">
        <v>122</v>
      </c>
      <c r="B70" s="11" t="s">
        <v>123</v>
      </c>
      <c r="C70" s="11" t="s">
        <v>121</v>
      </c>
      <c r="D70" s="11" t="s">
        <v>10</v>
      </c>
      <c r="E70" s="11">
        <v>3</v>
      </c>
    </row>
  </sheetData>
  <sortState ref="A40:U59">
    <sortCondition ref="A40:A5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Pick Place New_LXe_twr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2018-05-21T04:04:13Z</dcterms:created>
  <dcterms:modified xsi:type="dcterms:W3CDTF">2018-05-23T10:44:36Z</dcterms:modified>
</cp:coreProperties>
</file>