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13_ncr:1_{ABDD73A7-0F5F-5640-8A9B-5E896160B4D4}" xr6:coauthVersionLast="47" xr6:coauthVersionMax="47" xr10:uidLastSave="{00000000-0000-0000-0000-000000000000}"/>
  <bookViews>
    <workbookView xWindow="2780" yWindow="1500" windowWidth="28040" windowHeight="17440" activeTab="5" xr2:uid="{F2354DD1-296A-6446-96A2-F0B2992D2949}"/>
  </bookViews>
  <sheets>
    <sheet name="BESSELI" sheetId="1" r:id="rId1"/>
    <sheet name="BESSELK" sheetId="4" r:id="rId2"/>
    <sheet name="BESSELY" sheetId="5" r:id="rId3"/>
    <sheet name="BESSELJ" sheetId="3" r:id="rId4"/>
    <sheet name="METADATA" sheetId="7" r:id="rId5"/>
    <sheet name="Al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8" l="1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E2" i="1"/>
  <c r="E20" i="1"/>
  <c r="F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D2" i="1"/>
  <c r="C2" i="1"/>
  <c r="B2" i="1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<sst xmlns="http://schemas.openxmlformats.org/spreadsheetml/2006/main" count="33" uniqueCount="29">
  <si>
    <t>value</t>
  </si>
  <si>
    <t>besseli0</t>
  </si>
  <si>
    <t>besseli1</t>
  </si>
  <si>
    <t>besseli(-1, x)</t>
  </si>
  <si>
    <t>besseli(7, x)</t>
  </si>
  <si>
    <t>besseli(10, x)</t>
  </si>
  <si>
    <t>BESSELJ0</t>
  </si>
  <si>
    <t>BESSELJ1</t>
  </si>
  <si>
    <t>BESSELJ(-1, x)</t>
  </si>
  <si>
    <t>BESSELJ(7, x)</t>
  </si>
  <si>
    <t>BESSELJ(10, x)</t>
  </si>
  <si>
    <t>BESSELK0</t>
  </si>
  <si>
    <t>BESSELK1</t>
  </si>
  <si>
    <t>BESSELK(-1, x)</t>
  </si>
  <si>
    <t>BESSELK(7, x)</t>
  </si>
  <si>
    <t>BESSELK(10, x)</t>
  </si>
  <si>
    <t>BESSELY0</t>
  </si>
  <si>
    <t>BESSELY1</t>
  </si>
  <si>
    <t>BESSELY(-1, x)</t>
  </si>
  <si>
    <t>BESSELY(7, x)</t>
  </si>
  <si>
    <t>BESSELY(10, x)</t>
  </si>
  <si>
    <t>n</t>
  </si>
  <si>
    <t>BESSELI</t>
  </si>
  <si>
    <t>BESSELJ</t>
  </si>
  <si>
    <t>BESSELK</t>
  </si>
  <si>
    <t>BESSELY</t>
  </si>
  <si>
    <t>=BESSELI(A18,B18)</t>
  </si>
  <si>
    <t>&lt;=Excel gets this wrong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</si>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</sst>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1"/>
    <xf numFmtId="11" fontId="0" fillId="0" borderId="0" xfId="0" applyNumberFormat="1"/>
    <xf numFmtId="0" fontId="0" fillId="0" borderId="0" xfId="0" quotePrefix="1"/>
    <xf numFmtId="0" fontId="3" fillId="2" borderId="1" xfId="1" quotePrefix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81AD-3B5C-364A-AE2B-567E3689741F}">
  <dimension ref="A1:F20"/>
  <sheetViews>
    <sheetView workbookViewId="0">
      <selection activeCell="C9" sqref="C9"/>
    </sheetView>
  </sheetViews>
  <sheetFormatPr baseColWidth="10" defaultRowHeight="16" x14ac:dyDescent="0.2"/>
  <cols>
    <col min="2" max="2" width="12.1640625" bestFit="1" customWidth="1"/>
    <col min="3" max="3" width="12.83203125" bestFit="1" customWidth="1"/>
    <col min="4" max="4" width="11" bestFit="1" customWidth="1"/>
    <col min="5" max="5" width="12.83203125" bestFit="1" customWidth="1"/>
    <col min="6" max="6" width="12.1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>
        <v>0</v>
      </c>
      <c r="B2" s="3">
        <f t="shared" ref="B2:B20" si="0">BESSELI(A2, 0)</f>
        <v>1</v>
      </c>
      <c r="C2" s="3">
        <f t="shared" ref="C2:C20" si="1">BESSELI(A2, 1)</f>
        <v>0</v>
      </c>
      <c r="D2" s="3" t="e">
        <f t="shared" ref="D2:D20" si="2">BESSELI(A2, -1)</f>
        <v>#NUM!</v>
      </c>
      <c r="E2" s="3">
        <f t="shared" ref="E2:E20" si="3">BESSELI(A2, 7)</f>
        <v>0</v>
      </c>
      <c r="F2" s="3">
        <f t="shared" ref="F2:F20" si="4">BESSELI(A2, 10)</f>
        <v>0</v>
      </c>
    </row>
    <row r="3" spans="1:6" x14ac:dyDescent="0.2">
      <c r="A3">
        <v>0.2</v>
      </c>
      <c r="B3" s="3">
        <f t="shared" si="0"/>
        <v>1.0100250221205638</v>
      </c>
      <c r="C3" s="3">
        <f t="shared" si="1"/>
        <v>0.10050083385903322</v>
      </c>
      <c r="D3" s="3" t="e">
        <f t="shared" si="2"/>
        <v>#NUM!</v>
      </c>
      <c r="E3" s="3">
        <f t="shared" si="3"/>
        <v>1.9866085100212153E-11</v>
      </c>
      <c r="F3" s="3">
        <f t="shared" si="4"/>
        <v>2.7582381618461844E-17</v>
      </c>
    </row>
    <row r="4" spans="1:6" x14ac:dyDescent="0.2">
      <c r="A4">
        <v>0.4</v>
      </c>
      <c r="B4" s="3">
        <f t="shared" si="0"/>
        <v>1.040401762857327</v>
      </c>
      <c r="C4" s="3">
        <f t="shared" si="1"/>
        <v>0.20402675454456387</v>
      </c>
      <c r="D4" s="3" t="e">
        <f t="shared" si="2"/>
        <v>#NUM!</v>
      </c>
      <c r="E4" s="3">
        <f t="shared" si="3"/>
        <v>2.5524091612097875E-9</v>
      </c>
      <c r="F4" s="3">
        <f t="shared" si="4"/>
        <v>2.8321478991895819E-14</v>
      </c>
    </row>
    <row r="5" spans="1:6" x14ac:dyDescent="0.2">
      <c r="A5">
        <v>0.8</v>
      </c>
      <c r="B5" s="3">
        <f t="shared" si="0"/>
        <v>1.1665148851755089</v>
      </c>
      <c r="C5" s="3">
        <f t="shared" si="1"/>
        <v>0.43286479722346494</v>
      </c>
      <c r="D5" s="3" t="e">
        <f t="shared" si="2"/>
        <v>#NUM!</v>
      </c>
      <c r="E5" s="3">
        <f t="shared" si="3"/>
        <v>3.3163904289883207E-7</v>
      </c>
      <c r="F5" s="3">
        <f t="shared" si="4"/>
        <v>2.9319060808160598E-11</v>
      </c>
    </row>
    <row r="6" spans="1:6" x14ac:dyDescent="0.2">
      <c r="A6">
        <v>1</v>
      </c>
      <c r="B6" s="3">
        <f t="shared" si="0"/>
        <v>1.2660658480342601</v>
      </c>
      <c r="C6" s="3">
        <f t="shared" si="1"/>
        <v>0.56515909758194349</v>
      </c>
      <c r="D6" s="3" t="e">
        <f t="shared" si="2"/>
        <v>#NUM!</v>
      </c>
      <c r="E6" s="3">
        <f t="shared" si="3"/>
        <v>1.5992181936633241E-6</v>
      </c>
      <c r="F6" s="3">
        <f t="shared" si="4"/>
        <v>2.7529479752182646E-10</v>
      </c>
    </row>
    <row r="7" spans="1:6" x14ac:dyDescent="0.2">
      <c r="A7">
        <v>1.2</v>
      </c>
      <c r="B7" s="3">
        <f t="shared" si="0"/>
        <v>1.3937255720004871</v>
      </c>
      <c r="C7" s="3">
        <f t="shared" si="1"/>
        <v>0.71467793632625076</v>
      </c>
      <c r="D7" s="3" t="e">
        <f t="shared" si="2"/>
        <v>#NUM!</v>
      </c>
      <c r="E7" s="3">
        <f t="shared" si="3"/>
        <v>5.8092878580376093E-6</v>
      </c>
      <c r="F7" s="3">
        <f t="shared" si="4"/>
        <v>1.7216442806110037E-9</v>
      </c>
    </row>
    <row r="8" spans="1:6" x14ac:dyDescent="0.2">
      <c r="A8">
        <v>1.4</v>
      </c>
      <c r="B8" s="3">
        <f t="shared" si="0"/>
        <v>1.5533951058461775</v>
      </c>
      <c r="C8" s="3">
        <f t="shared" si="1"/>
        <v>0.88609197939631046</v>
      </c>
      <c r="D8" s="3" t="e">
        <f t="shared" si="2"/>
        <v>#NUM!</v>
      </c>
      <c r="E8" s="3">
        <f t="shared" si="3"/>
        <v>1.7368667372981666E-5</v>
      </c>
      <c r="F8" s="3">
        <f t="shared" si="4"/>
        <v>8.1381833494841614E-9</v>
      </c>
    </row>
    <row r="9" spans="1:6" x14ac:dyDescent="0.2">
      <c r="A9">
        <v>1.6</v>
      </c>
      <c r="B9" s="3">
        <f t="shared" si="0"/>
        <v>1.7499806553515667</v>
      </c>
      <c r="C9" s="3">
        <f t="shared" si="1"/>
        <v>1.0848106367853967</v>
      </c>
      <c r="D9" s="3" t="e">
        <f t="shared" si="2"/>
        <v>#NUM!</v>
      </c>
      <c r="E9" s="3">
        <f t="shared" si="3"/>
        <v>4.5059891703254506E-5</v>
      </c>
      <c r="F9" s="3">
        <f t="shared" si="4"/>
        <v>3.1357684795108617E-8</v>
      </c>
    </row>
    <row r="10" spans="1:6" x14ac:dyDescent="0.2">
      <c r="A10">
        <v>2</v>
      </c>
      <c r="B10" s="3">
        <f t="shared" si="0"/>
        <v>2.2795853072960259</v>
      </c>
      <c r="C10" s="3">
        <f t="shared" si="1"/>
        <v>1.5906368572633083</v>
      </c>
      <c r="D10" s="3" t="e">
        <f t="shared" si="2"/>
        <v>#NUM!</v>
      </c>
      <c r="E10" s="3">
        <f t="shared" si="3"/>
        <v>2.2463914249011601E-4</v>
      </c>
      <c r="F10" s="3">
        <f t="shared" si="4"/>
        <v>3.0169638859150426E-7</v>
      </c>
    </row>
    <row r="11" spans="1:6" x14ac:dyDescent="0.2">
      <c r="A11">
        <v>2.4</v>
      </c>
      <c r="B11" s="3">
        <f t="shared" si="0"/>
        <v>3.0492566759296786</v>
      </c>
      <c r="C11" s="3">
        <f t="shared" si="1"/>
        <v>2.298123809471543</v>
      </c>
      <c r="D11" s="3" t="e">
        <f t="shared" si="2"/>
        <v>#NUM!</v>
      </c>
      <c r="E11" s="3">
        <f t="shared" si="3"/>
        <v>8.4966486200821901E-4</v>
      </c>
      <c r="F11" s="3">
        <f t="shared" si="4"/>
        <v>1.9435535412095194E-6</v>
      </c>
    </row>
    <row r="12" spans="1:6" x14ac:dyDescent="0.2">
      <c r="A12">
        <v>2.9</v>
      </c>
      <c r="B12" s="3">
        <f t="shared" si="0"/>
        <v>4.5027486726760673</v>
      </c>
      <c r="C12" s="3">
        <f t="shared" si="1"/>
        <v>3.6126072128859508</v>
      </c>
      <c r="D12" s="3" t="e">
        <f t="shared" si="2"/>
        <v>#NUM!</v>
      </c>
      <c r="E12" s="3">
        <f t="shared" si="3"/>
        <v>3.4647576179538753E-3</v>
      </c>
      <c r="F12" s="3">
        <f t="shared" si="4"/>
        <v>1.3686046214390991E-5</v>
      </c>
    </row>
    <row r="13" spans="1:6" x14ac:dyDescent="0.2">
      <c r="A13">
        <v>3.5</v>
      </c>
      <c r="B13" s="3">
        <f t="shared" si="0"/>
        <v>7.378203477571863</v>
      </c>
      <c r="C13" s="3">
        <f t="shared" si="1"/>
        <v>6.2058349320630022</v>
      </c>
      <c r="D13" s="3" t="e">
        <f t="shared" si="2"/>
        <v>#NUM!</v>
      </c>
      <c r="E13" s="3">
        <f t="shared" si="3"/>
        <v>1.451184622078858E-2</v>
      </c>
      <c r="F13" s="3">
        <f t="shared" si="4"/>
        <v>9.7760849115366465E-5</v>
      </c>
    </row>
    <row r="14" spans="1:6" x14ac:dyDescent="0.2">
      <c r="A14">
        <v>10</v>
      </c>
      <c r="B14" s="3">
        <f t="shared" si="0"/>
        <v>2815.7166648041534</v>
      </c>
      <c r="C14" s="3">
        <f t="shared" si="1"/>
        <v>2670.9883205592469</v>
      </c>
      <c r="D14" s="3" t="e">
        <f t="shared" si="2"/>
        <v>#NUM!</v>
      </c>
      <c r="E14" s="3">
        <f t="shared" si="3"/>
        <v>238.02558784759299</v>
      </c>
      <c r="F14" s="3">
        <f t="shared" si="4"/>
        <v>21.8917064462442</v>
      </c>
    </row>
    <row r="15" spans="1:6" x14ac:dyDescent="0.2">
      <c r="A15">
        <v>32</v>
      </c>
      <c r="B15" s="3">
        <f t="shared" si="0"/>
        <v>5590908218797.5059</v>
      </c>
      <c r="C15" s="3">
        <f t="shared" si="1"/>
        <v>5502845662755.7598</v>
      </c>
      <c r="D15" s="3" t="e">
        <f t="shared" si="2"/>
        <v>#NUM!</v>
      </c>
      <c r="E15" s="3">
        <f t="shared" si="3"/>
        <v>2576524402069.3032</v>
      </c>
      <c r="F15" s="3">
        <f t="shared" si="4"/>
        <v>1158284935385.1838</v>
      </c>
    </row>
    <row r="16" spans="1:6" x14ac:dyDescent="0.2">
      <c r="A16">
        <v>-0.5</v>
      </c>
      <c r="B16" s="3">
        <f t="shared" si="0"/>
        <v>1.0634833439946074</v>
      </c>
      <c r="C16" s="3">
        <f t="shared" si="1"/>
        <v>-0.25789430328903556</v>
      </c>
      <c r="D16" s="3" t="e">
        <f t="shared" si="2"/>
        <v>#NUM!</v>
      </c>
      <c r="E16" s="3">
        <f t="shared" si="3"/>
        <v>-1.2205089484117688E-8</v>
      </c>
      <c r="F16" s="3">
        <f t="shared" si="4"/>
        <v>2.6430418594085036E-13</v>
      </c>
    </row>
    <row r="17" spans="1:6" x14ac:dyDescent="0.2">
      <c r="A17">
        <v>-0.7</v>
      </c>
      <c r="B17" s="3">
        <f t="shared" si="0"/>
        <v>1.1263029815102379</v>
      </c>
      <c r="C17" s="3">
        <f t="shared" si="1"/>
        <v>-0.37187967341799033</v>
      </c>
      <c r="D17" s="3" t="e">
        <f t="shared" si="2"/>
        <v>#NUM!</v>
      </c>
      <c r="E17" s="3">
        <f t="shared" si="3"/>
        <v>-1.2962544143041782E-7</v>
      </c>
      <c r="F17" s="3">
        <f t="shared" si="4"/>
        <v>7.6869068104274818E-12</v>
      </c>
    </row>
    <row r="18" spans="1:6" x14ac:dyDescent="0.2">
      <c r="A18">
        <v>-2.4</v>
      </c>
      <c r="B18" s="3">
        <f t="shared" si="0"/>
        <v>3.0492566759296786</v>
      </c>
      <c r="C18" s="3">
        <f t="shared" si="1"/>
        <v>-2.298123809471543</v>
      </c>
      <c r="D18" s="3" t="e">
        <f t="shared" si="2"/>
        <v>#NUM!</v>
      </c>
      <c r="E18" s="3">
        <f t="shared" si="3"/>
        <v>-8.4966486200821901E-4</v>
      </c>
      <c r="F18" s="3">
        <f t="shared" si="4"/>
        <v>1.9435535412095194E-6</v>
      </c>
    </row>
    <row r="19" spans="1:6" x14ac:dyDescent="0.2">
      <c r="A19">
        <v>-10</v>
      </c>
      <c r="B19" s="3">
        <f t="shared" si="0"/>
        <v>2815.7166648041534</v>
      </c>
      <c r="C19" s="3">
        <f t="shared" si="1"/>
        <v>-2670.9883205592469</v>
      </c>
      <c r="D19" s="3" t="e">
        <f t="shared" si="2"/>
        <v>#NUM!</v>
      </c>
      <c r="E19" s="3">
        <f t="shared" si="3"/>
        <v>-238.02558784759299</v>
      </c>
      <c r="F19" s="3">
        <f t="shared" si="4"/>
        <v>21.8917064462442</v>
      </c>
    </row>
    <row r="20" spans="1:6" x14ac:dyDescent="0.2">
      <c r="A20">
        <v>-32</v>
      </c>
      <c r="B20" s="3">
        <f t="shared" si="0"/>
        <v>5590908218797.5059</v>
      </c>
      <c r="C20" s="3">
        <f t="shared" si="1"/>
        <v>-5502845662755.7598</v>
      </c>
      <c r="D20" s="3" t="e">
        <f t="shared" si="2"/>
        <v>#NUM!</v>
      </c>
      <c r="E20" s="3">
        <f t="shared" si="3"/>
        <v>-2576524402069.3032</v>
      </c>
      <c r="F20" s="3">
        <f t="shared" si="4"/>
        <v>1158284935385.1838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865-12D5-D540-B76B-F110EB5263DB}">
  <dimension ref="A1:J20"/>
  <sheetViews>
    <sheetView workbookViewId="0">
      <selection activeCell="C12" sqref="C12"/>
    </sheetView>
  </sheetViews>
  <sheetFormatPr baseColWidth="10" defaultRowHeight="16" x14ac:dyDescent="0.2"/>
  <cols>
    <col min="2" max="4" width="11" bestFit="1" customWidth="1"/>
    <col min="5" max="5" width="11.1640625" bestFit="1" customWidth="1"/>
    <col min="6" max="6" width="12.1640625" bestFit="1" customWidth="1"/>
  </cols>
  <sheetData>
    <row r="1" spans="1:10" s="1" customFormat="1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15</v>
      </c>
      <c r="J1" s="1">
        <v>6</v>
      </c>
    </row>
    <row r="2" spans="1:10" x14ac:dyDescent="0.2">
      <c r="A2">
        <v>0</v>
      </c>
      <c r="B2" s="3" t="e">
        <f t="shared" ref="B2:B20" si="0">BESSELK(A2, 0)</f>
        <v>#NUM!</v>
      </c>
      <c r="C2" s="3" t="e">
        <f t="shared" ref="C2:C20" si="1">BESSELK(A2, 1)</f>
        <v>#NUM!</v>
      </c>
      <c r="D2" s="3" t="e">
        <f t="shared" ref="D2:D20" si="2">BESSELK(A2, -1)</f>
        <v>#NUM!</v>
      </c>
      <c r="E2" s="3" t="e">
        <f t="shared" ref="E2:E20" si="3">BESSELK(A2, 7)</f>
        <v>#NUM!</v>
      </c>
      <c r="F2" s="3" t="e">
        <f t="shared" ref="F2:F20" si="4">BESSELK(A2, 10)</f>
        <v>#NUM!</v>
      </c>
    </row>
    <row r="3" spans="1:10" x14ac:dyDescent="0.2">
      <c r="A3">
        <v>0.2</v>
      </c>
      <c r="B3" s="3">
        <f t="shared" si="0"/>
        <v>1.7527038461539719</v>
      </c>
      <c r="C3" s="3">
        <f t="shared" si="1"/>
        <v>4.7759725484226161</v>
      </c>
      <c r="D3" s="3" t="e">
        <f t="shared" si="2"/>
        <v>#NUM!</v>
      </c>
      <c r="E3" s="3">
        <f t="shared" si="3"/>
        <v>3594005998.103765</v>
      </c>
      <c r="F3" s="3">
        <f t="shared" si="4"/>
        <v>1812385260963317.5</v>
      </c>
    </row>
    <row r="4" spans="1:10" x14ac:dyDescent="0.2">
      <c r="A4">
        <v>0.4</v>
      </c>
      <c r="B4" s="3">
        <f t="shared" si="0"/>
        <v>1.1145291048355612</v>
      </c>
      <c r="C4" s="3">
        <f t="shared" si="1"/>
        <v>2.1843544327650504</v>
      </c>
      <c r="D4" s="3" t="e">
        <f t="shared" si="2"/>
        <v>#NUM!</v>
      </c>
      <c r="E4" s="3">
        <f t="shared" si="3"/>
        <v>27938247.533998493</v>
      </c>
      <c r="F4" s="3">
        <f t="shared" si="4"/>
        <v>1764019651684.988</v>
      </c>
    </row>
    <row r="5" spans="1:10" x14ac:dyDescent="0.2">
      <c r="A5">
        <v>0.8</v>
      </c>
      <c r="B5" s="3">
        <f t="shared" si="0"/>
        <v>0.56534707307591903</v>
      </c>
      <c r="C5" s="3">
        <f t="shared" si="1"/>
        <v>0.86178163831051313</v>
      </c>
      <c r="D5" s="3" t="e">
        <f t="shared" si="2"/>
        <v>#NUM!</v>
      </c>
      <c r="E5" s="3">
        <f t="shared" si="3"/>
        <v>213959.70228792811</v>
      </c>
      <c r="F5" s="3">
        <f t="shared" si="4"/>
        <v>1699890237.0407398</v>
      </c>
    </row>
    <row r="6" spans="1:10" x14ac:dyDescent="0.2">
      <c r="A6">
        <v>1</v>
      </c>
      <c r="B6" s="3">
        <f t="shared" si="0"/>
        <v>0.42102442108341798</v>
      </c>
      <c r="C6" s="3">
        <f t="shared" si="1"/>
        <v>0.60190723166690574</v>
      </c>
      <c r="D6" s="3" t="e">
        <f t="shared" si="2"/>
        <v>#NUM!</v>
      </c>
      <c r="E6" s="3">
        <f t="shared" si="3"/>
        <v>44207.019985513165</v>
      </c>
      <c r="F6" s="3">
        <f t="shared" si="4"/>
        <v>180713288.4849785</v>
      </c>
    </row>
    <row r="7" spans="1:10" x14ac:dyDescent="0.2">
      <c r="A7">
        <v>1.2</v>
      </c>
      <c r="B7" s="3">
        <f t="shared" si="0"/>
        <v>0.31850821629813902</v>
      </c>
      <c r="C7" s="3">
        <f t="shared" si="1"/>
        <v>0.4345923928918532</v>
      </c>
      <c r="D7" s="3" t="e">
        <f t="shared" si="2"/>
        <v>#NUM!</v>
      </c>
      <c r="E7" s="3">
        <f t="shared" si="3"/>
        <v>12115.445953071279</v>
      </c>
      <c r="F7" s="3">
        <f t="shared" si="4"/>
        <v>28833134.407612696</v>
      </c>
    </row>
    <row r="8" spans="1:10" x14ac:dyDescent="0.2">
      <c r="A8">
        <v>1.4</v>
      </c>
      <c r="B8" s="3">
        <f t="shared" si="0"/>
        <v>0.2436550649012485</v>
      </c>
      <c r="C8" s="3">
        <f t="shared" si="1"/>
        <v>0.32083590550458985</v>
      </c>
      <c r="D8" s="3" t="e">
        <f t="shared" si="2"/>
        <v>#NUM!</v>
      </c>
      <c r="E8" s="3">
        <f t="shared" si="3"/>
        <v>4031.1686423576498</v>
      </c>
      <c r="F8" s="3">
        <f t="shared" si="4"/>
        <v>6083974.1193951862</v>
      </c>
    </row>
    <row r="9" spans="1:10" x14ac:dyDescent="0.2">
      <c r="A9">
        <v>1.6</v>
      </c>
      <c r="B9" s="3">
        <f t="shared" si="0"/>
        <v>0.18795476146952933</v>
      </c>
      <c r="C9" s="3">
        <f t="shared" si="1"/>
        <v>0.24063391335603979</v>
      </c>
      <c r="D9" s="3" t="e">
        <f t="shared" si="2"/>
        <v>#NUM!</v>
      </c>
      <c r="E9" s="3">
        <f t="shared" si="3"/>
        <v>1544.6334680095711</v>
      </c>
      <c r="F9" s="3">
        <f t="shared" si="4"/>
        <v>1574292.5933015272</v>
      </c>
    </row>
    <row r="10" spans="1:10" x14ac:dyDescent="0.2">
      <c r="A10">
        <v>2</v>
      </c>
      <c r="B10" s="3">
        <f t="shared" si="0"/>
        <v>0.11389388</v>
      </c>
      <c r="C10" s="3">
        <f t="shared" si="1"/>
        <v>0.13986588</v>
      </c>
      <c r="D10" s="3" t="e">
        <f t="shared" si="2"/>
        <v>#NUM!</v>
      </c>
      <c r="E10" s="3">
        <f t="shared" si="3"/>
        <v>305.53802219999994</v>
      </c>
      <c r="F10" s="3">
        <f t="shared" si="4"/>
        <v>162482.40638167999</v>
      </c>
    </row>
    <row r="11" spans="1:10" x14ac:dyDescent="0.2">
      <c r="A11">
        <v>2.4</v>
      </c>
      <c r="B11" s="3">
        <f t="shared" si="0"/>
        <v>7.021734165492588E-2</v>
      </c>
      <c r="C11" s="3">
        <f t="shared" si="1"/>
        <v>8.3724839331498296E-2</v>
      </c>
      <c r="D11" s="3" t="e">
        <f t="shared" si="2"/>
        <v>#NUM!</v>
      </c>
      <c r="E11" s="3">
        <f t="shared" si="3"/>
        <v>79.456285020981099</v>
      </c>
      <c r="F11" s="3">
        <f t="shared" si="4"/>
        <v>25009.67940465737</v>
      </c>
    </row>
    <row r="12" spans="1:10" x14ac:dyDescent="0.2">
      <c r="A12">
        <v>2.9</v>
      </c>
      <c r="B12" s="3">
        <f t="shared" si="0"/>
        <v>3.9006234820749351E-2</v>
      </c>
      <c r="C12" s="3">
        <f t="shared" si="1"/>
        <v>4.5286423148927439E-2</v>
      </c>
      <c r="D12" s="3" t="e">
        <f t="shared" si="2"/>
        <v>#NUM!</v>
      </c>
      <c r="E12" s="3">
        <f t="shared" si="3"/>
        <v>19.02623265816727</v>
      </c>
      <c r="F12" s="3">
        <f t="shared" si="4"/>
        <v>3507.6535822802698</v>
      </c>
    </row>
    <row r="13" spans="1:10" x14ac:dyDescent="0.2">
      <c r="A13">
        <v>3.5</v>
      </c>
      <c r="B13" s="3">
        <f t="shared" si="0"/>
        <v>1.9598896971074326E-2</v>
      </c>
      <c r="C13" s="3">
        <f t="shared" si="1"/>
        <v>2.2239393224640726E-2</v>
      </c>
      <c r="D13" s="3" t="e">
        <f t="shared" si="2"/>
        <v>#NUM!</v>
      </c>
      <c r="E13" s="3">
        <f t="shared" si="3"/>
        <v>4.3971083547451615</v>
      </c>
      <c r="F13" s="3">
        <f t="shared" si="4"/>
        <v>482.53582260013968</v>
      </c>
    </row>
    <row r="14" spans="1:10" x14ac:dyDescent="0.2">
      <c r="A14">
        <v>10</v>
      </c>
      <c r="B14" s="3">
        <f t="shared" si="0"/>
        <v>1.7780061933126626E-5</v>
      </c>
      <c r="C14" s="3">
        <f t="shared" si="1"/>
        <v>1.8648773946849075E-5</v>
      </c>
      <c r="D14" s="3" t="e">
        <f t="shared" si="2"/>
        <v>#NUM!</v>
      </c>
      <c r="E14" s="3">
        <f t="shared" si="3"/>
        <v>1.7202579522671975E-4</v>
      </c>
      <c r="F14" s="3">
        <f t="shared" si="4"/>
        <v>1.6142553062810975E-3</v>
      </c>
    </row>
    <row r="15" spans="1:10" x14ac:dyDescent="0.2">
      <c r="A15">
        <v>32</v>
      </c>
      <c r="B15" s="3">
        <f t="shared" si="0"/>
        <v>2.7950579165853742E-15</v>
      </c>
      <c r="C15" s="3">
        <f t="shared" si="1"/>
        <v>2.8383988120931556E-15</v>
      </c>
      <c r="D15" s="3" t="e">
        <f t="shared" si="2"/>
        <v>#NUM!</v>
      </c>
      <c r="E15" s="3">
        <f t="shared" si="3"/>
        <v>5.9247921823073047E-15</v>
      </c>
      <c r="F15" s="3">
        <f t="shared" si="4"/>
        <v>1.2876440560683314E-14</v>
      </c>
    </row>
    <row r="16" spans="1:10" x14ac:dyDescent="0.2">
      <c r="A16">
        <v>-0.5</v>
      </c>
      <c r="B16" s="3" t="e">
        <f t="shared" si="0"/>
        <v>#NUM!</v>
      </c>
      <c r="C16" s="3" t="e">
        <f t="shared" si="1"/>
        <v>#NUM!</v>
      </c>
      <c r="D16" s="3" t="e">
        <f t="shared" si="2"/>
        <v>#NUM!</v>
      </c>
      <c r="E16" s="3" t="e">
        <f t="shared" si="3"/>
        <v>#NUM!</v>
      </c>
      <c r="F16" s="3" t="e">
        <f t="shared" si="4"/>
        <v>#NUM!</v>
      </c>
    </row>
    <row r="17" spans="1:6" x14ac:dyDescent="0.2">
      <c r="A17">
        <v>-0.7</v>
      </c>
      <c r="B17" s="3" t="e">
        <f t="shared" si="0"/>
        <v>#NUM!</v>
      </c>
      <c r="C17" s="3" t="e">
        <f t="shared" si="1"/>
        <v>#NUM!</v>
      </c>
      <c r="D17" s="3" t="e">
        <f t="shared" si="2"/>
        <v>#NUM!</v>
      </c>
      <c r="E17" s="3" t="e">
        <f t="shared" si="3"/>
        <v>#NUM!</v>
      </c>
      <c r="F17" s="3" t="e">
        <f t="shared" si="4"/>
        <v>#NUM!</v>
      </c>
    </row>
    <row r="18" spans="1:6" x14ac:dyDescent="0.2">
      <c r="A18">
        <v>-2.4</v>
      </c>
      <c r="B18" s="3" t="e">
        <f t="shared" si="0"/>
        <v>#NUM!</v>
      </c>
      <c r="C18" s="3" t="e">
        <f t="shared" si="1"/>
        <v>#NUM!</v>
      </c>
      <c r="D18" s="3" t="e">
        <f t="shared" si="2"/>
        <v>#NUM!</v>
      </c>
      <c r="E18" s="3" t="e">
        <f t="shared" si="3"/>
        <v>#NUM!</v>
      </c>
      <c r="F18" s="3" t="e">
        <f t="shared" si="4"/>
        <v>#NUM!</v>
      </c>
    </row>
    <row r="19" spans="1:6" x14ac:dyDescent="0.2">
      <c r="A19">
        <v>-10</v>
      </c>
      <c r="B19" s="3" t="e">
        <f t="shared" si="0"/>
        <v>#NUM!</v>
      </c>
      <c r="C19" s="3" t="e">
        <f t="shared" si="1"/>
        <v>#NUM!</v>
      </c>
      <c r="D19" s="3" t="e">
        <f t="shared" si="2"/>
        <v>#NUM!</v>
      </c>
      <c r="E19" s="3" t="e">
        <f t="shared" si="3"/>
        <v>#NUM!</v>
      </c>
      <c r="F19" s="3" t="e">
        <f t="shared" si="4"/>
        <v>#NUM!</v>
      </c>
    </row>
    <row r="20" spans="1:6" x14ac:dyDescent="0.2">
      <c r="A20">
        <v>-32</v>
      </c>
      <c r="B20" s="3" t="e">
        <f t="shared" si="0"/>
        <v>#NUM!</v>
      </c>
      <c r="C20" s="3" t="e">
        <f t="shared" si="1"/>
        <v>#NUM!</v>
      </c>
      <c r="D20" s="3" t="e">
        <f t="shared" si="2"/>
        <v>#NUM!</v>
      </c>
      <c r="E20" s="3" t="e">
        <f t="shared" si="3"/>
        <v>#NUM!</v>
      </c>
      <c r="F20" s="3" t="e">
        <f t="shared" si="4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0D76-741C-2541-9ABB-6AA5B8987EE1}">
  <dimension ref="A1:F20"/>
  <sheetViews>
    <sheetView workbookViewId="0">
      <selection activeCell="E11" sqref="E11"/>
    </sheetView>
  </sheetViews>
  <sheetFormatPr baseColWidth="10" defaultRowHeight="16" x14ac:dyDescent="0.2"/>
  <cols>
    <col min="2" max="4" width="11" bestFit="1" customWidth="1"/>
    <col min="5" max="5" width="11.83203125" bestFit="1" customWidth="1"/>
    <col min="6" max="6" width="12.83203125" bestFit="1" customWidth="1"/>
  </cols>
  <sheetData>
    <row r="1" spans="1:6" s="1" customFormat="1" x14ac:dyDescent="0.2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2" t="s">
        <v>20</v>
      </c>
    </row>
    <row r="2" spans="1:6" x14ac:dyDescent="0.2">
      <c r="A2">
        <v>0</v>
      </c>
      <c r="B2" s="3" t="e">
        <f t="shared" ref="B2:B20" si="0">BESSELY(A2, 0)</f>
        <v>#NUM!</v>
      </c>
      <c r="C2" s="3" t="e">
        <f t="shared" ref="C2:C20" si="1">BESSELY(A2, 1)</f>
        <v>#NUM!</v>
      </c>
      <c r="D2" s="3" t="e">
        <f t="shared" ref="D2:D20" si="2">BESSELY(A2, -1)</f>
        <v>#NUM!</v>
      </c>
      <c r="E2" s="3" t="e">
        <f t="shared" ref="E2:E20" si="3">BESSELY(A2, 7)</f>
        <v>#NUM!</v>
      </c>
      <c r="F2" s="3" t="e">
        <f t="shared" ref="F2:F20" si="4">BESSELY(A2, 10)</f>
        <v>#NUM!</v>
      </c>
    </row>
    <row r="3" spans="1:6" x14ac:dyDescent="0.2">
      <c r="A3">
        <v>0.2</v>
      </c>
      <c r="B3" s="3">
        <f t="shared" si="0"/>
        <v>-1.0811053301048033</v>
      </c>
      <c r="C3" s="3">
        <f t="shared" si="1"/>
        <v>-3.3238249862215885</v>
      </c>
      <c r="D3" s="3" t="e">
        <f t="shared" si="2"/>
        <v>#NUM!</v>
      </c>
      <c r="E3" s="3">
        <f t="shared" si="3"/>
        <v>-2295654720.15733</v>
      </c>
      <c r="F3" s="3">
        <f t="shared" si="4"/>
        <v>-1156367142008513.5</v>
      </c>
    </row>
    <row r="4" spans="1:6" x14ac:dyDescent="0.2">
      <c r="A4">
        <v>0.4</v>
      </c>
      <c r="B4" s="3">
        <f t="shared" si="0"/>
        <v>-0.60602457123659514</v>
      </c>
      <c r="C4" s="3">
        <f t="shared" si="1"/>
        <v>-1.7808720432830356</v>
      </c>
      <c r="D4" s="3" t="e">
        <f t="shared" si="2"/>
        <v>#NUM!</v>
      </c>
      <c r="E4" s="3">
        <f t="shared" si="3"/>
        <v>-18024776.349889357</v>
      </c>
      <c r="F4" s="3">
        <f t="shared" si="4"/>
        <v>-1133036596169.1414</v>
      </c>
    </row>
    <row r="5" spans="1:6" x14ac:dyDescent="0.2">
      <c r="A5">
        <v>0.8</v>
      </c>
      <c r="B5" s="3">
        <f t="shared" si="0"/>
        <v>-8.6802273855431447E-2</v>
      </c>
      <c r="C5" s="3">
        <f t="shared" si="1"/>
        <v>-0.9781441761928833</v>
      </c>
      <c r="D5" s="3" t="e">
        <f t="shared" si="2"/>
        <v>#NUM!</v>
      </c>
      <c r="E5" s="3">
        <f t="shared" si="3"/>
        <v>-143672.95815527736</v>
      </c>
      <c r="F5" s="3">
        <f t="shared" si="4"/>
        <v>-1121353767.4309065</v>
      </c>
    </row>
    <row r="6" spans="1:6" x14ac:dyDescent="0.2">
      <c r="A6">
        <v>1</v>
      </c>
      <c r="B6" s="3">
        <f t="shared" si="0"/>
        <v>8.8256971397708064E-2</v>
      </c>
      <c r="C6" s="3">
        <f t="shared" si="1"/>
        <v>-0.78121282095311972</v>
      </c>
      <c r="D6" s="3" t="e">
        <f t="shared" si="2"/>
        <v>#NUM!</v>
      </c>
      <c r="E6" s="3">
        <f t="shared" si="3"/>
        <v>-30588.957191216501</v>
      </c>
      <c r="F6" s="3">
        <f t="shared" si="4"/>
        <v>-121618014.83170429</v>
      </c>
    </row>
    <row r="7" spans="1:6" x14ac:dyDescent="0.2">
      <c r="A7">
        <v>1.2</v>
      </c>
      <c r="B7" s="3">
        <f t="shared" si="0"/>
        <v>0.22808350925729659</v>
      </c>
      <c r="C7" s="3">
        <f t="shared" si="1"/>
        <v>-0.62113637952456002</v>
      </c>
      <c r="D7" s="3" t="e">
        <f t="shared" si="2"/>
        <v>#NUM!</v>
      </c>
      <c r="E7" s="3">
        <f t="shared" si="3"/>
        <v>-8696.4326022266559</v>
      </c>
      <c r="F7" s="3">
        <f t="shared" si="4"/>
        <v>-19884569.931821812</v>
      </c>
    </row>
    <row r="8" spans="1:6" x14ac:dyDescent="0.2">
      <c r="A8">
        <v>1.4</v>
      </c>
      <c r="B8" s="3">
        <f t="shared" si="0"/>
        <v>0.33789513259016046</v>
      </c>
      <c r="C8" s="3">
        <f t="shared" si="1"/>
        <v>-0.47914697411134044</v>
      </c>
      <c r="D8" s="3" t="e">
        <f t="shared" si="2"/>
        <v>#NUM!</v>
      </c>
      <c r="E8" s="3">
        <f t="shared" si="3"/>
        <v>-3021.7719598956501</v>
      </c>
      <c r="F8" s="3">
        <f t="shared" si="4"/>
        <v>-4318759.2036427939</v>
      </c>
    </row>
    <row r="9" spans="1:6" x14ac:dyDescent="0.2">
      <c r="A9">
        <v>1.6</v>
      </c>
      <c r="B9" s="3">
        <f t="shared" si="0"/>
        <v>0.42042689541696154</v>
      </c>
      <c r="C9" s="3">
        <f t="shared" si="1"/>
        <v>-0.34757800822593532</v>
      </c>
      <c r="D9" s="3" t="e">
        <f t="shared" si="2"/>
        <v>#NUM!</v>
      </c>
      <c r="E9" s="3">
        <f t="shared" si="3"/>
        <v>-1217.2798481107141</v>
      </c>
      <c r="F9" s="3">
        <f t="shared" si="4"/>
        <v>-1155408.6430836499</v>
      </c>
    </row>
    <row r="10" spans="1:6" x14ac:dyDescent="0.2">
      <c r="A10">
        <v>2</v>
      </c>
      <c r="B10" s="3">
        <f t="shared" si="0"/>
        <v>0.51037566673701307</v>
      </c>
      <c r="C10" s="3">
        <f t="shared" si="1"/>
        <v>-0.10703243164803811</v>
      </c>
      <c r="D10" s="3" t="e">
        <f t="shared" si="2"/>
        <v>#NUM!</v>
      </c>
      <c r="E10" s="3">
        <f t="shared" si="3"/>
        <v>-271.54802247938568</v>
      </c>
      <c r="F10" s="3">
        <f t="shared" si="4"/>
        <v>-129184.54083383096</v>
      </c>
    </row>
    <row r="11" spans="1:6" x14ac:dyDescent="0.2">
      <c r="A11">
        <v>2.4</v>
      </c>
      <c r="B11" s="3">
        <f t="shared" si="0"/>
        <v>0.51041474583537583</v>
      </c>
      <c r="C11" s="3">
        <f t="shared" si="1"/>
        <v>0.10048893796635169</v>
      </c>
      <c r="D11" s="3" t="e">
        <f t="shared" si="2"/>
        <v>#NUM!</v>
      </c>
      <c r="E11" s="3">
        <f t="shared" si="3"/>
        <v>-81.824814544912471</v>
      </c>
      <c r="F11" s="3">
        <f t="shared" si="4"/>
        <v>-21928.300351015292</v>
      </c>
    </row>
    <row r="12" spans="1:6" x14ac:dyDescent="0.2">
      <c r="A12">
        <v>2.9</v>
      </c>
      <c r="B12" s="3">
        <f t="shared" si="0"/>
        <v>0.40791177380842147</v>
      </c>
      <c r="C12" s="3">
        <f t="shared" si="1"/>
        <v>0.29594005371826287</v>
      </c>
      <c r="D12" s="3" t="e">
        <f t="shared" si="2"/>
        <v>#NUM!</v>
      </c>
      <c r="E12" s="3">
        <f t="shared" si="3"/>
        <v>-24.487502168711949</v>
      </c>
      <c r="F12" s="3">
        <f t="shared" si="4"/>
        <v>-3564.0322412237042</v>
      </c>
    </row>
    <row r="13" spans="1:6" x14ac:dyDescent="0.2">
      <c r="A13">
        <v>3.5</v>
      </c>
      <c r="B13" s="3">
        <f t="shared" si="0"/>
        <v>0.18902194451257809</v>
      </c>
      <c r="C13" s="3">
        <f t="shared" si="1"/>
        <v>0.410188416627698</v>
      </c>
      <c r="D13" s="3" t="e">
        <f t="shared" si="2"/>
        <v>#NUM!</v>
      </c>
      <c r="E13" s="3">
        <f t="shared" si="3"/>
        <v>-7.8488656027297612</v>
      </c>
      <c r="F13" s="3">
        <f t="shared" si="4"/>
        <v>-607.27437701381473</v>
      </c>
    </row>
    <row r="14" spans="1:6" x14ac:dyDescent="0.2">
      <c r="A14">
        <v>10</v>
      </c>
      <c r="B14" s="3">
        <f t="shared" si="0"/>
        <v>5.5671167430951227E-2</v>
      </c>
      <c r="C14" s="3">
        <f t="shared" si="1"/>
        <v>0.24901542405799407</v>
      </c>
      <c r="D14" s="3" t="e">
        <f t="shared" si="2"/>
        <v>#NUM!</v>
      </c>
      <c r="E14" s="3">
        <f t="shared" si="3"/>
        <v>0.20102002353099924</v>
      </c>
      <c r="F14" s="3">
        <f t="shared" si="4"/>
        <v>-0.35981415215916773</v>
      </c>
    </row>
    <row r="15" spans="1:6" x14ac:dyDescent="0.2">
      <c r="A15">
        <v>32</v>
      </c>
      <c r="B15" s="3">
        <f t="shared" si="0"/>
        <v>-2.8742484734471791E-2</v>
      </c>
      <c r="C15" s="3">
        <f t="shared" si="1"/>
        <v>-0.13854483144881607</v>
      </c>
      <c r="D15" s="3" t="e">
        <f t="shared" si="2"/>
        <v>#NUM!</v>
      </c>
      <c r="E15" s="3">
        <f t="shared" si="3"/>
        <v>0.12073403720393844</v>
      </c>
      <c r="F15" s="3">
        <f t="shared" si="4"/>
        <v>-0.1417774805939537</v>
      </c>
    </row>
    <row r="16" spans="1:6" x14ac:dyDescent="0.2">
      <c r="A16">
        <v>-0.5</v>
      </c>
      <c r="B16" s="3" t="e">
        <f t="shared" si="0"/>
        <v>#NUM!</v>
      </c>
      <c r="C16" s="3" t="e">
        <f t="shared" si="1"/>
        <v>#NUM!</v>
      </c>
      <c r="D16" s="3" t="e">
        <f t="shared" si="2"/>
        <v>#NUM!</v>
      </c>
      <c r="E16" s="3" t="e">
        <f t="shared" si="3"/>
        <v>#NUM!</v>
      </c>
      <c r="F16" s="3" t="e">
        <f t="shared" si="4"/>
        <v>#NUM!</v>
      </c>
    </row>
    <row r="17" spans="1:6" x14ac:dyDescent="0.2">
      <c r="A17">
        <v>-0.7</v>
      </c>
      <c r="B17" s="3" t="e">
        <f t="shared" si="0"/>
        <v>#NUM!</v>
      </c>
      <c r="C17" s="3" t="e">
        <f t="shared" si="1"/>
        <v>#NUM!</v>
      </c>
      <c r="D17" s="3" t="e">
        <f t="shared" si="2"/>
        <v>#NUM!</v>
      </c>
      <c r="E17" s="3" t="e">
        <f t="shared" si="3"/>
        <v>#NUM!</v>
      </c>
      <c r="F17" s="3" t="e">
        <f t="shared" si="4"/>
        <v>#NUM!</v>
      </c>
    </row>
    <row r="18" spans="1:6" x14ac:dyDescent="0.2">
      <c r="A18">
        <v>-2.4</v>
      </c>
      <c r="B18" s="3" t="e">
        <f t="shared" si="0"/>
        <v>#NUM!</v>
      </c>
      <c r="C18" s="3" t="e">
        <f t="shared" si="1"/>
        <v>#NUM!</v>
      </c>
      <c r="D18" s="3" t="e">
        <f t="shared" si="2"/>
        <v>#NUM!</v>
      </c>
      <c r="E18" s="3" t="e">
        <f t="shared" si="3"/>
        <v>#NUM!</v>
      </c>
      <c r="F18" s="3" t="e">
        <f t="shared" si="4"/>
        <v>#NUM!</v>
      </c>
    </row>
    <row r="19" spans="1:6" x14ac:dyDescent="0.2">
      <c r="A19">
        <v>-10</v>
      </c>
      <c r="B19" s="3" t="e">
        <f t="shared" si="0"/>
        <v>#NUM!</v>
      </c>
      <c r="C19" s="3" t="e">
        <f t="shared" si="1"/>
        <v>#NUM!</v>
      </c>
      <c r="D19" s="3" t="e">
        <f t="shared" si="2"/>
        <v>#NUM!</v>
      </c>
      <c r="E19" s="3" t="e">
        <f t="shared" si="3"/>
        <v>#NUM!</v>
      </c>
      <c r="F19" s="3" t="e">
        <f t="shared" si="4"/>
        <v>#NUM!</v>
      </c>
    </row>
    <row r="20" spans="1:6" x14ac:dyDescent="0.2">
      <c r="A20">
        <v>-32</v>
      </c>
      <c r="B20" s="3" t="e">
        <f t="shared" si="0"/>
        <v>#NUM!</v>
      </c>
      <c r="C20" s="3" t="e">
        <f t="shared" si="1"/>
        <v>#NUM!</v>
      </c>
      <c r="D20" s="3" t="e">
        <f t="shared" si="2"/>
        <v>#NUM!</v>
      </c>
      <c r="E20" s="3" t="e">
        <f t="shared" si="3"/>
        <v>#NUM!</v>
      </c>
      <c r="F20" s="3" t="e">
        <f t="shared" si="4"/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AFBD-2AE7-F64C-ABE1-A8D211D0C0DF}">
  <dimension ref="A1:F20"/>
  <sheetViews>
    <sheetView zoomScaleNormal="100" workbookViewId="0">
      <selection activeCell="C14" sqref="C14"/>
    </sheetView>
  </sheetViews>
  <sheetFormatPr baseColWidth="10" defaultRowHeight="16" x14ac:dyDescent="0.2"/>
  <cols>
    <col min="2" max="2" width="12.1640625" bestFit="1" customWidth="1"/>
    <col min="3" max="3" width="21" customWidth="1"/>
  </cols>
  <sheetData>
    <row r="1" spans="1:6" s="1" customFormat="1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2" t="s">
        <v>10</v>
      </c>
    </row>
    <row r="2" spans="1:6" x14ac:dyDescent="0.2">
      <c r="A2">
        <v>0</v>
      </c>
      <c r="B2" s="3">
        <f>BESSELJ(A2, 0)</f>
        <v>1.00000000283141</v>
      </c>
      <c r="C2" s="3">
        <f>BESSELJ(A2, 1)</f>
        <v>0</v>
      </c>
      <c r="D2" s="3" t="e">
        <f>BESSELJ(A2, -1)</f>
        <v>#NUM!</v>
      </c>
      <c r="E2" s="3">
        <f>BESSELJ(A2, 7)</f>
        <v>0</v>
      </c>
      <c r="F2" s="3">
        <f>BESSELJ(A2, 10)</f>
        <v>0</v>
      </c>
    </row>
    <row r="3" spans="1:6" x14ac:dyDescent="0.2">
      <c r="A3">
        <v>0.2</v>
      </c>
      <c r="B3" s="3">
        <f t="shared" ref="B3:B20" si="0">BESSELJ(A3, 0)</f>
        <v>0.99002497457268746</v>
      </c>
      <c r="C3" s="3">
        <f t="shared" ref="C3:C20" si="1">BESSELJ(A3, 1)</f>
        <v>9.9500832651939167E-2</v>
      </c>
      <c r="D3" s="3" t="e">
        <f t="shared" ref="D3:D20" si="2">BESSELJ(A3, -1)</f>
        <v>#NUM!</v>
      </c>
      <c r="E3" s="3">
        <f t="shared" ref="E3:E20" si="3">BESSELJ(A3, 7)</f>
        <v>1.9816482028036027E-11</v>
      </c>
      <c r="F3" s="3">
        <f t="shared" ref="F3:F20" si="4">BESSELJ(A3, 10)</f>
        <v>2.7532277551302922E-17</v>
      </c>
    </row>
    <row r="4" spans="1:6" x14ac:dyDescent="0.2">
      <c r="A4">
        <v>0.4</v>
      </c>
      <c r="B4" s="3">
        <f t="shared" si="0"/>
        <v>0.96039822767271366</v>
      </c>
      <c r="C4" s="3">
        <f t="shared" si="1"/>
        <v>0.19602657796745643</v>
      </c>
      <c r="D4" s="3" t="e">
        <f t="shared" si="2"/>
        <v>#NUM!</v>
      </c>
      <c r="E4" s="3">
        <f t="shared" si="3"/>
        <v>2.527012308088267E-9</v>
      </c>
      <c r="F4" s="3">
        <f t="shared" si="4"/>
        <v>2.8116252296525661E-14</v>
      </c>
    </row>
    <row r="5" spans="1:6" x14ac:dyDescent="0.2">
      <c r="A5">
        <v>0.8</v>
      </c>
      <c r="B5" s="3">
        <f t="shared" si="0"/>
        <v>0.84628735064316374</v>
      </c>
      <c r="C5" s="3">
        <f t="shared" si="1"/>
        <v>0.36884204605490978</v>
      </c>
      <c r="D5" s="3" t="e">
        <f t="shared" si="2"/>
        <v>#NUM!</v>
      </c>
      <c r="E5" s="3">
        <f t="shared" si="3"/>
        <v>3.1863526255933457E-7</v>
      </c>
      <c r="F5" s="3">
        <f t="shared" si="4"/>
        <v>2.8478429497126213E-11</v>
      </c>
    </row>
    <row r="6" spans="1:6" x14ac:dyDescent="0.2">
      <c r="A6">
        <v>1</v>
      </c>
      <c r="B6" s="3">
        <f t="shared" si="0"/>
        <v>0.76519768375485919</v>
      </c>
      <c r="C6" s="3">
        <f t="shared" si="1"/>
        <v>0.44005058567713012</v>
      </c>
      <c r="D6" s="3" t="e">
        <f t="shared" si="2"/>
        <v>#NUM!</v>
      </c>
      <c r="E6" s="3">
        <f t="shared" si="3"/>
        <v>1.5023258174368083E-6</v>
      </c>
      <c r="F6" s="3">
        <f t="shared" si="4"/>
        <v>2.6306151236874534E-10</v>
      </c>
    </row>
    <row r="7" spans="1:6" x14ac:dyDescent="0.2">
      <c r="A7">
        <v>1.2</v>
      </c>
      <c r="B7" s="3">
        <f t="shared" si="0"/>
        <v>0.67113274176449833</v>
      </c>
      <c r="C7" s="3">
        <f t="shared" si="1"/>
        <v>0.49828905749318242</v>
      </c>
      <c r="D7" s="3" t="e">
        <f t="shared" si="2"/>
        <v>#NUM!</v>
      </c>
      <c r="E7" s="3">
        <f t="shared" si="3"/>
        <v>5.3092822158656411E-6</v>
      </c>
      <c r="F7" s="3">
        <f t="shared" si="4"/>
        <v>1.612563219664871E-9</v>
      </c>
    </row>
    <row r="8" spans="1:6" x14ac:dyDescent="0.2">
      <c r="A8">
        <v>1.4</v>
      </c>
      <c r="B8" s="3">
        <f t="shared" si="0"/>
        <v>0.56685511907499753</v>
      </c>
      <c r="C8" s="3">
        <f t="shared" si="1"/>
        <v>0.54194771388485641</v>
      </c>
      <c r="D8" s="3" t="e">
        <f t="shared" si="2"/>
        <v>#NUM!</v>
      </c>
      <c r="E8" s="3">
        <f t="shared" si="3"/>
        <v>1.5366110209312371E-5</v>
      </c>
      <c r="F8" s="3">
        <f t="shared" si="4"/>
        <v>7.4444985566082273E-9</v>
      </c>
    </row>
    <row r="9" spans="1:6" x14ac:dyDescent="0.2">
      <c r="A9">
        <v>1.6</v>
      </c>
      <c r="B9" s="3">
        <f t="shared" si="0"/>
        <v>0.45540216801327882</v>
      </c>
      <c r="C9" s="3">
        <f t="shared" si="1"/>
        <v>0.56989593527529103</v>
      </c>
      <c r="D9" s="3" t="e">
        <f t="shared" si="2"/>
        <v>#NUM!</v>
      </c>
      <c r="E9" s="3">
        <f t="shared" si="3"/>
        <v>3.8397215188722532E-5</v>
      </c>
      <c r="F9" s="3">
        <f t="shared" si="4"/>
        <v>2.7913042069973544E-8</v>
      </c>
    </row>
    <row r="10" spans="1:6" x14ac:dyDescent="0.2">
      <c r="A10">
        <v>2</v>
      </c>
      <c r="B10" s="3">
        <f t="shared" si="0"/>
        <v>0.2238907819085722</v>
      </c>
      <c r="C10" s="3">
        <f t="shared" si="1"/>
        <v>0.57672480789629377</v>
      </c>
      <c r="D10" s="3" t="e">
        <f t="shared" si="2"/>
        <v>#NUM!</v>
      </c>
      <c r="E10" s="3">
        <f t="shared" si="3"/>
        <v>1.7494407486827422E-4</v>
      </c>
      <c r="F10" s="3">
        <f t="shared" si="4"/>
        <v>2.5153862827167368E-7</v>
      </c>
    </row>
    <row r="11" spans="1:6" x14ac:dyDescent="0.2">
      <c r="A11">
        <v>2.4</v>
      </c>
      <c r="B11" s="3">
        <f t="shared" si="0"/>
        <v>2.5076847565051246E-3</v>
      </c>
      <c r="C11" s="3">
        <f t="shared" si="1"/>
        <v>0.5201852682717899</v>
      </c>
      <c r="D11" s="3" t="e">
        <f t="shared" si="2"/>
        <v>#NUM!</v>
      </c>
      <c r="E11" s="3">
        <f t="shared" si="3"/>
        <v>5.9273978382361377E-4</v>
      </c>
      <c r="F11" s="3">
        <f t="shared" si="4"/>
        <v>1.4958291233129393E-6</v>
      </c>
    </row>
    <row r="12" spans="1:6" x14ac:dyDescent="0.2">
      <c r="A12">
        <v>2.9</v>
      </c>
      <c r="B12" s="3">
        <f t="shared" si="0"/>
        <v>-0.22431154825817431</v>
      </c>
      <c r="C12" s="3">
        <f t="shared" si="1"/>
        <v>0.3754274816050992</v>
      </c>
      <c r="D12" s="3" t="e">
        <f t="shared" si="2"/>
        <v>#NUM!</v>
      </c>
      <c r="E12" s="3">
        <f t="shared" si="3"/>
        <v>2.0477632691260051E-3</v>
      </c>
      <c r="F12" s="3">
        <f t="shared" si="4"/>
        <v>9.3375539772862315E-6</v>
      </c>
    </row>
    <row r="13" spans="1:6" x14ac:dyDescent="0.2">
      <c r="A13">
        <v>3.5</v>
      </c>
      <c r="B13" s="3">
        <f t="shared" si="0"/>
        <v>-0.38012774066646959</v>
      </c>
      <c r="C13" s="3">
        <f t="shared" si="1"/>
        <v>0.13737752717818574</v>
      </c>
      <c r="D13" s="3" t="e">
        <f t="shared" si="2"/>
        <v>#NUM!</v>
      </c>
      <c r="E13" s="3">
        <f t="shared" si="3"/>
        <v>6.7430003156384016E-3</v>
      </c>
      <c r="F13" s="3">
        <f t="shared" si="4"/>
        <v>5.6009495875078865E-5</v>
      </c>
    </row>
    <row r="14" spans="1:6" x14ac:dyDescent="0.2">
      <c r="A14">
        <v>10</v>
      </c>
      <c r="B14" s="3">
        <f t="shared" si="0"/>
        <v>-0.24593576444129961</v>
      </c>
      <c r="C14" s="3">
        <f t="shared" si="1"/>
        <v>4.3472249652254151E-2</v>
      </c>
      <c r="D14" s="3" t="e">
        <f t="shared" si="2"/>
        <v>#NUM!</v>
      </c>
      <c r="E14" s="3">
        <f t="shared" si="3"/>
        <v>0.2167104380031489</v>
      </c>
      <c r="F14" s="3">
        <f t="shared" si="4"/>
        <v>0.20748610663402065</v>
      </c>
    </row>
    <row r="15" spans="1:6" x14ac:dyDescent="0.2">
      <c r="A15">
        <v>32</v>
      </c>
      <c r="B15" s="3">
        <f t="shared" si="0"/>
        <v>0.13807900971253675</v>
      </c>
      <c r="C15" s="3">
        <f t="shared" si="1"/>
        <v>-2.65890283162847E-2</v>
      </c>
      <c r="D15" s="3" t="e">
        <f t="shared" si="2"/>
        <v>#NUM!</v>
      </c>
      <c r="E15" s="3">
        <f t="shared" si="3"/>
        <v>-7.6210348791101445E-2</v>
      </c>
      <c r="F15" s="3">
        <f t="shared" si="4"/>
        <v>-2.8941015632886966E-2</v>
      </c>
    </row>
    <row r="16" spans="1:6" x14ac:dyDescent="0.2">
      <c r="A16">
        <v>-0.5</v>
      </c>
      <c r="B16" s="3">
        <f t="shared" si="0"/>
        <v>0.93846980742354058</v>
      </c>
      <c r="C16" s="3">
        <f t="shared" si="1"/>
        <v>-0.24226845767957006</v>
      </c>
      <c r="D16" s="3" t="e">
        <f t="shared" si="2"/>
        <v>#NUM!</v>
      </c>
      <c r="E16" s="3">
        <f t="shared" si="3"/>
        <v>-1.2015867327763022E-8</v>
      </c>
      <c r="F16" s="3">
        <f t="shared" si="4"/>
        <v>2.6131773608228023E-13</v>
      </c>
    </row>
    <row r="17" spans="1:6" x14ac:dyDescent="0.2">
      <c r="A17">
        <v>-0.7</v>
      </c>
      <c r="B17" s="3">
        <f t="shared" si="0"/>
        <v>0.88120088715594402</v>
      </c>
      <c r="C17" s="3">
        <f t="shared" si="1"/>
        <v>-0.32899574151754873</v>
      </c>
      <c r="D17" s="3" t="e">
        <f t="shared" si="2"/>
        <v>#NUM!</v>
      </c>
      <c r="E17" s="3">
        <f t="shared" si="3"/>
        <v>-1.2571583113555612E-7</v>
      </c>
      <c r="F17" s="3">
        <f t="shared" si="4"/>
        <v>7.5175911502153973E-12</v>
      </c>
    </row>
    <row r="18" spans="1:6" x14ac:dyDescent="0.2">
      <c r="A18">
        <v>-2.4</v>
      </c>
      <c r="B18" s="3">
        <f t="shared" si="0"/>
        <v>2.5076847565051246E-3</v>
      </c>
      <c r="C18" s="3">
        <f t="shared" si="1"/>
        <v>-0.5201852682717899</v>
      </c>
      <c r="D18" s="3" t="e">
        <f t="shared" si="2"/>
        <v>#NUM!</v>
      </c>
      <c r="E18" s="3">
        <f t="shared" si="3"/>
        <v>-5.9273978382361377E-4</v>
      </c>
      <c r="F18" s="3">
        <f t="shared" si="4"/>
        <v>1.4958291233129393E-6</v>
      </c>
    </row>
    <row r="19" spans="1:6" x14ac:dyDescent="0.2">
      <c r="A19">
        <v>-10</v>
      </c>
      <c r="B19" s="3">
        <f t="shared" si="0"/>
        <v>-0.24593576444129961</v>
      </c>
      <c r="C19" s="3">
        <f t="shared" si="1"/>
        <v>-4.3472249652254151E-2</v>
      </c>
      <c r="D19" s="3" t="e">
        <f t="shared" si="2"/>
        <v>#NUM!</v>
      </c>
      <c r="E19" s="3">
        <f t="shared" si="3"/>
        <v>-0.2167104380031489</v>
      </c>
      <c r="F19" s="3">
        <f t="shared" si="4"/>
        <v>0.20748610663402065</v>
      </c>
    </row>
    <row r="20" spans="1:6" x14ac:dyDescent="0.2">
      <c r="A20">
        <v>-32</v>
      </c>
      <c r="B20" s="3">
        <f t="shared" si="0"/>
        <v>0.13807900971253675</v>
      </c>
      <c r="C20" s="3">
        <f t="shared" si="1"/>
        <v>2.65890283162847E-2</v>
      </c>
      <c r="D20" s="3" t="e">
        <f t="shared" si="2"/>
        <v>#NUM!</v>
      </c>
      <c r="E20" s="3">
        <f t="shared" si="3"/>
        <v>7.6210348791101445E-2</v>
      </c>
      <c r="F20" s="3">
        <f t="shared" si="4"/>
        <v>-2.8941015632886966E-2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21AD-A15E-7642-8593-80152F61289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4">
        <v>1.0000000000000001E-5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2479-1391-184F-AA0D-D4007DB2C25D}">
  <dimension ref="A1:G26"/>
  <sheetViews>
    <sheetView tabSelected="1" workbookViewId="0">
      <selection activeCell="A26" sqref="A26:G26"/>
    </sheetView>
  </sheetViews>
  <sheetFormatPr baseColWidth="10" defaultRowHeight="16" x14ac:dyDescent="0.2"/>
  <cols>
    <col min="3" max="5" width="11" bestFit="1" customWidth="1"/>
    <col min="6" max="6" width="12.83203125" bestFit="1" customWidth="1"/>
  </cols>
  <sheetData>
    <row r="1" spans="1:6" s="1" customFormat="1" x14ac:dyDescent="0.2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">
      <c r="A2">
        <v>0</v>
      </c>
      <c r="B2">
        <v>0</v>
      </c>
      <c r="C2" s="3">
        <f>BESSELI(A2,B2)</f>
        <v>1</v>
      </c>
      <c r="D2" s="3">
        <f>BESSELJ(A2,B2)</f>
        <v>1.00000000283141</v>
      </c>
      <c r="E2" s="3" t="e">
        <f>BESSELK(A2,B2)</f>
        <v>#NUM!</v>
      </c>
      <c r="F2" s="3" t="e">
        <f>BESSELY(A2,B2)</f>
        <v>#NUM!</v>
      </c>
    </row>
    <row r="3" spans="1:6" x14ac:dyDescent="0.2">
      <c r="A3">
        <v>0</v>
      </c>
      <c r="B3">
        <v>1</v>
      </c>
      <c r="C3" s="3">
        <f t="shared" ref="C3:C26" si="0">BESSELI(A3,B3)</f>
        <v>0</v>
      </c>
      <c r="D3" s="3">
        <f t="shared" ref="D3:D26" si="1">BESSELJ(A3,B3)</f>
        <v>0</v>
      </c>
      <c r="E3" s="3" t="e">
        <f t="shared" ref="E3:E26" si="2">BESSELK(A3,B3)</f>
        <v>#NUM!</v>
      </c>
      <c r="F3" s="3" t="e">
        <f t="shared" ref="F3:F26" si="3">BESSELY(A3,B3)</f>
        <v>#NUM!</v>
      </c>
    </row>
    <row r="4" spans="1:6" x14ac:dyDescent="0.2">
      <c r="A4">
        <v>0</v>
      </c>
      <c r="B4">
        <v>2</v>
      </c>
      <c r="C4" s="3">
        <f t="shared" si="0"/>
        <v>0</v>
      </c>
      <c r="D4" s="3">
        <f t="shared" si="1"/>
        <v>0</v>
      </c>
      <c r="E4" s="3" t="e">
        <f t="shared" si="2"/>
        <v>#NUM!</v>
      </c>
      <c r="F4" s="3" t="e">
        <f t="shared" si="3"/>
        <v>#NUM!</v>
      </c>
    </row>
    <row r="5" spans="1:6" x14ac:dyDescent="0.2">
      <c r="A5">
        <v>0</v>
      </c>
      <c r="B5">
        <v>3</v>
      </c>
      <c r="C5" s="3">
        <f t="shared" si="0"/>
        <v>0</v>
      </c>
      <c r="D5" s="3">
        <f t="shared" si="1"/>
        <v>0</v>
      </c>
      <c r="E5" s="3" t="e">
        <f t="shared" si="2"/>
        <v>#NUM!</v>
      </c>
      <c r="F5" s="3" t="e">
        <f t="shared" si="3"/>
        <v>#NUM!</v>
      </c>
    </row>
    <row r="6" spans="1:6" x14ac:dyDescent="0.2">
      <c r="A6">
        <v>0</v>
      </c>
      <c r="B6">
        <v>-1</v>
      </c>
      <c r="C6" s="3" t="e">
        <f t="shared" si="0"/>
        <v>#NUM!</v>
      </c>
      <c r="D6" s="3" t="e">
        <f t="shared" si="1"/>
        <v>#NUM!</v>
      </c>
      <c r="E6" s="3" t="e">
        <f t="shared" si="2"/>
        <v>#NUM!</v>
      </c>
      <c r="F6" s="3" t="e">
        <f t="shared" si="3"/>
        <v>#NUM!</v>
      </c>
    </row>
    <row r="7" spans="1:6" x14ac:dyDescent="0.2">
      <c r="A7">
        <v>0</v>
      </c>
      <c r="B7">
        <v>-2</v>
      </c>
      <c r="C7" s="3" t="e">
        <f t="shared" si="0"/>
        <v>#NUM!</v>
      </c>
      <c r="D7" s="3" t="e">
        <f t="shared" si="1"/>
        <v>#NUM!</v>
      </c>
      <c r="E7" s="3" t="e">
        <f t="shared" si="2"/>
        <v>#NUM!</v>
      </c>
      <c r="F7" s="3" t="e">
        <f t="shared" si="3"/>
        <v>#NUM!</v>
      </c>
    </row>
    <row r="8" spans="1:6" x14ac:dyDescent="0.2">
      <c r="A8">
        <v>1</v>
      </c>
      <c r="B8">
        <v>1</v>
      </c>
      <c r="C8" s="3">
        <f t="shared" si="0"/>
        <v>0.56515909758194349</v>
      </c>
      <c r="D8" s="3">
        <f t="shared" si="1"/>
        <v>0.44005058567713012</v>
      </c>
      <c r="E8" s="3">
        <f t="shared" si="2"/>
        <v>0.60190723166690574</v>
      </c>
      <c r="F8" s="3">
        <f t="shared" si="3"/>
        <v>-0.78121282095311972</v>
      </c>
    </row>
    <row r="9" spans="1:6" x14ac:dyDescent="0.2">
      <c r="A9">
        <v>1</v>
      </c>
      <c r="B9">
        <v>1.2</v>
      </c>
      <c r="C9" s="3">
        <f t="shared" si="0"/>
        <v>0.56515909758194349</v>
      </c>
      <c r="D9" s="3">
        <f t="shared" si="1"/>
        <v>0.44005058567713012</v>
      </c>
      <c r="E9" s="3">
        <f t="shared" si="2"/>
        <v>0.60190723166690574</v>
      </c>
      <c r="F9" s="3">
        <f t="shared" si="3"/>
        <v>-0.78121282095311972</v>
      </c>
    </row>
    <row r="10" spans="1:6" x14ac:dyDescent="0.2">
      <c r="A10">
        <v>1</v>
      </c>
      <c r="B10">
        <v>1.9990000000000001</v>
      </c>
      <c r="C10" s="3">
        <f t="shared" si="0"/>
        <v>0.56515909758194349</v>
      </c>
      <c r="D10" s="3">
        <f t="shared" si="1"/>
        <v>0.44005058567713012</v>
      </c>
      <c r="E10" s="3">
        <f t="shared" si="2"/>
        <v>0.60190723166690574</v>
      </c>
      <c r="F10" s="3">
        <f t="shared" si="3"/>
        <v>-0.78121282095311972</v>
      </c>
    </row>
    <row r="11" spans="1:6" x14ac:dyDescent="0.2">
      <c r="A11">
        <v>-1</v>
      </c>
      <c r="B11">
        <v>1</v>
      </c>
      <c r="C11" s="3">
        <f t="shared" si="0"/>
        <v>-0.56515909758194349</v>
      </c>
      <c r="D11" s="3">
        <f t="shared" si="1"/>
        <v>-0.44005058567713012</v>
      </c>
      <c r="E11" s="3" t="e">
        <f t="shared" si="2"/>
        <v>#NUM!</v>
      </c>
      <c r="F11" s="3" t="e">
        <f t="shared" si="3"/>
        <v>#NUM!</v>
      </c>
    </row>
    <row r="12" spans="1:6" x14ac:dyDescent="0.2">
      <c r="A12">
        <v>-1</v>
      </c>
      <c r="B12">
        <v>2</v>
      </c>
      <c r="C12" s="3">
        <f t="shared" si="0"/>
        <v>0.13574766658069928</v>
      </c>
      <c r="D12" s="3">
        <f t="shared" si="1"/>
        <v>0.11490348499246938</v>
      </c>
      <c r="E12" s="3" t="e">
        <f t="shared" si="2"/>
        <v>#NUM!</v>
      </c>
      <c r="F12" s="3" t="e">
        <f t="shared" si="3"/>
        <v>#NUM!</v>
      </c>
    </row>
    <row r="13" spans="1:6" x14ac:dyDescent="0.2">
      <c r="A13">
        <v>-1</v>
      </c>
      <c r="B13">
        <v>3</v>
      </c>
      <c r="C13" s="3">
        <f t="shared" si="0"/>
        <v>-2.2168424403983256E-2</v>
      </c>
      <c r="D13" s="3">
        <f t="shared" si="1"/>
        <v>-1.9563353982687996E-2</v>
      </c>
      <c r="E13" s="3" t="e">
        <f t="shared" si="2"/>
        <v>#NUM!</v>
      </c>
      <c r="F13" s="3" t="e">
        <f t="shared" si="3"/>
        <v>#NUM!</v>
      </c>
    </row>
    <row r="14" spans="1:6" x14ac:dyDescent="0.2">
      <c r="A14">
        <v>-1</v>
      </c>
      <c r="B14">
        <v>-1</v>
      </c>
      <c r="C14" s="3" t="e">
        <f t="shared" si="0"/>
        <v>#NUM!</v>
      </c>
      <c r="D14" s="3" t="e">
        <f t="shared" si="1"/>
        <v>#NUM!</v>
      </c>
      <c r="E14" s="3" t="e">
        <f t="shared" si="2"/>
        <v>#NUM!</v>
      </c>
      <c r="F14" s="3" t="e">
        <f t="shared" si="3"/>
        <v>#NUM!</v>
      </c>
    </row>
    <row r="15" spans="1:6" x14ac:dyDescent="0.2">
      <c r="A15" s="4">
        <v>1E-10</v>
      </c>
      <c r="B15">
        <v>0</v>
      </c>
      <c r="C15" s="3">
        <f t="shared" si="0"/>
        <v>1</v>
      </c>
      <c r="D15" s="3">
        <f t="shared" si="1"/>
        <v>1.00000000283141</v>
      </c>
      <c r="E15" s="3">
        <f t="shared" si="2"/>
        <v>23.141782450500401</v>
      </c>
      <c r="F15" s="3">
        <f t="shared" si="3"/>
        <v>-14.732516312945261</v>
      </c>
    </row>
    <row r="16" spans="1:6" x14ac:dyDescent="0.2">
      <c r="A16" s="4">
        <v>1E-10</v>
      </c>
      <c r="B16">
        <v>1</v>
      </c>
      <c r="C16" s="3">
        <f t="shared" si="0"/>
        <v>5.0000000000000002E-11</v>
      </c>
      <c r="D16" s="3">
        <f t="shared" si="1"/>
        <v>5.0000000007600609E-11</v>
      </c>
      <c r="E16" s="3">
        <f t="shared" si="2"/>
        <v>10000000000</v>
      </c>
      <c r="F16" s="3">
        <f t="shared" si="3"/>
        <v>-6366197720</v>
      </c>
    </row>
    <row r="17" spans="1:7" x14ac:dyDescent="0.2">
      <c r="A17" s="4">
        <v>1E-10</v>
      </c>
      <c r="B17">
        <v>5</v>
      </c>
      <c r="C17" s="3">
        <f t="shared" si="0"/>
        <v>2.6041666666666672E-54</v>
      </c>
      <c r="D17" s="3">
        <f t="shared" si="1"/>
        <v>2.6041666666666675E-54</v>
      </c>
      <c r="E17" s="3">
        <f t="shared" si="2"/>
        <v>3.8400000000000003E+52</v>
      </c>
      <c r="F17" s="3">
        <f t="shared" si="3"/>
        <v>-2.4446199244799998E+52</v>
      </c>
    </row>
    <row r="18" spans="1:7" x14ac:dyDescent="0.2">
      <c r="A18" s="4">
        <v>100000</v>
      </c>
      <c r="B18">
        <v>5</v>
      </c>
      <c r="C18" s="6" t="s">
        <v>26</v>
      </c>
      <c r="D18" s="3">
        <f t="shared" si="1"/>
        <v>1.8465512463137249E-3</v>
      </c>
      <c r="E18" s="3">
        <f t="shared" si="2"/>
        <v>0</v>
      </c>
      <c r="F18" s="3">
        <f t="shared" si="3"/>
        <v>1.7194319476545349E-3</v>
      </c>
      <c r="G18" t="s">
        <v>27</v>
      </c>
    </row>
    <row r="19" spans="1:7" x14ac:dyDescent="0.2">
      <c r="A19" t="b">
        <v>1</v>
      </c>
      <c r="B19">
        <v>1</v>
      </c>
      <c r="C19" s="3" t="e">
        <f t="shared" si="0"/>
        <v>#VALUE!</v>
      </c>
      <c r="D19" s="3" t="e">
        <f t="shared" si="1"/>
        <v>#VALUE!</v>
      </c>
      <c r="E19" s="3" t="e">
        <f t="shared" si="2"/>
        <v>#VALUE!</v>
      </c>
      <c r="F19" s="3" t="e">
        <f t="shared" si="3"/>
        <v>#VALUE!</v>
      </c>
    </row>
    <row r="20" spans="1:7" x14ac:dyDescent="0.2">
      <c r="A20" s="5" t="s">
        <v>28</v>
      </c>
      <c r="B20">
        <v>2</v>
      </c>
      <c r="C20" s="3">
        <f t="shared" si="0"/>
        <v>0.13574766658069928</v>
      </c>
      <c r="D20" s="3">
        <f t="shared" si="1"/>
        <v>0.11490348499246938</v>
      </c>
      <c r="E20" s="3">
        <f t="shared" si="2"/>
        <v>1.6248388844172295</v>
      </c>
      <c r="F20" s="3">
        <f t="shared" si="3"/>
        <v>-1.6506826133039476</v>
      </c>
    </row>
    <row r="21" spans="1:7" x14ac:dyDescent="0.2">
      <c r="A21" t="e">
        <f>1/0</f>
        <v>#DIV/0!</v>
      </c>
      <c r="B21">
        <v>2</v>
      </c>
      <c r="C21" s="3" t="e">
        <f t="shared" si="0"/>
        <v>#DIV/0!</v>
      </c>
      <c r="D21" s="3" t="e">
        <f t="shared" si="1"/>
        <v>#DIV/0!</v>
      </c>
      <c r="E21" s="3" t="e">
        <f t="shared" si="2"/>
        <v>#DIV/0!</v>
      </c>
      <c r="F21" s="3" t="e">
        <f t="shared" si="3"/>
        <v>#DIV/0!</v>
      </c>
    </row>
    <row r="22" spans="1:7" x14ac:dyDescent="0.2">
      <c r="A22">
        <v>2</v>
      </c>
      <c r="B22">
        <v>30</v>
      </c>
      <c r="C22" s="3">
        <f t="shared" si="0"/>
        <v>3.8935196726547464E-33</v>
      </c>
      <c r="D22" s="3">
        <f t="shared" si="1"/>
        <v>3.6502562664740967E-33</v>
      </c>
      <c r="E22" s="3">
        <f t="shared" si="2"/>
        <v>4.2711258180315126E+30</v>
      </c>
      <c r="F22" s="3">
        <f t="shared" si="3"/>
        <v>-2.9132238172293094E+30</v>
      </c>
    </row>
    <row r="23" spans="1:7" x14ac:dyDescent="0.2">
      <c r="A23">
        <v>0.5</v>
      </c>
      <c r="B23">
        <v>-30</v>
      </c>
      <c r="C23" s="3" t="e">
        <f t="shared" si="0"/>
        <v>#NUM!</v>
      </c>
      <c r="D23" s="3" t="e">
        <f t="shared" si="1"/>
        <v>#NUM!</v>
      </c>
      <c r="E23" s="3" t="e">
        <f t="shared" si="2"/>
        <v>#NUM!</v>
      </c>
      <c r="F23" s="3" t="e">
        <f t="shared" si="3"/>
        <v>#NUM!</v>
      </c>
    </row>
    <row r="24" spans="1:7" x14ac:dyDescent="0.2">
      <c r="A24">
        <v>2</v>
      </c>
      <c r="B24">
        <v>-1</v>
      </c>
      <c r="C24" s="3" t="e">
        <f t="shared" si="0"/>
        <v>#NUM!</v>
      </c>
      <c r="D24" s="3" t="e">
        <f t="shared" si="1"/>
        <v>#NUM!</v>
      </c>
      <c r="E24" s="3" t="e">
        <f t="shared" si="2"/>
        <v>#NUM!</v>
      </c>
      <c r="F24" s="3" t="e">
        <f t="shared" si="3"/>
        <v>#NUM!</v>
      </c>
    </row>
    <row r="25" spans="1:7" x14ac:dyDescent="0.2">
      <c r="A25">
        <v>1.5</v>
      </c>
      <c r="B25">
        <v>12</v>
      </c>
      <c r="C25" s="3">
        <f t="shared" si="0"/>
        <v>6.9049551170033401E-11</v>
      </c>
      <c r="D25" s="3">
        <f t="shared" si="1"/>
        <v>6.3325329319842193E-11</v>
      </c>
      <c r="E25" s="3">
        <f t="shared" si="2"/>
        <v>598740569.41565168</v>
      </c>
      <c r="F25" s="3">
        <f t="shared" si="3"/>
        <v>-422217415.93450242</v>
      </c>
    </row>
    <row r="26" spans="1:7" x14ac:dyDescent="0.2">
      <c r="C26" s="3"/>
      <c r="D26" s="3"/>
      <c r="E26" s="3"/>
      <c r="F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BESSELI</vt:lpstr>
      <vt:lpstr>BESSELK</vt:lpstr>
      <vt:lpstr>BESSELY</vt:lpstr>
      <vt:lpstr>BESSELJ</vt:lpstr>
      <vt:lpstr>METADATA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2023-03-11T15:39:02Z</dcterms:created>
  <dcterms:modified xsi:type="dcterms:W3CDTF">2023-03-12T09:59:30Z</dcterms:modified>
</cp:coreProperties>
</file>