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3" r:id="rId1"/>
  </sheets>
  <definedNames/>
  <calcPr/>
</workbook>
</file>

<file path=xl/sharedStrings.xml><?xml version="1.0" encoding="utf-8"?>
<sst xmlns="http://schemas.openxmlformats.org/spreadsheetml/2006/main" count="297" uniqueCount="297">
  <si>
    <t>PERSONAL NET WORTH</t>
  </si>
  <si>
    <t>INVESTMENT GROWTH CALCULATOR</t>
  </si>
  <si>
    <t>Investment year:</t>
  </si>
  <si>
    <t>Show results in:</t>
  </si>
  <si>
    <t>years</t>
  </si>
  <si>
    <t>Functions used:</t>
  </si>
  <si>
    <t>Initial investment amount:</t>
  </si>
  <si>
    <t>End amount:</t>
  </si>
  <si>
    <t>INDEX MATCH</t>
  </si>
  <si>
    <t>Additional yearly contribution:</t>
  </si>
  <si>
    <t>Additional contributions:</t>
  </si>
  <si>
    <t>OFFSET</t>
  </si>
  <si>
    <t>Rate of return: </t>
  </si>
  <si>
    <t>Interest earned:</t>
  </si>
  <si>
    <t>Term (in years):</t>
  </si>
  <si>
    <t>error message in cell D12 if term &lt;1 or &gt;50</t>
  </si>
  <si>
    <t>Year</t>
  </si>
  <si>
    <t>Starting amount</t>
  </si>
  <si>
    <t>Interest earned</t>
  </si>
  <si>
    <t>Additional contribution</t>
  </si>
  <si>
    <t>End amount</t>
  </si>
  <si>
    <t>show values for the duration of the term only</t>
  </si>
  <si>
    <t>ASSETS</t>
  </si>
  <si>
    <t>Category</t>
  </si>
  <si>
    <t>Item</t>
  </si>
  <si>
    <t>Value</t>
  </si>
  <si>
    <t>Properties</t>
  </si>
  <si>
    <t>Other</t>
  </si>
  <si>
    <t>Retirement Savings</t>
  </si>
  <si>
    <t>Investments</t>
  </si>
  <si>
    <t>Stocks</t>
  </si>
  <si>
    <t>Life Insurance</t>
  </si>
  <si>
    <t>Cars</t>
  </si>
  <si>
    <t>Furnishings</t>
  </si>
  <si>
    <t>Jewelry</t>
  </si>
  <si>
    <t>DEBT</t>
  </si>
  <si>
    <t>Mortgages</t>
  </si>
  <si>
    <t>Car loans</t>
  </si>
  <si>
    <t>Personal loans</t>
  </si>
  <si>
    <t>Credit cards</t>
  </si>
  <si>
    <t>Student loans</t>
  </si>
  <si>
    <t>Apartment</t>
  </si>
  <si>
    <t>ETFs</t>
  </si>
  <si>
    <t>Cash</t>
  </si>
  <si>
    <t>Bank</t>
  </si>
  <si>
    <t>Other loans</t>
  </si>
  <si>
    <t>  TOTAL ASSETS</t>
  </si>
  <si>
    <t>  TOTAL DEBT</t>
  </si>
  <si>
    <t>Your healthy weght range is between:</t>
  </si>
  <si>
    <t>Height (meters)</t>
  </si>
  <si>
    <t>Weight (kg)</t>
  </si>
  <si>
    <t>Hight (feet)</t>
  </si>
  <si>
    <t>Hights (inchers)</t>
  </si>
  <si>
    <t>Weight (stones)</t>
  </si>
  <si>
    <t>Weight (pounds)</t>
  </si>
  <si>
    <t>Weight (ounces)</t>
  </si>
  <si>
    <t>BODY MASS INDEX (Metric)</t>
  </si>
  <si>
    <t>BODY MASS INDEX (Imperial)</t>
  </si>
  <si>
    <t>House</t>
  </si>
  <si>
    <t>Retirement savings</t>
  </si>
  <si>
    <t>Face value of life insurance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</si>
  <si>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</si>
  <si>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</si>
  <si>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</si>
  <si>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</si>
  <si>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</si>
  <si>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</si>
  <si>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</si>
  <si>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</si>
  <si>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</si>
  <si>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</si>
  <si>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</si>
  <si>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</si>
  <si>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</si>
  <si>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</si>
  <si>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</si>
  <si>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</si>
  <si>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</si>
  <si>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</si>
  <si>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</si>
  <si>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</si>
  <si>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 Bolivia)</t>
  </si>
  <si>
    <t>Bosnia and Herzegovina</t>
  </si>
  <si>
    <t>Botswana</t>
  </si>
  <si>
    <t>Brazil</t>
  </si>
  <si>
    <t>Brunei (Brunei Darussalam)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</si>
  <si>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</si>
  <si>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</si>
  <si>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</si>
  <si>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</si>
  <si>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</si>
  <si>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</si>
  <si>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</si>
  <si>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</si>
  <si>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</si>
  <si>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</si>
  <si>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 (China People's Republic)</t>
  </si>
  <si>
    <t>Colombia</t>
  </si>
  <si>
    <t>Comoros</t>
  </si>
  <si>
    <t>Congo (Republic of the) / Brazzaville</t>
  </si>
  <si>
    <t>Costa Rica</t>
  </si>
  <si>
    <t>Côte d’Ivoire (Ivory Coast)</t>
  </si>
  <si>
    <t>Croatia</t>
  </si>
  <si>
    <t>Cuba</t>
  </si>
  <si>
    <t>Cyprus (Republic of Cyprus)</t>
  </si>
  <si>
    <t>Czech Republic</t>
  </si>
  <si>
    <t>Democratic Republic of the Congo / Kinshasa</t>
  </si>
  <si>
    <t>Denmark</t>
  </si>
  <si>
    <t>Djibouti</t>
  </si>
  <si>
    <t>Dominica</t>
  </si>
  <si>
    <t>Dominican Republic</t>
  </si>
  <si>
    <t>Ecuador</t>
  </si>
  <si>
    <t>Egypt (Egypt Arab Republic)</t>
  </si>
  <si>
    <t>El Salvador</t>
  </si>
  <si>
    <t>Equatorial Guinea</t>
  </si>
  <si>
    <t>Eritrea</t>
  </si>
  <si>
    <t>Estonia</t>
  </si>
  <si>
    <t>Eswatini (formerly Swaziland)</t>
  </si>
  <si>
    <t>Ethiopia</t>
  </si>
  <si>
    <t>Fiji</t>
  </si>
  <si>
    <t>Finland</t>
  </si>
  <si>
    <t>France</t>
  </si>
  <si>
    <t>Gabon</t>
  </si>
  <si>
    <t>Gambia (Islamic Republic of the Gambia)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</si>
  <si>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</si>
  <si>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</si>
  <si>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</si>
  <si>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</si>
  <si>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</si>
  <si>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</si>
  <si>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</si>
  <si>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</si>
  <si>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</si>
  <si>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</si>
  <si>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</si>
  <si>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</si>
  <si>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</si>
  <si>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</si>
  <si>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</si>
  <si>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 Iran)</t>
  </si>
  <si>
    <t>Iraq</t>
  </si>
  <si>
    <t>Ireland (Republic of Ireland)</t>
  </si>
  <si>
    <t>Israel</t>
  </si>
  <si>
    <t>Italy</t>
  </si>
  <si>
    <t>Jamaica</t>
  </si>
  <si>
    <t>Japan</t>
  </si>
  <si>
    <t>Jordan</t>
  </si>
  <si>
    <t>Kazakhstan</t>
  </si>
  <si>
    <t>Kenya</t>
  </si>
  <si>
    <t>Kiribati (Republic of Kiribati)</t>
  </si>
  <si>
    <t>Kuwait</t>
  </si>
  <si>
    <t>Kyrgyzstan (Kyrgyz Republic)</t>
  </si>
  <si>
    <t>Lao People’s Democratic Republic (Laos)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</si>
  <si>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</si>
  <si>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</si>
  <si>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</si>
  <si>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</si>
  <si>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</si>
  <si>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</si>
  <si>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</si>
  <si>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</si>
  <si>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</si>
  <si>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</si>
  <si>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</si>
  <si>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</si>
  <si>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</si>
  <si>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</si>
  <si>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</si>
  <si>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</si>
  <si>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</si>
  <si>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</si>
  <si>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 Micronesia)</t>
  </si>
  <si>
    <t>Moldova (Republic of Moldova)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</si>
  <si>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</si>
  <si>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</si>
  <si>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</si>
  <si>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</si>
  <si>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</si>
  <si>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</si>
  <si>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</si>
  <si>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Nauru</t>
  </si>
  <si>
    <t>Nepal</t>
  </si>
  <si>
    <t>Netherlands (Kingdom of the Netherlands)</t>
  </si>
  <si>
    <t>New Zealand</t>
  </si>
  <si>
    <t>Nicaragua</t>
  </si>
  <si>
    <t>Niger</t>
  </si>
  <si>
    <t>Nigeria</t>
  </si>
  <si>
    <t>North Korea (Democratic People’s Republic of Korea)</t>
  </si>
  <si>
    <t>North Macedonia (formerly FYROM)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</si>
  <si>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</si>
  <si>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</si>
  <si>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</si>
  <si>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</si>
  <si>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</si>
  <si>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</si>
  <si>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</si>
  <si>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</si>
  <si>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 (The Philippines)</t>
  </si>
  <si>
    <t>Poland</t>
  </si>
  <si>
    <t>Portugal</t>
  </si>
  <si>
    <t>Qatar</t>
  </si>
  <si>
    <t>Romania</t>
  </si>
  <si>
    <t>Russia (Russian Federation)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</si>
  <si>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</si>
  <si>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</si>
  <si>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</si>
  <si>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</si>
  <si>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</si>
  <si>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</si>
  <si>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</si>
  <si>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</si>
  <si>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</si>
  <si>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</si>
  <si>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</si>
  <si>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</si>
  <si>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</si>
  <si>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 (Slovak Republic)</t>
  </si>
  <si>
    <t>Slovenia</t>
  </si>
  <si>
    <t>Solomon Islands</t>
  </si>
  <si>
    <t>Somalia</t>
  </si>
  <si>
    <t>South Africa</t>
  </si>
  <si>
    <t>South Korea (Republic of Korea)</t>
  </si>
  <si>
    <t>South Sudan</t>
  </si>
  <si>
    <t>Spain</t>
  </si>
  <si>
    <t>Sri Lanka</t>
  </si>
  <si>
    <t>Sudan</t>
  </si>
  <si>
    <t>Suriname</t>
  </si>
  <si>
    <t>Sweden</t>
  </si>
  <si>
    <t>Switzerland (Swiss Confederation)</t>
  </si>
  <si>
    <t>Syria (Syrian Arab Republic)</t>
  </si>
  <si>
    <t>Tajikistan</t>
  </si>
  <si>
    <t>Tanzania (United of Republic of Tanzania)</t>
  </si>
  <si>
    <t>Thailand</t>
  </si>
  <si>
    <t>Timor-Leste (Democratic Republic of Timor-Leste)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</si>
  <si>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</si>
  <si>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</si>
  <si>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</si>
  <si>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</si>
  <si>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</si>
  <si>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</si>
  <si>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</si>
  <si>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</si>
  <si>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</si>
  <si>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</si>
  <si>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</si>
  <si>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States of America</t>
  </si>
  <si>
    <t>Uruguay</t>
  </si>
  <si>
    <t>Uzbekistan</t>
  </si>
  <si>
    <t>Vanuatu</t>
  </si>
  <si>
    <t>Venezuela (Bolivarian Republic of Venezula)</t>
  </si>
  <si>
    <t>Vietnam (Viet Nam)</t>
  </si>
  <si>
    <t>Yemen</t>
  </si>
  <si>
    <t>Zambia</t>
  </si>
  <si>
    <t>Zimbabwe</t>
  </si>
  <si>
    <t>UN member states</t>
  </si>
  <si>
    <t>Visited</t>
  </si>
  <si>
    <t>Definition</t>
  </si>
  <si>
    <t>Total</t>
  </si>
  <si>
    <t>Percentage</t>
  </si>
  <si>
    <t>Continent (geographical)</t>
  </si>
  <si>
    <t>Asia</t>
  </si>
  <si>
    <t>Europe</t>
  </si>
  <si>
    <t>Africa</t>
  </si>
  <si>
    <t>North America</t>
  </si>
  <si>
    <t>South America</t>
  </si>
  <si>
    <t>Australia &amp; Oceania</t>
  </si>
  <si>
    <t>Europe / Asia</t>
  </si>
  <si>
    <t>Europe / North America</t>
  </si>
  <si>
    <t>Africa / Asia</t>
  </si>
  <si>
    <t>Europe / Africa</t>
  </si>
  <si>
    <t>North America / Australia &amp; Oceania</t>
  </si>
  <si>
    <t>Oceania</t>
  </si>
  <si>
    <t>UN countries by continent</t>
  </si>
  <si>
    <t>Visited (1 - yes , 0 - no)</t>
  </si>
  <si>
    <t>Start date</t>
  </si>
  <si>
    <t>Monday</t>
  </si>
  <si>
    <t>Tuesday</t>
  </si>
  <si>
    <t>Wednesday</t>
  </si>
  <si>
    <t>Thursday</t>
  </si>
  <si>
    <t>Friday</t>
  </si>
  <si>
    <t>Time in</t>
  </si>
  <si>
    <t>Time out</t>
  </si>
  <si>
    <t>Hours</t>
  </si>
  <si>
    <t>Total hours</t>
  </si>
  <si>
    <t>Overtime</t>
  </si>
  <si>
    <t>Contracted hours</t>
  </si>
  <si>
    <t/>
  </si>
  <si>
    <t>NPUTS</t>
  </si>
  <si>
    <t>INPUTS</t>
  </si>
  <si>
    <t>RESULTS</t>
  </si>
  <si>
    <t>ANALYSIS DETAILS</t>
  </si>
  <si>
    <t>Capital at end of term</t>
  </si>
  <si>
    <t>   Initial investment amount:</t>
  </si>
  <si>
    <t>   Additional contributions:</t>
  </si>
  <si>
    <t>   Interest earned:</t>
  </si>
  <si>
    <t>Additionalcontribution</t>
  </si>
  <si>
    <t>INVESTMENT GROWTH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</si>
</sst>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166" formatCode="0.0%"/>
    <numFmt numFmtId="170" formatCode="_(&quot;$&quot;* #,##0_);_(&quot;$&quot;* \(#,##0\);_(&quot;$&quot;* &quot;-&quot;??_);_(@_)"/>
    <numFmt numFmtId="181" formatCode="[$-F800]dddd\,\ mmmm\ dd\,\ yyyy"/>
    <numFmt numFmtId="184" formatCode="yyyy/mm/dd;@"/>
    <numFmt numFmtId="186" formatCode="[h]:mm:ss;@"/>
  </numFmts>
  <fonts count="18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b/>
      <family val="2"/>
      <scheme val="minor"/>
    </font>
    <font>
      <sz val="11"/>
      <color rgb="FF0070C0"/>
      <name val="Calibri"/>
      <family val="2"/>
      <scheme val="minor"/>
    </font>
    <font>
      <sz val="11"/>
      <color rgb="FF000000"/>
      <name val="Calibri"/>
      <b/>
      <i/>
      <family val="2"/>
      <scheme val="minor"/>
    </font>
    <font>
      <sz val="11"/>
      <color rgb="FF0070C0"/>
      <name val="Calibri"/>
      <b/>
      <i/>
      <family val="2"/>
      <scheme val="minor"/>
    </font>
    <font>
      <sz val="11"/>
      <color rgb="FF808080"/>
      <name val="Calibri"/>
      <i/>
      <family val="2"/>
      <scheme val="minor"/>
    </font>
    <font>
      <sz val="11"/>
      <color rgb="FF000000"/>
      <name val="Calibri"/>
      <i/>
      <family val="2"/>
      <scheme val="minor"/>
    </font>
    <font>
      <sz val="11"/>
      <color rgb="FF0070C0"/>
      <name val="Calibri"/>
      <i/>
      <family val="2"/>
      <scheme val="minor"/>
    </font>
    <font>
      <sz val="11"/>
      <color rgb="FF808080"/>
      <name val="Calibri"/>
      <b/>
      <i/>
      <family val="2"/>
      <scheme val="minor"/>
    </font>
    <font>
      <sz val="11"/>
      <color rgb="FF4472C4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FFFFFFFF00"/>
      <name val="Calibri"/>
      <family val="2"/>
      <scheme val="minor"/>
    </font>
    <font>
      <sz val="11"/>
      <color rgb="FF0070C0"/>
      <name val="Calibri"/>
      <b/>
      <family val="2"/>
      <scheme val="minor"/>
    </font>
    <font>
      <sz val="11"/>
      <color rgb="FF000000"/>
      <name val="Calibri"/>
      <u/>
      <family val="2"/>
      <scheme val="minor"/>
    </font>
    <font>
      <sz val="11"/>
      <color rgb="FF000000"/>
      <name val="Calibri"/>
      <b/>
      <u/>
      <family val="2"/>
      <scheme val="minor"/>
    </font>
    <font>
      <sz val="11"/>
      <color rgb="FF0016B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  <fill>
      <patternFill patternType="none">
        <fgColor rgb="FFFFFFFF"/>
        <bgColor rgb="FFFFFFFF"/>
      </patternFill>
    </fill>
    <fill>
      <patternFill patternType="none">
        <fgColor rgb="FFFFFFFF"/>
      </patternFill>
    </fill>
    <fill>
      <patternFill patternType="none">
        <fgColor rgb="FFFAFFC5"/>
        <bgColor rgb="FFFFFFFF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4">
    <xf borderId="0" fillId="0" fontId="0" numFmtId="0" applyAlignment="1" applyFont="1" applyFill="1"/>
    <xf borderId="0" fillId="0" fontId="1" numFmtId="44" applyAlignment="1" applyFont="1" applyFill="1"/>
    <xf borderId="0" fillId="0" fontId="1" numFmtId="9" applyAlignment="1" applyFont="1" applyFill="1"/>
    <xf borderId="0" fillId="0" fontId="12" numFmtId="0" applyAlignment="1" applyFont="1" applyFill="1"/>
  </cellStyleXfs>
  <cellXfs count="83">
    <xf xfId="0" borderId="0" fillId="0" fontId="0" numFmtId="0"/>
    <xf xfId="0" borderId="0" fillId="0" fontId="3" numFmtId="0" applyFont="1"/>
    <xf xfId="0" borderId="0" fillId="0" fontId="4" numFmtId="0" applyFont="1"/>
    <xf xfId="0" borderId="0" fillId="0" fontId="5" numFmtId="0" applyFont="1"/>
    <xf xfId="0" borderId="0" fillId="0" fontId="6" numFmtId="0" applyFont="1"/>
    <xf xfId="2" borderId="0" fillId="0" fontId="5" numFmtId="9" applyFont="1"/>
    <xf xfId="0" borderId="0" fillId="0" fontId="7" numFmtId="0" applyFont="1"/>
    <xf xfId="0" borderId="0" fillId="0" fontId="8" numFmtId="0" applyFont="1"/>
    <xf xfId="1" borderId="0" fillId="0" fontId="9" numFmtId="44" applyFont="1"/>
    <xf xfId="1" borderId="0" fillId="0" fontId="5" numFmtId="44" applyFont="1" applyFill="1"/>
    <xf xfId="0" borderId="0" fillId="0" fontId="8" numFmtId="44" applyFont="1"/>
    <xf xfId="2" borderId="0" fillId="0" fontId="7" numFmtId="9" applyFont="1" applyFill="1"/>
    <xf xfId="1" borderId="0" fillId="0" fontId="9" numFmtId="166" applyFont="1"/>
    <xf xfId="1" borderId="0" fillId="0" fontId="9" numFmtId="9" applyFont="1"/>
    <xf xfId="0" borderId="0" fillId="0" fontId="0" numFmtId="9"/>
    <xf xfId="0" borderId="0" fillId="0" fontId="9" numFmtId="0" applyFont="1"/>
    <xf xfId="0" borderId="0" fillId="0" fontId="2" numFmtId="0" applyFont="1"/>
    <xf xfId="0" borderId="0" fillId="2" fontId="8" numFmtId="0" applyFont="1" applyFill="1"/>
    <xf xfId="0" borderId="0" fillId="0" fontId="0" numFmtId="0" applyAlignment="1">
      <alignment horizontal="left"/>
    </xf>
    <xf xfId="0" borderId="0" fillId="0" fontId="0" numFmtId="44"/>
    <xf xfId="0" borderId="0" fillId="0" fontId="10" numFmtId="0" applyFont="1"/>
    <xf xfId="0" borderId="1" fillId="0" fontId="0" numFmtId="0"/>
    <xf xfId="0" borderId="0" fillId="0" fontId="11" numFmtId="0" applyFont="1"/>
    <xf xfId="1" borderId="0" fillId="0" fontId="11" numFmtId="44" applyFont="1"/>
    <xf xfId="0" borderId="0" fillId="0" fontId="0" numFmtId="0" applyFont="1"/>
    <xf xfId="0" borderId="0" fillId="0" fontId="0" numFmtId="170"/>
    <xf xfId="0" borderId="0" fillId="0" fontId="8" numFmtId="170" applyFont="1"/>
    <xf xfId="1" borderId="0" fillId="0" fontId="11" numFmtId="170" applyFont="1"/>
    <xf xfId="0" borderId="0" fillId="0" fontId="3" numFmtId="170" applyFont="1"/>
    <xf xfId="0" borderId="0" fillId="0" fontId="3" numFmtId="2" applyFont="1"/>
    <xf xfId="0" borderId="2" fillId="0" fontId="0" numFmtId="0"/>
    <xf xfId="2" borderId="0" fillId="0" fontId="0" numFmtId="9" applyFont="1"/>
    <xf xfId="2" borderId="0" fillId="0" fontId="3" numFmtId="9" applyFont="1"/>
    <xf xfId="0" borderId="0" fillId="0" fontId="0" numFmtId="20"/>
    <xf xfId="0" borderId="0" fillId="0" fontId="4" numFmtId="20" applyFont="1"/>
    <xf xfId="0" borderId="0" fillId="0" fontId="4" numFmtId="181" applyFont="1"/>
    <xf xfId="0" borderId="0" fillId="0" fontId="4" numFmtId="184" applyFont="1"/>
    <xf xfId="0" borderId="0" fillId="0" fontId="0" numFmtId="184" applyFont="1"/>
    <xf xfId="0" borderId="0" fillId="0" fontId="0" numFmtId="186" applyAlignment="1">
      <alignment horizontal="center"/>
    </xf>
    <xf xfId="0" borderId="0" fillId="0" fontId="0" numFmtId="186"/>
    <xf xfId="0" borderId="0" fillId="0" fontId="0" numFmtId="0"/>
    <xf xfId="0" borderId="0" fillId="3" fontId="3" numFmtId="186" applyAlignment="1" applyFont="1" applyFill="1">
      <alignment horizontal="center"/>
    </xf>
    <xf xfId="0" borderId="0" fillId="0" fontId="4" numFmtId="184" applyFont="1"/>
    <xf xfId="0" borderId="0" fillId="0" fontId="4" numFmtId="44"/>
    <xf xfId="0" borderId="0" fillId="0" fontId="4" numFmtId="166"/>
    <xf xfId="0" borderId="0" fillId="0" fontId="4" numFmtId="9"/>
    <xf xfId="0" borderId="0" fillId="4" fontId="0" numFmtId="0">
      <alignment vertical="top"/>
    </xf>
    <xf xfId="0" borderId="0" fillId="4" fontId="4" numFmtId="0">
      <alignment vertical="top"/>
    </xf>
    <xf xfId="0" borderId="0" fillId="4" fontId="8" numFmtId="0">
      <alignment vertical="top"/>
    </xf>
    <xf xfId="0" borderId="0" fillId="4" fontId="9" numFmtId="44">
      <alignment vertical="top"/>
    </xf>
    <xf xfId="0" borderId="0" fillId="4" fontId="9" numFmtId="166">
      <alignment vertical="top"/>
    </xf>
    <xf xfId="0" borderId="0" fillId="4" fontId="9" numFmtId="9">
      <alignment vertical="top"/>
    </xf>
    <xf xfId="0" borderId="0" fillId="4" fontId="9" numFmtId="0">
      <alignment vertical="top"/>
    </xf>
    <xf xfId="0" borderId="0" fillId="4" fontId="4" numFmtId="44">
      <alignment vertical="top"/>
    </xf>
    <xf xfId="0" borderId="0" fillId="4" fontId="4" numFmtId="166">
      <alignment vertical="top"/>
    </xf>
    <xf xfId="0" borderId="0" fillId="4" fontId="4" numFmtId="9">
      <alignment vertical="top"/>
    </xf>
    <xf xfId="0" borderId="0" fillId="0" fontId="0" numFmtId="0">
      <alignment horizontal="center"/>
    </xf>
    <xf xfId="0" borderId="0" fillId="0" fontId="3" numFmtId="0">
      <alignment horizontal="center"/>
    </xf>
    <xf xfId="0" borderId="0" fillId="5" fontId="3" numFmtId="0">
      <alignment horizontal="center"/>
    </xf>
    <xf xfId="0" borderId="0" fillId="4" fontId="4" numFmtId="44">
      <alignment horizontal="center" vertical="top"/>
    </xf>
    <xf xfId="0" borderId="0" fillId="4" fontId="14" numFmtId="44">
      <alignment horizontal="center" vertical="top"/>
    </xf>
    <xf xfId="0" borderId="0" fillId="4" fontId="3" numFmtId="44">
      <alignment horizontal="center" vertical="top"/>
    </xf>
    <xf xfId="0" borderId="0" fillId="0" fontId="0" numFmtId="166"/>
    <xf xfId="0" borderId="0" fillId="0" fontId="15" numFmtId="0"/>
    <xf xfId="0" borderId="0" fillId="4" fontId="5" numFmtId="0">
      <alignment vertical="top"/>
    </xf>
    <xf xfId="0" borderId="0" fillId="4" fontId="6" numFmtId="0">
      <alignment vertical="top"/>
    </xf>
    <xf xfId="0" borderId="0" fillId="4" fontId="5" numFmtId="9">
      <alignment vertical="top"/>
    </xf>
    <xf xfId="0" borderId="0" fillId="4" fontId="8" numFmtId="9">
      <alignment vertical="top"/>
    </xf>
    <xf xfId="0" borderId="0" fillId="4" fontId="0" numFmtId="9">
      <alignment vertical="top"/>
    </xf>
    <xf xfId="0" borderId="0" fillId="4" fontId="5" numFmtId="44">
      <alignment vertical="top"/>
    </xf>
    <xf xfId="0" borderId="0" fillId="4" fontId="8" numFmtId="44">
      <alignment vertical="top"/>
    </xf>
    <xf xfId="0" borderId="0" fillId="4" fontId="3" numFmtId="0">
      <alignment vertical="top"/>
    </xf>
    <xf xfId="0" borderId="0" fillId="4" fontId="3" numFmtId="44">
      <alignment vertical="top"/>
    </xf>
    <xf xfId="0" borderId="0" fillId="4" fontId="0" numFmtId="44">
      <alignment vertical="top"/>
    </xf>
    <xf xfId="0" borderId="0" fillId="4" fontId="15" numFmtId="0">
      <alignment vertical="top"/>
    </xf>
    <xf xfId="0" borderId="0" fillId="4" fontId="16" numFmtId="0">
      <alignment vertical="top"/>
    </xf>
    <xf xfId="0" borderId="0" fillId="0" fontId="16" numFmtId="0"/>
    <xf xfId="0" borderId="0" fillId="6" fontId="4" numFmtId="0">
      <alignment vertical="top"/>
    </xf>
    <xf xfId="0" borderId="0" fillId="6" fontId="4" numFmtId="44">
      <alignment vertical="top"/>
    </xf>
    <xf xfId="0" borderId="0" fillId="6" fontId="4" numFmtId="166">
      <alignment vertical="top"/>
    </xf>
    <xf xfId="0" borderId="0" fillId="6" fontId="17" numFmtId="0">
      <alignment vertical="top"/>
    </xf>
    <xf xfId="0" borderId="0" fillId="6" fontId="17" numFmtId="44">
      <alignment vertical="top"/>
    </xf>
    <xf xfId="0" borderId="0" fillId="6" fontId="17" numFmtId="166">
      <alignment vertical="top"/>
    </xf>
  </cellXfs>
  <cellStyles count="4">
    <cellStyle xfId="1" name="Currency" builtinId="4"/>
    <cellStyle xfId="0" name="Normal" builtinId="0"/>
    <cellStyle xfId="3" name="Normal 2" builtinId="0"/>
    <cellStyle xfId="2" name="Percent" builtinId="5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73"/>
  <sheetViews>
    <sheetView workbookViewId="0">
      <selection activeCell="A1" sqref="A1"/>
    </sheetView>
  </sheetViews>
  <cols>
    <col min="1" max="1" width="4" customWidth="1"/>
    <col min="2" max="2" width="17.75" customWidth="1"/>
    <col min="3" max="3" width="10.299479166666666" customWidth="1"/>
    <col min="4" max="4" width="10.1328125" customWidth="1"/>
    <col min="5" max="5" width="14.024739583333334" customWidth="1"/>
    <col min="6" max="6" width="9.299479166666666" customWidth="1"/>
    <col min="7" max="7" width="6.07421875" customWidth="1"/>
    <col min="8" max="8" width="18.3046875" customWidth="1"/>
    <col min="9" max="9" width="10.765625" customWidth="1"/>
  </cols>
  <sheetData>
    <row r="2">
      <c r="B2" t="s" s="76">
        <v>296</v>
      </c>
    </row>
    <row r="3">
      <c r="I3" t="s">
        <v>286</v>
      </c>
      <c r="J3" t="s">
        <v>286</v>
      </c>
    </row>
    <row r="4">
      <c r="B4" t="s" s="76">
        <v>288</v>
      </c>
      <c r="C4" t="s" s="61">
        <v>286</v>
      </c>
      <c r="I4" t="s">
        <v>286</v>
      </c>
      <c r="J4" t="s">
        <v>286</v>
      </c>
    </row>
    <row r="5">
      <c r="B5" t="s" s="46">
        <v>2</v>
      </c>
      <c r="C5" s="80">
        <v>2023</v>
      </c>
      <c r="E5" t="s" s="3">
        <v>286</v>
      </c>
      <c r="F5" t="s" s="4">
        <v>286</v>
      </c>
      <c r="G5" t="s" s="5">
        <v>286</v>
      </c>
      <c r="I5" t="s" s="6">
        <v>286</v>
      </c>
      <c r="J5" t="s">
        <v>286</v>
      </c>
    </row>
    <row r="6">
      <c r="B6" t="s" s="46">
        <v>6</v>
      </c>
      <c r="C6" s="81">
        <v>25000</v>
      </c>
      <c r="I6" t="s" s="6">
        <v>286</v>
      </c>
      <c r="J6" t="s">
        <v>286</v>
      </c>
    </row>
    <row r="7">
      <c r="B7" t="s" s="46">
        <v>9</v>
      </c>
      <c r="C7" s="81">
        <v>500</v>
      </c>
      <c r="E7" t="s" s="3">
        <v>286</v>
      </c>
      <c r="F7" t="s" s="9">
        <v>286</v>
      </c>
      <c r="G7" t="s" s="1">
        <v>286</v>
      </c>
      <c r="I7" t="s" s="6">
        <v>286</v>
      </c>
      <c r="J7" t="s" s="7">
        <v>286</v>
      </c>
    </row>
    <row r="8">
      <c r="B8" t="s" s="46">
        <v>12</v>
      </c>
      <c r="C8" s="82">
        <v>0.02</v>
      </c>
      <c r="E8" t="s">
        <v>286</v>
      </c>
      <c r="F8" t="s">
        <v>286</v>
      </c>
      <c r="I8" t="s" s="6">
        <v>286</v>
      </c>
      <c r="J8" t="s" s="7">
        <v>286</v>
      </c>
    </row>
    <row r="9">
      <c r="B9" t="s" s="46">
        <v>14</v>
      </c>
      <c r="C9" s="80">
        <v>20</v>
      </c>
      <c r="D9" t="s" s="7">
        <v>286</v>
      </c>
      <c r="E9" t="s" s="7">
        <v>286</v>
      </c>
      <c r="F9" t="s" s="10">
        <v>286</v>
      </c>
      <c r="G9" t="s" s="11">
        <v>286</v>
      </c>
      <c r="H9" t="s" s="7">
        <v>286</v>
      </c>
      <c r="I9" t="s" s="6">
        <v>286</v>
      </c>
      <c r="J9" t="s">
        <v>286</v>
      </c>
    </row>
    <row r="10">
      <c r="B10" t="s" s="46">
        <v>286</v>
      </c>
      <c r="C10" t="s" s="47">
        <v>286</v>
      </c>
      <c r="D10" t="s" s="68">
        <v>286</v>
      </c>
      <c r="E10" t="s" s="7">
        <v>286</v>
      </c>
      <c r="F10" t="s" s="10">
        <v>286</v>
      </c>
      <c r="G10" t="s" s="11">
        <v>286</v>
      </c>
      <c r="H10" t="s" s="7">
        <v>286</v>
      </c>
      <c r="I10" t="s" s="6">
        <v>286</v>
      </c>
      <c r="J10" t="s">
        <v>286</v>
      </c>
    </row>
    <row r="11">
      <c r="B11" t="s" s="48">
        <v>286</v>
      </c>
      <c r="C11" t="s" s="52">
        <v>286</v>
      </c>
      <c r="E11" t="s" s="7">
        <v>286</v>
      </c>
      <c r="F11" t="s" s="10">
        <v>286</v>
      </c>
      <c r="G11" t="s" s="11">
        <v>286</v>
      </c>
      <c r="I11" t="s" s="6">
        <v>286</v>
      </c>
      <c r="J11" t="s">
        <v>286</v>
      </c>
    </row>
    <row r="12">
      <c r="B12" t="s" s="75">
        <v>289</v>
      </c>
      <c r="C12" t="s" s="52">
        <v>286</v>
      </c>
      <c r="F12" t="s" s="7">
        <v>286</v>
      </c>
      <c r="H12" t="s" s="14">
        <v>286</v>
      </c>
      <c r="I12" t="s" s="6">
        <v>286</v>
      </c>
      <c r="J12" t="s">
        <v>286</v>
      </c>
    </row>
    <row r="13">
      <c r="B13" t="s" s="71">
        <v>291</v>
      </c>
      <c r="C13" s="72">
        <f>INDEX(F21:F71,MATCH(C5+C9,B21:B71,0))</f>
        <v>50783.31719489607</v>
      </c>
      <c r="D13" t="str" s="16">
        <f>IF(C9&gt;50,"Note: maximum value is 50 years",IF(C9&lt;1,"Note: minimum value is 1 year",""))</f>
        <v/>
      </c>
      <c r="E13" t="s" s="7">
        <v>286</v>
      </c>
      <c r="H13" t="s" s="14">
        <v>286</v>
      </c>
      <c r="I13" t="s" s="6">
        <v>286</v>
      </c>
      <c r="J13" t="s">
        <v>286</v>
      </c>
    </row>
    <row r="14">
      <c r="B14" t="s" s="46">
        <v>292</v>
      </c>
      <c r="C14" s="73">
        <f>C6</f>
        <v>25000</v>
      </c>
      <c r="I14" t="s" s="6">
        <v>286</v>
      </c>
      <c r="J14" t="s">
        <v>286</v>
      </c>
    </row>
    <row r="15">
      <c r="B15" t="s" s="46">
        <v>293</v>
      </c>
      <c r="C15" s="73">
        <f>SUM(E21:OFFSET(E21,C9,0))</f>
        <v>10500</v>
      </c>
      <c r="I15" t="s">
        <v>286</v>
      </c>
      <c r="J15" t="s">
        <v>286</v>
      </c>
    </row>
    <row r="16">
      <c r="B16" t="s" s="46">
        <v>294</v>
      </c>
      <c r="C16" s="73">
        <f>SUM(D21:OFFSET(D21,C9,0))</f>
        <v>15283.31719489607</v>
      </c>
      <c r="I16" t="s" s="6">
        <v>286</v>
      </c>
      <c r="J16" t="s">
        <v>286</v>
      </c>
    </row>
    <row r="17">
      <c r="I17" t="s">
        <v>286</v>
      </c>
      <c r="J17" t="s">
        <v>286</v>
      </c>
    </row>
    <row r="18">
      <c r="I18" t="s">
        <v>286</v>
      </c>
      <c r="J18" t="s">
        <v>286</v>
      </c>
    </row>
    <row r="19">
      <c r="B19" t="s" s="76">
        <v>290</v>
      </c>
      <c r="I19" t="s" s="6">
        <v>286</v>
      </c>
      <c r="J19" t="s">
        <v>286</v>
      </c>
    </row>
    <row r="20" s="0" ht="10.5" customHeight="1" customFormat="0">
      <c r="B20" t="s" s="17">
        <v>16</v>
      </c>
      <c r="C20" t="s" s="17">
        <v>17</v>
      </c>
      <c r="D20" t="s" s="17">
        <v>18</v>
      </c>
      <c r="E20" t="s" s="17">
        <v>19</v>
      </c>
      <c r="F20" t="s" s="17">
        <v>20</v>
      </c>
      <c r="I20" t="s" s="6">
        <v>286</v>
      </c>
      <c r="J20" t="s">
        <v>286</v>
      </c>
    </row>
    <row r="21">
      <c r="B21" s="18">
        <f>C5</f>
        <v>2023</v>
      </c>
      <c r="C21" s="19">
        <f>IF(B21="","",C6)</f>
        <v>25000</v>
      </c>
      <c r="D21" s="19">
        <f>IF(B21="","",C21*$C$8)</f>
        <v>500</v>
      </c>
      <c r="E21" s="19">
        <f>IF(B21="","",$C$7)</f>
        <v>500</v>
      </c>
      <c r="F21" s="19">
        <f>IF(B21="","",SUM(C21:E21))</f>
        <v>26000</v>
      </c>
      <c r="I21" t="s" s="20">
        <v>286</v>
      </c>
      <c r="J21" t="s">
        <v>286</v>
      </c>
    </row>
    <row r="22">
      <c r="B22" s="18">
        <f>IF(B21&gt;$C$5+$C$9-1,"",B21+1)</f>
        <v>2024</v>
      </c>
      <c r="C22" s="19">
        <f>IF(B22="","",F21)</f>
        <v>26000</v>
      </c>
      <c r="D22" s="19">
        <f>IF(B22="","",C22*$C$8)</f>
        <v>520</v>
      </c>
      <c r="E22" s="19">
        <f>IF(B22="","",$C$7)</f>
        <v>500</v>
      </c>
      <c r="F22" s="19">
        <f>IF(B22="","",SUM(C22:E22))</f>
        <v>27020</v>
      </c>
      <c r="I22" t="s" s="6">
        <v>286</v>
      </c>
      <c r="J22" t="s">
        <v>286</v>
      </c>
    </row>
    <row r="23">
      <c r="B23" s="18">
        <f>IF(B22&gt;$C$5+$C$9-1,"",B22+1)</f>
        <v>2025</v>
      </c>
      <c r="C23" s="19">
        <f>IF(B23="","",F22)</f>
        <v>27020</v>
      </c>
      <c r="D23" s="19">
        <f>IF(B23="","",C23*$C$8)</f>
        <v>540.4</v>
      </c>
      <c r="E23" s="19">
        <f>IF(B23="","",$C$7)</f>
        <v>500</v>
      </c>
      <c r="F23" s="19">
        <f>IF(B23="","",SUM(C23:E23))</f>
        <v>28060.4</v>
      </c>
      <c r="I23" t="s" s="6">
        <v>286</v>
      </c>
      <c r="J23" t="s">
        <v>286</v>
      </c>
    </row>
    <row r="24">
      <c r="B24" s="18">
        <f>IF(B23&gt;$C$5+$C$9-1,"",B23+1)</f>
        <v>2026</v>
      </c>
      <c r="C24" s="19">
        <f>IF(B24="","",F23)</f>
        <v>28060.4</v>
      </c>
      <c r="D24" s="19">
        <f>IF(B24="","",C24*$C$8)</f>
        <v>561.2080000000001</v>
      </c>
      <c r="E24" s="19">
        <f>IF(B24="","",$C$7)</f>
        <v>500</v>
      </c>
      <c r="F24" s="19">
        <f>IF(B24="","",SUM(C24:E24))</f>
        <v>29121.608</v>
      </c>
      <c r="I24" t="s" s="6">
        <v>286</v>
      </c>
      <c r="J24" t="s">
        <v>286</v>
      </c>
    </row>
    <row r="25">
      <c r="B25" s="18">
        <f>IF(B24&gt;$C$5+$C$9-1,"",B24+1)</f>
        <v>2027</v>
      </c>
      <c r="C25" s="19">
        <f>IF(B25="","",F24)</f>
        <v>29121.608</v>
      </c>
      <c r="D25" s="19">
        <f>IF(B25="","",C25*$C$8)</f>
        <v>582.4321600000001</v>
      </c>
      <c r="E25" s="19">
        <f>IF(B25="","",$C$7)</f>
        <v>500</v>
      </c>
      <c r="F25" s="19">
        <f>IF(B25="","",SUM(C25:E25))</f>
        <v>30204.04016</v>
      </c>
      <c r="I25" t="s" s="6">
        <v>286</v>
      </c>
    </row>
    <row r="26">
      <c r="B26" s="18">
        <f>IF(B25&gt;$C$5+$C$9-1,"",B25+1)</f>
        <v>2028</v>
      </c>
      <c r="C26" s="19">
        <f>IF(B26="","",F25)</f>
        <v>30204.04016</v>
      </c>
      <c r="D26" s="19">
        <f>IF(B26="","",C26*$C$8)</f>
        <v>604.0808032</v>
      </c>
      <c r="E26" s="19">
        <f>IF(B26="","",$C$7)</f>
        <v>500</v>
      </c>
      <c r="F26" s="19">
        <f>IF(B26="","",SUM(C26:E26))</f>
        <v>31308.1209632</v>
      </c>
      <c r="I26" t="s" s="6">
        <v>286</v>
      </c>
    </row>
    <row r="27">
      <c r="B27" s="18">
        <f>IF(B26&gt;$C$5+$C$9-1,"",B26+1)</f>
        <v>2029</v>
      </c>
      <c r="C27" s="19">
        <f>IF(B27="","",F26)</f>
        <v>31308.1209632</v>
      </c>
      <c r="D27" s="19">
        <f>IF(B27="","",C27*$C$8)</f>
        <v>626.162419264</v>
      </c>
      <c r="E27" s="19">
        <f>IF(B27="","",$C$7)</f>
        <v>500</v>
      </c>
      <c r="F27" s="19">
        <f>IF(B27="","",SUM(C27:E27))</f>
        <v>32434.283382464</v>
      </c>
      <c r="I27" t="s" s="6">
        <v>286</v>
      </c>
    </row>
    <row r="28">
      <c r="B28" s="18">
        <f>IF(B27&gt;$C$5+$C$9-1,"",B27+1)</f>
        <v>2030</v>
      </c>
      <c r="C28" s="19">
        <f>IF(B28="","",F27)</f>
        <v>32434.283382464</v>
      </c>
      <c r="D28" s="19">
        <f>IF(B28="","",C28*$C$8)</f>
        <v>648.68566764928</v>
      </c>
      <c r="E28" s="19">
        <f>IF(B28="","",$C$7)</f>
        <v>500</v>
      </c>
      <c r="F28" s="19">
        <f>IF(B28="","",SUM(C28:E28))</f>
        <v>33582.96905011328</v>
      </c>
      <c r="I28" t="s" s="6">
        <v>286</v>
      </c>
    </row>
    <row r="29">
      <c r="B29" s="18">
        <f>IF(B28&gt;$C$5+$C$9-1,"",B28+1)</f>
        <v>2031</v>
      </c>
      <c r="C29" s="19">
        <f>IF(B29="","",F28)</f>
        <v>33582.96905011328</v>
      </c>
      <c r="D29" s="19">
        <f>IF(B29="","",C29*$C$8)</f>
        <v>671.6593810022656</v>
      </c>
      <c r="E29" s="19">
        <f>IF(B29="","",$C$7)</f>
        <v>500</v>
      </c>
      <c r="F29" s="19">
        <f>IF(B29="","",SUM(C29:E29))</f>
        <v>34754.62843111555</v>
      </c>
    </row>
    <row r="30">
      <c r="B30" s="18">
        <f>IF(B29&gt;$C$5+$C$9-1,"",B29+1)</f>
        <v>2032</v>
      </c>
      <c r="C30" s="19">
        <f>IF(B30="","",F29)</f>
        <v>34754.62843111555</v>
      </c>
      <c r="D30" s="19">
        <f>IF(B30="","",C30*$C$8)</f>
        <v>695.092568622311</v>
      </c>
      <c r="E30" s="19">
        <f>IF(B30="","",$C$7)</f>
        <v>500</v>
      </c>
      <c r="F30" s="19">
        <f>IF(B30="","",SUM(C30:E30))</f>
        <v>35949.72099973786</v>
      </c>
    </row>
    <row r="31">
      <c r="B31" s="18">
        <f>IF(B30&gt;$C$5+$C$9-1,"",B30+1)</f>
        <v>2033</v>
      </c>
      <c r="C31" s="19">
        <f>IF(B31="","",F30)</f>
        <v>35949.72099973786</v>
      </c>
      <c r="D31" s="19">
        <f>IF(B31="","",C31*$C$8)</f>
        <v>718.9944199947572</v>
      </c>
      <c r="E31" s="19">
        <f>IF(B31="","",$C$7)</f>
        <v>500</v>
      </c>
      <c r="F31" s="19">
        <f>IF(B31="","",SUM(C31:E31))</f>
        <v>37168.715419732616</v>
      </c>
    </row>
    <row r="32">
      <c r="B32" s="18">
        <f>IF(B31&gt;$C$5+$C$9-1,"",B31+1)</f>
        <v>2034</v>
      </c>
      <c r="C32" s="19">
        <f>IF(B32="","",F31)</f>
        <v>37168.715419732616</v>
      </c>
      <c r="D32" s="19">
        <f>IF(B32="","",C32*$C$8)</f>
        <v>743.3743083946523</v>
      </c>
      <c r="E32" s="19">
        <f>IF(B32="","",$C$7)</f>
        <v>500</v>
      </c>
      <c r="F32" s="19">
        <f>IF(B32="","",SUM(C32:E32))</f>
        <v>38412.08972812727</v>
      </c>
    </row>
    <row r="33">
      <c r="B33" s="18">
        <f>IF(B32&gt;$C$5+$C$9-1,"",B32+1)</f>
        <v>2035</v>
      </c>
      <c r="C33" s="19">
        <f>IF(B33="","",F32)</f>
        <v>38412.08972812727</v>
      </c>
      <c r="D33" s="19">
        <f>IF(B33="","",C33*$C$8)</f>
        <v>768.2417945625455</v>
      </c>
      <c r="E33" s="19">
        <f>IF(B33="","",$C$7)</f>
        <v>500</v>
      </c>
      <c r="F33" s="19">
        <f>IF(B33="","",SUM(C33:E33))</f>
        <v>39680.33152268981</v>
      </c>
    </row>
    <row r="34">
      <c r="B34" s="18">
        <f>IF(B33&gt;$C$5+$C$9-1,"",B33+1)</f>
        <v>2036</v>
      </c>
      <c r="C34" s="19">
        <f>IF(B34="","",F33)</f>
        <v>39680.33152268981</v>
      </c>
      <c r="D34" s="19">
        <f>IF(B34="","",C34*$C$8)</f>
        <v>793.6066304537962</v>
      </c>
      <c r="E34" s="19">
        <f>IF(B34="","",$C$7)</f>
        <v>500</v>
      </c>
      <c r="F34" s="19">
        <f>IF(B34="","",SUM(C34:E34))</f>
        <v>40973.93815314361</v>
      </c>
    </row>
    <row r="35">
      <c r="B35" s="18">
        <f>IF(B34&gt;$C$5+$C$9-1,"",B34+1)</f>
        <v>2037</v>
      </c>
      <c r="C35" s="19">
        <f>IF(B35="","",F34)</f>
        <v>40973.93815314361</v>
      </c>
      <c r="D35" s="19">
        <f>IF(B35="","",C35*$C$8)</f>
        <v>819.4787630628722</v>
      </c>
      <c r="E35" s="19">
        <f>IF(B35="","",$C$7)</f>
        <v>500</v>
      </c>
      <c r="F35" s="19">
        <f>IF(B35="","",SUM(C35:E35))</f>
        <v>42293.41691620648</v>
      </c>
    </row>
    <row r="36">
      <c r="B36" s="18">
        <f>IF(B35&gt;$C$5+$C$9-1,"",B35+1)</f>
        <v>2038</v>
      </c>
      <c r="C36" s="19">
        <f>IF(B36="","",F35)</f>
        <v>42293.41691620648</v>
      </c>
      <c r="D36" s="19">
        <f>IF(B36="","",C36*$C$8)</f>
        <v>845.8683383241296</v>
      </c>
      <c r="E36" s="19">
        <f>IF(B36="","",$C$7)</f>
        <v>500</v>
      </c>
      <c r="F36" s="19">
        <f>IF(B36="","",SUM(C36:E36))</f>
        <v>43639.28525453061</v>
      </c>
    </row>
    <row r="37">
      <c r="B37" s="18">
        <f>IF(B36&gt;$C$5+$C$9-1,"",B36+1)</f>
        <v>2039</v>
      </c>
      <c r="C37" s="19">
        <f>IF(B37="","",F36)</f>
        <v>43639.28525453061</v>
      </c>
      <c r="D37" s="19">
        <f>IF(B37="","",C37*$C$8)</f>
        <v>872.7857050906122</v>
      </c>
      <c r="E37" s="19">
        <f>IF(B37="","",$C$7)</f>
        <v>500</v>
      </c>
      <c r="F37" s="19">
        <f>IF(B37="","",SUM(C37:E37))</f>
        <v>45012.07095962122</v>
      </c>
    </row>
    <row r="38">
      <c r="B38" s="18">
        <f>IF(B37&gt;$C$5+$C$9-1,"",B37+1)</f>
        <v>2040</v>
      </c>
      <c r="C38" s="19">
        <f>IF(B38="","",F37)</f>
        <v>45012.07095962122</v>
      </c>
      <c r="D38" s="19">
        <f>IF(B38="","",C38*$C$8)</f>
        <v>900.2414191924244</v>
      </c>
      <c r="E38" s="19">
        <f>IF(B38="","",$C$7)</f>
        <v>500</v>
      </c>
      <c r="F38" s="19">
        <f>IF(B38="","",SUM(C38:E38))</f>
        <v>46412.31237881364</v>
      </c>
    </row>
    <row r="39">
      <c r="B39" s="18">
        <f>IF(B38&gt;$C$5+$C$9-1,"",B38+1)</f>
        <v>2041</v>
      </c>
      <c r="C39" s="19">
        <f>IF(B39="","",F38)</f>
        <v>46412.31237881364</v>
      </c>
      <c r="D39" s="19">
        <f>IF(B39="","",C39*$C$8)</f>
        <v>928.2462475762729</v>
      </c>
      <c r="E39" s="19">
        <f>IF(B39="","",$C$7)</f>
        <v>500</v>
      </c>
      <c r="F39" s="19">
        <f>IF(B39="","",SUM(C39:E39))</f>
        <v>47840.55862638992</v>
      </c>
    </row>
    <row r="40">
      <c r="B40" s="18">
        <f>IF(B39&gt;$C$5+$C$9-1,"",B39+1)</f>
        <v>2042</v>
      </c>
      <c r="C40" s="19">
        <f>IF(B40="","",F39)</f>
        <v>47840.55862638992</v>
      </c>
      <c r="D40" s="19">
        <f>IF(B40="","",C40*$C$8)</f>
        <v>956.8111725277984</v>
      </c>
      <c r="E40" s="19">
        <f>IF(B40="","",$C$7)</f>
        <v>500</v>
      </c>
      <c r="F40" s="19">
        <f>IF(B40="","",SUM(C40:E40))</f>
        <v>49297.369798917716</v>
      </c>
    </row>
    <row r="41">
      <c r="B41" s="18">
        <f>IF(B40&gt;$C$5+$C$9-1,"",B40+1)</f>
        <v>2043</v>
      </c>
      <c r="C41" s="19">
        <f>IF(B41="","",F40)</f>
        <v>49297.369798917716</v>
      </c>
      <c r="D41" s="19">
        <f>IF(B41="","",C41*$C$8)</f>
        <v>985.9473959783544</v>
      </c>
      <c r="E41" s="19">
        <f>IF(B41="","",$C$7)</f>
        <v>500</v>
      </c>
      <c r="F41" s="19">
        <f>IF(B41="","",SUM(C41:E41))</f>
        <v>50783.31719489607</v>
      </c>
    </row>
    <row r="42">
      <c r="B42" t="str" s="18">
        <f>IF(B41&gt;$C$5+$C$9-1,"",B41+1)</f>
        <v/>
      </c>
      <c r="C42" t="str" s="19">
        <f>IF(B42="","",F41)</f>
        <v/>
      </c>
      <c r="D42" t="str" s="19">
        <f>IF(B42="","",C42*$C$8)</f>
        <v/>
      </c>
      <c r="E42" t="str" s="19">
        <f>IF(B42="","",$C$7)</f>
        <v/>
      </c>
      <c r="F42" t="str" s="19">
        <f>IF(B42="","",SUM(C42:E42))</f>
        <v/>
      </c>
    </row>
    <row r="43">
      <c r="B43" t="str" s="18">
        <f>IF(B42&gt;$C$5+$C$9-1,"",B42+1)</f>
        <v/>
      </c>
      <c r="C43" t="str" s="19">
        <f>IF(B43="","",F42)</f>
        <v/>
      </c>
      <c r="D43" t="str" s="19">
        <f>IF(B43="","",C43*$C$8)</f>
        <v/>
      </c>
      <c r="E43" t="str" s="19">
        <f>IF(B43="","",$C$7)</f>
        <v/>
      </c>
      <c r="F43" t="str" s="19">
        <f>IF(B43="","",SUM(C43:E43))</f>
        <v/>
      </c>
    </row>
    <row r="44">
      <c r="B44" t="str" s="18">
        <f>IF(B43&gt;$C$5+$C$9-1,"",B43+1)</f>
        <v/>
      </c>
      <c r="C44" t="str" s="19">
        <f>IF(B44="","",F43)</f>
        <v/>
      </c>
      <c r="D44" t="str" s="19">
        <f>IF(B44="","",C44*$C$8)</f>
        <v/>
      </c>
      <c r="E44" t="str" s="19">
        <f>IF(B44="","",$C$7)</f>
        <v/>
      </c>
      <c r="F44" t="str" s="19">
        <f>IF(B44="","",SUM(C44:E44))</f>
        <v/>
      </c>
    </row>
    <row r="45">
      <c r="B45" t="str" s="18">
        <f>IF(B44&gt;$C$5+$C$9-1,"",B44+1)</f>
        <v/>
      </c>
      <c r="C45" t="str" s="19">
        <f>IF(B45="","",F44)</f>
        <v/>
      </c>
      <c r="D45" t="str" s="19">
        <f>IF(B45="","",C45*$C$8)</f>
        <v/>
      </c>
      <c r="E45" t="str" s="19">
        <f>IF(B45="","",$C$7)</f>
        <v/>
      </c>
      <c r="F45" t="str" s="19">
        <f>IF(B45="","",SUM(C45:E45))</f>
        <v/>
      </c>
    </row>
    <row r="46">
      <c r="B46" t="str" s="18">
        <f>IF(B45&gt;$C$5+$C$9-1,"",B45+1)</f>
        <v/>
      </c>
      <c r="C46" t="str" s="19">
        <f>IF(B46="","",F45)</f>
        <v/>
      </c>
      <c r="D46" t="str" s="19">
        <f>IF(B46="","",C46*$C$8)</f>
        <v/>
      </c>
      <c r="E46" t="str" s="19">
        <f>IF(B46="","",$C$7)</f>
        <v/>
      </c>
      <c r="F46" t="str" s="19">
        <f>IF(B46="","",SUM(C46:E46))</f>
        <v/>
      </c>
    </row>
    <row r="47">
      <c r="B47" t="str" s="18">
        <f>IF(B46&gt;$C$5+$C$9-1,"",B46+1)</f>
        <v/>
      </c>
      <c r="C47" t="str" s="19">
        <f>IF(B47="","",F46)</f>
        <v/>
      </c>
      <c r="D47" t="str" s="19">
        <f>IF(B47="","",C47*$C$8)</f>
        <v/>
      </c>
      <c r="E47" t="str" s="19">
        <f>IF(B47="","",$C$7)</f>
        <v/>
      </c>
      <c r="F47" t="str" s="19">
        <f>IF(B47="","",SUM(C47:E47))</f>
        <v/>
      </c>
    </row>
    <row r="48">
      <c r="B48" t="str" s="18">
        <f>IF(B47&gt;$C$5+$C$9-1,"",B47+1)</f>
        <v/>
      </c>
      <c r="C48" t="str" s="19">
        <f>IF(B48="","",F47)</f>
        <v/>
      </c>
      <c r="D48" t="str" s="19">
        <f>IF(B48="","",C48*$C$8)</f>
        <v/>
      </c>
      <c r="E48" t="str" s="19">
        <f>IF(B48="","",$C$7)</f>
        <v/>
      </c>
      <c r="F48" t="str" s="19">
        <f>IF(B48="","",SUM(C48:E48))</f>
        <v/>
      </c>
    </row>
    <row r="49">
      <c r="B49" t="str" s="18">
        <f>IF(B48&gt;$C$5+$C$9-1,"",B48+1)</f>
        <v/>
      </c>
      <c r="C49" t="str" s="19">
        <f>IF(B49="","",F48)</f>
        <v/>
      </c>
      <c r="D49" t="str" s="19">
        <f>IF(B49="","",C49*$C$8)</f>
        <v/>
      </c>
      <c r="E49" t="str" s="19">
        <f>IF(B49="","",$C$7)</f>
        <v/>
      </c>
      <c r="F49" t="str" s="19">
        <f>IF(B49="","",SUM(C49:E49))</f>
        <v/>
      </c>
    </row>
    <row r="50">
      <c r="B50" t="str" s="18">
        <f>IF(B49&gt;$C$5+$C$9-1,"",B49+1)</f>
        <v/>
      </c>
      <c r="C50" t="str" s="19">
        <f>IF(B50="","",F49)</f>
        <v/>
      </c>
      <c r="D50" t="str" s="19">
        <f>IF(B50="","",C50*$C$8)</f>
        <v/>
      </c>
      <c r="E50" t="str" s="19">
        <f>IF(B50="","",$C$7)</f>
        <v/>
      </c>
      <c r="F50" t="str" s="19">
        <f>IF(B50="","",SUM(C50:E50))</f>
        <v/>
      </c>
    </row>
    <row r="51">
      <c r="B51" t="str" s="18">
        <f>IF(B50&gt;$C$5+$C$9-1,"",B50+1)</f>
        <v/>
      </c>
      <c r="C51" t="str" s="19">
        <f>IF(B51="","",F50)</f>
        <v/>
      </c>
      <c r="D51" t="str" s="19">
        <f>IF(B51="","",C51*$C$8)</f>
        <v/>
      </c>
      <c r="E51" t="str" s="19">
        <f>IF(B51="","",$C$7)</f>
        <v/>
      </c>
      <c r="F51" t="str" s="19">
        <f>IF(B51="","",SUM(C51:E51))</f>
        <v/>
      </c>
    </row>
    <row r="52">
      <c r="B52" t="str" s="18">
        <f>IF(B51&gt;$C$5+$C$9-1,"",B51+1)</f>
        <v/>
      </c>
      <c r="C52" t="str" s="19">
        <f>IF(B52="","",F51)</f>
        <v/>
      </c>
      <c r="D52" t="str" s="19">
        <f>IF(B52="","",C52*$C$8)</f>
        <v/>
      </c>
      <c r="E52" t="str" s="19">
        <f>IF(B52="","",$C$7)</f>
        <v/>
      </c>
      <c r="F52" t="str" s="19">
        <f>IF(B52="","",SUM(C52:E52))</f>
        <v/>
      </c>
    </row>
    <row r="53">
      <c r="B53" t="str" s="18">
        <f>IF(B52&gt;$C$5+$C$9-1,"",B52+1)</f>
        <v/>
      </c>
      <c r="C53" t="str" s="19">
        <f>IF(B53="","",F52)</f>
        <v/>
      </c>
      <c r="D53" t="str" s="19">
        <f>IF(B53="","",C53*$C$8)</f>
        <v/>
      </c>
      <c r="E53" t="str" s="19">
        <f>IF(B53="","",$C$7)</f>
        <v/>
      </c>
      <c r="F53" t="str" s="19">
        <f>IF(B53="","",SUM(C53:E53))</f>
        <v/>
      </c>
    </row>
    <row r="54">
      <c r="B54" t="str" s="18">
        <f>IF(B53&gt;$C$5+$C$9-1,"",B53+1)</f>
        <v/>
      </c>
      <c r="C54" t="str" s="19">
        <f>IF(B54="","",F53)</f>
        <v/>
      </c>
      <c r="D54" t="str" s="19">
        <f>IF(B54="","",C54*$C$8)</f>
        <v/>
      </c>
      <c r="E54" t="str" s="19">
        <f>IF(B54="","",$C$7)</f>
        <v/>
      </c>
      <c r="F54" t="str" s="19">
        <f>IF(B54="","",SUM(C54:E54))</f>
        <v/>
      </c>
    </row>
    <row r="55">
      <c r="B55" t="str" s="18">
        <f>IF(B54&gt;$C$5+$C$9-1,"",B54+1)</f>
        <v/>
      </c>
      <c r="C55" t="str" s="19">
        <f>IF(B55="","",F54)</f>
        <v/>
      </c>
      <c r="D55" t="str" s="19">
        <f>IF(B55="","",C55*$C$8)</f>
        <v/>
      </c>
      <c r="E55" t="str" s="19">
        <f>IF(B55="","",$C$7)</f>
        <v/>
      </c>
      <c r="F55" t="str" s="19">
        <f>IF(B55="","",SUM(C55:E55))</f>
        <v/>
      </c>
    </row>
    <row r="56">
      <c r="B56" t="str" s="18">
        <f>IF(B55&gt;$C$5+$C$9-1,"",B55+1)</f>
        <v/>
      </c>
      <c r="C56" t="str" s="19">
        <f>IF(B56="","",F55)</f>
        <v/>
      </c>
      <c r="D56" t="str" s="19">
        <f>IF(B56="","",C56*$C$8)</f>
        <v/>
      </c>
      <c r="E56" t="str" s="19">
        <f>IF(B56="","",$C$7)</f>
        <v/>
      </c>
      <c r="F56" t="str" s="19">
        <f>IF(B56="","",SUM(C56:E56))</f>
        <v/>
      </c>
    </row>
    <row r="57">
      <c r="B57" t="str" s="18">
        <f>IF(B56&gt;$C$5+$C$9-1,"",B56+1)</f>
        <v/>
      </c>
      <c r="C57" t="str" s="19">
        <f>IF(B57="","",F56)</f>
        <v/>
      </c>
      <c r="D57" t="str" s="19">
        <f>IF(B57="","",C57*$C$8)</f>
        <v/>
      </c>
      <c r="E57" t="str" s="19">
        <f>IF(B57="","",$C$7)</f>
        <v/>
      </c>
      <c r="F57" t="str" s="19">
        <f>IF(B57="","",SUM(C57:E57))</f>
        <v/>
      </c>
    </row>
    <row r="58">
      <c r="B58" t="str" s="18">
        <f>IF(B57&gt;$C$5+$C$9-1,"",B57+1)</f>
        <v/>
      </c>
      <c r="C58" t="str" s="19">
        <f>IF(B58="","",F57)</f>
        <v/>
      </c>
      <c r="D58" t="str" s="19">
        <f>IF(B58="","",C58*$C$8)</f>
        <v/>
      </c>
      <c r="E58" t="str" s="19">
        <f>IF(B58="","",$C$7)</f>
        <v/>
      </c>
      <c r="F58" t="str" s="19">
        <f>IF(B58="","",SUM(C58:E58))</f>
        <v/>
      </c>
    </row>
    <row r="59">
      <c r="B59" t="str" s="18">
        <f>IF(B58&gt;$C$5+$C$9-1,"",B58+1)</f>
        <v/>
      </c>
      <c r="C59" t="str" s="19">
        <f>IF(B59="","",F58)</f>
        <v/>
      </c>
      <c r="D59" t="str" s="19">
        <f>IF(B59="","",C59*$C$8)</f>
        <v/>
      </c>
      <c r="E59" t="str" s="19">
        <f>IF(B59="","",$C$7)</f>
        <v/>
      </c>
      <c r="F59" t="str" s="19">
        <f>IF(B59="","",SUM(C59:E59))</f>
        <v/>
      </c>
    </row>
    <row r="60">
      <c r="B60" t="str" s="18">
        <f>IF(B59&gt;$C$5+$C$9-1,"",B59+1)</f>
        <v/>
      </c>
      <c r="C60" t="str" s="19">
        <f>IF(B60="","",F59)</f>
        <v/>
      </c>
      <c r="D60" t="str" s="19">
        <f>IF(B60="","",C60*$C$8)</f>
        <v/>
      </c>
      <c r="E60" t="str" s="19">
        <f>IF(B60="","",$C$7)</f>
        <v/>
      </c>
      <c r="F60" t="str" s="19">
        <f>IF(B60="","",SUM(C60:E60))</f>
        <v/>
      </c>
    </row>
    <row r="61">
      <c r="B61" t="str" s="18">
        <f>IF(B60&gt;$C$5+$C$9-1,"",B60+1)</f>
        <v/>
      </c>
      <c r="C61" t="str" s="19">
        <f>IF(B61="","",F60)</f>
        <v/>
      </c>
      <c r="D61" t="str" s="19">
        <f>IF(B61="","",C61*$C$8)</f>
        <v/>
      </c>
      <c r="E61" t="str" s="19">
        <f>IF(B61="","",$C$7)</f>
        <v/>
      </c>
      <c r="F61" t="str" s="19">
        <f>IF(B61="","",SUM(C61:E61))</f>
        <v/>
      </c>
    </row>
    <row r="62">
      <c r="B62" t="str" s="18">
        <f>IF(B61&gt;$C$5+$C$9-1,"",B61+1)</f>
        <v/>
      </c>
      <c r="C62" t="str" s="19">
        <f>IF(B62="","",F61)</f>
        <v/>
      </c>
      <c r="D62" t="str" s="19">
        <f>IF(B62="","",C62*$C$8)</f>
        <v/>
      </c>
      <c r="E62" t="str" s="19">
        <f>IF(B62="","",$C$7)</f>
        <v/>
      </c>
      <c r="F62" t="str" s="19">
        <f>IF(B62="","",SUM(C62:E62))</f>
        <v/>
      </c>
    </row>
    <row r="63">
      <c r="B63" t="str" s="18">
        <f>IF(B62&gt;$C$5+$C$9-1,"",B62+1)</f>
        <v/>
      </c>
      <c r="C63" t="str" s="19">
        <f>IF(B63="","",F62)</f>
        <v/>
      </c>
      <c r="D63" t="str" s="19">
        <f>IF(B63="","",C63*$C$8)</f>
        <v/>
      </c>
      <c r="E63" t="str" s="19">
        <f>IF(B63="","",$C$7)</f>
        <v/>
      </c>
      <c r="F63" t="str" s="19">
        <f>IF(B63="","",SUM(C63:E63))</f>
        <v/>
      </c>
    </row>
    <row r="64">
      <c r="B64" t="str" s="18">
        <f>IF(B63&gt;$C$5+$C$9-1,"",B63+1)</f>
        <v/>
      </c>
      <c r="C64" t="str" s="19">
        <f>IF(B64="","",F63)</f>
        <v/>
      </c>
      <c r="D64" t="str" s="19">
        <f>IF(B64="","",C64*$C$8)</f>
        <v/>
      </c>
      <c r="E64" t="str" s="19">
        <f>IF(B64="","",$C$7)</f>
        <v/>
      </c>
      <c r="F64" t="str" s="19">
        <f>IF(B64="","",SUM(C64:E64))</f>
        <v/>
      </c>
    </row>
    <row r="65">
      <c r="B65" t="str" s="18">
        <f>IF(B64&gt;$C$5+$C$9-1,"",B64+1)</f>
        <v/>
      </c>
      <c r="C65" t="str" s="19">
        <f>IF(B65="","",F64)</f>
        <v/>
      </c>
      <c r="D65" t="str" s="19">
        <f>IF(B65="","",C65*$C$8)</f>
        <v/>
      </c>
      <c r="E65" t="str" s="19">
        <f>IF(B65="","",$C$7)</f>
        <v/>
      </c>
      <c r="F65" t="str" s="19">
        <f>IF(B65="","",SUM(C65:E65))</f>
        <v/>
      </c>
    </row>
    <row r="66">
      <c r="B66" t="str" s="18">
        <f>IF(B65&gt;$C$5+$C$9-1,"",B65+1)</f>
        <v/>
      </c>
      <c r="C66" t="str" s="19">
        <f>IF(B66="","",F65)</f>
        <v/>
      </c>
      <c r="D66" t="str" s="19">
        <f>IF(B66="","",C66*$C$8)</f>
        <v/>
      </c>
      <c r="E66" t="str" s="19">
        <f>IF(B66="","",$C$7)</f>
        <v/>
      </c>
      <c r="F66" t="str" s="19">
        <f>IF(B66="","",SUM(C66:E66))</f>
        <v/>
      </c>
    </row>
    <row r="67">
      <c r="B67" t="str" s="18">
        <f>IF(B66&gt;$C$5+$C$9-1,"",B66+1)</f>
        <v/>
      </c>
      <c r="C67" t="str" s="19">
        <f>IF(B67="","",F66)</f>
        <v/>
      </c>
      <c r="D67" t="str" s="19">
        <f>IF(B67="","",C67*$C$8)</f>
        <v/>
      </c>
      <c r="E67" t="str" s="19">
        <f>IF(B67="","",$C$7)</f>
        <v/>
      </c>
      <c r="F67" t="str" s="19">
        <f>IF(B67="","",SUM(C67:E67))</f>
        <v/>
      </c>
    </row>
    <row r="68">
      <c r="B68" t="str" s="18">
        <f>IF(B67&gt;$C$5+$C$9-1,"",B67+1)</f>
        <v/>
      </c>
      <c r="C68" t="str" s="19">
        <f>IF(B68="","",F67)</f>
        <v/>
      </c>
      <c r="D68" t="str" s="19">
        <f>IF(B68="","",C68*$C$8)</f>
        <v/>
      </c>
      <c r="E68" t="str" s="19">
        <f>IF(B68="","",$C$7)</f>
        <v/>
      </c>
      <c r="F68" t="str" s="19">
        <f>IF(B68="","",SUM(C68:E68))</f>
        <v/>
      </c>
    </row>
    <row r="69">
      <c r="B69" t="str" s="18">
        <f>IF(B68&gt;$C$5+$C$9-1,"",B68+1)</f>
        <v/>
      </c>
      <c r="C69" t="str" s="19">
        <f>IF(B69="","",F68)</f>
        <v/>
      </c>
      <c r="D69" t="str" s="19">
        <f>IF(B69="","",C69*$C$8)</f>
        <v/>
      </c>
      <c r="E69" t="str" s="19">
        <f>IF(B69="","",$C$7)</f>
        <v/>
      </c>
      <c r="F69" t="str" s="19">
        <f>IF(B69="","",SUM(C69:E69))</f>
        <v/>
      </c>
    </row>
    <row r="70">
      <c r="B70" t="str" s="18">
        <f>IF(B69&gt;$C$5+$C$9-1,"",B69+1)</f>
        <v/>
      </c>
      <c r="C70" t="str" s="19">
        <f>IF(B70="","",F69)</f>
        <v/>
      </c>
      <c r="D70" t="str" s="19">
        <f>IF(B70="","",C70*$C$8)</f>
        <v/>
      </c>
      <c r="E70" t="str" s="19">
        <f>IF(B70="","",$C$7)</f>
        <v/>
      </c>
      <c r="F70" t="str" s="19">
        <f>IF(B70="","",SUM(C70:E70))</f>
        <v/>
      </c>
    </row>
    <row r="71">
      <c r="B71" t="str">
        <f>IF(B70&gt;$C$5+$C$9-1,"",B70+1)</f>
        <v/>
      </c>
      <c r="C71" t="str" s="19">
        <f>IF(B71="","",F70)</f>
        <v/>
      </c>
      <c r="D71" t="str" s="19">
        <f>IF(B71="","",C71*$C$8)</f>
        <v/>
      </c>
      <c r="E71" t="str" s="19">
        <f>IF(B71="","",$C$7)</f>
        <v/>
      </c>
      <c r="F71" t="str" s="19">
        <f>IF(B71="","",SUM(C71:E71))</f>
        <v/>
      </c>
    </row>
    <row r="72"/>
    <row r="73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EqualTo Sheets</Application>
  <AppVersion>10.0000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Dmitri Kemenev</dc:creator>
  <cp:keywords/>
  <dc:description/>
  <cp:lastModifiedBy>EqualTo User</cp:lastModifiedBy>
  <cp:revision/>
  <dcterms:created xsi:type="dcterms:W3CDTF">2023-03-29T12:16:44Z</dcterms:created>
  <dcterms:modified xsi:type="dcterms:W3CDTF">2023-04-19T13:19:34Z</dcterms:modified>
  <cp:category/>
  <cp:contentStatus/>
</cp:coreProperties>
</file>