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"/>
    </mc:Choice>
  </mc:AlternateContent>
  <xr:revisionPtr revIDLastSave="0" documentId="13_ncr:1_{7917BA79-CDDA-8645-8C3F-5144D8A0D582}" xr6:coauthVersionLast="47" xr6:coauthVersionMax="47" xr10:uidLastSave="{00000000-0000-0000-0000-000000000000}"/>
  <bookViews>
    <workbookView xWindow="0" yWindow="500" windowWidth="33600" windowHeight="18800" xr2:uid="{DE9EEB5E-A344-114F-A3A7-2DF82E6E63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36" i="1"/>
  <c r="L25" i="1"/>
  <c r="L27" i="1"/>
  <c r="L14" i="1"/>
  <c r="L13" i="1"/>
  <c r="L12" i="1"/>
  <c r="I6" i="1"/>
  <c r="H6" i="1"/>
  <c r="C39" i="1"/>
  <c r="B38" i="1"/>
  <c r="B37" i="1"/>
  <c r="G39" i="1"/>
  <c r="M39" i="1" s="1"/>
  <c r="F39" i="1"/>
  <c r="J39" i="1" s="1"/>
  <c r="G38" i="1"/>
  <c r="M38" i="1" s="1"/>
  <c r="F38" i="1"/>
  <c r="J38" i="1" s="1"/>
  <c r="G37" i="1"/>
  <c r="M37" i="1" s="1"/>
  <c r="F37" i="1"/>
  <c r="J37" i="1" s="1"/>
  <c r="A37" i="1"/>
  <c r="G36" i="1"/>
  <c r="M36" i="1" s="1"/>
  <c r="F36" i="1"/>
  <c r="J36" i="1" s="1"/>
  <c r="G35" i="1"/>
  <c r="M35" i="1" s="1"/>
  <c r="F35" i="1"/>
  <c r="J35" i="1" s="1"/>
  <c r="G34" i="1"/>
  <c r="M34" i="1" s="1"/>
  <c r="F34" i="1"/>
  <c r="H34" i="1" s="1"/>
  <c r="G33" i="1"/>
  <c r="M33" i="1" s="1"/>
  <c r="F33" i="1"/>
  <c r="J33" i="1" s="1"/>
  <c r="M31" i="1"/>
  <c r="L31" i="1"/>
  <c r="K31" i="1"/>
  <c r="J31" i="1"/>
  <c r="M30" i="1"/>
  <c r="L30" i="1"/>
  <c r="K30" i="1"/>
  <c r="J30" i="1"/>
  <c r="M29" i="1"/>
  <c r="L29" i="1"/>
  <c r="K29" i="1"/>
  <c r="J29" i="1"/>
  <c r="M28" i="1"/>
  <c r="L28" i="1"/>
  <c r="K28" i="1"/>
  <c r="J28" i="1"/>
  <c r="M27" i="1"/>
  <c r="K27" i="1"/>
  <c r="J27" i="1"/>
  <c r="M26" i="1"/>
  <c r="L26" i="1"/>
  <c r="K26" i="1"/>
  <c r="J26" i="1"/>
  <c r="M25" i="1"/>
  <c r="K25" i="1"/>
  <c r="J25" i="1"/>
  <c r="M24" i="1"/>
  <c r="L24" i="1"/>
  <c r="K24" i="1"/>
  <c r="J24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M17" i="1"/>
  <c r="L17" i="1"/>
  <c r="K17" i="1"/>
  <c r="J17" i="1"/>
  <c r="M16" i="1"/>
  <c r="L16" i="1"/>
  <c r="K16" i="1"/>
  <c r="J16" i="1"/>
  <c r="M15" i="1"/>
  <c r="L15" i="1"/>
  <c r="K15" i="1"/>
  <c r="J15" i="1"/>
  <c r="M14" i="1"/>
  <c r="K14" i="1"/>
  <c r="J14" i="1"/>
  <c r="M13" i="1"/>
  <c r="K13" i="1"/>
  <c r="J13" i="1"/>
  <c r="M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K7" i="1"/>
  <c r="J7" i="1"/>
  <c r="M5" i="1"/>
  <c r="L5" i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5" i="1"/>
  <c r="H5" i="1"/>
  <c r="I4" i="1"/>
  <c r="H4" i="1"/>
  <c r="I3" i="1"/>
  <c r="H3" i="1"/>
  <c r="I2" i="1"/>
  <c r="H2" i="1"/>
  <c r="F32" i="1"/>
  <c r="H32" i="1" s="1"/>
  <c r="G32" i="1"/>
  <c r="I32" i="1" s="1"/>
  <c r="L32" i="1" s="1"/>
  <c r="F31" i="1"/>
  <c r="G31" i="1"/>
  <c r="F30" i="1"/>
  <c r="G30" i="1"/>
  <c r="G29" i="1"/>
  <c r="F29" i="1"/>
  <c r="G28" i="1"/>
  <c r="F28" i="1"/>
  <c r="G27" i="1"/>
  <c r="F27" i="1"/>
  <c r="F26" i="1"/>
  <c r="G26" i="1"/>
  <c r="F25" i="1"/>
  <c r="G25" i="1"/>
  <c r="G24" i="1"/>
  <c r="F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K6" i="1" s="1"/>
  <c r="G5" i="1"/>
  <c r="G4" i="1"/>
  <c r="G3" i="1"/>
  <c r="G2" i="1"/>
  <c r="D22" i="1"/>
  <c r="F22" i="1" s="1"/>
  <c r="F23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J6" i="1" s="1"/>
  <c r="F5" i="1"/>
  <c r="F4" i="1"/>
  <c r="F3" i="1"/>
  <c r="F2" i="1"/>
  <c r="M6" i="1" l="1"/>
  <c r="L6" i="1"/>
  <c r="I39" i="1"/>
  <c r="L39" i="1" s="1"/>
  <c r="H37" i="1"/>
  <c r="H39" i="1"/>
  <c r="H38" i="1"/>
  <c r="I37" i="1"/>
  <c r="L37" i="1" s="1"/>
  <c r="I38" i="1"/>
  <c r="L38" i="1" s="1"/>
  <c r="K36" i="1"/>
  <c r="I36" i="1"/>
  <c r="K37" i="1"/>
  <c r="K38" i="1"/>
  <c r="K39" i="1"/>
  <c r="H36" i="1"/>
  <c r="H35" i="1"/>
  <c r="I35" i="1"/>
  <c r="L35" i="1" s="1"/>
  <c r="K35" i="1"/>
  <c r="J32" i="1"/>
  <c r="K32" i="1"/>
  <c r="M32" i="1"/>
  <c r="J34" i="1"/>
  <c r="I34" i="1"/>
  <c r="L34" i="1" s="1"/>
  <c r="K34" i="1"/>
  <c r="H33" i="1"/>
  <c r="I33" i="1"/>
  <c r="L33" i="1" s="1"/>
  <c r="K33" i="1"/>
</calcChain>
</file>

<file path=xl/sharedStrings.xml><?xml version="1.0" encoding="utf-8"?>
<sst xmlns="http://schemas.openxmlformats.org/spreadsheetml/2006/main" count="16" uniqueCount="10">
  <si>
    <t>rate</t>
  </si>
  <si>
    <t>nper</t>
  </si>
  <si>
    <t>pv</t>
  </si>
  <si>
    <t>fv</t>
  </si>
  <si>
    <t>type</t>
  </si>
  <si>
    <t>HELP</t>
  </si>
  <si>
    <t>PMT</t>
  </si>
  <si>
    <t>NPER</t>
  </si>
  <si>
    <t>PV</t>
  </si>
  <si>
    <t>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</si>
</sst>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4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9" fontId="0" fillId="0" borderId="0" xfId="0" applyNumberFormat="1"/>
    <xf numFmtId="0" fontId="2" fillId="0" borderId="0" xfId="0" applyFont="1"/>
    <xf numFmtId="8" fontId="1" fillId="2" borderId="1" xfId="1" applyNumberFormat="1"/>
    <xf numFmtId="0" fontId="1" fillId="2" borderId="1" xfId="1"/>
    <xf numFmtId="0" fontId="3" fillId="0" borderId="0" xfId="0" applyFo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40971-AB19-524D-827E-880EEF58350E}">
  <dimension ref="A1:M39"/>
  <sheetViews>
    <sheetView tabSelected="1" workbookViewId="0">
      <selection activeCell="P7" sqref="P7"/>
    </sheetView>
  </sheetViews>
  <sheetFormatPr baseColWidth="10" defaultRowHeight="16" x14ac:dyDescent="0.2"/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6</v>
      </c>
      <c r="H1" s="2" t="s">
        <v>7</v>
      </c>
      <c r="I1" s="2" t="s">
        <v>7</v>
      </c>
      <c r="J1" s="2" t="s">
        <v>8</v>
      </c>
      <c r="K1" s="2" t="s">
        <v>8</v>
      </c>
      <c r="L1" s="2" t="s">
        <v>9</v>
      </c>
      <c r="M1" s="2" t="s">
        <v>9</v>
      </c>
    </row>
    <row r="2" spans="1:13" x14ac:dyDescent="0.2">
      <c r="A2">
        <v>1</v>
      </c>
      <c r="B2">
        <v>3</v>
      </c>
      <c r="C2">
        <v>100</v>
      </c>
      <c r="D2">
        <v>300</v>
      </c>
      <c r="E2">
        <v>1</v>
      </c>
      <c r="F2" s="3">
        <f>PMT(A2,B2,C2,D2,E2)</f>
        <v>-78.571428571428584</v>
      </c>
      <c r="G2" s="3">
        <f>PMT(A2,B2,C2)</f>
        <v>-114.28571428571429</v>
      </c>
      <c r="H2" s="4">
        <f>NPER(A2,F2,C2,D2,E2)</f>
        <v>3</v>
      </c>
      <c r="I2" s="4">
        <f>NPER(A2,G2,C2)</f>
        <v>3</v>
      </c>
      <c r="J2" s="3">
        <f>PV(A2,B2,F2,D2,E2)</f>
        <v>100.00000000000003</v>
      </c>
      <c r="K2" s="3">
        <f>PV(A2,B2,G2)</f>
        <v>100</v>
      </c>
      <c r="L2" s="3">
        <f>FV(A2,I2,F2,C2,E2)</f>
        <v>300.00000000000023</v>
      </c>
      <c r="M2" s="3">
        <f>PV(A2,B2,G2)</f>
        <v>100</v>
      </c>
    </row>
    <row r="3" spans="1:13" x14ac:dyDescent="0.2">
      <c r="A3">
        <v>1</v>
      </c>
      <c r="B3">
        <v>3</v>
      </c>
      <c r="C3">
        <v>100</v>
      </c>
      <c r="D3">
        <v>0</v>
      </c>
      <c r="E3">
        <v>1</v>
      </c>
      <c r="F3" s="3">
        <f t="shared" ref="F3:F18" si="0">PMT(A3,B3,C3,D3,E3)</f>
        <v>-57.142857142857146</v>
      </c>
      <c r="G3" s="3">
        <f t="shared" ref="G3:G23" si="1">PMT(A3,B3,C3)</f>
        <v>-114.28571428571429</v>
      </c>
      <c r="H3" s="4">
        <f t="shared" ref="H3:H32" si="2">NPER(A3,F3,C3,D3,E3)</f>
        <v>3</v>
      </c>
      <c r="I3" s="4">
        <f t="shared" ref="I3:I32" si="3">NPER(A3,G3,C3)</f>
        <v>3</v>
      </c>
      <c r="J3" s="3">
        <f t="shared" ref="J3:J32" si="4">PV(A3,B3,F3,D3,E3)</f>
        <v>100</v>
      </c>
      <c r="K3" s="3">
        <f t="shared" ref="K3:K32" si="5">PV(A3,B3,G3)</f>
        <v>100</v>
      </c>
      <c r="L3" s="3">
        <f t="shared" ref="L3:L32" si="6">FV(A3,I3,F3,C3,E3)</f>
        <v>0</v>
      </c>
      <c r="M3" s="3">
        <f t="shared" ref="M3:M32" si="7">PV(A3,B3,G3)</f>
        <v>100</v>
      </c>
    </row>
    <row r="4" spans="1:13" x14ac:dyDescent="0.2">
      <c r="A4">
        <v>1</v>
      </c>
      <c r="B4">
        <v>3</v>
      </c>
      <c r="C4">
        <v>100</v>
      </c>
      <c r="D4">
        <v>300</v>
      </c>
      <c r="E4">
        <v>0</v>
      </c>
      <c r="F4" s="3">
        <f t="shared" si="0"/>
        <v>-157.14285714285717</v>
      </c>
      <c r="G4" s="3">
        <f t="shared" si="1"/>
        <v>-114.28571428571429</v>
      </c>
      <c r="H4" s="4">
        <f t="shared" si="2"/>
        <v>3</v>
      </c>
      <c r="I4" s="4">
        <f t="shared" si="3"/>
        <v>3</v>
      </c>
      <c r="J4" s="3">
        <f t="shared" si="4"/>
        <v>100.00000000000003</v>
      </c>
      <c r="K4" s="3">
        <f t="shared" si="5"/>
        <v>100</v>
      </c>
      <c r="L4" s="3">
        <f t="shared" si="6"/>
        <v>300.00000000000023</v>
      </c>
      <c r="M4" s="3">
        <f t="shared" si="7"/>
        <v>100</v>
      </c>
    </row>
    <row r="5" spans="1:13" x14ac:dyDescent="0.2">
      <c r="A5">
        <v>1</v>
      </c>
      <c r="B5">
        <v>3</v>
      </c>
      <c r="C5">
        <v>100</v>
      </c>
      <c r="D5">
        <v>0</v>
      </c>
      <c r="E5">
        <v>0</v>
      </c>
      <c r="F5" s="3">
        <f t="shared" si="0"/>
        <v>-114.28571428571429</v>
      </c>
      <c r="G5" s="3">
        <f t="shared" si="1"/>
        <v>-114.28571428571429</v>
      </c>
      <c r="H5" s="4">
        <f t="shared" si="2"/>
        <v>3</v>
      </c>
      <c r="I5" s="4">
        <f t="shared" si="3"/>
        <v>3</v>
      </c>
      <c r="J5" s="3">
        <f t="shared" si="4"/>
        <v>100</v>
      </c>
      <c r="K5" s="3">
        <f t="shared" si="5"/>
        <v>100</v>
      </c>
      <c r="L5" s="3">
        <f t="shared" si="6"/>
        <v>0</v>
      </c>
      <c r="M5" s="3">
        <f t="shared" si="7"/>
        <v>100</v>
      </c>
    </row>
    <row r="6" spans="1:13" x14ac:dyDescent="0.2">
      <c r="A6">
        <v>5</v>
      </c>
      <c r="B6">
        <v>10</v>
      </c>
      <c r="C6">
        <v>100</v>
      </c>
      <c r="D6">
        <v>0</v>
      </c>
      <c r="E6">
        <v>1</v>
      </c>
      <c r="F6" s="3">
        <f t="shared" si="0"/>
        <v>-83.333334711514325</v>
      </c>
      <c r="G6" s="3">
        <f t="shared" si="1"/>
        <v>-500.00000826908598</v>
      </c>
      <c r="H6" s="4" t="b">
        <f>ABS(NPER(A6,F6,C6,D6,E6)-10)&lt;0.001</f>
        <v>1</v>
      </c>
      <c r="I6" s="4" t="b">
        <f>ABS(NPER(A6,G6,C6)-10)&lt;0.0001</f>
        <v>1</v>
      </c>
      <c r="J6" s="3">
        <f t="shared" si="4"/>
        <v>100</v>
      </c>
      <c r="K6" s="3">
        <f t="shared" si="5"/>
        <v>100</v>
      </c>
      <c r="L6" s="3">
        <f t="shared" si="6"/>
        <v>-99.999991730914076</v>
      </c>
      <c r="M6" s="3">
        <f t="shared" si="7"/>
        <v>100</v>
      </c>
    </row>
    <row r="7" spans="1:13" x14ac:dyDescent="0.2">
      <c r="A7">
        <v>0.5</v>
      </c>
      <c r="B7">
        <v>12</v>
      </c>
      <c r="C7">
        <v>100</v>
      </c>
      <c r="D7">
        <v>0</v>
      </c>
      <c r="E7">
        <v>1</v>
      </c>
      <c r="F7" s="3">
        <f t="shared" si="0"/>
        <v>-33.592240373948741</v>
      </c>
      <c r="G7" s="3">
        <f t="shared" si="1"/>
        <v>-50.388360560923118</v>
      </c>
      <c r="H7" s="4">
        <f t="shared" si="2"/>
        <v>12.000000000000025</v>
      </c>
      <c r="I7" s="4">
        <f t="shared" si="3"/>
        <v>11.999999999999979</v>
      </c>
      <c r="J7" s="3">
        <f t="shared" si="4"/>
        <v>99.999999999999986</v>
      </c>
      <c r="K7" s="3">
        <f t="shared" si="5"/>
        <v>100</v>
      </c>
      <c r="L7" s="3" t="b">
        <f>ABS(FV(A7,I7,F7,C7,E7)) &lt; 0.0000000001</f>
        <v>1</v>
      </c>
      <c r="M7" s="3">
        <f t="shared" si="7"/>
        <v>100</v>
      </c>
    </row>
    <row r="8" spans="1:13" x14ac:dyDescent="0.2">
      <c r="A8">
        <v>-3</v>
      </c>
      <c r="B8">
        <v>5</v>
      </c>
      <c r="C8">
        <v>100</v>
      </c>
      <c r="D8">
        <v>300</v>
      </c>
      <c r="E8">
        <v>1</v>
      </c>
      <c r="F8" s="3" t="e">
        <f t="shared" si="0"/>
        <v>#NUM!</v>
      </c>
      <c r="G8" s="3" t="e">
        <f t="shared" si="1"/>
        <v>#NUM!</v>
      </c>
      <c r="H8" s="4" t="e">
        <f t="shared" si="2"/>
        <v>#NUM!</v>
      </c>
      <c r="I8" s="4" t="e">
        <f t="shared" si="3"/>
        <v>#NUM!</v>
      </c>
      <c r="J8" s="3" t="e">
        <f t="shared" si="4"/>
        <v>#NUM!</v>
      </c>
      <c r="K8" s="3" t="e">
        <f t="shared" si="5"/>
        <v>#NUM!</v>
      </c>
      <c r="L8" s="3" t="e">
        <f t="shared" si="6"/>
        <v>#NUM!</v>
      </c>
      <c r="M8" s="3" t="e">
        <f t="shared" si="7"/>
        <v>#NUM!</v>
      </c>
    </row>
    <row r="9" spans="1:13" x14ac:dyDescent="0.2">
      <c r="A9">
        <v>0</v>
      </c>
      <c r="B9">
        <v>3</v>
      </c>
      <c r="C9">
        <v>100</v>
      </c>
      <c r="D9">
        <v>300</v>
      </c>
      <c r="E9">
        <v>1</v>
      </c>
      <c r="F9" s="3">
        <f t="shared" si="0"/>
        <v>-133.33333333333334</v>
      </c>
      <c r="G9" s="3">
        <f t="shared" si="1"/>
        <v>-33.333333333333336</v>
      </c>
      <c r="H9" s="4">
        <f t="shared" si="2"/>
        <v>3</v>
      </c>
      <c r="I9" s="4">
        <f t="shared" si="3"/>
        <v>3</v>
      </c>
      <c r="J9" s="3">
        <f t="shared" si="4"/>
        <v>100</v>
      </c>
      <c r="K9" s="3">
        <f t="shared" si="5"/>
        <v>100</v>
      </c>
      <c r="L9" s="3">
        <f t="shared" si="6"/>
        <v>300</v>
      </c>
      <c r="M9" s="3">
        <f t="shared" si="7"/>
        <v>100</v>
      </c>
    </row>
    <row r="10" spans="1:13" x14ac:dyDescent="0.2">
      <c r="A10">
        <v>-0.9</v>
      </c>
      <c r="B10">
        <v>3</v>
      </c>
      <c r="C10">
        <v>120</v>
      </c>
      <c r="D10">
        <v>300</v>
      </c>
      <c r="E10">
        <v>1</v>
      </c>
      <c r="F10" s="3">
        <f t="shared" si="0"/>
        <v>-2703.7837837837828</v>
      </c>
      <c r="G10" s="3">
        <f t="shared" si="1"/>
        <v>-0.10810810810810803</v>
      </c>
      <c r="H10" s="4">
        <f t="shared" si="2"/>
        <v>3.0000000000001865</v>
      </c>
      <c r="I10" s="4">
        <f t="shared" si="3"/>
        <v>3</v>
      </c>
      <c r="J10" s="3">
        <f t="shared" si="4"/>
        <v>119.99999999977724</v>
      </c>
      <c r="K10" s="3">
        <f t="shared" si="5"/>
        <v>119.99999999999997</v>
      </c>
      <c r="L10" s="3">
        <f t="shared" si="6"/>
        <v>299.99999999999977</v>
      </c>
      <c r="M10" s="3">
        <f t="shared" si="7"/>
        <v>119.99999999999997</v>
      </c>
    </row>
    <row r="11" spans="1:13" x14ac:dyDescent="0.2">
      <c r="A11">
        <v>-0.9</v>
      </c>
      <c r="B11">
        <v>3</v>
      </c>
      <c r="C11">
        <v>100</v>
      </c>
      <c r="D11">
        <v>300</v>
      </c>
      <c r="E11" t="b">
        <v>1</v>
      </c>
      <c r="F11" s="3">
        <f t="shared" si="0"/>
        <v>-2703.6036036036021</v>
      </c>
      <c r="G11" s="3">
        <f t="shared" si="1"/>
        <v>-9.009009009009003E-2</v>
      </c>
      <c r="H11" s="4">
        <f t="shared" si="2"/>
        <v>3.000000000000222</v>
      </c>
      <c r="I11" s="4">
        <f t="shared" si="3"/>
        <v>3</v>
      </c>
      <c r="J11" s="3">
        <f t="shared" si="4"/>
        <v>99.999999999738577</v>
      </c>
      <c r="K11" s="3">
        <f t="shared" si="5"/>
        <v>99.999999999999986</v>
      </c>
      <c r="L11" s="3">
        <f t="shared" si="6"/>
        <v>299.99999999999972</v>
      </c>
      <c r="M11" s="3">
        <f t="shared" si="7"/>
        <v>99.999999999999986</v>
      </c>
    </row>
    <row r="12" spans="1:13" x14ac:dyDescent="0.2">
      <c r="A12">
        <v>0.4</v>
      </c>
      <c r="B12">
        <v>10</v>
      </c>
      <c r="C12">
        <v>100</v>
      </c>
      <c r="D12">
        <v>0</v>
      </c>
      <c r="E12" t="b">
        <v>0</v>
      </c>
      <c r="F12" s="3">
        <f t="shared" si="0"/>
        <v>-41.432384359123319</v>
      </c>
      <c r="G12" s="3">
        <f t="shared" si="1"/>
        <v>-41.432384359123319</v>
      </c>
      <c r="H12" s="4">
        <f t="shared" si="2"/>
        <v>9.9999999999999929</v>
      </c>
      <c r="I12" s="4">
        <f t="shared" si="3"/>
        <v>9.9999999999999929</v>
      </c>
      <c r="J12" s="3">
        <f t="shared" si="4"/>
        <v>99.999999999999986</v>
      </c>
      <c r="K12" s="3">
        <f t="shared" si="5"/>
        <v>99.999999999999986</v>
      </c>
      <c r="L12" s="3" t="b">
        <f>ABS(FV(A12,I12,F12,C12,E12)) &lt; 0.0000000001</f>
        <v>1</v>
      </c>
      <c r="M12" s="3">
        <f t="shared" si="7"/>
        <v>99.999999999999986</v>
      </c>
    </row>
    <row r="13" spans="1:13" x14ac:dyDescent="0.2">
      <c r="A13">
        <v>0.5</v>
      </c>
      <c r="B13">
        <v>12.5</v>
      </c>
      <c r="C13">
        <v>100</v>
      </c>
      <c r="E13">
        <v>1</v>
      </c>
      <c r="F13" s="3">
        <f t="shared" si="0"/>
        <v>-33.54442916980625</v>
      </c>
      <c r="G13" s="3">
        <f t="shared" si="1"/>
        <v>-50.316643754709375</v>
      </c>
      <c r="H13" s="4">
        <f t="shared" si="2"/>
        <v>12.499999999999993</v>
      </c>
      <c r="I13" s="4">
        <f t="shared" si="3"/>
        <v>12.499999999999993</v>
      </c>
      <c r="J13" s="3">
        <f t="shared" si="4"/>
        <v>100</v>
      </c>
      <c r="K13" s="3">
        <f t="shared" si="5"/>
        <v>100</v>
      </c>
      <c r="L13" s="3" t="b">
        <f>ABS(FV(A13,I13,F13,C13,E13))&lt; 0.0000000001</f>
        <v>1</v>
      </c>
      <c r="M13" s="3">
        <f t="shared" si="7"/>
        <v>100</v>
      </c>
    </row>
    <row r="14" spans="1:13" x14ac:dyDescent="0.2">
      <c r="A14">
        <v>-0.4</v>
      </c>
      <c r="B14">
        <v>12.8</v>
      </c>
      <c r="C14">
        <v>100</v>
      </c>
      <c r="F14" s="3">
        <f t="shared" si="0"/>
        <v>-5.794616296156474E-2</v>
      </c>
      <c r="G14" s="3">
        <f t="shared" si="1"/>
        <v>-5.794616296156474E-2</v>
      </c>
      <c r="H14" s="4">
        <f t="shared" si="2"/>
        <v>12.8</v>
      </c>
      <c r="I14" s="4">
        <f t="shared" si="3"/>
        <v>12.8</v>
      </c>
      <c r="J14" s="3">
        <f t="shared" si="4"/>
        <v>99.999999999999972</v>
      </c>
      <c r="K14" s="3">
        <f t="shared" si="5"/>
        <v>99.999999999999972</v>
      </c>
      <c r="L14" s="3" t="b">
        <f>ABS(FV(A14,I14,F14,C14,E14))&lt; 0.0000000001</f>
        <v>1</v>
      </c>
      <c r="M14" s="3">
        <f t="shared" si="7"/>
        <v>99.999999999999972</v>
      </c>
    </row>
    <row r="15" spans="1:13" x14ac:dyDescent="0.2">
      <c r="A15">
        <v>0.7</v>
      </c>
      <c r="B15">
        <v>-4</v>
      </c>
      <c r="C15">
        <v>12</v>
      </c>
      <c r="D15">
        <v>1</v>
      </c>
      <c r="E15">
        <v>1</v>
      </c>
      <c r="F15" s="3">
        <f t="shared" si="0"/>
        <v>1.139847998611041</v>
      </c>
      <c r="G15" s="3">
        <f t="shared" si="1"/>
        <v>1.1425307055127105</v>
      </c>
      <c r="H15" s="4">
        <f t="shared" si="2"/>
        <v>-4</v>
      </c>
      <c r="I15" s="4">
        <f t="shared" si="3"/>
        <v>-4</v>
      </c>
      <c r="J15" s="3">
        <f t="shared" si="4"/>
        <v>11.999999999999996</v>
      </c>
      <c r="K15" s="3">
        <f t="shared" si="5"/>
        <v>11.999999999999996</v>
      </c>
      <c r="L15" s="3">
        <f t="shared" si="6"/>
        <v>0.99999999999999956</v>
      </c>
      <c r="M15" s="3">
        <f t="shared" si="7"/>
        <v>11.999999999999996</v>
      </c>
    </row>
    <row r="16" spans="1:13" x14ac:dyDescent="0.2">
      <c r="A16" s="1">
        <v>0.03</v>
      </c>
      <c r="B16">
        <v>12.2</v>
      </c>
      <c r="C16">
        <v>100</v>
      </c>
      <c r="D16">
        <v>12</v>
      </c>
      <c r="E16">
        <v>1</v>
      </c>
      <c r="F16" s="3">
        <f t="shared" si="0"/>
        <v>-10.425348632818055</v>
      </c>
      <c r="G16" s="3">
        <f t="shared" si="1"/>
        <v>-9.9090259748237468</v>
      </c>
      <c r="H16" s="4">
        <f t="shared" si="2"/>
        <v>12.199999999999989</v>
      </c>
      <c r="I16" s="4">
        <f t="shared" si="3"/>
        <v>12.199999999999994</v>
      </c>
      <c r="J16" s="3">
        <f t="shared" si="4"/>
        <v>100.00000000000006</v>
      </c>
      <c r="K16" s="3">
        <f t="shared" si="5"/>
        <v>100.00000000000004</v>
      </c>
      <c r="L16" s="3">
        <f t="shared" si="6"/>
        <v>12.000000000000028</v>
      </c>
      <c r="M16" s="3">
        <f t="shared" si="7"/>
        <v>100.00000000000004</v>
      </c>
    </row>
    <row r="17" spans="1:13" x14ac:dyDescent="0.2">
      <c r="A17" s="1">
        <v>0.02</v>
      </c>
      <c r="B17">
        <v>0</v>
      </c>
      <c r="C17">
        <v>100</v>
      </c>
      <c r="D17">
        <v>300</v>
      </c>
      <c r="E17">
        <v>1</v>
      </c>
      <c r="F17" s="3" t="e">
        <f t="shared" si="0"/>
        <v>#NUM!</v>
      </c>
      <c r="G17" s="3" t="e">
        <f t="shared" si="1"/>
        <v>#NUM!</v>
      </c>
      <c r="H17" s="4" t="e">
        <f t="shared" si="2"/>
        <v>#NUM!</v>
      </c>
      <c r="I17" s="4" t="e">
        <f t="shared" si="3"/>
        <v>#NUM!</v>
      </c>
      <c r="J17" s="3" t="e">
        <f t="shared" si="4"/>
        <v>#NUM!</v>
      </c>
      <c r="K17" s="3" t="e">
        <f t="shared" si="5"/>
        <v>#NUM!</v>
      </c>
      <c r="L17" s="3" t="e">
        <f t="shared" si="6"/>
        <v>#NUM!</v>
      </c>
      <c r="M17" s="3" t="e">
        <f t="shared" si="7"/>
        <v>#NUM!</v>
      </c>
    </row>
    <row r="18" spans="1:13" x14ac:dyDescent="0.2">
      <c r="A18">
        <v>-0.9</v>
      </c>
      <c r="B18">
        <v>1</v>
      </c>
      <c r="C18">
        <v>100</v>
      </c>
      <c r="D18">
        <v>300</v>
      </c>
      <c r="E18">
        <v>1</v>
      </c>
      <c r="F18" s="3">
        <f t="shared" si="0"/>
        <v>-3099.9999999999991</v>
      </c>
      <c r="G18" s="3">
        <f t="shared" si="1"/>
        <v>-9.9999999999999982</v>
      </c>
      <c r="H18" s="4">
        <f t="shared" si="2"/>
        <v>1.0000000000000016</v>
      </c>
      <c r="I18" s="4">
        <f t="shared" si="3"/>
        <v>1</v>
      </c>
      <c r="J18" s="3">
        <f t="shared" si="4"/>
        <v>99.999999999998323</v>
      </c>
      <c r="K18" s="3">
        <f t="shared" si="5"/>
        <v>100</v>
      </c>
      <c r="L18" s="3">
        <f t="shared" si="6"/>
        <v>299.99999999999983</v>
      </c>
      <c r="M18" s="3">
        <f t="shared" si="7"/>
        <v>100</v>
      </c>
    </row>
    <row r="19" spans="1:13" x14ac:dyDescent="0.2">
      <c r="A19" t="s">
        <v>5</v>
      </c>
      <c r="B19">
        <v>1</v>
      </c>
      <c r="C19">
        <v>100</v>
      </c>
      <c r="D19">
        <v>300</v>
      </c>
      <c r="E19">
        <v>1</v>
      </c>
      <c r="F19" s="3" t="e">
        <f t="shared" ref="F19:F23" si="8">PMT(A19,B19,C19,D19,E19)</f>
        <v>#VALUE!</v>
      </c>
      <c r="G19" s="3" t="e">
        <f t="shared" si="1"/>
        <v>#VALUE!</v>
      </c>
      <c r="H19" s="4" t="e">
        <f t="shared" si="2"/>
        <v>#VALUE!</v>
      </c>
      <c r="I19" s="4" t="e">
        <f t="shared" si="3"/>
        <v>#VALUE!</v>
      </c>
      <c r="J19" s="3" t="e">
        <f t="shared" si="4"/>
        <v>#VALUE!</v>
      </c>
      <c r="K19" s="3" t="e">
        <f t="shared" si="5"/>
        <v>#VALUE!</v>
      </c>
      <c r="L19" s="3" t="e">
        <f t="shared" si="6"/>
        <v>#VALUE!</v>
      </c>
      <c r="M19" s="3" t="e">
        <f t="shared" si="7"/>
        <v>#VALUE!</v>
      </c>
    </row>
    <row r="20" spans="1:13" x14ac:dyDescent="0.2">
      <c r="A20">
        <v>-0.9</v>
      </c>
      <c r="B20" t="s">
        <v>5</v>
      </c>
      <c r="C20">
        <v>100</v>
      </c>
      <c r="D20">
        <v>300</v>
      </c>
      <c r="E20">
        <v>1</v>
      </c>
      <c r="F20" s="3" t="e">
        <f t="shared" si="8"/>
        <v>#VALUE!</v>
      </c>
      <c r="G20" s="3" t="e">
        <f t="shared" si="1"/>
        <v>#VALUE!</v>
      </c>
      <c r="H20" s="4" t="e">
        <f t="shared" si="2"/>
        <v>#VALUE!</v>
      </c>
      <c r="I20" s="4" t="e">
        <f t="shared" si="3"/>
        <v>#VALUE!</v>
      </c>
      <c r="J20" s="3" t="e">
        <f t="shared" si="4"/>
        <v>#VALUE!</v>
      </c>
      <c r="K20" s="3" t="e">
        <f t="shared" si="5"/>
        <v>#VALUE!</v>
      </c>
      <c r="L20" s="3" t="e">
        <f t="shared" si="6"/>
        <v>#VALUE!</v>
      </c>
      <c r="M20" s="3" t="e">
        <f t="shared" si="7"/>
        <v>#VALUE!</v>
      </c>
    </row>
    <row r="21" spans="1:13" x14ac:dyDescent="0.2">
      <c r="A21">
        <v>-0.9</v>
      </c>
      <c r="B21">
        <v>1</v>
      </c>
      <c r="C21" t="s">
        <v>5</v>
      </c>
      <c r="D21">
        <v>300</v>
      </c>
      <c r="E21">
        <v>1</v>
      </c>
      <c r="F21" s="3" t="e">
        <f t="shared" si="8"/>
        <v>#VALUE!</v>
      </c>
      <c r="G21" s="3" t="e">
        <f t="shared" si="1"/>
        <v>#VALUE!</v>
      </c>
      <c r="H21" s="4" t="e">
        <f t="shared" si="2"/>
        <v>#VALUE!</v>
      </c>
      <c r="I21" s="4" t="e">
        <f t="shared" si="3"/>
        <v>#VALUE!</v>
      </c>
      <c r="J21" s="3" t="e">
        <f t="shared" si="4"/>
        <v>#VALUE!</v>
      </c>
      <c r="K21" s="3" t="e">
        <f t="shared" si="5"/>
        <v>#VALUE!</v>
      </c>
      <c r="L21" s="3" t="e">
        <f t="shared" si="6"/>
        <v>#VALUE!</v>
      </c>
      <c r="M21" s="3" t="e">
        <f t="shared" si="7"/>
        <v>#VALUE!</v>
      </c>
    </row>
    <row r="22" spans="1:13" x14ac:dyDescent="0.2">
      <c r="A22">
        <v>-0.9</v>
      </c>
      <c r="B22">
        <v>1</v>
      </c>
      <c r="C22">
        <v>100</v>
      </c>
      <c r="D22" s="4" t="e">
        <f>1/0</f>
        <v>#DIV/0!</v>
      </c>
      <c r="E22">
        <v>1</v>
      </c>
      <c r="F22" s="3" t="e">
        <f t="shared" si="8"/>
        <v>#DIV/0!</v>
      </c>
      <c r="G22" s="3">
        <f t="shared" si="1"/>
        <v>-9.9999999999999982</v>
      </c>
      <c r="H22" s="4" t="e">
        <f t="shared" si="2"/>
        <v>#DIV/0!</v>
      </c>
      <c r="I22" s="4">
        <f t="shared" si="3"/>
        <v>1</v>
      </c>
      <c r="J22" s="3" t="e">
        <f t="shared" si="4"/>
        <v>#DIV/0!</v>
      </c>
      <c r="K22" s="3">
        <f t="shared" si="5"/>
        <v>100</v>
      </c>
      <c r="L22" s="3" t="e">
        <f t="shared" si="6"/>
        <v>#DIV/0!</v>
      </c>
      <c r="M22" s="3">
        <f t="shared" si="7"/>
        <v>100</v>
      </c>
    </row>
    <row r="23" spans="1:13" x14ac:dyDescent="0.2">
      <c r="A23">
        <v>-0.9</v>
      </c>
      <c r="B23">
        <v>1</v>
      </c>
      <c r="C23">
        <v>100</v>
      </c>
      <c r="D23">
        <v>300</v>
      </c>
      <c r="E23">
        <v>1</v>
      </c>
      <c r="F23" s="3">
        <f t="shared" si="8"/>
        <v>-3099.9999999999991</v>
      </c>
      <c r="G23" s="3">
        <f t="shared" si="1"/>
        <v>-9.9999999999999982</v>
      </c>
      <c r="H23" s="4">
        <f t="shared" si="2"/>
        <v>1.0000000000000016</v>
      </c>
      <c r="I23" s="4">
        <f t="shared" si="3"/>
        <v>1</v>
      </c>
      <c r="J23" s="3">
        <f t="shared" si="4"/>
        <v>99.999999999998323</v>
      </c>
      <c r="K23" s="3">
        <f t="shared" si="5"/>
        <v>100</v>
      </c>
      <c r="L23" s="3">
        <f t="shared" si="6"/>
        <v>299.99999999999983</v>
      </c>
      <c r="M23" s="3">
        <f t="shared" si="7"/>
        <v>100</v>
      </c>
    </row>
    <row r="24" spans="1:13" x14ac:dyDescent="0.2">
      <c r="A24">
        <v>-1</v>
      </c>
      <c r="B24">
        <v>1</v>
      </c>
      <c r="C24">
        <v>-100</v>
      </c>
      <c r="D24">
        <v>300</v>
      </c>
      <c r="E24">
        <v>1</v>
      </c>
      <c r="F24" s="3" t="e">
        <f t="shared" ref="F24:F26" si="9">PMT(A24,B24,C24,D24,E24)</f>
        <v>#NUM!</v>
      </c>
      <c r="G24" s="3" t="e">
        <f t="shared" ref="G24:G26" si="10">PMT(A24,B24,C24)</f>
        <v>#NUM!</v>
      </c>
      <c r="H24" s="4" t="e">
        <f t="shared" si="2"/>
        <v>#NUM!</v>
      </c>
      <c r="I24" s="4" t="e">
        <f t="shared" si="3"/>
        <v>#NUM!</v>
      </c>
      <c r="J24" s="3" t="e">
        <f t="shared" si="4"/>
        <v>#NUM!</v>
      </c>
      <c r="K24" s="3" t="e">
        <f t="shared" si="5"/>
        <v>#NUM!</v>
      </c>
      <c r="L24" s="3" t="e">
        <f t="shared" si="6"/>
        <v>#NUM!</v>
      </c>
      <c r="M24" s="3" t="e">
        <f t="shared" si="7"/>
        <v>#NUM!</v>
      </c>
    </row>
    <row r="25" spans="1:13" x14ac:dyDescent="0.2">
      <c r="A25">
        <v>-0.5</v>
      </c>
      <c r="B25">
        <v>10</v>
      </c>
      <c r="C25">
        <v>-200</v>
      </c>
      <c r="D25">
        <v>0</v>
      </c>
      <c r="E25">
        <v>1</v>
      </c>
      <c r="F25" s="3">
        <f t="shared" si="9"/>
        <v>0.19550342130987292</v>
      </c>
      <c r="G25" s="3">
        <f t="shared" si="10"/>
        <v>9.7751710654936458E-2</v>
      </c>
      <c r="H25" s="4">
        <f t="shared" si="2"/>
        <v>10</v>
      </c>
      <c r="I25" s="4">
        <f t="shared" si="3"/>
        <v>10</v>
      </c>
      <c r="J25" s="3">
        <f t="shared" si="4"/>
        <v>-200</v>
      </c>
      <c r="K25" s="3">
        <f t="shared" si="5"/>
        <v>-200</v>
      </c>
      <c r="L25" s="3" t="b">
        <f>ABS(FV(A25,I25,F25,C25,E25))&lt; 0.0000000001</f>
        <v>1</v>
      </c>
      <c r="M25" s="3">
        <f t="shared" si="7"/>
        <v>-200</v>
      </c>
    </row>
    <row r="26" spans="1:13" x14ac:dyDescent="0.2">
      <c r="A26">
        <v>0.2</v>
      </c>
      <c r="B26">
        <v>12</v>
      </c>
      <c r="C26">
        <v>-300</v>
      </c>
      <c r="D26">
        <v>10</v>
      </c>
      <c r="E26">
        <v>1</v>
      </c>
      <c r="F26" s="3">
        <f t="shared" si="9"/>
        <v>56.105699851747296</v>
      </c>
      <c r="G26" s="3">
        <f t="shared" si="10"/>
        <v>67.579489471134579</v>
      </c>
      <c r="H26" s="4">
        <f t="shared" si="2"/>
        <v>11.999999999999998</v>
      </c>
      <c r="I26" s="4">
        <f t="shared" si="3"/>
        <v>11.999999999999996</v>
      </c>
      <c r="J26" s="3">
        <f t="shared" si="4"/>
        <v>-300</v>
      </c>
      <c r="K26" s="3">
        <f t="shared" si="5"/>
        <v>-300.00000000000006</v>
      </c>
      <c r="L26" s="3">
        <f t="shared" si="6"/>
        <v>10</v>
      </c>
      <c r="M26" s="3">
        <f t="shared" si="7"/>
        <v>-300.00000000000006</v>
      </c>
    </row>
    <row r="27" spans="1:13" x14ac:dyDescent="0.2">
      <c r="A27">
        <v>0.2</v>
      </c>
      <c r="B27">
        <v>30</v>
      </c>
      <c r="C27">
        <v>-300</v>
      </c>
      <c r="D27">
        <v>0</v>
      </c>
      <c r="E27">
        <v>1</v>
      </c>
      <c r="F27" s="3">
        <f t="shared" ref="F27" si="11">PMT(A27,B27,C27,D27,E27)</f>
        <v>50.211527116216701</v>
      </c>
      <c r="G27" s="3">
        <f t="shared" ref="G27" si="12">PMT(A27,B27,C27)</f>
        <v>60.253832539460042</v>
      </c>
      <c r="H27" s="4">
        <f t="shared" si="2"/>
        <v>30.000000000000217</v>
      </c>
      <c r="I27" s="4">
        <f t="shared" si="3"/>
        <v>30.000000000000064</v>
      </c>
      <c r="J27" s="3">
        <f t="shared" si="4"/>
        <v>-299.99999999999994</v>
      </c>
      <c r="K27" s="3">
        <f t="shared" si="5"/>
        <v>-300</v>
      </c>
      <c r="L27" s="3" t="b">
        <f>ABS(FV(A27,I27,F27,C27,E27))&lt; 0.0000000001</f>
        <v>1</v>
      </c>
      <c r="M27" s="3">
        <f t="shared" si="7"/>
        <v>-300</v>
      </c>
    </row>
    <row r="28" spans="1:13" x14ac:dyDescent="0.2">
      <c r="A28" s="5">
        <v>0</v>
      </c>
      <c r="B28" s="5">
        <v>12</v>
      </c>
      <c r="C28" s="5">
        <v>-300</v>
      </c>
      <c r="D28" s="5">
        <v>10</v>
      </c>
      <c r="E28" s="5">
        <v>1</v>
      </c>
      <c r="F28" s="3">
        <f t="shared" ref="F28:F32" si="13">PMT(A28,B28,C28,D28,E28)</f>
        <v>24.166666666666668</v>
      </c>
      <c r="G28" s="3">
        <f t="shared" ref="G28:G32" si="14">PMT(A28,B28,C28)</f>
        <v>25</v>
      </c>
      <c r="H28" s="4">
        <f t="shared" si="2"/>
        <v>12</v>
      </c>
      <c r="I28" s="4">
        <f t="shared" si="3"/>
        <v>12</v>
      </c>
      <c r="J28" s="3">
        <f t="shared" si="4"/>
        <v>-300</v>
      </c>
      <c r="K28" s="3">
        <f t="shared" si="5"/>
        <v>-300</v>
      </c>
      <c r="L28" s="3">
        <f t="shared" si="6"/>
        <v>10</v>
      </c>
      <c r="M28" s="3">
        <f t="shared" si="7"/>
        <v>-300</v>
      </c>
    </row>
    <row r="29" spans="1:13" x14ac:dyDescent="0.2">
      <c r="A29" s="5">
        <v>0</v>
      </c>
      <c r="B29" s="5">
        <v>0</v>
      </c>
      <c r="C29" s="5">
        <v>-150</v>
      </c>
      <c r="D29" s="5">
        <v>10</v>
      </c>
      <c r="E29" s="5">
        <v>1</v>
      </c>
      <c r="F29" s="3" t="e">
        <f t="shared" si="13"/>
        <v>#NUM!</v>
      </c>
      <c r="G29" s="3" t="e">
        <f t="shared" si="14"/>
        <v>#NUM!</v>
      </c>
      <c r="H29" s="4" t="e">
        <f t="shared" si="2"/>
        <v>#NUM!</v>
      </c>
      <c r="I29" s="4" t="e">
        <f t="shared" si="3"/>
        <v>#NUM!</v>
      </c>
      <c r="J29" s="3" t="e">
        <f t="shared" si="4"/>
        <v>#NUM!</v>
      </c>
      <c r="K29" s="3" t="e">
        <f t="shared" si="5"/>
        <v>#NUM!</v>
      </c>
      <c r="L29" s="3" t="e">
        <f t="shared" si="6"/>
        <v>#NUM!</v>
      </c>
      <c r="M29" s="3" t="e">
        <f t="shared" si="7"/>
        <v>#NUM!</v>
      </c>
    </row>
    <row r="30" spans="1:13" x14ac:dyDescent="0.2">
      <c r="A30">
        <v>0.5</v>
      </c>
      <c r="B30">
        <v>0</v>
      </c>
      <c r="C30">
        <v>-150</v>
      </c>
      <c r="D30">
        <v>10</v>
      </c>
      <c r="E30">
        <v>1</v>
      </c>
      <c r="F30" s="3" t="e">
        <f t="shared" si="13"/>
        <v>#NUM!</v>
      </c>
      <c r="G30" s="3" t="e">
        <f t="shared" si="14"/>
        <v>#NUM!</v>
      </c>
      <c r="H30" s="4" t="e">
        <f t="shared" si="2"/>
        <v>#NUM!</v>
      </c>
      <c r="I30" s="4" t="e">
        <f t="shared" si="3"/>
        <v>#NUM!</v>
      </c>
      <c r="J30" s="3" t="e">
        <f t="shared" si="4"/>
        <v>#NUM!</v>
      </c>
      <c r="K30" s="3" t="e">
        <f t="shared" si="5"/>
        <v>#NUM!</v>
      </c>
      <c r="L30" s="3" t="e">
        <f t="shared" si="6"/>
        <v>#NUM!</v>
      </c>
      <c r="M30" s="3" t="e">
        <f t="shared" si="7"/>
        <v>#NUM!</v>
      </c>
    </row>
    <row r="31" spans="1:13" x14ac:dyDescent="0.2">
      <c r="A31">
        <v>0.5</v>
      </c>
      <c r="B31">
        <v>0.89</v>
      </c>
      <c r="C31">
        <v>-200.6</v>
      </c>
      <c r="D31">
        <v>10.5</v>
      </c>
      <c r="E31">
        <v>1</v>
      </c>
      <c r="F31" s="3">
        <f t="shared" si="13"/>
        <v>212.68188412195934</v>
      </c>
      <c r="G31" s="3">
        <f t="shared" si="14"/>
        <v>331.10378186374311</v>
      </c>
      <c r="H31" s="4">
        <f t="shared" si="2"/>
        <v>0.89000000000000024</v>
      </c>
      <c r="I31" s="4">
        <f t="shared" si="3"/>
        <v>0.89000000000000024</v>
      </c>
      <c r="J31" s="3">
        <f t="shared" si="4"/>
        <v>-200.60000000000002</v>
      </c>
      <c r="K31" s="3">
        <f t="shared" si="5"/>
        <v>-200.60000000000002</v>
      </c>
      <c r="L31" s="3">
        <f t="shared" si="6"/>
        <v>10.5</v>
      </c>
      <c r="M31" s="3">
        <f t="shared" si="7"/>
        <v>-200.60000000000002</v>
      </c>
    </row>
    <row r="32" spans="1:13" x14ac:dyDescent="0.2">
      <c r="A32">
        <v>0.2</v>
      </c>
      <c r="B32">
        <v>3</v>
      </c>
      <c r="C32">
        <v>-200</v>
      </c>
      <c r="D32">
        <v>10</v>
      </c>
      <c r="E32">
        <v>5</v>
      </c>
      <c r="F32" s="3">
        <f t="shared" si="13"/>
        <v>76.831501831501825</v>
      </c>
      <c r="G32" s="3">
        <f t="shared" si="14"/>
        <v>94.945054945054949</v>
      </c>
      <c r="H32" s="4">
        <f t="shared" si="2"/>
        <v>3.0000000000000013</v>
      </c>
      <c r="I32" s="4">
        <f t="shared" si="3"/>
        <v>3.0000000000000009</v>
      </c>
      <c r="J32" s="3">
        <f t="shared" si="4"/>
        <v>-199.99999999999994</v>
      </c>
      <c r="K32" s="3">
        <f t="shared" si="5"/>
        <v>-199.99999999999997</v>
      </c>
      <c r="L32" s="3">
        <f t="shared" si="6"/>
        <v>10.000000000000114</v>
      </c>
      <c r="M32" s="3">
        <f t="shared" si="7"/>
        <v>-199.99999999999997</v>
      </c>
    </row>
    <row r="33" spans="1:13" x14ac:dyDescent="0.2">
      <c r="A33">
        <v>0.2</v>
      </c>
      <c r="B33">
        <v>4</v>
      </c>
      <c r="C33">
        <v>-200</v>
      </c>
      <c r="D33">
        <v>10</v>
      </c>
      <c r="E33">
        <v>-1</v>
      </c>
      <c r="F33" s="3">
        <f t="shared" ref="F33:F34" si="15">PMT(A33,B33,C33,D33,E33)</f>
        <v>62.82911077993046</v>
      </c>
      <c r="G33" s="3">
        <f t="shared" ref="G33:G34" si="16">PMT(A33,B33,C33)</f>
        <v>77.257824143070067</v>
      </c>
      <c r="H33" s="4">
        <f t="shared" ref="H33:H34" si="17">NPER(A33,F33,C33,D33,E33)</f>
        <v>4.0000000000000009</v>
      </c>
      <c r="I33" s="4">
        <f t="shared" ref="I33:I34" si="18">NPER(A33,G33,C33)</f>
        <v>3.9999999999999996</v>
      </c>
      <c r="J33" s="3">
        <f t="shared" ref="J33:J34" si="19">PV(A33,B33,F33,D33,E33)</f>
        <v>-200.00000000000003</v>
      </c>
      <c r="K33" s="3">
        <f t="shared" ref="K33:K34" si="20">PV(A33,B33,G33)</f>
        <v>-200.00000000000006</v>
      </c>
      <c r="L33" s="3">
        <f t="shared" ref="L33:L34" si="21">FV(A33,I33,F33,C33,E33)</f>
        <v>10.000000000000114</v>
      </c>
      <c r="M33" s="3">
        <f t="shared" ref="M33:M34" si="22">PV(A33,B33,G33)</f>
        <v>-200.00000000000006</v>
      </c>
    </row>
    <row r="34" spans="1:13" x14ac:dyDescent="0.2">
      <c r="A34">
        <v>0.2</v>
      </c>
      <c r="B34">
        <v>3</v>
      </c>
      <c r="C34">
        <v>-200</v>
      </c>
      <c r="D34">
        <v>10</v>
      </c>
      <c r="F34" s="3">
        <f t="shared" si="15"/>
        <v>92.197802197802204</v>
      </c>
      <c r="G34" s="3">
        <f t="shared" si="16"/>
        <v>94.945054945054949</v>
      </c>
      <c r="H34" s="4">
        <f t="shared" si="17"/>
        <v>3.0000000000000009</v>
      </c>
      <c r="I34" s="4">
        <f t="shared" si="18"/>
        <v>3.0000000000000009</v>
      </c>
      <c r="J34" s="3">
        <f t="shared" si="19"/>
        <v>-199.99999999999997</v>
      </c>
      <c r="K34" s="3">
        <f t="shared" si="20"/>
        <v>-199.99999999999997</v>
      </c>
      <c r="L34" s="3">
        <f t="shared" si="21"/>
        <v>10.000000000000057</v>
      </c>
      <c r="M34" s="3">
        <f t="shared" si="22"/>
        <v>-199.99999999999997</v>
      </c>
    </row>
    <row r="35" spans="1:13" x14ac:dyDescent="0.2">
      <c r="A35" s="5">
        <v>0.2</v>
      </c>
      <c r="B35" s="5">
        <v>5</v>
      </c>
      <c r="C35" s="5">
        <v>-200</v>
      </c>
      <c r="D35" s="5">
        <v>10</v>
      </c>
      <c r="E35" s="5">
        <v>1.234</v>
      </c>
      <c r="F35" s="3">
        <f t="shared" ref="F35" si="23">PMT(A35,B35,C35,D35,E35)</f>
        <v>54.610119687522399</v>
      </c>
      <c r="G35" s="3">
        <f t="shared" ref="G35" si="24">PMT(A35,B35,C35)</f>
        <v>66.875940657923024</v>
      </c>
      <c r="H35" s="4">
        <f t="shared" ref="H35" si="25">NPER(A35,F35,C35,D35,E35)</f>
        <v>5.0000000000000009</v>
      </c>
      <c r="I35" s="4">
        <f t="shared" ref="I35" si="26">NPER(A35,G35,C35)</f>
        <v>5.0000000000000018</v>
      </c>
      <c r="J35" s="3">
        <f t="shared" ref="J35" si="27">PV(A35,B35,F35,D35,E35)</f>
        <v>-200</v>
      </c>
      <c r="K35" s="3">
        <f t="shared" ref="K35" si="28">PV(A35,B35,G35)</f>
        <v>-199.99999999999997</v>
      </c>
      <c r="L35" s="3">
        <f t="shared" ref="L35" si="29">FV(A35,I35,F35,C35,E35)</f>
        <v>9.9999999999999432</v>
      </c>
      <c r="M35" s="3">
        <f t="shared" ref="M35" si="30">PV(A35,B35,G35)</f>
        <v>-199.99999999999997</v>
      </c>
    </row>
    <row r="36" spans="1:13" x14ac:dyDescent="0.2">
      <c r="A36" s="5">
        <v>0.2</v>
      </c>
      <c r="B36" s="5">
        <v>5</v>
      </c>
      <c r="C36" s="5">
        <v>-200</v>
      </c>
      <c r="D36" s="5">
        <v>0</v>
      </c>
      <c r="E36" s="5">
        <v>0</v>
      </c>
      <c r="F36" s="3">
        <f t="shared" ref="F36" si="31">PMT(A36,B36,C36,D36,E36)</f>
        <v>66.875940657923024</v>
      </c>
      <c r="G36" s="3">
        <f t="shared" ref="G36" si="32">PMT(A36,B36,C36)</f>
        <v>66.875940657923024</v>
      </c>
      <c r="H36" s="4">
        <f t="shared" ref="H36" si="33">NPER(A36,F36,C36,D36,E36)</f>
        <v>5.0000000000000018</v>
      </c>
      <c r="I36" s="4">
        <f t="shared" ref="I36" si="34">NPER(A36,G36,C36)</f>
        <v>5.0000000000000018</v>
      </c>
      <c r="J36" s="3">
        <f t="shared" ref="J36" si="35">PV(A36,B36,F36,D36,E36)</f>
        <v>-199.99999999999997</v>
      </c>
      <c r="K36" s="3">
        <f t="shared" ref="K36" si="36">PV(A36,B36,G36)</f>
        <v>-199.99999999999997</v>
      </c>
      <c r="L36" s="3" t="b">
        <f>ABS(FV(A36,I36,F36,C36,E36))&lt; 0.0000000001</f>
        <v>1</v>
      </c>
      <c r="M36" s="3">
        <f t="shared" ref="M36" si="37">PV(A36,B36,G36)</f>
        <v>-199.99999999999997</v>
      </c>
    </row>
    <row r="37" spans="1:13" x14ac:dyDescent="0.2">
      <c r="A37" s="4" t="e">
        <f>1/0</f>
        <v>#DIV/0!</v>
      </c>
      <c r="B37" s="4" t="e">
        <f>NA()</f>
        <v>#N/A</v>
      </c>
      <c r="C37" s="5">
        <v>-200</v>
      </c>
      <c r="D37" s="5">
        <v>0</v>
      </c>
      <c r="E37" s="5">
        <v>0</v>
      </c>
      <c r="F37" s="3" t="e">
        <f t="shared" ref="F37:F39" si="38">PMT(A37,B37,C37,D37,E37)</f>
        <v>#DIV/0!</v>
      </c>
      <c r="G37" s="3" t="e">
        <f t="shared" ref="G37:G39" si="39">PMT(A37,B37,C37)</f>
        <v>#DIV/0!</v>
      </c>
      <c r="H37" s="4" t="e">
        <f t="shared" ref="H37:H39" si="40">NPER(A37,F37,C37,D37,E37)</f>
        <v>#DIV/0!</v>
      </c>
      <c r="I37" s="4" t="e">
        <f t="shared" ref="I37:I39" si="41">NPER(A37,G37,C37)</f>
        <v>#DIV/0!</v>
      </c>
      <c r="J37" s="3" t="e">
        <f t="shared" ref="J37:J39" si="42">PV(A37,B37,F37,D37,E37)</f>
        <v>#DIV/0!</v>
      </c>
      <c r="K37" s="3" t="e">
        <f t="shared" ref="K37:K39" si="43">PV(A37,B37,G37)</f>
        <v>#DIV/0!</v>
      </c>
      <c r="L37" s="3" t="e">
        <f t="shared" ref="L37:L39" si="44">FV(A37,I37,F37,C37,E37)</f>
        <v>#DIV/0!</v>
      </c>
      <c r="M37" s="3" t="e">
        <f t="shared" ref="M37:M39" si="45">PV(A37,B37,G37)</f>
        <v>#DIV/0!</v>
      </c>
    </row>
    <row r="38" spans="1:13" x14ac:dyDescent="0.2">
      <c r="A38">
        <v>0.2</v>
      </c>
      <c r="B38" s="4" t="e">
        <f>1/0</f>
        <v>#DIV/0!</v>
      </c>
      <c r="C38" s="5">
        <v>-200</v>
      </c>
      <c r="D38" s="5">
        <v>0</v>
      </c>
      <c r="E38" s="5">
        <v>0</v>
      </c>
      <c r="F38" s="3" t="e">
        <f t="shared" si="38"/>
        <v>#DIV/0!</v>
      </c>
      <c r="G38" s="3" t="e">
        <f t="shared" si="39"/>
        <v>#DIV/0!</v>
      </c>
      <c r="H38" s="4" t="e">
        <f t="shared" si="40"/>
        <v>#DIV/0!</v>
      </c>
      <c r="I38" s="4" t="e">
        <f t="shared" si="41"/>
        <v>#DIV/0!</v>
      </c>
      <c r="J38" s="3" t="e">
        <f t="shared" si="42"/>
        <v>#DIV/0!</v>
      </c>
      <c r="K38" s="3" t="e">
        <f t="shared" si="43"/>
        <v>#DIV/0!</v>
      </c>
      <c r="L38" s="3" t="e">
        <f t="shared" si="44"/>
        <v>#DIV/0!</v>
      </c>
      <c r="M38" s="3" t="e">
        <f t="shared" si="45"/>
        <v>#DIV/0!</v>
      </c>
    </row>
    <row r="39" spans="1:13" x14ac:dyDescent="0.2">
      <c r="A39">
        <v>0.2</v>
      </c>
      <c r="B39" s="5">
        <v>5</v>
      </c>
      <c r="C39" s="4" t="e">
        <f>NA()</f>
        <v>#N/A</v>
      </c>
      <c r="D39" s="5">
        <v>0</v>
      </c>
      <c r="E39" s="5">
        <v>0</v>
      </c>
      <c r="F39" s="3" t="e">
        <f t="shared" si="38"/>
        <v>#N/A</v>
      </c>
      <c r="G39" s="3" t="e">
        <f t="shared" si="39"/>
        <v>#N/A</v>
      </c>
      <c r="H39" s="4" t="e">
        <f t="shared" si="40"/>
        <v>#N/A</v>
      </c>
      <c r="I39" s="4" t="e">
        <f t="shared" si="41"/>
        <v>#N/A</v>
      </c>
      <c r="J39" s="3" t="e">
        <f t="shared" si="42"/>
        <v>#N/A</v>
      </c>
      <c r="K39" s="3" t="e">
        <f t="shared" si="43"/>
        <v>#N/A</v>
      </c>
      <c r="L39" s="3" t="e">
        <f t="shared" si="44"/>
        <v>#N/A</v>
      </c>
      <c r="M39" s="3" t="e">
        <f t="shared" si="45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Hatcher</dc:creator>
  <cp:lastModifiedBy>Nicolas Hatcher</cp:lastModifiedBy>
  <dcterms:created xsi:type="dcterms:W3CDTF">2023-02-13T14:03:41Z</dcterms:created>
  <dcterms:modified xsi:type="dcterms:W3CDTF">2023-02-15T14:01:19Z</dcterms:modified>
</cp:coreProperties>
</file>