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ationzhao\Desktop\物理实验\杨氏模量\"/>
    </mc:Choice>
  </mc:AlternateContent>
  <xr:revisionPtr revIDLastSave="0" documentId="8_{428326D5-725F-4EB9-8645-12D0F5DBF540}" xr6:coauthVersionLast="47" xr6:coauthVersionMax="47" xr10:uidLastSave="{00000000-0000-0000-0000-000000000000}"/>
  <bookViews>
    <workbookView xWindow="-103" yWindow="-103" windowWidth="22149" windowHeight="11829" xr2:uid="{59FD2DA9-CE23-42CC-BAEB-C1F88FC45AD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B13" i="1"/>
  <c r="A22" i="1" s="1"/>
  <c r="A23" i="1" s="1"/>
  <c r="C13" i="1"/>
  <c r="A20" i="1" s="1"/>
  <c r="D13" i="1"/>
  <c r="E13" i="1"/>
  <c r="A19" i="1"/>
  <c r="A15" i="1"/>
  <c r="A16" i="1" s="1"/>
  <c r="A6" i="1"/>
  <c r="G6" i="1" s="1"/>
  <c r="B11" i="1"/>
  <c r="C11" i="1"/>
  <c r="D11" i="1"/>
  <c r="E11" i="1"/>
  <c r="F11" i="1"/>
  <c r="G11" i="1"/>
  <c r="H11" i="1"/>
  <c r="I11" i="1"/>
  <c r="J11" i="1"/>
  <c r="A11" i="1"/>
  <c r="B8" i="1"/>
  <c r="B19" i="1" s="1"/>
  <c r="B6" i="1"/>
  <c r="C6" i="1"/>
  <c r="D6" i="1"/>
  <c r="E6" i="1"/>
  <c r="F6" i="1"/>
  <c r="C8" i="1" l="1"/>
  <c r="D8" i="1" l="1"/>
  <c r="C19" i="1"/>
  <c r="E8" i="1" l="1"/>
  <c r="D19" i="1"/>
  <c r="F8" i="1" l="1"/>
  <c r="E19" i="1"/>
  <c r="G8" i="1" l="1"/>
  <c r="F19" i="1"/>
  <c r="G19" i="1" l="1"/>
  <c r="H8" i="1"/>
  <c r="I8" i="1" l="1"/>
  <c r="H19" i="1"/>
  <c r="J8" i="1" l="1"/>
  <c r="J19" i="1" s="1"/>
  <c r="I19" i="1"/>
</calcChain>
</file>

<file path=xl/sharedStrings.xml><?xml version="1.0" encoding="utf-8"?>
<sst xmlns="http://schemas.openxmlformats.org/spreadsheetml/2006/main" count="8" uniqueCount="7">
  <si>
    <t xml:space="preserve">L </t>
    <phoneticPr fontId="1" type="noConversion"/>
  </si>
  <si>
    <t>H</t>
    <phoneticPr fontId="1" type="noConversion"/>
  </si>
  <si>
    <t>末读数</t>
    <phoneticPr fontId="1" type="noConversion"/>
  </si>
  <si>
    <t>m0</t>
    <phoneticPr fontId="1" type="noConversion"/>
  </si>
  <si>
    <t>x0</t>
    <phoneticPr fontId="1" type="noConversion"/>
  </si>
  <si>
    <t>l</t>
    <phoneticPr fontId="1" type="noConversion"/>
  </si>
  <si>
    <t>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</si>
</sst>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L-F </a:t>
            </a:r>
            <a:r>
              <a:rPr lang="zh-CN" altLang="en-US"/>
              <a:t>变化曲线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Sheet1!$A$19:$J$19</c:f>
              <c:numCache>
                <c:formatCode>General</c:formatCode>
                <c:ptCount val="10"/>
                <c:pt idx="0">
                  <c:v>19.600000000000001</c:v>
                </c:pt>
                <c:pt idx="1">
                  <c:v>24.5</c:v>
                </c:pt>
                <c:pt idx="2">
                  <c:v>29.400000000000002</c:v>
                </c:pt>
                <c:pt idx="3">
                  <c:v>34.300000000000004</c:v>
                </c:pt>
                <c:pt idx="4">
                  <c:v>39.200000000000003</c:v>
                </c:pt>
                <c:pt idx="5">
                  <c:v>44.1</c:v>
                </c:pt>
                <c:pt idx="6">
                  <c:v>49</c:v>
                </c:pt>
                <c:pt idx="7">
                  <c:v>53.900000000000006</c:v>
                </c:pt>
                <c:pt idx="8">
                  <c:v>58.800000000000004</c:v>
                </c:pt>
                <c:pt idx="9">
                  <c:v>63.7</c:v>
                </c:pt>
              </c:numCache>
            </c:numRef>
          </c:xVal>
          <c:yVal>
            <c:numRef>
              <c:f>Sheet1!$A$11:$J$11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12.2</c:v>
                </c:pt>
                <c:pt idx="3">
                  <c:v>14.3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23.15</c:v>
                </c:pt>
                <c:pt idx="8">
                  <c:v>25</c:v>
                </c:pt>
                <c:pt idx="9">
                  <c:v>27.2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F5A-4911-A0B0-0F5CE7428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288208"/>
        <c:axId val="848296112"/>
      </c:scatterChart>
      <c:valAx>
        <c:axId val="8482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拉力</a:t>
                </a:r>
                <a:r>
                  <a:rPr lang="en-US" altLang="zh-CN"/>
                  <a:t> 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296112"/>
        <c:crosses val="autoZero"/>
        <c:crossBetween val="midCat"/>
      </c:valAx>
      <c:valAx>
        <c:axId val="8482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标尺刻度 </a:t>
                </a:r>
                <a:r>
                  <a:rPr lang="en-US" altLang="zh-CN"/>
                  <a:t>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28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428622</xdr:colOff>
      <xdr:row>13</xdr:row>
      <xdr:rowOff>99326</xdr:rowOff>
    </xdr:from>
    <xdr:to>
      <xdr:col>18</xdr:col>
      <xdr:colOff>480328</xdr:colOff>
      <xdr:row>28</xdr:row>
      <xdr:rowOff>168723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A39C988-6496-49D8-952D-C978DFE4F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583A-F172-43F9-BC71-15B1E4D90ACA}">
  <dimension ref="A1:N23"/>
  <sheetViews>
    <sheetView tabSelected="1" topLeftCell="A4" workbookViewId="0">
      <selection activeCell="J14" sqref="J14"/>
    </sheetView>
  </sheetViews>
  <sheetFormatPr defaultRowHeight="14.25" x14ac:dyDescent="0.2"/>
  <cols>
    <col min="1" max="1" width="12.75" bestFit="1" customWidth="1"/>
    <col min="7" max="7" width="12.75" bestFit="1" customWidth="1"/>
  </cols>
  <sheetData>
    <row r="1" spans="1:14" x14ac:dyDescent="0.2">
      <c r="A1" t="s">
        <v>0</v>
      </c>
      <c r="B1" t="s">
        <v>1</v>
      </c>
      <c r="C1" t="s">
        <v>5</v>
      </c>
    </row>
    <row r="2" spans="1:14" x14ac:dyDescent="0.2">
      <c r="A2">
        <v>0.5</v>
      </c>
      <c r="B2">
        <v>0.5</v>
      </c>
      <c r="C2">
        <v>0.02</v>
      </c>
    </row>
    <row r="3" spans="1:14" x14ac:dyDescent="0.2">
      <c r="A3">
        <v>2</v>
      </c>
      <c r="B3">
        <v>2</v>
      </c>
      <c r="C3">
        <v>0.1</v>
      </c>
    </row>
    <row r="4" spans="1:14" x14ac:dyDescent="0.2">
      <c r="G4">
        <v>-5.0999999999999997E-2</v>
      </c>
    </row>
    <row r="5" spans="1:14" x14ac:dyDescent="0.2">
      <c r="A5">
        <v>0.58199999999999996</v>
      </c>
      <c r="B5">
        <v>0.59</v>
      </c>
      <c r="C5">
        <v>0.58899999999999997</v>
      </c>
      <c r="D5">
        <v>0.59</v>
      </c>
      <c r="E5">
        <v>0.59099999999999997</v>
      </c>
      <c r="F5">
        <v>0.59</v>
      </c>
      <c r="G5" t="s">
        <v>2</v>
      </c>
    </row>
    <row r="6" spans="1:14" x14ac:dyDescent="0.2">
      <c r="A6">
        <f t="shared" ref="A6:F6" si="0">A5+0.051</f>
        <v>0.63300000000000001</v>
      </c>
      <c r="B6">
        <f t="shared" si="0"/>
        <v>0.64100000000000001</v>
      </c>
      <c r="C6">
        <f t="shared" si="0"/>
        <v>0.64</v>
      </c>
      <c r="D6">
        <f t="shared" si="0"/>
        <v>0.64100000000000001</v>
      </c>
      <c r="E6">
        <f t="shared" si="0"/>
        <v>0.64200000000000002</v>
      </c>
      <c r="F6">
        <f t="shared" si="0"/>
        <v>0.64100000000000001</v>
      </c>
      <c r="G6">
        <f>AVERAGE(A6:F6)</f>
        <v>0.63966666666666672</v>
      </c>
    </row>
    <row r="8" spans="1:14" x14ac:dyDescent="0.2">
      <c r="A8">
        <v>2</v>
      </c>
      <c r="B8">
        <f>A8+0.5</f>
        <v>2.5</v>
      </c>
      <c r="C8">
        <f t="shared" ref="C8:J8" si="1">B8+0.5</f>
        <v>3</v>
      </c>
      <c r="D8">
        <f t="shared" si="1"/>
        <v>3.5</v>
      </c>
      <c r="E8">
        <f t="shared" si="1"/>
        <v>4</v>
      </c>
      <c r="F8">
        <f t="shared" si="1"/>
        <v>4.5</v>
      </c>
      <c r="G8">
        <f t="shared" si="1"/>
        <v>5</v>
      </c>
      <c r="H8">
        <f t="shared" si="1"/>
        <v>5.5</v>
      </c>
      <c r="I8">
        <f t="shared" si="1"/>
        <v>6</v>
      </c>
      <c r="J8">
        <f t="shared" si="1"/>
        <v>6.5</v>
      </c>
      <c r="M8" t="s">
        <v>3</v>
      </c>
      <c r="N8">
        <v>2</v>
      </c>
    </row>
    <row r="9" spans="1:14" x14ac:dyDescent="0.2">
      <c r="A9">
        <v>8</v>
      </c>
      <c r="B9">
        <v>9.8000000000000007</v>
      </c>
      <c r="C9">
        <v>12</v>
      </c>
      <c r="D9">
        <v>14.1</v>
      </c>
      <c r="E9">
        <v>16.100000000000001</v>
      </c>
      <c r="F9">
        <v>19</v>
      </c>
      <c r="G9">
        <v>21</v>
      </c>
      <c r="H9">
        <v>23.1</v>
      </c>
      <c r="I9">
        <v>25</v>
      </c>
      <c r="J9">
        <v>27.2</v>
      </c>
      <c r="M9" t="s">
        <v>4</v>
      </c>
      <c r="N9">
        <v>8</v>
      </c>
    </row>
    <row r="10" spans="1:14" x14ac:dyDescent="0.2">
      <c r="A10">
        <v>8</v>
      </c>
      <c r="B10">
        <v>10.199999999999999</v>
      </c>
      <c r="C10">
        <v>12.4</v>
      </c>
      <c r="D10">
        <v>14.5</v>
      </c>
      <c r="E10">
        <v>15.9</v>
      </c>
      <c r="F10">
        <v>19</v>
      </c>
      <c r="G10">
        <v>21</v>
      </c>
      <c r="H10">
        <v>23.2</v>
      </c>
      <c r="I10">
        <v>25</v>
      </c>
      <c r="J10">
        <v>27.2</v>
      </c>
    </row>
    <row r="11" spans="1:14" x14ac:dyDescent="0.2">
      <c r="A11">
        <f>AVERAGE(A9:A10)</f>
        <v>8</v>
      </c>
      <c r="B11">
        <f t="shared" ref="B11:J11" si="2">AVERAGE(B9:B10)</f>
        <v>10</v>
      </c>
      <c r="C11">
        <f t="shared" si="2"/>
        <v>12.2</v>
      </c>
      <c r="D11">
        <f t="shared" si="2"/>
        <v>14.3</v>
      </c>
      <c r="E11">
        <f t="shared" si="2"/>
        <v>16</v>
      </c>
      <c r="F11">
        <f t="shared" si="2"/>
        <v>19</v>
      </c>
      <c r="G11">
        <f t="shared" si="2"/>
        <v>21</v>
      </c>
      <c r="H11">
        <f t="shared" si="2"/>
        <v>23.15</v>
      </c>
      <c r="I11">
        <f t="shared" si="2"/>
        <v>25</v>
      </c>
      <c r="J11">
        <f t="shared" si="2"/>
        <v>27.2</v>
      </c>
    </row>
    <row r="13" spans="1:14" x14ac:dyDescent="0.2">
      <c r="A13">
        <f>ABS(A9-F9)</f>
        <v>11</v>
      </c>
      <c r="B13">
        <f>ABS(B9-G9)</f>
        <v>11.2</v>
      </c>
      <c r="C13">
        <f>ABS(C9-H9)</f>
        <v>11.100000000000001</v>
      </c>
      <c r="D13">
        <f>ABS(D9-I9)</f>
        <v>10.9</v>
      </c>
      <c r="E13">
        <f>ABS(E9-J9)</f>
        <v>11.099999999999998</v>
      </c>
    </row>
    <row r="15" spans="1:14" x14ac:dyDescent="0.2">
      <c r="A15">
        <f>STDEV(A6:F6)</f>
        <v>3.3266599866332426E-3</v>
      </c>
      <c r="B15" t="s">
        <v>6</v>
      </c>
    </row>
    <row r="16" spans="1:14" x14ac:dyDescent="0.2">
      <c r="A16">
        <f>SQRT(A15^2+0.004^2)</f>
        <v>5.2025634707004468E-3</v>
      </c>
    </row>
    <row r="19" spans="1:10" x14ac:dyDescent="0.2">
      <c r="A19">
        <f>A8*9.8</f>
        <v>19.600000000000001</v>
      </c>
      <c r="B19">
        <f t="shared" ref="B19:J19" si="3">B8*9.8</f>
        <v>24.5</v>
      </c>
      <c r="C19">
        <f t="shared" si="3"/>
        <v>29.400000000000002</v>
      </c>
      <c r="D19">
        <f t="shared" si="3"/>
        <v>34.300000000000004</v>
      </c>
      <c r="E19">
        <f t="shared" si="3"/>
        <v>39.200000000000003</v>
      </c>
      <c r="F19">
        <f t="shared" si="3"/>
        <v>44.1</v>
      </c>
      <c r="G19">
        <f t="shared" si="3"/>
        <v>49</v>
      </c>
      <c r="H19">
        <f t="shared" si="3"/>
        <v>53.900000000000006</v>
      </c>
      <c r="I19">
        <f t="shared" si="3"/>
        <v>58.800000000000004</v>
      </c>
      <c r="J19">
        <f t="shared" si="3"/>
        <v>63.7</v>
      </c>
    </row>
    <row r="20" spans="1:10" x14ac:dyDescent="0.2">
      <c r="A20">
        <f>AVERAGE(A13:E13)</f>
        <v>11.059999999999999</v>
      </c>
    </row>
    <row r="22" spans="1:10" x14ac:dyDescent="0.2">
      <c r="A22">
        <f>_xlfn.STDEV.P(A13:E13)</f>
        <v>0.10198039027185533</v>
      </c>
      <c r="B22" t="s">
        <v>6</v>
      </c>
    </row>
    <row r="23" spans="1:10" x14ac:dyDescent="0.2">
      <c r="A23">
        <f>SQRT(A22^2+0.03^2)</f>
        <v>0.10630145812734615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fancheng zhao</dc:creator>
  <cp:lastModifiedBy>fancheng zhao</cp:lastModifiedBy>
  <dcterms:created xsi:type="dcterms:W3CDTF">2021-12-13T03:59:23Z</dcterms:created>
  <dcterms:modified xsi:type="dcterms:W3CDTF">2021-12-13T15:49:10Z</dcterms:modified>
</cp:coreProperties>
</file>