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quationzhao\Desktop\物理实验\等厚干涉\"/>
    </mc:Choice>
  </mc:AlternateContent>
  <xr:revisionPtr revIDLastSave="0" documentId="13_ncr:1_{7654AD15-AD34-4383-984F-928305F02DB5}" xr6:coauthVersionLast="47" xr6:coauthVersionMax="47" xr10:uidLastSave="{00000000-0000-0000-0000-000000000000}"/>
  <bookViews>
    <workbookView xWindow="16354" yWindow="-103" windowWidth="22149" windowHeight="11829" xr2:uid="{C561F345-D195-427C-87F7-E732FE69F0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3" i="1" l="1"/>
  <c r="A25" i="1"/>
  <c r="A51" i="1"/>
  <c r="A50" i="1"/>
  <c r="A49" i="1"/>
  <c r="C48" i="1"/>
  <c r="B48" i="1"/>
  <c r="A48" i="1"/>
  <c r="A27" i="1"/>
  <c r="A24" i="1"/>
  <c r="A22" i="1"/>
  <c r="A19" i="1"/>
  <c r="B19" i="1"/>
  <c r="C19" i="1"/>
</calcChain>
</file>

<file path=xl/sharedStrings.xml><?xml version="1.0" encoding="utf-8"?>
<sst xmlns="http://schemas.openxmlformats.org/spreadsheetml/2006/main" count="5" uniqueCount="3">
  <si>
    <t>U_l</t>
    <phoneticPr fontId="1" type="noConversion"/>
  </si>
  <si>
    <t>Average</t>
    <phoneticPr fontId="1" type="noConversion"/>
  </si>
  <si>
    <t>Delta_仪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</si>
</sst>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8545A-4A4F-4031-A7B7-7D6250FAA18F}">
  <dimension ref="A9:F53"/>
  <sheetViews>
    <sheetView tabSelected="1" topLeftCell="A29" workbookViewId="0">
      <selection activeCell="I41" sqref="I41"/>
    </sheetView>
  </sheetViews>
  <sheetFormatPr defaultRowHeight="14.25" x14ac:dyDescent="0.2"/>
  <cols>
    <col min="1" max="1" width="13" bestFit="1" customWidth="1"/>
    <col min="2" max="3" width="12.75" bestFit="1" customWidth="1"/>
    <col min="6" max="6" width="12.75" bestFit="1" customWidth="1"/>
  </cols>
  <sheetData>
    <row r="9" spans="1:6" x14ac:dyDescent="0.2">
      <c r="A9">
        <v>8.7970000000000006</v>
      </c>
      <c r="B9">
        <v>8.0839999999999996</v>
      </c>
      <c r="C9">
        <v>7.6909999999999998</v>
      </c>
      <c r="D9">
        <v>6.41</v>
      </c>
      <c r="E9">
        <v>5.4119999999999999</v>
      </c>
      <c r="F9">
        <v>4.1289999999999996</v>
      </c>
    </row>
    <row r="10" spans="1:6" x14ac:dyDescent="0.2">
      <c r="A10">
        <v>8.84</v>
      </c>
      <c r="B10">
        <v>8.1270000000000007</v>
      </c>
      <c r="C10">
        <v>7.34</v>
      </c>
      <c r="D10">
        <v>6.4710000000000001</v>
      </c>
      <c r="E10">
        <v>5.4390000000000001</v>
      </c>
      <c r="F10">
        <v>4.1210000000000004</v>
      </c>
    </row>
    <row r="11" spans="1:6" x14ac:dyDescent="0.2">
      <c r="A11">
        <v>8.827</v>
      </c>
      <c r="B11">
        <v>8.1069999999999993</v>
      </c>
      <c r="C11">
        <v>7.4560000000000004</v>
      </c>
      <c r="D11">
        <v>6.4480000000000004</v>
      </c>
      <c r="E11">
        <v>5.4279999999999999</v>
      </c>
      <c r="F11">
        <v>4.125</v>
      </c>
    </row>
    <row r="12" spans="1:6" x14ac:dyDescent="0.2">
      <c r="A12">
        <v>5.0000000000000001E-3</v>
      </c>
      <c r="B12">
        <v>5.0000000000000001E-3</v>
      </c>
      <c r="C12">
        <v>5.0000000000000001E-3</v>
      </c>
      <c r="D12">
        <v>5.0000000000000001E-3</v>
      </c>
      <c r="E12">
        <v>5.0000000000000001E-3</v>
      </c>
      <c r="F12">
        <v>5.0000000000000001E-3</v>
      </c>
    </row>
    <row r="17" spans="1:3" x14ac:dyDescent="0.2">
      <c r="A17">
        <v>7.4560000000000004</v>
      </c>
      <c r="B17">
        <v>8.1069999999999993</v>
      </c>
      <c r="C17">
        <v>8.827</v>
      </c>
    </row>
    <row r="18" spans="1:3" x14ac:dyDescent="0.2">
      <c r="A18">
        <v>4.125</v>
      </c>
      <c r="B18">
        <v>5.4279999999999999</v>
      </c>
      <c r="C18">
        <v>6.4480000000000004</v>
      </c>
    </row>
    <row r="19" spans="1:3" x14ac:dyDescent="0.2">
      <c r="A19">
        <f>POWER(A17,2)-POWER(A18,2)</f>
        <v>38.576311000000004</v>
      </c>
      <c r="B19">
        <f t="shared" ref="B19:C19" si="0">POWER(B17,2)-POWER(B18,2)</f>
        <v>36.26026499999999</v>
      </c>
      <c r="C19">
        <f t="shared" si="0"/>
        <v>36.339224999999999</v>
      </c>
    </row>
    <row r="22" spans="1:3" x14ac:dyDescent="0.2">
      <c r="A22">
        <f>AVERAGE(A19:C19)</f>
        <v>37.058600333333331</v>
      </c>
      <c r="B22" t="s">
        <v>1</v>
      </c>
    </row>
    <row r="24" spans="1:3" x14ac:dyDescent="0.2">
      <c r="A24">
        <f>SQRT(SUM(POWER(A19-37.0586,2),POWER(B19-37.0586,2),POWER(C19-37.0586,2))/2)</f>
        <v>1.314968790954947</v>
      </c>
      <c r="B24" t="s">
        <v>0</v>
      </c>
    </row>
    <row r="25" spans="1:3" x14ac:dyDescent="0.2">
      <c r="A25">
        <f>A24/SQRT(3)</f>
        <v>0.75919758543379545</v>
      </c>
    </row>
    <row r="27" spans="1:3" x14ac:dyDescent="0.2">
      <c r="A27">
        <f>A22*0.001*0.001/(4*15*589.3)*1000000000</f>
        <v>1.0480966212266909</v>
      </c>
    </row>
    <row r="45" spans="1:3" x14ac:dyDescent="0.2">
      <c r="A45">
        <v>35.061</v>
      </c>
      <c r="B45">
        <v>32.97</v>
      </c>
      <c r="C45">
        <v>29.1</v>
      </c>
    </row>
    <row r="46" spans="1:3" x14ac:dyDescent="0.2">
      <c r="A46">
        <v>32.720999999999997</v>
      </c>
      <c r="B46">
        <v>30.567</v>
      </c>
      <c r="C46">
        <v>26.645</v>
      </c>
    </row>
    <row r="47" spans="1:3" x14ac:dyDescent="0.2">
      <c r="A47">
        <v>2.34</v>
      </c>
      <c r="B47">
        <v>2.403</v>
      </c>
      <c r="C47">
        <v>2.4550000000000001</v>
      </c>
    </row>
    <row r="48" spans="1:3" x14ac:dyDescent="0.2">
      <c r="A48">
        <f>POWER(A47-2.399,2)</f>
        <v>3.4810000000000192E-3</v>
      </c>
      <c r="B48">
        <f t="shared" ref="B48" si="1">POWER(B47-2.399,2)</f>
        <v>1.600000000000003E-5</v>
      </c>
      <c r="C48">
        <f t="shared" ref="C48" si="2">POWER(C47-2.399,2)</f>
        <v>3.1360000000000055E-3</v>
      </c>
    </row>
    <row r="49" spans="1:2" x14ac:dyDescent="0.2">
      <c r="A49">
        <f>AVERAGE(A47:C47)</f>
        <v>2.3993333333333333</v>
      </c>
      <c r="B49" t="s">
        <v>1</v>
      </c>
    </row>
    <row r="50" spans="1:2" x14ac:dyDescent="0.2">
      <c r="A50">
        <f>0.005+A49/15000</f>
        <v>5.1599555555555555E-3</v>
      </c>
      <c r="B50" t="s">
        <v>2</v>
      </c>
    </row>
    <row r="51" spans="1:2" x14ac:dyDescent="0.2">
      <c r="A51">
        <f>SQRT(POWER(SQRT(SUM(A48:C48)/2)*2.5,2)+POWER(0.005,2))</f>
        <v>0.1440594495338646</v>
      </c>
      <c r="B51" t="s">
        <v>0</v>
      </c>
    </row>
    <row r="53" spans="1:2" x14ac:dyDescent="0.2">
      <c r="A53">
        <f>(0.5*589.3*0.000000001*34.756*0.001*20/A49)*1000*1000</f>
        <v>8.5364173937204801E-2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fancheng zhao</dc:creator>
  <cp:lastModifiedBy>fancheng zhao</cp:lastModifiedBy>
  <dcterms:created xsi:type="dcterms:W3CDTF">2021-12-09T15:21:06Z</dcterms:created>
  <dcterms:modified xsi:type="dcterms:W3CDTF">2021-12-10T06:26:40Z</dcterms:modified>
</cp:coreProperties>
</file>