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676e6e4953d7b7/Desktop/SLEEP BEHAVIOUR AMENDED FILES/"/>
    </mc:Choice>
  </mc:AlternateContent>
  <xr:revisionPtr revIDLastSave="6" documentId="8_{31B06763-E09D-4426-B78F-3CFBDD96D87B}" xr6:coauthVersionLast="47" xr6:coauthVersionMax="47" xr10:uidLastSave="{D47E0B89-511F-4CE2-9596-BC20FE463883}"/>
  <bookViews>
    <workbookView xWindow="-108" yWindow="-108" windowWidth="23256" windowHeight="12456" firstSheet="3" activeTab="9" xr2:uid="{ED2D449E-36C0-4694-8A84-1FC0EA7D20E2}"/>
  </bookViews>
  <sheets>
    <sheet name="Ref info" sheetId="11" r:id="rId1"/>
    <sheet name="summary by hour" sheetId="13" r:id="rId2"/>
    <sheet name="Calculating by hour example" sheetId="14" r:id="rId3"/>
    <sheet name="summary by behaviour" sheetId="12" r:id="rId4"/>
    <sheet name="Horse 3" sheetId="4" r:id="rId5"/>
    <sheet name="Horse 1" sheetId="2" r:id="rId6"/>
    <sheet name="Horse 2" sheetId="3" r:id="rId7"/>
    <sheet name="Horse 4" sheetId="5" r:id="rId8"/>
    <sheet name="Horse 5" sheetId="6" r:id="rId9"/>
    <sheet name="Horse 6" sheetId="7" r:id="rId10"/>
    <sheet name="Horse 7" sheetId="8" r:id="rId11"/>
    <sheet name="Horse 8" sheetId="1" r:id="rId12"/>
    <sheet name="Horse 9" sheetId="9" r:id="rId13"/>
    <sheet name="Horse 10" sheetId="10" r:id="rId14"/>
    <sheet name="Sheet1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L4" i="7"/>
  <c r="L5" i="7"/>
  <c r="L6" i="7"/>
  <c r="L7" i="7"/>
  <c r="L8" i="7"/>
  <c r="L9" i="7"/>
  <c r="L10" i="7"/>
  <c r="L11" i="7"/>
  <c r="L3" i="7"/>
  <c r="E4" i="7"/>
  <c r="E5" i="7"/>
  <c r="E6" i="7"/>
  <c r="E7" i="7"/>
  <c r="E8" i="7"/>
  <c r="E9" i="7"/>
  <c r="E10" i="7"/>
  <c r="E11" i="7"/>
  <c r="E3" i="7"/>
  <c r="L5" i="6"/>
  <c r="M111" i="14"/>
  <c r="M110" i="14"/>
  <c r="M109" i="14"/>
  <c r="M108" i="14"/>
  <c r="M107" i="14"/>
  <c r="M106" i="14"/>
  <c r="C106" i="14"/>
  <c r="M105" i="14"/>
  <c r="C105" i="14"/>
  <c r="M104" i="14"/>
  <c r="C104" i="14"/>
  <c r="M103" i="14"/>
  <c r="C103" i="14"/>
  <c r="M102" i="14"/>
  <c r="C102" i="14"/>
  <c r="M101" i="14"/>
  <c r="C101" i="14"/>
  <c r="M100" i="14"/>
  <c r="C100" i="14"/>
  <c r="M99" i="14"/>
  <c r="C99" i="14"/>
  <c r="M98" i="14"/>
  <c r="C98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95" i="14" s="1"/>
  <c r="M54" i="14"/>
  <c r="M53" i="14"/>
  <c r="M52" i="14"/>
  <c r="C52" i="14"/>
  <c r="M51" i="14"/>
  <c r="C51" i="14"/>
  <c r="M50" i="14"/>
  <c r="C50" i="14"/>
  <c r="C95" i="14" s="1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H11" i="14"/>
  <c r="M10" i="14"/>
  <c r="H10" i="14"/>
  <c r="M9" i="14"/>
  <c r="H9" i="14"/>
  <c r="M8" i="14"/>
  <c r="H8" i="14"/>
  <c r="C8" i="14"/>
  <c r="R7" i="14"/>
  <c r="M7" i="14"/>
  <c r="H7" i="14"/>
  <c r="C7" i="14"/>
  <c r="R6" i="14"/>
  <c r="M6" i="14"/>
  <c r="H6" i="14"/>
  <c r="C6" i="14"/>
  <c r="M5" i="14"/>
  <c r="H5" i="14"/>
  <c r="C5" i="14"/>
  <c r="E5" i="14" s="1"/>
  <c r="R5" i="14" s="1"/>
  <c r="M4" i="14"/>
  <c r="H4" i="14"/>
  <c r="E4" i="14"/>
  <c r="C4" i="14"/>
  <c r="C48" i="14" l="1"/>
  <c r="M48" i="14"/>
  <c r="O8" i="14"/>
  <c r="R8" i="14" s="1"/>
  <c r="O4" i="14"/>
  <c r="R4" i="14" s="1"/>
  <c r="L4" i="10" l="1"/>
  <c r="L5" i="10"/>
  <c r="L6" i="10"/>
  <c r="L7" i="10"/>
  <c r="L8" i="10"/>
  <c r="L9" i="10"/>
  <c r="L10" i="10"/>
  <c r="L11" i="10"/>
  <c r="L3" i="10"/>
  <c r="L2" i="10"/>
  <c r="I12" i="10"/>
  <c r="J12" i="10"/>
  <c r="K12" i="10"/>
  <c r="E4" i="10" l="1"/>
  <c r="E5" i="10"/>
  <c r="E6" i="10"/>
  <c r="E7" i="10"/>
  <c r="E8" i="10"/>
  <c r="E9" i="10"/>
  <c r="E10" i="10"/>
  <c r="E11" i="10"/>
  <c r="E3" i="10"/>
  <c r="D12" i="10"/>
  <c r="E2" i="10"/>
  <c r="C12" i="10"/>
  <c r="B12" i="10"/>
  <c r="Q12" i="12" l="1"/>
  <c r="P12" i="12"/>
  <c r="O12" i="12"/>
  <c r="N12" i="12"/>
  <c r="E3" i="9"/>
  <c r="E4" i="9"/>
  <c r="E5" i="9"/>
  <c r="E6" i="9"/>
  <c r="E7" i="9"/>
  <c r="E8" i="9"/>
  <c r="E9" i="9"/>
  <c r="E10" i="9"/>
  <c r="E11" i="9"/>
  <c r="L3" i="9"/>
  <c r="L4" i="9"/>
  <c r="L5" i="9"/>
  <c r="L6" i="9"/>
  <c r="L7" i="9"/>
  <c r="L8" i="9"/>
  <c r="L9" i="9"/>
  <c r="L10" i="9"/>
  <c r="L11" i="9"/>
  <c r="E2" i="9"/>
  <c r="C12" i="9"/>
  <c r="D12" i="9"/>
  <c r="E12" i="9" s="1"/>
  <c r="B12" i="9"/>
  <c r="J12" i="9"/>
  <c r="K12" i="9"/>
  <c r="L2" i="9"/>
  <c r="I12" i="9"/>
  <c r="L12" i="9" s="1"/>
  <c r="L11" i="8" l="1"/>
  <c r="L10" i="8"/>
  <c r="L9" i="8"/>
  <c r="L8" i="8"/>
  <c r="L7" i="8"/>
  <c r="L6" i="8"/>
  <c r="L5" i="8"/>
  <c r="L4" i="8"/>
  <c r="L3" i="8"/>
  <c r="L2" i="8"/>
  <c r="I12" i="8"/>
  <c r="J12" i="8"/>
  <c r="K12" i="8"/>
  <c r="L12" i="8" l="1"/>
  <c r="J12" i="7" l="1"/>
  <c r="K12" i="7"/>
  <c r="E4" i="8" l="1"/>
  <c r="E5" i="8"/>
  <c r="E6" i="8"/>
  <c r="E7" i="8"/>
  <c r="E8" i="8"/>
  <c r="E9" i="8"/>
  <c r="E10" i="8"/>
  <c r="E11" i="8"/>
  <c r="E3" i="8"/>
  <c r="E2" i="8"/>
  <c r="B12" i="2" l="1"/>
  <c r="C12" i="2"/>
  <c r="C12" i="8"/>
  <c r="D12" i="8"/>
  <c r="B12" i="8"/>
  <c r="E12" i="8" l="1"/>
  <c r="L3" i="12"/>
  <c r="L4" i="12"/>
  <c r="L5" i="12"/>
  <c r="L6" i="12"/>
  <c r="L7" i="12"/>
  <c r="L8" i="12"/>
  <c r="L9" i="12"/>
  <c r="L10" i="12"/>
  <c r="L11" i="12"/>
  <c r="L2" i="12"/>
  <c r="F3" i="12"/>
  <c r="F4" i="12"/>
  <c r="F5" i="12"/>
  <c r="F6" i="12"/>
  <c r="F7" i="12"/>
  <c r="F8" i="12"/>
  <c r="F9" i="12"/>
  <c r="F10" i="12"/>
  <c r="F11" i="12"/>
  <c r="F2" i="12"/>
  <c r="D12" i="7"/>
  <c r="C12" i="7"/>
  <c r="B12" i="7"/>
  <c r="E2" i="7"/>
  <c r="I12" i="12" l="1"/>
  <c r="J12" i="12"/>
  <c r="K12" i="12"/>
  <c r="L12" i="12" s="1"/>
  <c r="H12" i="12"/>
  <c r="C12" i="12"/>
  <c r="D12" i="12"/>
  <c r="E12" i="12"/>
  <c r="B12" i="12"/>
  <c r="L2" i="7"/>
  <c r="F12" i="12" l="1"/>
  <c r="I12" i="7"/>
  <c r="E4" i="6" l="1"/>
  <c r="E5" i="6"/>
  <c r="E6" i="6"/>
  <c r="E7" i="6"/>
  <c r="E8" i="6"/>
  <c r="E9" i="6"/>
  <c r="E10" i="6"/>
  <c r="E11" i="6"/>
  <c r="E3" i="6"/>
  <c r="E2" i="6"/>
  <c r="B12" i="6"/>
  <c r="C12" i="6"/>
  <c r="D12" i="6"/>
  <c r="L4" i="6"/>
  <c r="L6" i="6"/>
  <c r="L7" i="6"/>
  <c r="L8" i="6"/>
  <c r="L9" i="6"/>
  <c r="L10" i="6"/>
  <c r="L11" i="6"/>
  <c r="L3" i="6"/>
  <c r="L2" i="6"/>
  <c r="K12" i="6" l="1"/>
  <c r="J12" i="6"/>
  <c r="I12" i="6"/>
  <c r="E4" i="5" l="1"/>
  <c r="E5" i="5"/>
  <c r="E6" i="5"/>
  <c r="E7" i="5"/>
  <c r="E8" i="5"/>
  <c r="E9" i="5"/>
  <c r="E10" i="5"/>
  <c r="E11" i="5"/>
  <c r="E3" i="5"/>
  <c r="E2" i="5"/>
  <c r="D12" i="5"/>
  <c r="C12" i="5"/>
  <c r="B12" i="5"/>
  <c r="K4" i="5" l="1"/>
  <c r="K5" i="5"/>
  <c r="K6" i="5"/>
  <c r="K7" i="5"/>
  <c r="K8" i="5"/>
  <c r="K9" i="5"/>
  <c r="K10" i="5"/>
  <c r="K11" i="5"/>
  <c r="K3" i="5"/>
  <c r="K2" i="5"/>
  <c r="E4" i="4"/>
  <c r="E5" i="4"/>
  <c r="E6" i="4"/>
  <c r="E7" i="4"/>
  <c r="E8" i="4"/>
  <c r="E9" i="4"/>
  <c r="E10" i="4"/>
  <c r="E11" i="4"/>
  <c r="E3" i="4"/>
  <c r="E2" i="4"/>
  <c r="L4" i="4"/>
  <c r="L5" i="4"/>
  <c r="L6" i="4"/>
  <c r="L7" i="4"/>
  <c r="L8" i="4"/>
  <c r="L9" i="4"/>
  <c r="L10" i="4"/>
  <c r="L11" i="4"/>
  <c r="L3" i="4"/>
  <c r="L2" i="4"/>
  <c r="H12" i="5"/>
  <c r="I12" i="5"/>
  <c r="J12" i="5"/>
  <c r="B12" i="4" l="1"/>
  <c r="C12" i="4"/>
  <c r="D12" i="4"/>
  <c r="K12" i="4" l="1"/>
  <c r="J12" i="4"/>
  <c r="I12" i="4"/>
  <c r="L3" i="3" l="1"/>
  <c r="L4" i="3"/>
  <c r="L5" i="3"/>
  <c r="L6" i="3"/>
  <c r="L7" i="3"/>
  <c r="L8" i="3"/>
  <c r="L9" i="3"/>
  <c r="L10" i="3"/>
  <c r="L11" i="3"/>
  <c r="L2" i="3"/>
  <c r="E3" i="3"/>
  <c r="E4" i="3"/>
  <c r="E5" i="3"/>
  <c r="E6" i="3"/>
  <c r="E7" i="3"/>
  <c r="E8" i="3"/>
  <c r="E9" i="3"/>
  <c r="E10" i="3"/>
  <c r="E11" i="3"/>
  <c r="E2" i="3"/>
  <c r="B12" i="3"/>
  <c r="C12" i="3"/>
  <c r="D12" i="3"/>
  <c r="K12" i="3" l="1"/>
  <c r="J12" i="3"/>
  <c r="I12" i="3"/>
  <c r="E3" i="2" l="1"/>
  <c r="E4" i="2"/>
  <c r="E5" i="2"/>
  <c r="E6" i="2"/>
  <c r="E7" i="2"/>
  <c r="E8" i="2"/>
  <c r="E9" i="2"/>
  <c r="E10" i="2"/>
  <c r="E11" i="2"/>
  <c r="E2" i="2"/>
  <c r="D12" i="2"/>
  <c r="K12" i="2" l="1"/>
  <c r="J12" i="2"/>
  <c r="I12" i="2"/>
  <c r="L12" i="2" s="1"/>
  <c r="L11" i="2"/>
  <c r="L10" i="2"/>
  <c r="L9" i="2"/>
  <c r="L8" i="2"/>
  <c r="L7" i="2"/>
  <c r="L6" i="2"/>
  <c r="L5" i="2"/>
  <c r="L4" i="2"/>
  <c r="L3" i="2"/>
  <c r="L2" i="2"/>
  <c r="J12" i="1" l="1"/>
  <c r="I12" i="1"/>
  <c r="H12" i="1"/>
  <c r="K12" i="1" s="1"/>
  <c r="K11" i="1"/>
  <c r="K10" i="1"/>
  <c r="K9" i="1"/>
  <c r="K8" i="1"/>
  <c r="K7" i="1"/>
  <c r="K6" i="1"/>
  <c r="K5" i="1"/>
  <c r="K4" i="1"/>
  <c r="K3" i="1"/>
  <c r="K2" i="1"/>
  <c r="D12" i="1"/>
  <c r="C12" i="1"/>
  <c r="B12" i="1"/>
  <c r="E11" i="1"/>
  <c r="E10" i="1"/>
  <c r="E9" i="1"/>
  <c r="E8" i="1"/>
  <c r="E7" i="1"/>
  <c r="E6" i="1"/>
  <c r="E5" i="1"/>
  <c r="E4" i="1"/>
  <c r="E3" i="1"/>
  <c r="E2" i="1"/>
  <c r="E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Linda.Greening</author>
  </authors>
  <commentList>
    <comment ref="A1" authorId="0" shapeId="0" xr:uid="{2AC71764-542D-4E3B-84C1-F4D92FAAFC9E}">
      <text>
        <r>
          <rPr>
            <b/>
            <sz val="9"/>
            <color indexed="81"/>
            <rFont val="Tahoma"/>
            <family val="2"/>
          </rPr>
          <t>Linda.Greening:</t>
        </r>
        <r>
          <rPr>
            <sz val="9"/>
            <color indexed="81"/>
            <rFont val="Tahoma"/>
            <family val="2"/>
          </rPr>
          <t xml:space="preserve">
Lateral recumbency</t>
        </r>
      </text>
    </comment>
    <comment ref="M1" authorId="0" shapeId="0" xr:uid="{825E3D7D-3BCD-457A-A7B7-F5FFDB28E75B}">
      <text>
        <r>
          <rPr>
            <b/>
            <sz val="9"/>
            <color indexed="81"/>
            <rFont val="Tahoma"/>
            <family val="2"/>
          </rPr>
          <t>Linda.Greening:</t>
        </r>
        <r>
          <rPr>
            <sz val="9"/>
            <color indexed="81"/>
            <rFont val="Tahoma"/>
            <family val="2"/>
          </rPr>
          <t xml:space="preserve">
Sternal Recumbency</t>
        </r>
      </text>
    </comment>
  </commentList>
</comments>
</file>

<file path=xl/sharedStrings.xml><?xml version="1.0" encoding="utf-8"?>
<sst xmlns="http://schemas.openxmlformats.org/spreadsheetml/2006/main" count="481" uniqueCount="119">
  <si>
    <t>day 1</t>
  </si>
  <si>
    <t>day 2</t>
  </si>
  <si>
    <t>Day 3</t>
  </si>
  <si>
    <t>Ave</t>
  </si>
  <si>
    <t>Interruption fequency</t>
  </si>
  <si>
    <t xml:space="preserve">Sleep interruption </t>
  </si>
  <si>
    <t>Wakefulness/ingestion/other</t>
  </si>
  <si>
    <t xml:space="preserve">Lateral recumbency </t>
  </si>
  <si>
    <t xml:space="preserve">Sternal recumbency </t>
  </si>
  <si>
    <t>Sternal recumbency awake</t>
  </si>
  <si>
    <t>Standing</t>
  </si>
  <si>
    <t>Standing sleep</t>
  </si>
  <si>
    <t>Unknown</t>
  </si>
  <si>
    <t>Out of the stable</t>
  </si>
  <si>
    <t>Day 1</t>
  </si>
  <si>
    <t>Day 2</t>
  </si>
  <si>
    <t>Group B</t>
  </si>
  <si>
    <t>Group A</t>
  </si>
  <si>
    <t>Staff livery</t>
  </si>
  <si>
    <t>1 No horse</t>
  </si>
  <si>
    <t>Central aisle</t>
  </si>
  <si>
    <t>horse 3 camera 10</t>
  </si>
  <si>
    <t>horse 2 camera 6</t>
  </si>
  <si>
    <t>horse 1 camera 3</t>
  </si>
  <si>
    <t>horse 4 camera 7</t>
  </si>
  <si>
    <t>horse 5 camera 2</t>
  </si>
  <si>
    <t>horse 6 camera 5</t>
  </si>
  <si>
    <t>horse 7 camera 4</t>
  </si>
  <si>
    <t>horse 8 camera 12</t>
  </si>
  <si>
    <t>No horse</t>
  </si>
  <si>
    <t>horse 9 camera 8</t>
  </si>
  <si>
    <t>horse 10 camera 9</t>
  </si>
  <si>
    <t>Group</t>
  </si>
  <si>
    <t>Feb</t>
  </si>
  <si>
    <t>Mar</t>
  </si>
  <si>
    <t>A</t>
  </si>
  <si>
    <t>B</t>
  </si>
  <si>
    <t>control</t>
  </si>
  <si>
    <t>experimental</t>
  </si>
  <si>
    <t>Control - H1 MARCH</t>
  </si>
  <si>
    <t>Experimental - H1 FEB</t>
  </si>
  <si>
    <t>Control - H2 MARCH</t>
  </si>
  <si>
    <t>Experimental - H2 FEB</t>
  </si>
  <si>
    <t>Control - H3 MARCH</t>
  </si>
  <si>
    <t>Experimental - H3 FEB</t>
  </si>
  <si>
    <t>Control - H4 MARCH</t>
  </si>
  <si>
    <t>Experimental - H4 FEB</t>
  </si>
  <si>
    <t>Control - H5 MARCH</t>
  </si>
  <si>
    <t>Experimental - H5 Feb</t>
  </si>
  <si>
    <t>Feb on</t>
  </si>
  <si>
    <t>Feb off</t>
  </si>
  <si>
    <t>March on</t>
  </si>
  <si>
    <t>March off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</si>
  <si>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</si>
  <si>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</si>
  <si>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</si>
  <si>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</si>
  <si>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</si>
  <si>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</si>
  <si>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</si>
  <si>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</si>
  <si>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</si>
  <si>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</si>
  <si>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March</t>
  </si>
  <si>
    <t>Exp</t>
  </si>
  <si>
    <t>Control</t>
  </si>
  <si>
    <t>LR</t>
  </si>
  <si>
    <t xml:space="preserve">March Experimental - H8 </t>
  </si>
  <si>
    <t>Feb Control - H8</t>
  </si>
  <si>
    <t>Wakefulness</t>
  </si>
  <si>
    <t>Control - H6</t>
  </si>
  <si>
    <t>Experimental - H6 MARCH</t>
  </si>
  <si>
    <t>SR (asleep)</t>
  </si>
  <si>
    <t>Tx</t>
  </si>
  <si>
    <t>Hours (time stamp)</t>
  </si>
  <si>
    <t>01:00-02:00</t>
  </si>
  <si>
    <t>03:00-04:00</t>
  </si>
  <si>
    <t>04:00-05:00</t>
  </si>
  <si>
    <t>02:00-03:00</t>
  </si>
  <si>
    <t>05:00-06:00</t>
  </si>
  <si>
    <t>07:00-08:00</t>
  </si>
  <si>
    <t>00:00-01:00</t>
  </si>
  <si>
    <t>Day 1 CONTROL sleep cumulative (LR/SR/SS)</t>
  </si>
  <si>
    <t>FEB</t>
  </si>
  <si>
    <t>MAR</t>
  </si>
  <si>
    <t>ET</t>
  </si>
  <si>
    <t>BM</t>
  </si>
  <si>
    <t>LC</t>
  </si>
  <si>
    <t>EH</t>
  </si>
  <si>
    <t>FA</t>
  </si>
  <si>
    <t>COMPLETE?</t>
  </si>
  <si>
    <t>ET/LC/ML</t>
  </si>
  <si>
    <t>LG</t>
  </si>
  <si>
    <t>ED</t>
  </si>
  <si>
    <t>ML</t>
  </si>
  <si>
    <t>YES</t>
  </si>
  <si>
    <t>KB</t>
  </si>
  <si>
    <t>SG</t>
  </si>
  <si>
    <t>Control - H7</t>
  </si>
  <si>
    <t>Experimental - H7 march</t>
  </si>
  <si>
    <t>Control - H9</t>
  </si>
  <si>
    <t>Experimental - H9 March</t>
  </si>
  <si>
    <t>Control - H10</t>
  </si>
  <si>
    <t>Experimental - H10</t>
  </si>
  <si>
    <t>Hour</t>
  </si>
  <si>
    <t>Cumulative/hr</t>
  </si>
  <si>
    <t>Sternal recumbency asleep</t>
  </si>
  <si>
    <t>Total cumulative sleep</t>
  </si>
  <si>
    <t>Time started</t>
  </si>
  <si>
    <t xml:space="preserve">Time ended </t>
  </si>
  <si>
    <t>Duration (Seconds)</t>
  </si>
  <si>
    <t>Time Ended</t>
  </si>
  <si>
    <t>00:00-00:59</t>
  </si>
  <si>
    <t>01:00-01:59</t>
  </si>
  <si>
    <t>02:00:02:59</t>
  </si>
  <si>
    <t>03:00-03:59</t>
  </si>
  <si>
    <t>04:00-04:59</t>
  </si>
  <si>
    <t>Example H7 Day 1 data - calculating by hour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</si>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</sst>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21" fontId="0" fillId="0" borderId="0" xfId="0" applyNumberFormat="1"/>
    <xf numFmtId="21" fontId="1" fillId="0" borderId="0" xfId="0" applyNumberFormat="1" applyFont="1"/>
    <xf numFmtId="0" fontId="2" fillId="0" borderId="3" xfId="0" applyFont="1" applyBorder="1"/>
    <xf numFmtId="0" fontId="2" fillId="0" borderId="0" xfId="0" applyFont="1"/>
    <xf numFmtId="46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1" fontId="0" fillId="0" borderId="0" xfId="0" applyNumberFormat="1"/>
    <xf numFmtId="0" fontId="0" fillId="2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20" fontId="0" fillId="0" borderId="0" xfId="0" applyNumberFormat="1"/>
    <xf numFmtId="21" fontId="3" fillId="0" borderId="0" xfId="0" applyNumberFormat="1" applyFont="1"/>
    <xf numFmtId="21" fontId="0" fillId="0" borderId="11" xfId="0" applyNumberForma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21" fontId="0" fillId="0" borderId="12" xfId="0" applyNumberFormat="1" applyBorder="1"/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" fontId="0" fillId="0" borderId="0" xfId="0" applyNumberFormat="1"/>
    <xf numFmtId="0" fontId="1" fillId="0" borderId="1" xfId="0" applyFont="1" applyBorder="1"/>
    <xf numFmtId="21" fontId="3" fillId="0" borderId="1" xfId="0" applyNumberFormat="1" applyFont="1" applyBorder="1"/>
    <xf numFmtId="21" fontId="0" fillId="0" borderId="1" xfId="0" applyNumberFormat="1" applyBorder="1"/>
    <xf numFmtId="21" fontId="1" fillId="0" borderId="1" xfId="0" applyNumberFormat="1" applyFont="1" applyBorder="1"/>
    <xf numFmtId="46" fontId="1" fillId="0" borderId="0" xfId="0" applyNumberFormat="1" applyFont="1"/>
    <xf numFmtId="0" fontId="0" fillId="0" borderId="1" xfId="0" applyBorder="1"/>
    <xf numFmtId="46" fontId="2" fillId="0" borderId="0" xfId="0" applyNumberFormat="1" applyFont="1"/>
    <xf numFmtId="21" fontId="0" fillId="5" borderId="0" xfId="0" applyNumberFormat="1" applyFill="1"/>
    <xf numFmtId="2" fontId="1" fillId="0" borderId="0" xfId="0" applyNumberFormat="1" applyFont="1"/>
    <xf numFmtId="2" fontId="0" fillId="0" borderId="0" xfId="0" applyNumberFormat="1"/>
    <xf numFmtId="0" fontId="2" fillId="5" borderId="1" xfId="0" applyFont="1" applyFill="1" applyBorder="1"/>
    <xf numFmtId="2" fontId="0" fillId="5" borderId="0" xfId="0" applyNumberFormat="1" applyFill="1"/>
    <xf numFmtId="0" fontId="0" fillId="5" borderId="0" xfId="0" applyFill="1"/>
    <xf numFmtId="0" fontId="0" fillId="2" borderId="1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5CFE-F9D3-418F-94DA-F77F0C5A56D9}">
  <dimension ref="A1:I21"/>
  <sheetViews>
    <sheetView workbookViewId="0">
      <selection activeCell="F11" sqref="F11"/>
    </sheetView>
  </sheetViews>
  <sheetFormatPr defaultRowHeight="14.4" x14ac:dyDescent="0.3"/>
  <cols>
    <col min="2" max="2" width="10.5546875" customWidth="1"/>
    <col min="3" max="3" width="10.6640625" customWidth="1"/>
    <col min="4" max="4" width="10.77734375" customWidth="1"/>
    <col min="5" max="5" width="10.6640625" customWidth="1"/>
    <col min="6" max="6" width="10.77734375" customWidth="1"/>
    <col min="7" max="7" width="10.6640625" customWidth="1"/>
  </cols>
  <sheetData>
    <row r="1" spans="1:9" ht="15" thickBot="1" x14ac:dyDescent="0.35">
      <c r="A1" s="14"/>
      <c r="B1" s="49" t="s">
        <v>16</v>
      </c>
      <c r="C1" s="50"/>
      <c r="D1" s="51"/>
      <c r="E1" s="49" t="s">
        <v>17</v>
      </c>
      <c r="F1" s="50"/>
      <c r="G1" s="51"/>
    </row>
    <row r="2" spans="1:9" ht="29.4" thickBot="1" x14ac:dyDescent="0.35">
      <c r="A2" s="15" t="s">
        <v>18</v>
      </c>
      <c r="B2" s="16" t="s">
        <v>27</v>
      </c>
      <c r="C2" s="16" t="s">
        <v>29</v>
      </c>
      <c r="D2" s="17" t="s">
        <v>26</v>
      </c>
      <c r="E2" s="16" t="s">
        <v>22</v>
      </c>
      <c r="F2" s="16" t="s">
        <v>23</v>
      </c>
      <c r="G2" s="17" t="s">
        <v>19</v>
      </c>
    </row>
    <row r="3" spans="1:9" ht="29.4" thickBot="1" x14ac:dyDescent="0.35">
      <c r="A3" s="18" t="s">
        <v>20</v>
      </c>
      <c r="B3" s="52"/>
      <c r="C3" s="53"/>
      <c r="D3" s="54"/>
      <c r="E3" s="52"/>
      <c r="F3" s="53"/>
      <c r="G3" s="54"/>
    </row>
    <row r="4" spans="1:9" ht="29.4" thickBot="1" x14ac:dyDescent="0.35">
      <c r="A4" s="15" t="s">
        <v>18</v>
      </c>
      <c r="B4" s="16" t="s">
        <v>28</v>
      </c>
      <c r="C4" s="16" t="s">
        <v>30</v>
      </c>
      <c r="D4" s="17" t="s">
        <v>31</v>
      </c>
      <c r="E4" s="16" t="s">
        <v>21</v>
      </c>
      <c r="F4" s="16" t="s">
        <v>24</v>
      </c>
      <c r="G4" s="17" t="s">
        <v>25</v>
      </c>
    </row>
    <row r="6" spans="1:9" x14ac:dyDescent="0.3">
      <c r="A6" s="20" t="s">
        <v>32</v>
      </c>
      <c r="B6" s="20" t="s">
        <v>33</v>
      </c>
      <c r="C6" s="20" t="s">
        <v>34</v>
      </c>
      <c r="F6" s="20" t="s">
        <v>49</v>
      </c>
      <c r="G6" s="20" t="s">
        <v>50</v>
      </c>
      <c r="H6" s="20" t="s">
        <v>51</v>
      </c>
      <c r="I6" s="20" t="s">
        <v>52</v>
      </c>
    </row>
    <row r="7" spans="1:9" x14ac:dyDescent="0.3">
      <c r="A7" s="20" t="s">
        <v>35</v>
      </c>
      <c r="B7" s="19" t="s">
        <v>38</v>
      </c>
      <c r="C7" t="s">
        <v>37</v>
      </c>
      <c r="E7" t="s">
        <v>14</v>
      </c>
      <c r="F7" s="21">
        <v>0.27291666666666664</v>
      </c>
      <c r="G7" s="21">
        <v>0.87152777777777779</v>
      </c>
      <c r="H7" s="4">
        <v>0.2634259259259259</v>
      </c>
      <c r="I7" s="4">
        <v>0.83857638888888886</v>
      </c>
    </row>
    <row r="8" spans="1:9" x14ac:dyDescent="0.3">
      <c r="A8" s="20" t="s">
        <v>36</v>
      </c>
      <c r="B8" t="s">
        <v>37</v>
      </c>
      <c r="C8" s="19" t="s">
        <v>38</v>
      </c>
      <c r="E8" t="s">
        <v>15</v>
      </c>
      <c r="F8" s="4">
        <v>0.27395833333333336</v>
      </c>
      <c r="G8" s="21">
        <v>0.86111111111111116</v>
      </c>
      <c r="H8" s="4">
        <v>0.26784722222222224</v>
      </c>
      <c r="I8" s="4">
        <v>0.79909722222222224</v>
      </c>
    </row>
    <row r="9" spans="1:9" x14ac:dyDescent="0.3">
      <c r="E9" t="s">
        <v>2</v>
      </c>
      <c r="F9" s="4">
        <v>0.27520833333333333</v>
      </c>
      <c r="G9" s="4">
        <v>0.78055555555555556</v>
      </c>
      <c r="H9" s="4">
        <v>0.26876157407407408</v>
      </c>
      <c r="I9" s="4">
        <v>0.79650462962962953</v>
      </c>
    </row>
    <row r="11" spans="1:9" x14ac:dyDescent="0.3">
      <c r="B11" t="s">
        <v>83</v>
      </c>
      <c r="C11" t="s">
        <v>84</v>
      </c>
      <c r="D11" t="s">
        <v>90</v>
      </c>
    </row>
    <row r="12" spans="1:9" x14ac:dyDescent="0.3">
      <c r="A12" t="s">
        <v>53</v>
      </c>
      <c r="B12" t="s">
        <v>85</v>
      </c>
      <c r="C12" t="s">
        <v>85</v>
      </c>
      <c r="D12" t="s">
        <v>95</v>
      </c>
      <c r="F12" t="s">
        <v>118</v>
      </c>
    </row>
    <row r="13" spans="1:9" x14ac:dyDescent="0.3">
      <c r="A13" t="s">
        <v>54</v>
      </c>
      <c r="B13" t="s">
        <v>86</v>
      </c>
      <c r="C13" t="s">
        <v>85</v>
      </c>
      <c r="D13" t="s">
        <v>95</v>
      </c>
    </row>
    <row r="14" spans="1:9" x14ac:dyDescent="0.3">
      <c r="A14" t="s">
        <v>55</v>
      </c>
      <c r="B14" t="s">
        <v>87</v>
      </c>
      <c r="C14" t="s">
        <v>87</v>
      </c>
      <c r="D14" t="s">
        <v>95</v>
      </c>
    </row>
    <row r="15" spans="1:9" x14ac:dyDescent="0.3">
      <c r="A15" t="s">
        <v>56</v>
      </c>
      <c r="B15" t="s">
        <v>88</v>
      </c>
      <c r="C15" t="s">
        <v>88</v>
      </c>
      <c r="D15" t="s">
        <v>95</v>
      </c>
    </row>
    <row r="16" spans="1:9" x14ac:dyDescent="0.3">
      <c r="A16" t="s">
        <v>57</v>
      </c>
      <c r="B16" t="s">
        <v>89</v>
      </c>
      <c r="C16" t="s">
        <v>89</v>
      </c>
      <c r="D16" t="s">
        <v>95</v>
      </c>
    </row>
    <row r="17" spans="1:4" x14ac:dyDescent="0.3">
      <c r="A17" t="s">
        <v>58</v>
      </c>
      <c r="B17" t="s">
        <v>91</v>
      </c>
      <c r="C17" t="s">
        <v>92</v>
      </c>
      <c r="D17" t="s">
        <v>95</v>
      </c>
    </row>
    <row r="18" spans="1:4" x14ac:dyDescent="0.3">
      <c r="A18" t="s">
        <v>59</v>
      </c>
      <c r="B18" t="s">
        <v>93</v>
      </c>
      <c r="C18" t="s">
        <v>94</v>
      </c>
      <c r="D18" t="s">
        <v>95</v>
      </c>
    </row>
    <row r="19" spans="1:4" x14ac:dyDescent="0.3">
      <c r="A19" t="s">
        <v>60</v>
      </c>
      <c r="B19" t="s">
        <v>92</v>
      </c>
      <c r="C19" t="s">
        <v>92</v>
      </c>
      <c r="D19" t="s">
        <v>95</v>
      </c>
    </row>
    <row r="20" spans="1:4" x14ac:dyDescent="0.3">
      <c r="A20" t="s">
        <v>61</v>
      </c>
      <c r="B20" t="s">
        <v>96</v>
      </c>
      <c r="C20" t="s">
        <v>96</v>
      </c>
      <c r="D20" t="s">
        <v>95</v>
      </c>
    </row>
    <row r="21" spans="1:4" x14ac:dyDescent="0.3">
      <c r="A21" t="s">
        <v>62</v>
      </c>
      <c r="B21" t="s">
        <v>97</v>
      </c>
      <c r="C21" t="s">
        <v>97</v>
      </c>
    </row>
  </sheetData>
  <mergeCells count="4">
    <mergeCell ref="B1:D1"/>
    <mergeCell ref="E1:G1"/>
    <mergeCell ref="B3:D3"/>
    <mergeCell ref="E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1939-B563-450F-9C25-BCB80E5B6A57}">
  <dimension ref="A1:L15"/>
  <sheetViews>
    <sheetView tabSelected="1" workbookViewId="0">
      <selection activeCell="B8" sqref="B8:E8"/>
    </sheetView>
  </sheetViews>
  <sheetFormatPr defaultRowHeight="14.4" x14ac:dyDescent="0.3"/>
  <cols>
    <col min="1" max="1" width="24.21875" customWidth="1"/>
    <col min="8" max="8" width="24.44140625" customWidth="1"/>
  </cols>
  <sheetData>
    <row r="1" spans="1:12" x14ac:dyDescent="0.3">
      <c r="A1" s="1" t="s">
        <v>70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71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>
        <v>53</v>
      </c>
      <c r="C2">
        <v>3</v>
      </c>
      <c r="D2">
        <v>8</v>
      </c>
      <c r="E2">
        <f>AVERAGE(B2:D2)</f>
        <v>21.333333333333332</v>
      </c>
      <c r="H2" s="2" t="s">
        <v>4</v>
      </c>
      <c r="I2">
        <v>1</v>
      </c>
      <c r="J2">
        <v>27</v>
      </c>
      <c r="K2">
        <v>12</v>
      </c>
      <c r="L2">
        <f>AVERAGE(I2:K2)</f>
        <v>13.333333333333334</v>
      </c>
    </row>
    <row r="3" spans="1:12" x14ac:dyDescent="0.3">
      <c r="A3" s="3" t="s">
        <v>5</v>
      </c>
      <c r="B3" s="4">
        <v>2.165509259259259E-2</v>
      </c>
      <c r="C3" s="4">
        <v>2.673611111111111E-3</v>
      </c>
      <c r="D3" s="4">
        <v>1.0879629629629629E-3</v>
      </c>
      <c r="E3" s="4">
        <f>AVERAGE(B3:D3)</f>
        <v>8.4722222222222213E-3</v>
      </c>
      <c r="H3" s="3" t="s">
        <v>5</v>
      </c>
      <c r="I3" s="4">
        <v>4.0509259259259258E-4</v>
      </c>
      <c r="J3" s="4">
        <v>2.7685185185185188E-2</v>
      </c>
      <c r="K3" s="4">
        <v>1.7349537037037038E-2</v>
      </c>
      <c r="L3" s="4">
        <f>AVERAGE(I3:K3)</f>
        <v>1.5146604938271607E-2</v>
      </c>
    </row>
    <row r="4" spans="1:12" x14ac:dyDescent="0.3">
      <c r="A4" s="2" t="s">
        <v>6</v>
      </c>
      <c r="B4" s="4">
        <v>0.50910879629629624</v>
      </c>
      <c r="C4" s="4">
        <v>0.562962962962963</v>
      </c>
      <c r="D4" s="4">
        <v>0.50072916666666667</v>
      </c>
      <c r="E4" s="4">
        <f t="shared" ref="E4:E11" si="0">AVERAGE(B4:D4)</f>
        <v>0.52426697530864197</v>
      </c>
      <c r="H4" s="2" t="s">
        <v>6</v>
      </c>
      <c r="I4" s="4">
        <v>0.56819444444444445</v>
      </c>
      <c r="J4" s="4">
        <v>0.56127314814814822</v>
      </c>
      <c r="K4" s="4">
        <v>0.53668981481481481</v>
      </c>
      <c r="L4" s="4">
        <f t="shared" ref="L4:L11" si="1">AVERAGE(I4:K4)</f>
        <v>0.55538580246913583</v>
      </c>
    </row>
    <row r="5" spans="1:12" x14ac:dyDescent="0.3">
      <c r="A5" s="2" t="s">
        <v>7</v>
      </c>
      <c r="B5" s="4">
        <v>4.4155092592592593E-2</v>
      </c>
      <c r="C5" s="4">
        <v>1.621527777777778E-2</v>
      </c>
      <c r="D5" s="4">
        <v>2.8171296296296302E-2</v>
      </c>
      <c r="E5" s="4">
        <f t="shared" si="0"/>
        <v>2.9513888888888892E-2</v>
      </c>
      <c r="H5" s="2" t="s">
        <v>7</v>
      </c>
      <c r="I5" s="4">
        <v>1.8159722222222219E-2</v>
      </c>
      <c r="J5" s="4">
        <v>2.3657407407407408E-2</v>
      </c>
      <c r="K5" s="4">
        <v>1.9050925925925926E-2</v>
      </c>
      <c r="L5" s="4">
        <f t="shared" si="1"/>
        <v>2.028935185185185E-2</v>
      </c>
    </row>
    <row r="6" spans="1:12" x14ac:dyDescent="0.3">
      <c r="A6" s="2" t="s">
        <v>8</v>
      </c>
      <c r="B6" s="4">
        <v>0.11523148148148148</v>
      </c>
      <c r="C6" s="4">
        <v>4.5370370370370366E-2</v>
      </c>
      <c r="D6" s="4">
        <v>0.16556712962962963</v>
      </c>
      <c r="E6" s="4">
        <f t="shared" si="0"/>
        <v>0.10872299382716048</v>
      </c>
      <c r="H6" s="2" t="s">
        <v>8</v>
      </c>
      <c r="I6" s="4">
        <v>1.2083333333333333E-2</v>
      </c>
      <c r="J6" s="4">
        <v>8.0011574074074068E-2</v>
      </c>
      <c r="K6" s="4">
        <v>6.0590277777777778E-2</v>
      </c>
      <c r="L6" s="4">
        <f t="shared" si="1"/>
        <v>5.0895061728395058E-2</v>
      </c>
    </row>
    <row r="7" spans="1:12" x14ac:dyDescent="0.3">
      <c r="A7" s="2" t="s">
        <v>9</v>
      </c>
      <c r="B7" s="4">
        <v>6.7013888888888887E-3</v>
      </c>
      <c r="C7" s="4">
        <v>6.6203703703703709E-2</v>
      </c>
      <c r="D7" s="4">
        <v>4.0393518518518521E-3</v>
      </c>
      <c r="E7" s="4">
        <f t="shared" si="0"/>
        <v>2.5648148148148146E-2</v>
      </c>
      <c r="H7" s="2" t="s">
        <v>9</v>
      </c>
      <c r="I7" s="4">
        <v>4.3101851851851856E-2</v>
      </c>
      <c r="J7" s="4">
        <v>4.8518518518518516E-2</v>
      </c>
      <c r="K7" s="4">
        <v>0.1017013888888889</v>
      </c>
      <c r="L7" s="4">
        <f t="shared" si="1"/>
        <v>6.4440586419753088E-2</v>
      </c>
    </row>
    <row r="8" spans="1:12" x14ac:dyDescent="0.3">
      <c r="A8" s="2" t="s">
        <v>10</v>
      </c>
      <c r="B8" s="4">
        <v>1.621527777777778E-2</v>
      </c>
      <c r="C8" s="4">
        <v>3.0046296296296297E-2</v>
      </c>
      <c r="D8" s="4">
        <v>0.25126157407407407</v>
      </c>
      <c r="E8" s="4">
        <f t="shared" si="0"/>
        <v>9.9174382716049392E-2</v>
      </c>
      <c r="H8" s="2" t="s">
        <v>10</v>
      </c>
      <c r="I8" s="4">
        <v>0.22827546296296297</v>
      </c>
      <c r="J8" s="4">
        <v>0.14322916666666666</v>
      </c>
      <c r="K8" s="4">
        <v>0.17601851851851849</v>
      </c>
      <c r="L8" s="4">
        <f t="shared" si="1"/>
        <v>0.18250771604938268</v>
      </c>
    </row>
    <row r="9" spans="1:12" x14ac:dyDescent="0.3">
      <c r="A9" s="6" t="s">
        <v>11</v>
      </c>
      <c r="B9" s="4">
        <v>3.7037037037037035E-4</v>
      </c>
      <c r="C9" s="4">
        <v>0</v>
      </c>
      <c r="D9" s="4">
        <v>8.6805555555555551E-4</v>
      </c>
      <c r="E9" s="4">
        <f t="shared" si="0"/>
        <v>4.128086419753086E-4</v>
      </c>
      <c r="H9" s="6" t="s">
        <v>11</v>
      </c>
      <c r="I9" s="4">
        <v>3.7384259259259263E-3</v>
      </c>
      <c r="J9" s="4">
        <v>5.5555555555555558E-3</v>
      </c>
      <c r="K9" s="4">
        <v>1.1921296296296296E-3</v>
      </c>
      <c r="L9" s="4">
        <f t="shared" si="1"/>
        <v>3.4953703703703709E-3</v>
      </c>
    </row>
    <row r="10" spans="1:12" x14ac:dyDescent="0.3">
      <c r="A10" s="2" t="s">
        <v>12</v>
      </c>
      <c r="B10" s="4">
        <v>0.22309027777777779</v>
      </c>
      <c r="C10" s="4">
        <v>0.21866898148148148</v>
      </c>
      <c r="D10" s="4">
        <v>0</v>
      </c>
      <c r="E10" s="4">
        <f t="shared" si="0"/>
        <v>0.1472530864197531</v>
      </c>
      <c r="H10" s="2" t="s">
        <v>12</v>
      </c>
      <c r="I10" s="4">
        <v>8.0972222222222223E-2</v>
      </c>
      <c r="J10" s="4">
        <v>3.3564814814814818E-2</v>
      </c>
      <c r="K10" s="4">
        <v>5.3009259259259251E-3</v>
      </c>
      <c r="L10" s="4">
        <f t="shared" si="1"/>
        <v>3.9945987654320995E-2</v>
      </c>
    </row>
    <row r="11" spans="1:12" x14ac:dyDescent="0.3">
      <c r="A11" s="7" t="s">
        <v>13</v>
      </c>
      <c r="B11" s="4">
        <v>6.3888888888888884E-2</v>
      </c>
      <c r="C11" s="4">
        <v>5.8298611111111114E-2</v>
      </c>
      <c r="D11" s="4">
        <v>4.9178240740740738E-2</v>
      </c>
      <c r="E11" s="4">
        <f t="shared" si="0"/>
        <v>5.7121913580246909E-2</v>
      </c>
      <c r="H11" s="7" t="s">
        <v>13</v>
      </c>
      <c r="I11" s="4">
        <v>4.1643518518518517E-2</v>
      </c>
      <c r="J11" s="4">
        <v>7.5069444444444453E-2</v>
      </c>
      <c r="K11" s="4">
        <v>8.0844907407407407E-2</v>
      </c>
      <c r="L11" s="4">
        <f t="shared" si="1"/>
        <v>6.5852623456790119E-2</v>
      </c>
    </row>
    <row r="12" spans="1:12" x14ac:dyDescent="0.3">
      <c r="B12" s="8">
        <f>SUM(B3:B11)</f>
        <v>1.0004166666666667</v>
      </c>
      <c r="C12" s="8">
        <f>SUM(C3:C11)</f>
        <v>1.0004398148148148</v>
      </c>
      <c r="D12" s="8">
        <f>SUM(D3:D11)</f>
        <v>1.0009027777777779</v>
      </c>
      <c r="I12" s="8">
        <f>SUM(I3:I11)</f>
        <v>0.99657407407407406</v>
      </c>
      <c r="J12" s="8">
        <f t="shared" ref="J12:K12" si="2">SUM(J3:J11)</f>
        <v>0.99856481481481474</v>
      </c>
      <c r="K12" s="8">
        <f t="shared" si="2"/>
        <v>0.99873842592592599</v>
      </c>
    </row>
    <row r="15" spans="1:12" x14ac:dyDescent="0.3">
      <c r="H15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15A4-78C2-40B0-8DA5-D7D929438200}">
  <dimension ref="A1:L12"/>
  <sheetViews>
    <sheetView zoomScale="120" zoomScaleNormal="120" workbookViewId="0">
      <selection activeCell="I9" sqref="I9:L9"/>
    </sheetView>
  </sheetViews>
  <sheetFormatPr defaultRowHeight="14.4" x14ac:dyDescent="0.3"/>
  <cols>
    <col min="1" max="1" width="24.44140625" customWidth="1"/>
    <col min="8" max="8" width="24.44140625" customWidth="1"/>
    <col min="9" max="9" width="8.77734375" customWidth="1"/>
  </cols>
  <sheetData>
    <row r="1" spans="1:12" x14ac:dyDescent="0.3">
      <c r="A1" s="1" t="s">
        <v>98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99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>
        <v>20</v>
      </c>
      <c r="C2">
        <v>14</v>
      </c>
      <c r="D2">
        <v>16</v>
      </c>
      <c r="E2">
        <f>AVERAGE(B2:D2)</f>
        <v>16.666666666666668</v>
      </c>
      <c r="H2" s="2" t="s">
        <v>4</v>
      </c>
      <c r="I2" s="13">
        <v>6</v>
      </c>
      <c r="J2" s="13">
        <v>5</v>
      </c>
      <c r="K2" s="13">
        <v>1</v>
      </c>
      <c r="L2">
        <f>AVERAGE(I2:K2)</f>
        <v>4</v>
      </c>
    </row>
    <row r="3" spans="1:12" x14ac:dyDescent="0.3">
      <c r="A3" s="3" t="s">
        <v>5</v>
      </c>
      <c r="B3" s="4">
        <v>1.1261574074074071E-2</v>
      </c>
      <c r="C3" s="4">
        <v>1.9733796296296298E-2</v>
      </c>
      <c r="D3" s="4">
        <v>2.314814814814815E-2</v>
      </c>
      <c r="E3" s="4">
        <f>AVERAGE(B3:D3)</f>
        <v>1.8047839506172839E-2</v>
      </c>
      <c r="H3" s="3" t="s">
        <v>5</v>
      </c>
      <c r="I3" s="4">
        <v>6.134259259259259E-4</v>
      </c>
      <c r="J3" s="4">
        <v>3.8541666666666668E-3</v>
      </c>
      <c r="K3" s="4">
        <v>1.273148148148148E-4</v>
      </c>
      <c r="L3" s="4">
        <f t="shared" ref="L3:L12" si="0">AVERAGE(I3:K3)</f>
        <v>1.5316358024691356E-3</v>
      </c>
    </row>
    <row r="4" spans="1:12" x14ac:dyDescent="0.3">
      <c r="A4" s="2" t="s">
        <v>6</v>
      </c>
      <c r="B4" s="4">
        <v>0.47998842592592594</v>
      </c>
      <c r="C4" s="4">
        <v>0.46142361111111113</v>
      </c>
      <c r="D4" s="4">
        <v>0.38521990740740741</v>
      </c>
      <c r="E4" s="4">
        <f t="shared" ref="E4:E12" si="1">AVERAGE(B4:D4)</f>
        <v>0.4422106481481482</v>
      </c>
      <c r="H4" s="2" t="s">
        <v>6</v>
      </c>
      <c r="I4" s="4">
        <v>0.49896990740740743</v>
      </c>
      <c r="J4" s="4">
        <v>0.49407407407407411</v>
      </c>
      <c r="K4" s="4">
        <v>0.45663194444444444</v>
      </c>
      <c r="L4" s="4">
        <f t="shared" si="0"/>
        <v>0.48322530864197533</v>
      </c>
    </row>
    <row r="5" spans="1:12" x14ac:dyDescent="0.3">
      <c r="A5" s="2" t="s">
        <v>7</v>
      </c>
      <c r="B5" s="4">
        <v>4.3321759259259261E-2</v>
      </c>
      <c r="C5" s="4">
        <v>2.1585648148148145E-2</v>
      </c>
      <c r="D5" s="4">
        <v>5.5798611111111111E-2</v>
      </c>
      <c r="E5" s="4">
        <f t="shared" si="1"/>
        <v>4.0235339506172842E-2</v>
      </c>
      <c r="H5" s="2" t="s">
        <v>7</v>
      </c>
      <c r="I5" s="4">
        <v>6.8043981481481483E-2</v>
      </c>
      <c r="J5" s="4">
        <v>8.5775462962962956E-2</v>
      </c>
      <c r="K5" s="4">
        <v>4.7395833333333331E-2</v>
      </c>
      <c r="L5" s="4">
        <f t="shared" si="0"/>
        <v>6.7071759259259262E-2</v>
      </c>
    </row>
    <row r="6" spans="1:12" x14ac:dyDescent="0.3">
      <c r="A6" s="2" t="s">
        <v>8</v>
      </c>
      <c r="B6" s="4">
        <v>0</v>
      </c>
      <c r="C6" s="4">
        <v>4.3518518518518515E-3</v>
      </c>
      <c r="D6" s="4">
        <v>3.8541666666666668E-3</v>
      </c>
      <c r="E6" s="4">
        <f t="shared" si="1"/>
        <v>2.7353395061728396E-3</v>
      </c>
      <c r="H6" s="2" t="s">
        <v>8</v>
      </c>
      <c r="I6" s="4">
        <v>4.2442129629629628E-2</v>
      </c>
      <c r="J6" s="4">
        <v>3.2928240740740737E-2</v>
      </c>
      <c r="K6" s="4">
        <v>2.6018518518518521E-2</v>
      </c>
      <c r="L6" s="4">
        <f t="shared" si="0"/>
        <v>3.3796296296296297E-2</v>
      </c>
    </row>
    <row r="7" spans="1:12" x14ac:dyDescent="0.3">
      <c r="A7" s="2" t="s">
        <v>9</v>
      </c>
      <c r="B7" s="4">
        <v>6.3125000000000001E-2</v>
      </c>
      <c r="C7" s="4">
        <v>4.836805555555556E-2</v>
      </c>
      <c r="D7" s="4">
        <v>7.2812500000000002E-2</v>
      </c>
      <c r="E7" s="4">
        <f t="shared" si="1"/>
        <v>6.1435185185185183E-2</v>
      </c>
      <c r="H7" s="2" t="s">
        <v>9</v>
      </c>
      <c r="I7" s="4">
        <v>3.4907407407407408E-2</v>
      </c>
      <c r="J7" s="4">
        <v>3.1493055555555559E-2</v>
      </c>
      <c r="K7" s="4">
        <v>6.3773148148148148E-2</v>
      </c>
      <c r="L7" s="4">
        <f t="shared" si="0"/>
        <v>4.3391203703703703E-2</v>
      </c>
    </row>
    <row r="8" spans="1:12" x14ac:dyDescent="0.3">
      <c r="A8" s="2" t="s">
        <v>10</v>
      </c>
      <c r="B8" s="4">
        <v>0.16945601851851852</v>
      </c>
      <c r="C8" s="4">
        <v>0.21842592592592591</v>
      </c>
      <c r="D8" s="4">
        <v>0.19665509259259259</v>
      </c>
      <c r="E8" s="4">
        <f t="shared" si="1"/>
        <v>0.1948456790123457</v>
      </c>
      <c r="H8" s="2" t="s">
        <v>10</v>
      </c>
      <c r="I8" s="4">
        <v>0.15054398148148149</v>
      </c>
      <c r="J8" s="4">
        <v>0.32541666666666669</v>
      </c>
      <c r="K8" s="4">
        <v>0.2829861111111111</v>
      </c>
      <c r="L8" s="4">
        <f t="shared" si="0"/>
        <v>0.25298225308641981</v>
      </c>
    </row>
    <row r="9" spans="1:12" x14ac:dyDescent="0.3">
      <c r="A9" s="6" t="s">
        <v>11</v>
      </c>
      <c r="B9" s="4">
        <v>0.16421296296296298</v>
      </c>
      <c r="C9" s="4">
        <v>0.17906250000000001</v>
      </c>
      <c r="D9" s="4">
        <v>0.15011574074074074</v>
      </c>
      <c r="E9" s="4">
        <f t="shared" si="1"/>
        <v>0.16446373456790123</v>
      </c>
      <c r="H9" s="6" t="s">
        <v>11</v>
      </c>
      <c r="I9" s="4">
        <v>4.206018518518518E-2</v>
      </c>
      <c r="J9" s="4">
        <v>9.4212962962962957E-3</v>
      </c>
      <c r="K9" s="4">
        <v>1.5787037037037037E-2</v>
      </c>
      <c r="L9" s="4">
        <f t="shared" si="0"/>
        <v>2.2422839506172836E-2</v>
      </c>
    </row>
    <row r="10" spans="1:12" x14ac:dyDescent="0.3">
      <c r="A10" s="2" t="s">
        <v>12</v>
      </c>
      <c r="B10" s="4">
        <v>0</v>
      </c>
      <c r="C10" s="4">
        <v>0</v>
      </c>
      <c r="D10" s="4">
        <v>0</v>
      </c>
      <c r="E10" s="4">
        <f t="shared" si="1"/>
        <v>0</v>
      </c>
      <c r="H10" s="2" t="s">
        <v>12</v>
      </c>
      <c r="I10" s="4">
        <v>7.9895833333333333E-2</v>
      </c>
      <c r="J10" s="4">
        <v>0</v>
      </c>
      <c r="K10" s="4">
        <v>3.0879629629629632E-2</v>
      </c>
      <c r="L10" s="4">
        <f t="shared" si="0"/>
        <v>3.6925154320987655E-2</v>
      </c>
    </row>
    <row r="11" spans="1:12" x14ac:dyDescent="0.3">
      <c r="A11" s="7" t="s">
        <v>13</v>
      </c>
      <c r="B11" s="4">
        <v>7.166666666666667E-2</v>
      </c>
      <c r="C11" s="4">
        <v>7.0844907407407412E-2</v>
      </c>
      <c r="D11" s="4">
        <v>0.11175925925925927</v>
      </c>
      <c r="E11" s="4">
        <f t="shared" si="1"/>
        <v>8.475694444444444E-2</v>
      </c>
      <c r="H11" s="7" t="s">
        <v>13</v>
      </c>
      <c r="I11" s="4">
        <v>8.2349537037037041E-2</v>
      </c>
      <c r="J11" s="4">
        <v>4.1979166666666672E-2</v>
      </c>
      <c r="K11" s="4">
        <v>8.7314814814814803E-2</v>
      </c>
      <c r="L11" s="4">
        <f t="shared" si="0"/>
        <v>7.0547839506172841E-2</v>
      </c>
    </row>
    <row r="12" spans="1:12" x14ac:dyDescent="0.3">
      <c r="B12" s="8">
        <f>SUM(B3:B11)</f>
        <v>1.0030324074074075</v>
      </c>
      <c r="C12" s="8">
        <f t="shared" ref="C12:D12" si="2">SUM(C3:C11)</f>
        <v>1.0237962962962963</v>
      </c>
      <c r="D12" s="8">
        <f t="shared" si="2"/>
        <v>0.99936342592592586</v>
      </c>
      <c r="E12" s="4">
        <f t="shared" si="1"/>
        <v>1.0087307098765432</v>
      </c>
      <c r="I12" s="8">
        <f t="shared" ref="I12" si="3">SUM(I3:I11)</f>
        <v>0.99982638888888897</v>
      </c>
      <c r="J12" s="8">
        <f t="shared" ref="J12" si="4">SUM(J3:J11)</f>
        <v>1.0249421296296297</v>
      </c>
      <c r="K12" s="8">
        <f t="shared" ref="K12" si="5">SUM(K3:K11)</f>
        <v>1.010914351851852</v>
      </c>
      <c r="L12" s="4">
        <f t="shared" si="0"/>
        <v>1.0118942901234569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1530-FE5E-43DB-A4B0-B6270DE027F9}">
  <dimension ref="A1:K12"/>
  <sheetViews>
    <sheetView workbookViewId="0">
      <selection activeCell="G10" sqref="G10:K10"/>
    </sheetView>
  </sheetViews>
  <sheetFormatPr defaultRowHeight="14.4" x14ac:dyDescent="0.3"/>
  <cols>
    <col min="1" max="1" width="24.5546875" customWidth="1"/>
    <col min="7" max="7" width="23.33203125" customWidth="1"/>
  </cols>
  <sheetData>
    <row r="1" spans="1:11" x14ac:dyDescent="0.3">
      <c r="A1" s="1" t="s">
        <v>68</v>
      </c>
      <c r="B1" s="1" t="s">
        <v>0</v>
      </c>
      <c r="C1" s="1" t="s">
        <v>1</v>
      </c>
      <c r="D1" s="1" t="s">
        <v>2</v>
      </c>
      <c r="E1" s="1" t="s">
        <v>3</v>
      </c>
      <c r="G1" t="s">
        <v>67</v>
      </c>
      <c r="H1" t="s">
        <v>14</v>
      </c>
      <c r="I1" t="s">
        <v>15</v>
      </c>
      <c r="J1" t="s">
        <v>2</v>
      </c>
      <c r="K1" t="s">
        <v>3</v>
      </c>
    </row>
    <row r="2" spans="1:11" x14ac:dyDescent="0.3">
      <c r="A2" s="2" t="s">
        <v>4</v>
      </c>
      <c r="B2">
        <v>21</v>
      </c>
      <c r="C2">
        <v>13</v>
      </c>
      <c r="D2">
        <v>27</v>
      </c>
      <c r="E2" s="1">
        <f t="shared" ref="E2" si="0">AVERAGE(B2:D2)</f>
        <v>20.333333333333332</v>
      </c>
      <c r="G2" s="9" t="s">
        <v>4</v>
      </c>
      <c r="H2">
        <v>16</v>
      </c>
      <c r="I2">
        <v>23</v>
      </c>
      <c r="J2">
        <v>16</v>
      </c>
      <c r="K2" s="13">
        <f>AVERAGE(H2:J2)</f>
        <v>18.333333333333332</v>
      </c>
    </row>
    <row r="3" spans="1:11" x14ac:dyDescent="0.3">
      <c r="A3" s="3" t="s">
        <v>5</v>
      </c>
      <c r="B3" s="4">
        <v>1.8553240740740742E-2</v>
      </c>
      <c r="C3" s="4">
        <v>2.7245370370370368E-2</v>
      </c>
      <c r="D3" s="4">
        <v>4.7164351851851853E-2</v>
      </c>
      <c r="E3" s="5">
        <f>AVERAGE(B3:D3)</f>
        <v>3.0987654320987656E-2</v>
      </c>
      <c r="G3" s="10" t="s">
        <v>5</v>
      </c>
      <c r="H3" s="4">
        <v>2.5937500000000002E-2</v>
      </c>
      <c r="I3" s="4">
        <v>3.2326388888888884E-2</v>
      </c>
      <c r="J3" s="4">
        <v>2.7835648148148151E-2</v>
      </c>
      <c r="K3" s="4">
        <f>AVERAGE(H3:J3)</f>
        <v>2.8699845679012348E-2</v>
      </c>
    </row>
    <row r="4" spans="1:11" x14ac:dyDescent="0.3">
      <c r="A4" s="2" t="s">
        <v>6</v>
      </c>
      <c r="B4" s="4">
        <v>0.37216435185185182</v>
      </c>
      <c r="C4" s="4">
        <v>0.49459490740740741</v>
      </c>
      <c r="D4" s="4">
        <v>0.41152777777777771</v>
      </c>
      <c r="E4" s="5">
        <f t="shared" ref="E4:E11" si="1">AVERAGE(B4:D4)</f>
        <v>0.42609567901234563</v>
      </c>
      <c r="G4" s="9" t="s">
        <v>6</v>
      </c>
      <c r="H4" s="4">
        <v>0.45265046296296302</v>
      </c>
      <c r="I4" s="4">
        <v>0.43158564814814815</v>
      </c>
      <c r="J4" s="4">
        <v>0.42849537037037039</v>
      </c>
      <c r="K4" s="4">
        <f t="shared" ref="K4:K12" si="2">AVERAGE(H4:J4)</f>
        <v>0.43757716049382722</v>
      </c>
    </row>
    <row r="5" spans="1:11" x14ac:dyDescent="0.3">
      <c r="A5" s="2" t="s">
        <v>7</v>
      </c>
      <c r="B5" s="4">
        <v>7.2962962962962966E-2</v>
      </c>
      <c r="C5" s="4">
        <v>1.579861111111111E-2</v>
      </c>
      <c r="D5" s="4">
        <v>7.0659722222222235E-2</v>
      </c>
      <c r="E5" s="5">
        <f t="shared" si="1"/>
        <v>5.3140432098765435E-2</v>
      </c>
      <c r="G5" s="9" t="s">
        <v>7</v>
      </c>
      <c r="H5" s="4">
        <v>1.6192129629629629E-2</v>
      </c>
      <c r="I5" s="4">
        <v>3.7928240740740742E-2</v>
      </c>
      <c r="J5" s="4">
        <v>3.0682870370370371E-2</v>
      </c>
      <c r="K5" s="4">
        <f t="shared" si="2"/>
        <v>2.8267746913580249E-2</v>
      </c>
    </row>
    <row r="6" spans="1:11" x14ac:dyDescent="0.3">
      <c r="A6" s="2" t="s">
        <v>8</v>
      </c>
      <c r="B6" s="4">
        <v>5.8275462962962966E-2</v>
      </c>
      <c r="C6" s="4">
        <v>3.5428240740740739E-2</v>
      </c>
      <c r="D6" s="4">
        <v>4.7685185185185081E-2</v>
      </c>
      <c r="E6" s="5">
        <f t="shared" si="1"/>
        <v>4.7129629629629598E-2</v>
      </c>
      <c r="G6" s="9" t="s">
        <v>8</v>
      </c>
      <c r="H6" s="4">
        <v>3.019675925925926E-2</v>
      </c>
      <c r="I6" s="4">
        <v>5.9837962962962961E-2</v>
      </c>
      <c r="J6" s="4">
        <v>4.9895833333333334E-2</v>
      </c>
      <c r="K6" s="4">
        <f t="shared" si="2"/>
        <v>4.6643518518518522E-2</v>
      </c>
    </row>
    <row r="7" spans="1:11" x14ac:dyDescent="0.3">
      <c r="A7" s="2" t="s">
        <v>9</v>
      </c>
      <c r="B7" s="4">
        <v>5.5185185185185191E-2</v>
      </c>
      <c r="C7" s="4">
        <v>2.2222222222222223E-2</v>
      </c>
      <c r="D7" s="4">
        <v>6.0706018518518617E-2</v>
      </c>
      <c r="E7" s="5">
        <f t="shared" si="1"/>
        <v>4.603780864197534E-2</v>
      </c>
      <c r="G7" s="9" t="s">
        <v>9</v>
      </c>
      <c r="H7" s="4">
        <v>3.8483796296296294E-2</v>
      </c>
      <c r="I7" s="4">
        <v>2.7800925925925923E-2</v>
      </c>
      <c r="J7" s="4">
        <v>4.9351851851851848E-2</v>
      </c>
      <c r="K7" s="4">
        <f t="shared" si="2"/>
        <v>3.8545524691358024E-2</v>
      </c>
    </row>
    <row r="8" spans="1:11" x14ac:dyDescent="0.3">
      <c r="A8" s="2" t="s">
        <v>10</v>
      </c>
      <c r="B8" s="4">
        <v>0.26121527777777781</v>
      </c>
      <c r="C8" s="4">
        <v>0.28758101851851853</v>
      </c>
      <c r="D8" s="4">
        <v>0.25844907407407408</v>
      </c>
      <c r="E8" s="5">
        <f t="shared" si="1"/>
        <v>0.26908179012345679</v>
      </c>
      <c r="G8" s="9" t="s">
        <v>10</v>
      </c>
      <c r="H8" s="4">
        <v>0.31108796296296298</v>
      </c>
      <c r="I8" s="4">
        <v>0.32074074074074072</v>
      </c>
      <c r="J8" s="4">
        <v>0.37206018518518519</v>
      </c>
      <c r="K8" s="4">
        <f t="shared" si="2"/>
        <v>0.33462962962962961</v>
      </c>
    </row>
    <row r="9" spans="1:11" x14ac:dyDescent="0.3">
      <c r="A9" s="6" t="s">
        <v>11</v>
      </c>
      <c r="B9" s="4">
        <v>4.0254629629629633E-2</v>
      </c>
      <c r="C9" s="4">
        <v>4.5636574074074072E-2</v>
      </c>
      <c r="D9" s="4">
        <v>2.8240740740740736E-2</v>
      </c>
      <c r="E9" s="5">
        <f t="shared" si="1"/>
        <v>3.8043981481481477E-2</v>
      </c>
      <c r="G9" s="11" t="s">
        <v>11</v>
      </c>
      <c r="H9" s="4">
        <v>3.5613425925925923E-2</v>
      </c>
      <c r="I9" s="4">
        <v>2.1157407407407406E-2</v>
      </c>
      <c r="J9" s="4">
        <v>2.0648148148148148E-2</v>
      </c>
      <c r="K9" s="4">
        <f t="shared" si="2"/>
        <v>2.5806327160493827E-2</v>
      </c>
    </row>
    <row r="10" spans="1:11" x14ac:dyDescent="0.3">
      <c r="A10" s="2" t="s">
        <v>12</v>
      </c>
      <c r="B10" s="4">
        <v>4.7303240740740743E-2</v>
      </c>
      <c r="C10" s="4">
        <v>3.5717592592592592E-2</v>
      </c>
      <c r="D10" s="4">
        <v>2.406250000000007E-2</v>
      </c>
      <c r="E10" s="5">
        <f t="shared" si="1"/>
        <v>3.5694444444444466E-2</v>
      </c>
      <c r="G10" s="9" t="s">
        <v>12</v>
      </c>
      <c r="H10" s="4">
        <v>1.8888888888888889E-2</v>
      </c>
      <c r="I10">
        <v>0</v>
      </c>
      <c r="J10" s="4">
        <v>2.8935185185185188E-3</v>
      </c>
      <c r="K10" s="4">
        <f t="shared" si="2"/>
        <v>7.2608024691358025E-3</v>
      </c>
    </row>
    <row r="11" spans="1:11" x14ac:dyDescent="0.3">
      <c r="A11" s="7" t="s">
        <v>13</v>
      </c>
      <c r="B11" s="4">
        <v>7.0428240740740736E-2</v>
      </c>
      <c r="C11" s="4">
        <v>3.6423611111111115E-2</v>
      </c>
      <c r="D11" s="4">
        <v>5.376157407407417E-2</v>
      </c>
      <c r="E11" s="5">
        <f t="shared" si="1"/>
        <v>5.3537808641975347E-2</v>
      </c>
      <c r="G11" s="12" t="s">
        <v>13</v>
      </c>
      <c r="H11" s="4">
        <v>6.8680555555555564E-2</v>
      </c>
      <c r="I11" s="4">
        <v>6.7627314814814821E-2</v>
      </c>
      <c r="J11" s="4">
        <v>1.7395833333333336E-2</v>
      </c>
      <c r="K11" s="4">
        <f t="shared" si="2"/>
        <v>5.1234567901234575E-2</v>
      </c>
    </row>
    <row r="12" spans="1:11" x14ac:dyDescent="0.3">
      <c r="B12" s="8">
        <f>SUM(B3:B11)</f>
        <v>0.99634259259259261</v>
      </c>
      <c r="C12" s="8">
        <f t="shared" ref="C12:E12" si="3">SUM(C3:C11)</f>
        <v>1.0006481481481482</v>
      </c>
      <c r="D12" s="8">
        <f t="shared" si="3"/>
        <v>1.0022569444444447</v>
      </c>
      <c r="E12" s="8">
        <f t="shared" si="3"/>
        <v>0.99974922839506175</v>
      </c>
      <c r="H12" s="8">
        <f>SUM(H3:H11)</f>
        <v>0.9977314814814815</v>
      </c>
      <c r="I12" s="8">
        <f t="shared" ref="I12:J12" si="4">SUM(I3:I11)</f>
        <v>0.99900462962962955</v>
      </c>
      <c r="J12" s="8">
        <f t="shared" si="4"/>
        <v>0.99925925925925929</v>
      </c>
      <c r="K12" s="4">
        <f t="shared" si="2"/>
        <v>0.99866512345679015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98BF-7B25-4BF7-8A3B-472F63D0056E}">
  <dimension ref="A1:L12"/>
  <sheetViews>
    <sheetView zoomScale="160" zoomScaleNormal="160" workbookViewId="0">
      <selection activeCell="H10" sqref="H10:L10"/>
    </sheetView>
  </sheetViews>
  <sheetFormatPr defaultRowHeight="14.4" x14ac:dyDescent="0.3"/>
  <cols>
    <col min="1" max="1" width="24.5546875" customWidth="1"/>
    <col min="8" max="8" width="24.77734375" customWidth="1"/>
  </cols>
  <sheetData>
    <row r="1" spans="1:12" x14ac:dyDescent="0.3">
      <c r="A1" s="1" t="s">
        <v>100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101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>
        <v>33</v>
      </c>
      <c r="C2">
        <v>16</v>
      </c>
      <c r="D2">
        <v>12</v>
      </c>
      <c r="E2" s="13">
        <f>AVERAGE(B2:D2)</f>
        <v>20.333333333333332</v>
      </c>
      <c r="H2" s="2" t="s">
        <v>4</v>
      </c>
      <c r="I2" s="13">
        <v>14</v>
      </c>
      <c r="J2" s="13">
        <v>16</v>
      </c>
      <c r="K2" s="13">
        <v>7</v>
      </c>
      <c r="L2" s="13">
        <f>AVERAGE(I2:K2)</f>
        <v>12.333333333333334</v>
      </c>
    </row>
    <row r="3" spans="1:12" x14ac:dyDescent="0.3">
      <c r="A3" s="3" t="s">
        <v>5</v>
      </c>
      <c r="B3" s="4">
        <v>3.9988425925925927E-2</v>
      </c>
      <c r="C3" s="4">
        <v>1.8819444444444448E-2</v>
      </c>
      <c r="D3" s="4">
        <v>2.7349537037037037E-2</v>
      </c>
      <c r="E3" s="4">
        <f t="shared" ref="E3:E12" si="0">AVERAGE(B3:D3)</f>
        <v>2.8719135802469136E-2</v>
      </c>
      <c r="H3" s="3" t="s">
        <v>5</v>
      </c>
      <c r="I3" s="4">
        <v>3.0266203703703708E-2</v>
      </c>
      <c r="J3" s="4">
        <v>4.4027777777777777E-2</v>
      </c>
      <c r="K3" s="4">
        <v>1.9861111111111111E-2</v>
      </c>
      <c r="L3" s="4">
        <f t="shared" ref="L3:L12" si="1">AVERAGE(I3:K3)</f>
        <v>3.1385030864197534E-2</v>
      </c>
    </row>
    <row r="4" spans="1:12" x14ac:dyDescent="0.3">
      <c r="A4" s="2" t="s">
        <v>6</v>
      </c>
      <c r="B4" s="4">
        <v>0.50925925925925919</v>
      </c>
      <c r="C4" s="4">
        <v>0.4435648148148148</v>
      </c>
      <c r="D4" s="4">
        <v>0.44414351851851852</v>
      </c>
      <c r="E4" s="4">
        <f t="shared" si="0"/>
        <v>0.4656558641975308</v>
      </c>
      <c r="H4" s="2" t="s">
        <v>6</v>
      </c>
      <c r="I4" s="4">
        <v>0.44295138888888891</v>
      </c>
      <c r="J4" s="4">
        <v>0.45528935185185188</v>
      </c>
      <c r="K4" s="4">
        <v>0.3875231481481482</v>
      </c>
      <c r="L4" s="4">
        <f t="shared" si="1"/>
        <v>0.42858796296296298</v>
      </c>
    </row>
    <row r="5" spans="1:12" x14ac:dyDescent="0.3">
      <c r="A5" s="2" t="s">
        <v>7</v>
      </c>
      <c r="B5" s="4">
        <v>2.8761574074074075E-2</v>
      </c>
      <c r="C5" s="4">
        <v>3.4513888888888893E-2</v>
      </c>
      <c r="D5" s="4">
        <v>4.6898148148148154E-2</v>
      </c>
      <c r="E5" s="4">
        <f t="shared" si="0"/>
        <v>3.6724537037037042E-2</v>
      </c>
      <c r="H5" s="2" t="s">
        <v>7</v>
      </c>
      <c r="I5" s="4">
        <v>3.2418981481481479E-2</v>
      </c>
      <c r="J5" s="4">
        <v>1.9166666666666669E-2</v>
      </c>
      <c r="K5" s="4">
        <v>2.3055555555555555E-2</v>
      </c>
      <c r="L5" s="4">
        <f t="shared" si="1"/>
        <v>2.48804012345679E-2</v>
      </c>
    </row>
    <row r="6" spans="1:12" x14ac:dyDescent="0.3">
      <c r="A6" s="2" t="s">
        <v>8</v>
      </c>
      <c r="B6" s="4">
        <v>6.04050925925926E-2</v>
      </c>
      <c r="C6" s="4">
        <v>5.6620370370370376E-2</v>
      </c>
      <c r="D6" s="4">
        <v>0.10402777777777777</v>
      </c>
      <c r="E6" s="4">
        <f t="shared" si="0"/>
        <v>7.3684413580246924E-2</v>
      </c>
      <c r="H6" s="2" t="s">
        <v>8</v>
      </c>
      <c r="I6" s="4">
        <v>6.2129629629629625E-2</v>
      </c>
      <c r="J6" s="4">
        <v>7.6493055555555564E-2</v>
      </c>
      <c r="K6" s="4">
        <v>9.6273148148148149E-2</v>
      </c>
      <c r="L6" s="4">
        <f t="shared" si="1"/>
        <v>7.8298611111111124E-2</v>
      </c>
    </row>
    <row r="7" spans="1:12" x14ac:dyDescent="0.3">
      <c r="A7" s="2" t="s">
        <v>9</v>
      </c>
      <c r="B7" s="4">
        <v>4.0914351851851848E-2</v>
      </c>
      <c r="C7" s="4">
        <v>1.9768518518518515E-2</v>
      </c>
      <c r="D7" s="4">
        <v>4.0081018518518523E-2</v>
      </c>
      <c r="E7" s="4">
        <f t="shared" si="0"/>
        <v>3.3587962962962958E-2</v>
      </c>
      <c r="H7" s="2" t="s">
        <v>9</v>
      </c>
      <c r="I7" s="4">
        <v>6.5416666666666665E-2</v>
      </c>
      <c r="J7" s="4">
        <v>3.5486111111111114E-2</v>
      </c>
      <c r="K7" s="4">
        <v>3.9687500000000001E-2</v>
      </c>
      <c r="L7" s="4">
        <f t="shared" si="1"/>
        <v>4.6863425925925926E-2</v>
      </c>
    </row>
    <row r="8" spans="1:12" x14ac:dyDescent="0.3">
      <c r="A8" s="2" t="s">
        <v>10</v>
      </c>
      <c r="B8" s="4">
        <v>8.0243055555555554E-2</v>
      </c>
      <c r="C8" s="4">
        <v>0.23108796296296297</v>
      </c>
      <c r="D8" s="4">
        <v>0.13613425925925926</v>
      </c>
      <c r="E8" s="4">
        <f t="shared" si="0"/>
        <v>0.1491550925925926</v>
      </c>
      <c r="H8" s="2" t="s">
        <v>10</v>
      </c>
      <c r="I8" s="4">
        <v>0.14167824074074073</v>
      </c>
      <c r="J8" s="4">
        <v>0.14335648148148147</v>
      </c>
      <c r="K8" s="4">
        <v>0.16978009259259261</v>
      </c>
      <c r="L8" s="4">
        <f t="shared" si="1"/>
        <v>0.15160493827160493</v>
      </c>
    </row>
    <row r="9" spans="1:12" x14ac:dyDescent="0.3">
      <c r="A9" s="6" t="s">
        <v>11</v>
      </c>
      <c r="B9" s="4">
        <v>0.11768518518518518</v>
      </c>
      <c r="C9" s="4">
        <v>0.10221064814814813</v>
      </c>
      <c r="D9" s="4">
        <v>9.7164351851851849E-2</v>
      </c>
      <c r="E9" s="4">
        <f t="shared" si="0"/>
        <v>0.10568672839506173</v>
      </c>
      <c r="H9" s="6" t="s">
        <v>11</v>
      </c>
      <c r="I9" s="4">
        <v>9.898148148148149E-2</v>
      </c>
      <c r="J9" s="4">
        <v>0.11357638888888888</v>
      </c>
      <c r="K9" s="4">
        <v>0.17799768518518519</v>
      </c>
      <c r="L9" s="4">
        <f t="shared" si="1"/>
        <v>0.13018518518518518</v>
      </c>
    </row>
    <row r="10" spans="1:12" x14ac:dyDescent="0.3">
      <c r="A10" s="2" t="s">
        <v>12</v>
      </c>
      <c r="B10" s="4">
        <v>6.9965277777777779E-2</v>
      </c>
      <c r="C10" s="4">
        <v>2.0486111111111111E-2</v>
      </c>
      <c r="D10" s="4">
        <v>2.3356481481481482E-2</v>
      </c>
      <c r="E10" s="4">
        <f t="shared" si="0"/>
        <v>3.7935956790123453E-2</v>
      </c>
      <c r="H10" s="2" t="s">
        <v>12</v>
      </c>
      <c r="I10" s="4">
        <v>5.3738425925925926E-2</v>
      </c>
      <c r="J10" s="4">
        <v>2.9826388888888892E-2</v>
      </c>
      <c r="K10" s="4">
        <v>8.9120370370370378E-3</v>
      </c>
      <c r="L10" s="4">
        <f t="shared" si="1"/>
        <v>3.0825617283950616E-2</v>
      </c>
    </row>
    <row r="11" spans="1:12" x14ac:dyDescent="0.3">
      <c r="A11" s="7" t="s">
        <v>13</v>
      </c>
      <c r="B11" s="4">
        <v>5.2604166666666667E-2</v>
      </c>
      <c r="C11" s="4">
        <v>7.0451388888888897E-2</v>
      </c>
      <c r="D11" s="4">
        <v>7.9548611111111112E-2</v>
      </c>
      <c r="E11" s="4">
        <f t="shared" si="0"/>
        <v>6.7534722222222218E-2</v>
      </c>
      <c r="H11" s="7" t="s">
        <v>13</v>
      </c>
      <c r="I11" s="4">
        <v>7.1967592592592597E-2</v>
      </c>
      <c r="J11" s="4">
        <v>8.3993055555555543E-2</v>
      </c>
      <c r="K11" s="4">
        <v>7.5949074074074072E-2</v>
      </c>
      <c r="L11" s="4">
        <f t="shared" si="1"/>
        <v>7.7303240740740742E-2</v>
      </c>
    </row>
    <row r="12" spans="1:12" x14ac:dyDescent="0.3">
      <c r="B12" s="8">
        <f>SUM(B3:B11)</f>
        <v>0.99982638888888886</v>
      </c>
      <c r="C12" s="8">
        <f t="shared" ref="C12:D12" si="2">SUM(C3:C11)</f>
        <v>0.99752314814814813</v>
      </c>
      <c r="D12" s="8">
        <f t="shared" si="2"/>
        <v>0.99870370370370376</v>
      </c>
      <c r="E12" s="4">
        <f t="shared" si="0"/>
        <v>0.99868441358024684</v>
      </c>
      <c r="I12" s="8">
        <f>SUM(I3:I11)</f>
        <v>0.99954861111111104</v>
      </c>
      <c r="J12" s="8">
        <f t="shared" ref="J12:K12" si="3">SUM(J3:J11)</f>
        <v>1.0012152777777779</v>
      </c>
      <c r="K12" s="8">
        <f t="shared" si="3"/>
        <v>0.99903935185185189</v>
      </c>
      <c r="L12" s="4">
        <f t="shared" si="1"/>
        <v>0.99993441358024693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E100-780C-43C2-9AB6-7A2EE44EBD85}">
  <dimension ref="A1:L12"/>
  <sheetViews>
    <sheetView zoomScale="160" zoomScaleNormal="160" workbookViewId="0">
      <selection activeCell="F13" sqref="F13"/>
    </sheetView>
  </sheetViews>
  <sheetFormatPr defaultRowHeight="14.4" x14ac:dyDescent="0.3"/>
  <cols>
    <col min="1" max="1" width="23.33203125" customWidth="1"/>
    <col min="8" max="8" width="24.33203125" customWidth="1"/>
  </cols>
  <sheetData>
    <row r="1" spans="1:12" x14ac:dyDescent="0.3">
      <c r="A1" s="1" t="s">
        <v>102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103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>
        <v>7</v>
      </c>
      <c r="C2">
        <v>12</v>
      </c>
      <c r="D2">
        <v>17</v>
      </c>
      <c r="E2">
        <f>AVERAGE(B2:D2)</f>
        <v>12</v>
      </c>
      <c r="H2" s="2" t="s">
        <v>4</v>
      </c>
      <c r="I2">
        <v>15</v>
      </c>
      <c r="J2">
        <v>9</v>
      </c>
      <c r="K2">
        <v>7</v>
      </c>
      <c r="L2">
        <f>AVERAGE(I2:K2)</f>
        <v>10.333333333333334</v>
      </c>
    </row>
    <row r="3" spans="1:12" x14ac:dyDescent="0.3">
      <c r="A3" s="3" t="s">
        <v>5</v>
      </c>
      <c r="B3" s="4">
        <v>1.3425925925925924E-2</v>
      </c>
      <c r="C3" s="4">
        <v>4.5555555555555551E-2</v>
      </c>
      <c r="D3" s="4">
        <v>4.6620370370370368E-2</v>
      </c>
      <c r="E3" s="4">
        <f>AVERAGE(B3:D3)</f>
        <v>3.520061728395061E-2</v>
      </c>
      <c r="H3" s="3" t="s">
        <v>5</v>
      </c>
      <c r="I3" s="4">
        <v>4.9490740740740745E-2</v>
      </c>
      <c r="J3" s="4">
        <v>3.3611111111111112E-2</v>
      </c>
      <c r="K3" s="4">
        <v>5.061342592592593E-2</v>
      </c>
      <c r="L3" s="4">
        <f>AVERAGE(I3:K3)</f>
        <v>4.4571759259259262E-2</v>
      </c>
    </row>
    <row r="4" spans="1:12" x14ac:dyDescent="0.3">
      <c r="A4" s="2" t="s">
        <v>6</v>
      </c>
      <c r="B4" s="4">
        <v>0.42655092592592592</v>
      </c>
      <c r="C4" s="4">
        <v>0.44990740740740742</v>
      </c>
      <c r="D4" s="4">
        <v>0.38851851851851849</v>
      </c>
      <c r="E4" s="4">
        <f t="shared" ref="E4:E11" si="0">AVERAGE(B4:D4)</f>
        <v>0.42165895061728392</v>
      </c>
      <c r="H4" s="2" t="s">
        <v>6</v>
      </c>
      <c r="I4" s="4">
        <v>0.48630787037037032</v>
      </c>
      <c r="J4" s="4">
        <v>0.46187500000000004</v>
      </c>
      <c r="K4" s="4">
        <v>0.42674768518518519</v>
      </c>
      <c r="L4" s="4">
        <f t="shared" ref="L4:L11" si="1">AVERAGE(I4:K4)</f>
        <v>0.45831018518518518</v>
      </c>
    </row>
    <row r="5" spans="1:12" x14ac:dyDescent="0.3">
      <c r="A5" s="2" t="s">
        <v>7</v>
      </c>
      <c r="B5" s="4">
        <v>0</v>
      </c>
      <c r="C5">
        <v>0</v>
      </c>
      <c r="D5">
        <v>0</v>
      </c>
      <c r="E5" s="4">
        <f t="shared" si="0"/>
        <v>0</v>
      </c>
      <c r="H5" s="2" t="s">
        <v>7</v>
      </c>
      <c r="I5">
        <v>0</v>
      </c>
      <c r="J5">
        <v>0</v>
      </c>
      <c r="K5">
        <v>0</v>
      </c>
      <c r="L5" s="4">
        <f t="shared" si="1"/>
        <v>0</v>
      </c>
    </row>
    <row r="6" spans="1:12" x14ac:dyDescent="0.3">
      <c r="A6" s="2" t="s">
        <v>8</v>
      </c>
      <c r="B6" s="4">
        <v>2.5983796296296297E-2</v>
      </c>
      <c r="C6" s="4">
        <v>6.8993055555555557E-2</v>
      </c>
      <c r="D6" s="4">
        <v>5.2939814814814821E-2</v>
      </c>
      <c r="E6" s="4">
        <f t="shared" si="0"/>
        <v>4.9305555555555554E-2</v>
      </c>
      <c r="H6" s="2" t="s">
        <v>8</v>
      </c>
      <c r="I6" s="4">
        <v>6.6979166666666659E-2</v>
      </c>
      <c r="J6" s="4">
        <v>7.1076388888888883E-2</v>
      </c>
      <c r="K6" s="4">
        <v>4.4895833333333329E-2</v>
      </c>
      <c r="L6" s="4">
        <f t="shared" si="1"/>
        <v>6.0983796296296293E-2</v>
      </c>
    </row>
    <row r="7" spans="1:12" x14ac:dyDescent="0.3">
      <c r="A7" s="2" t="s">
        <v>9</v>
      </c>
      <c r="B7" s="4">
        <v>4.5659722222222227E-2</v>
      </c>
      <c r="C7" s="4">
        <v>6.0879629629629643E-3</v>
      </c>
      <c r="D7" s="4">
        <v>1.5740740740740741E-3</v>
      </c>
      <c r="E7" s="4">
        <f t="shared" si="0"/>
        <v>1.7773919753086422E-2</v>
      </c>
      <c r="H7" s="2" t="s">
        <v>9</v>
      </c>
      <c r="I7" s="4">
        <v>4.6180555555555558E-3</v>
      </c>
      <c r="J7" s="4">
        <v>1.1458333333333333E-3</v>
      </c>
      <c r="K7" s="21">
        <v>4.8148148148148152E-3</v>
      </c>
      <c r="L7" s="4">
        <f t="shared" si="1"/>
        <v>3.5262345679012348E-3</v>
      </c>
    </row>
    <row r="8" spans="1:12" x14ac:dyDescent="0.3">
      <c r="A8" s="2" t="s">
        <v>10</v>
      </c>
      <c r="B8" s="4">
        <v>0.24530092592592592</v>
      </c>
      <c r="C8" s="4">
        <v>0.19662037037037039</v>
      </c>
      <c r="D8" s="4">
        <v>0.16502314814814814</v>
      </c>
      <c r="E8" s="4">
        <f t="shared" si="0"/>
        <v>0.20231481481481481</v>
      </c>
      <c r="H8" s="2" t="s">
        <v>10</v>
      </c>
      <c r="I8" s="4">
        <v>0.16790509259259259</v>
      </c>
      <c r="J8" s="21">
        <v>0.18679398148148149</v>
      </c>
      <c r="K8" s="4">
        <v>0.16032407407407409</v>
      </c>
      <c r="L8" s="4">
        <f t="shared" si="1"/>
        <v>0.1716743827160494</v>
      </c>
    </row>
    <row r="9" spans="1:12" x14ac:dyDescent="0.3">
      <c r="A9" s="6" t="s">
        <v>11</v>
      </c>
      <c r="B9" s="4">
        <v>1.8518518518518521E-2</v>
      </c>
      <c r="C9" s="4">
        <v>4.8252314814814817E-2</v>
      </c>
      <c r="D9" s="4">
        <v>6.8449074074074079E-2</v>
      </c>
      <c r="E9" s="4">
        <f t="shared" si="0"/>
        <v>4.5073302469135802E-2</v>
      </c>
      <c r="H9" s="6" t="s">
        <v>11</v>
      </c>
      <c r="I9" s="4">
        <v>3.2268518518518523E-2</v>
      </c>
      <c r="J9" s="4">
        <v>4.9004629629629627E-2</v>
      </c>
      <c r="K9" s="4">
        <v>5.858796296296296E-2</v>
      </c>
      <c r="L9" s="4">
        <f t="shared" si="1"/>
        <v>4.6620370370370368E-2</v>
      </c>
    </row>
    <row r="10" spans="1:12" x14ac:dyDescent="0.3">
      <c r="A10" s="2" t="s">
        <v>12</v>
      </c>
      <c r="B10" s="4">
        <v>0.17866898148148147</v>
      </c>
      <c r="C10" s="4">
        <v>0.1203125</v>
      </c>
      <c r="D10" s="4">
        <v>0.10809027777777779</v>
      </c>
      <c r="E10" s="4">
        <f t="shared" si="0"/>
        <v>0.1356905864197531</v>
      </c>
      <c r="H10" s="2" t="s">
        <v>12</v>
      </c>
      <c r="I10" s="4">
        <v>0.18247685185185183</v>
      </c>
      <c r="J10" s="4">
        <v>0.10797453703703704</v>
      </c>
      <c r="K10" s="4">
        <v>0.16848379629629628</v>
      </c>
      <c r="L10" s="4">
        <f t="shared" si="1"/>
        <v>0.15297839506172839</v>
      </c>
    </row>
    <row r="11" spans="1:12" x14ac:dyDescent="0.3">
      <c r="A11" s="7" t="s">
        <v>13</v>
      </c>
      <c r="B11" s="4">
        <v>4.5405092592592594E-2</v>
      </c>
      <c r="C11" s="4">
        <v>5.9050925925925923E-2</v>
      </c>
      <c r="D11" s="4">
        <v>0.16728009259259258</v>
      </c>
      <c r="E11" s="4">
        <f t="shared" si="0"/>
        <v>9.0578703703703689E-2</v>
      </c>
      <c r="H11" s="7" t="s">
        <v>13</v>
      </c>
      <c r="I11" s="4">
        <v>2.2754629629629628E-2</v>
      </c>
      <c r="J11" s="4">
        <v>8.8703703703703715E-2</v>
      </c>
      <c r="K11" s="4">
        <v>8.3391203703703717E-2</v>
      </c>
      <c r="L11" s="4">
        <f t="shared" si="1"/>
        <v>6.4949845679012352E-2</v>
      </c>
    </row>
    <row r="12" spans="1:12" x14ac:dyDescent="0.3">
      <c r="B12" s="8">
        <f>SUM(B3:B11)</f>
        <v>0.99951388888888892</v>
      </c>
      <c r="C12" s="8">
        <f>SUM(C3:C11)</f>
        <v>0.9947800925925927</v>
      </c>
      <c r="D12" s="8">
        <f>SUM(D3:D11)</f>
        <v>0.99849537037037028</v>
      </c>
      <c r="E12" s="4"/>
      <c r="I12" s="8">
        <f>SUM(I3:I11)</f>
        <v>1.0128009259259259</v>
      </c>
      <c r="J12" s="8">
        <f>SUM(J3:J11)</f>
        <v>1.0001851851851851</v>
      </c>
      <c r="K12" s="8">
        <f>SUM(K3:K11)</f>
        <v>0.99785879629629637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E648-0BA2-45C0-82FF-03A545E2D22C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8FB5-E70D-47E1-8AFB-CA7EF9D37AF8}">
  <dimension ref="A1:K16"/>
  <sheetViews>
    <sheetView workbookViewId="0">
      <selection activeCell="C10" sqref="C10"/>
    </sheetView>
  </sheetViews>
  <sheetFormatPr defaultRowHeight="14.4" x14ac:dyDescent="0.3"/>
  <cols>
    <col min="1" max="1" width="17.88671875" customWidth="1"/>
  </cols>
  <sheetData>
    <row r="1" spans="1:11" x14ac:dyDescent="0.3">
      <c r="A1" t="s">
        <v>82</v>
      </c>
    </row>
    <row r="2" spans="1:11" x14ac:dyDescent="0.3">
      <c r="A2" t="s">
        <v>74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</row>
    <row r="3" spans="1:11" x14ac:dyDescent="0.3">
      <c r="A3" t="s">
        <v>81</v>
      </c>
      <c r="H3" s="4">
        <v>2.8611111111111115E-2</v>
      </c>
    </row>
    <row r="4" spans="1:11" x14ac:dyDescent="0.3">
      <c r="A4" s="35" t="s">
        <v>75</v>
      </c>
      <c r="H4" s="4">
        <v>1.2025462962962962E-2</v>
      </c>
    </row>
    <row r="5" spans="1:11" x14ac:dyDescent="0.3">
      <c r="A5" s="35" t="s">
        <v>78</v>
      </c>
      <c r="H5" s="4">
        <v>1.2152777777777778E-3</v>
      </c>
    </row>
    <row r="6" spans="1:11" x14ac:dyDescent="0.3">
      <c r="A6" t="s">
        <v>76</v>
      </c>
      <c r="H6" s="4">
        <v>7.083333333333333E-3</v>
      </c>
    </row>
    <row r="7" spans="1:11" x14ac:dyDescent="0.3">
      <c r="A7" t="s">
        <v>77</v>
      </c>
      <c r="H7" s="4">
        <v>2.0439814814814817E-2</v>
      </c>
    </row>
    <row r="8" spans="1:11" x14ac:dyDescent="0.3">
      <c r="A8" s="35" t="s">
        <v>79</v>
      </c>
    </row>
    <row r="9" spans="1:11" x14ac:dyDescent="0.3">
      <c r="A9" s="35" t="s">
        <v>80</v>
      </c>
    </row>
    <row r="12" spans="1:11" x14ac:dyDescent="0.3">
      <c r="A12" s="35"/>
    </row>
    <row r="13" spans="1:11" x14ac:dyDescent="0.3">
      <c r="A13" s="35"/>
    </row>
    <row r="16" spans="1:11" x14ac:dyDescent="0.3">
      <c r="A16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B999-622D-40DE-89E5-B8B3319C011A}">
  <dimension ref="A1:R121"/>
  <sheetViews>
    <sheetView workbookViewId="0">
      <selection activeCell="C8" sqref="C8"/>
    </sheetView>
  </sheetViews>
  <sheetFormatPr defaultRowHeight="14.4" x14ac:dyDescent="0.3"/>
  <cols>
    <col min="1" max="1" width="14.21875" style="9" customWidth="1"/>
    <col min="2" max="3" width="14.21875" style="12" customWidth="1"/>
    <col min="4" max="4" width="10.5546875" style="12" bestFit="1" customWidth="1"/>
    <col min="5" max="5" width="15.88671875" style="12" customWidth="1"/>
    <col min="6" max="6" width="14.21875" style="9" customWidth="1"/>
    <col min="7" max="9" width="14.21875" style="12" customWidth="1"/>
    <col min="10" max="10" width="11.77734375" style="12" bestFit="1" customWidth="1"/>
    <col min="11" max="11" width="14.21875" style="9" customWidth="1"/>
    <col min="12" max="13" width="14.21875" style="12" customWidth="1"/>
    <col min="14" max="14" width="12" style="12" customWidth="1"/>
    <col min="15" max="15" width="11.77734375" style="12" bestFit="1" customWidth="1"/>
    <col min="17" max="17" width="11.109375" style="41" customWidth="1"/>
  </cols>
  <sheetData>
    <row r="1" spans="1:18" x14ac:dyDescent="0.3">
      <c r="A1" s="9" t="s">
        <v>117</v>
      </c>
    </row>
    <row r="2" spans="1:18" x14ac:dyDescent="0.3">
      <c r="A2" s="9" t="s">
        <v>7</v>
      </c>
      <c r="D2" s="12" t="s">
        <v>104</v>
      </c>
      <c r="E2" s="12" t="s">
        <v>105</v>
      </c>
      <c r="F2" s="9" t="s">
        <v>106</v>
      </c>
      <c r="I2" s="12" t="s">
        <v>104</v>
      </c>
      <c r="J2" s="12" t="s">
        <v>105</v>
      </c>
      <c r="K2" s="11" t="s">
        <v>11</v>
      </c>
      <c r="N2" s="12" t="s">
        <v>104</v>
      </c>
      <c r="O2" s="12" t="s">
        <v>105</v>
      </c>
      <c r="Q2" s="36" t="s">
        <v>107</v>
      </c>
      <c r="R2" s="1"/>
    </row>
    <row r="3" spans="1:18" x14ac:dyDescent="0.3">
      <c r="A3" s="9" t="s">
        <v>108</v>
      </c>
      <c r="B3" s="12" t="s">
        <v>109</v>
      </c>
      <c r="C3" s="12" t="s">
        <v>110</v>
      </c>
      <c r="F3" s="9" t="s">
        <v>108</v>
      </c>
      <c r="G3" s="12" t="s">
        <v>111</v>
      </c>
      <c r="H3" s="12" t="s">
        <v>110</v>
      </c>
      <c r="K3" s="9" t="s">
        <v>108</v>
      </c>
      <c r="L3" s="12" t="s">
        <v>111</v>
      </c>
      <c r="M3" s="12" t="s">
        <v>110</v>
      </c>
      <c r="Q3" s="36"/>
      <c r="R3" s="1"/>
    </row>
    <row r="4" spans="1:18" x14ac:dyDescent="0.3">
      <c r="A4" s="37">
        <v>3.3761574074074076E-2</v>
      </c>
      <c r="B4" s="22">
        <v>3.9606481481481479E-2</v>
      </c>
      <c r="C4" s="4">
        <f t="shared" ref="C4:C52" si="0">B4-A4</f>
        <v>5.8449074074074028E-3</v>
      </c>
      <c r="D4" s="4" t="s">
        <v>112</v>
      </c>
      <c r="E4" s="4">
        <f>C4</f>
        <v>5.8449074074074028E-3</v>
      </c>
      <c r="F4" s="38"/>
      <c r="G4" s="4"/>
      <c r="H4" s="4">
        <f t="shared" ref="H4:H11" si="1">G4-F4</f>
        <v>0</v>
      </c>
      <c r="I4" s="4" t="s">
        <v>112</v>
      </c>
      <c r="J4" s="4">
        <v>0</v>
      </c>
      <c r="K4" s="37">
        <v>0</v>
      </c>
      <c r="L4" s="22">
        <v>3.1365740740740742E-3</v>
      </c>
      <c r="M4" s="4">
        <f t="shared" ref="M4:M69" si="2">L4-K4</f>
        <v>3.1365740740740742E-3</v>
      </c>
      <c r="N4" s="4" t="s">
        <v>112</v>
      </c>
      <c r="O4" s="4">
        <f>SUM(M4:M9)</f>
        <v>2.2766203703703702E-2</v>
      </c>
      <c r="Q4" s="39" t="s">
        <v>112</v>
      </c>
      <c r="R4" s="40">
        <f>SUM(E4,J4,O4)</f>
        <v>2.8611111111111105E-2</v>
      </c>
    </row>
    <row r="5" spans="1:18" x14ac:dyDescent="0.3">
      <c r="A5" s="22">
        <v>4.4166666666666667E-2</v>
      </c>
      <c r="B5" s="22">
        <v>5.6192129629629634E-2</v>
      </c>
      <c r="C5" s="4">
        <f t="shared" si="0"/>
        <v>1.2025462962962967E-2</v>
      </c>
      <c r="D5" s="4" t="s">
        <v>113</v>
      </c>
      <c r="E5" s="4">
        <f>C5</f>
        <v>1.2025462962962967E-2</v>
      </c>
      <c r="F5" s="38"/>
      <c r="G5" s="4"/>
      <c r="H5" s="4">
        <f t="shared" si="1"/>
        <v>0</v>
      </c>
      <c r="I5" s="4" t="s">
        <v>113</v>
      </c>
      <c r="J5" s="4">
        <v>0</v>
      </c>
      <c r="K5" s="37">
        <v>3.5879629629629629E-3</v>
      </c>
      <c r="L5" s="22">
        <v>6.851851851851852E-3</v>
      </c>
      <c r="M5" s="4">
        <f t="shared" si="2"/>
        <v>3.2638888888888891E-3</v>
      </c>
      <c r="N5" s="4" t="s">
        <v>113</v>
      </c>
      <c r="O5" s="4">
        <v>0</v>
      </c>
      <c r="Q5" s="39" t="s">
        <v>113</v>
      </c>
      <c r="R5" s="40">
        <f>SUM(E5,J5,O5)</f>
        <v>1.2025462962962967E-2</v>
      </c>
    </row>
    <row r="6" spans="1:18" x14ac:dyDescent="0.3">
      <c r="A6" s="22">
        <v>0.14280092592592594</v>
      </c>
      <c r="B6" s="22">
        <v>0.1479513888888889</v>
      </c>
      <c r="C6" s="4">
        <f t="shared" si="0"/>
        <v>5.1504629629629539E-3</v>
      </c>
      <c r="D6" s="4" t="s">
        <v>114</v>
      </c>
      <c r="E6" s="4">
        <v>0</v>
      </c>
      <c r="F6" s="38"/>
      <c r="G6" s="4"/>
      <c r="H6" s="4">
        <f t="shared" si="1"/>
        <v>0</v>
      </c>
      <c r="I6" s="4" t="s">
        <v>114</v>
      </c>
      <c r="J6" s="4">
        <v>0</v>
      </c>
      <c r="K6" s="37">
        <v>7.1527777777777787E-3</v>
      </c>
      <c r="L6" s="22">
        <v>8.7615740740740744E-3</v>
      </c>
      <c r="M6" s="4">
        <f t="shared" si="2"/>
        <v>1.6087962962962957E-3</v>
      </c>
      <c r="N6" s="4" t="s">
        <v>114</v>
      </c>
      <c r="O6" s="4">
        <v>1.2152777777777778E-3</v>
      </c>
      <c r="Q6" s="39" t="s">
        <v>114</v>
      </c>
      <c r="R6" s="40">
        <f>SUM(E6,J6,O6)</f>
        <v>1.2152777777777778E-3</v>
      </c>
    </row>
    <row r="7" spans="1:18" x14ac:dyDescent="0.3">
      <c r="A7" s="22">
        <v>0.17268518518518519</v>
      </c>
      <c r="B7" s="22">
        <v>0.17405092592592594</v>
      </c>
      <c r="C7" s="4">
        <f t="shared" si="0"/>
        <v>1.3657407407407507E-3</v>
      </c>
      <c r="D7" s="4" t="s">
        <v>115</v>
      </c>
      <c r="E7" s="4">
        <v>5.1504629629629539E-3</v>
      </c>
      <c r="F7" s="38"/>
      <c r="G7" s="4"/>
      <c r="H7" s="4">
        <f t="shared" si="1"/>
        <v>0</v>
      </c>
      <c r="I7" s="4" t="s">
        <v>115</v>
      </c>
      <c r="J7" s="4">
        <v>0</v>
      </c>
      <c r="K7" s="37">
        <v>8.9699074074074073E-3</v>
      </c>
      <c r="L7" s="22">
        <v>1.3761574074074074E-2</v>
      </c>
      <c r="M7" s="4">
        <f t="shared" si="2"/>
        <v>4.7916666666666663E-3</v>
      </c>
      <c r="N7" s="4" t="s">
        <v>115</v>
      </c>
      <c r="O7" s="4">
        <v>1.9328703703703704E-3</v>
      </c>
      <c r="Q7" s="39" t="s">
        <v>115</v>
      </c>
      <c r="R7" s="40">
        <f>SUM(E7,J7,O7)</f>
        <v>7.0833333333333243E-3</v>
      </c>
    </row>
    <row r="8" spans="1:18" x14ac:dyDescent="0.3">
      <c r="A8" s="22">
        <v>0.22525462962962964</v>
      </c>
      <c r="B8" s="22">
        <v>0.24427083333333333</v>
      </c>
      <c r="C8" s="43">
        <f t="shared" si="0"/>
        <v>1.9016203703703688E-2</v>
      </c>
      <c r="D8" s="4" t="s">
        <v>116</v>
      </c>
      <c r="E8" s="4">
        <v>1.3657407407407507E-3</v>
      </c>
      <c r="F8" s="38"/>
      <c r="G8" s="4"/>
      <c r="H8" s="4">
        <f t="shared" si="1"/>
        <v>0</v>
      </c>
      <c r="I8" s="4" t="s">
        <v>116</v>
      </c>
      <c r="J8" s="4">
        <v>0</v>
      </c>
      <c r="K8" s="37">
        <v>1.4178240740740741E-2</v>
      </c>
      <c r="L8" s="22">
        <v>2.0868055555555556E-2</v>
      </c>
      <c r="M8" s="4">
        <f t="shared" si="2"/>
        <v>6.6898148148148151E-3</v>
      </c>
      <c r="N8" s="4" t="s">
        <v>116</v>
      </c>
      <c r="O8" s="4">
        <f>SUM(M13:M15)</f>
        <v>1.9074074074074104E-2</v>
      </c>
      <c r="Q8" s="39" t="s">
        <v>116</v>
      </c>
      <c r="R8" s="40">
        <f>SUM(E8,J8,O8)</f>
        <v>2.0439814814814855E-2</v>
      </c>
    </row>
    <row r="9" spans="1:18" x14ac:dyDescent="0.3">
      <c r="C9" s="4"/>
      <c r="D9" s="4"/>
      <c r="E9" s="4"/>
      <c r="F9" s="38"/>
      <c r="G9" s="4"/>
      <c r="H9" s="4">
        <f t="shared" si="1"/>
        <v>0</v>
      </c>
      <c r="I9" s="4"/>
      <c r="J9" s="4"/>
      <c r="K9" s="37">
        <v>2.119212962962963E-2</v>
      </c>
      <c r="L9" s="22">
        <v>2.4467592592592593E-2</v>
      </c>
      <c r="M9" s="4">
        <f t="shared" si="2"/>
        <v>3.2754629629629627E-3</v>
      </c>
      <c r="N9" s="4"/>
      <c r="O9" s="4"/>
    </row>
    <row r="10" spans="1:18" x14ac:dyDescent="0.3">
      <c r="C10" s="4"/>
      <c r="D10" s="4"/>
      <c r="E10" s="4"/>
      <c r="F10" s="38"/>
      <c r="G10" s="4"/>
      <c r="H10" s="4">
        <f t="shared" si="1"/>
        <v>0</v>
      </c>
      <c r="I10" s="4"/>
      <c r="J10" s="4"/>
      <c r="K10" s="37">
        <v>0.12064814814814816</v>
      </c>
      <c r="L10" s="22">
        <v>0.12186342592592592</v>
      </c>
      <c r="M10" s="4">
        <f>L10-K10</f>
        <v>1.2152777777777596E-3</v>
      </c>
      <c r="N10" s="4"/>
      <c r="O10" s="4"/>
    </row>
    <row r="11" spans="1:18" x14ac:dyDescent="0.3">
      <c r="C11" s="4"/>
      <c r="D11" s="4"/>
      <c r="E11" s="4"/>
      <c r="F11" s="38"/>
      <c r="G11" s="4"/>
      <c r="H11" s="4">
        <f t="shared" si="1"/>
        <v>0</v>
      </c>
      <c r="I11" s="4"/>
      <c r="J11" s="4"/>
      <c r="K11" s="37">
        <v>0.1265162037037037</v>
      </c>
      <c r="L11" s="22">
        <v>0.12844907407407408</v>
      </c>
      <c r="M11" s="4">
        <f t="shared" si="2"/>
        <v>1.9328703703703765E-3</v>
      </c>
      <c r="N11" s="4"/>
      <c r="O11" s="4"/>
    </row>
    <row r="12" spans="1:18" x14ac:dyDescent="0.3">
      <c r="C12" s="4"/>
      <c r="D12" s="4"/>
      <c r="E12" s="4"/>
      <c r="F12" s="38"/>
      <c r="G12" s="4"/>
      <c r="H12" s="4"/>
      <c r="I12" s="4"/>
      <c r="J12" s="4"/>
      <c r="K12" s="37"/>
      <c r="L12" s="22"/>
      <c r="M12" s="4">
        <f t="shared" si="2"/>
        <v>0</v>
      </c>
      <c r="N12" s="4"/>
      <c r="O12" s="4"/>
    </row>
    <row r="13" spans="1:18" x14ac:dyDescent="0.3">
      <c r="C13" s="4"/>
      <c r="D13" s="4"/>
      <c r="E13" s="4"/>
      <c r="F13" s="38"/>
      <c r="G13" s="4"/>
      <c r="H13" s="4"/>
      <c r="I13" s="4"/>
      <c r="J13" s="4"/>
      <c r="K13" s="37">
        <v>0.16804398148148147</v>
      </c>
      <c r="L13" s="22">
        <v>0.17175925925925925</v>
      </c>
      <c r="M13" s="4">
        <f t="shared" si="2"/>
        <v>3.7152777777777757E-3</v>
      </c>
      <c r="N13" s="4"/>
      <c r="O13" s="4"/>
    </row>
    <row r="14" spans="1:18" x14ac:dyDescent="0.3">
      <c r="C14" s="4"/>
      <c r="D14" s="4"/>
      <c r="E14" s="4"/>
      <c r="F14" s="38"/>
      <c r="G14" s="4"/>
      <c r="H14" s="4"/>
      <c r="I14" s="4"/>
      <c r="J14" s="4"/>
      <c r="K14" s="37">
        <v>0.17506944444444442</v>
      </c>
      <c r="L14" s="22">
        <v>0.18892361111111111</v>
      </c>
      <c r="M14" s="4">
        <f t="shared" si="2"/>
        <v>1.3854166666666695E-2</v>
      </c>
      <c r="N14" s="4"/>
      <c r="O14" s="4"/>
    </row>
    <row r="15" spans="1:18" x14ac:dyDescent="0.3">
      <c r="C15" s="4"/>
      <c r="D15" s="4"/>
      <c r="E15" s="4"/>
      <c r="F15" s="38"/>
      <c r="G15" s="4"/>
      <c r="H15" s="4"/>
      <c r="I15" s="4"/>
      <c r="J15" s="4"/>
      <c r="K15" s="37">
        <v>0.18979166666666666</v>
      </c>
      <c r="L15" s="22">
        <v>0.1912962962962963</v>
      </c>
      <c r="M15" s="4">
        <f t="shared" si="2"/>
        <v>1.5046296296296335E-3</v>
      </c>
      <c r="N15" s="4"/>
      <c r="O15" s="4"/>
    </row>
    <row r="16" spans="1:18" x14ac:dyDescent="0.3">
      <c r="C16" s="4"/>
      <c r="D16" s="4"/>
      <c r="E16" s="4"/>
      <c r="F16" s="38"/>
      <c r="G16" s="4"/>
      <c r="H16" s="4"/>
      <c r="I16" s="4"/>
      <c r="J16" s="4"/>
      <c r="K16" s="37">
        <v>0.19256944444444443</v>
      </c>
      <c r="L16" s="22">
        <v>0.21550925925925926</v>
      </c>
      <c r="M16" s="4">
        <f t="shared" si="2"/>
        <v>2.293981481481483E-2</v>
      </c>
      <c r="N16" s="4"/>
      <c r="O16" s="4"/>
    </row>
    <row r="17" spans="3:15" x14ac:dyDescent="0.3">
      <c r="C17" s="4"/>
      <c r="D17" s="4"/>
      <c r="E17" s="4"/>
      <c r="F17" s="38"/>
      <c r="G17" s="4"/>
      <c r="H17" s="4"/>
      <c r="I17" s="4"/>
      <c r="J17" s="4"/>
      <c r="K17" s="37">
        <v>0.37630787037037039</v>
      </c>
      <c r="L17" s="22">
        <v>0.37953703703703701</v>
      </c>
      <c r="M17" s="4">
        <f t="shared" si="2"/>
        <v>3.2291666666666163E-3</v>
      </c>
      <c r="N17" s="4"/>
      <c r="O17" s="4"/>
    </row>
    <row r="18" spans="3:15" x14ac:dyDescent="0.3">
      <c r="C18" s="4"/>
      <c r="D18" s="4"/>
      <c r="E18" s="4"/>
      <c r="F18" s="38"/>
      <c r="G18" s="4"/>
      <c r="H18" s="4"/>
      <c r="I18" s="4"/>
      <c r="J18" s="4"/>
      <c r="K18" s="37">
        <v>0.38219907407407411</v>
      </c>
      <c r="L18" s="22">
        <v>0.38267361111111109</v>
      </c>
      <c r="M18" s="4">
        <f t="shared" si="2"/>
        <v>4.7453703703698169E-4</v>
      </c>
      <c r="N18" s="4"/>
      <c r="O18" s="4"/>
    </row>
    <row r="19" spans="3:15" x14ac:dyDescent="0.3">
      <c r="C19" s="4"/>
      <c r="D19" s="4"/>
      <c r="E19" s="4"/>
      <c r="F19" s="38"/>
      <c r="G19" s="4"/>
      <c r="H19" s="4"/>
      <c r="I19" s="4"/>
      <c r="J19" s="4"/>
      <c r="K19" s="37">
        <v>0.46335648148148145</v>
      </c>
      <c r="L19" s="22">
        <v>0.4725347222222222</v>
      </c>
      <c r="M19" s="4">
        <f t="shared" si="2"/>
        <v>9.1782407407407507E-3</v>
      </c>
      <c r="N19" s="4"/>
      <c r="O19" s="4"/>
    </row>
    <row r="20" spans="3:15" x14ac:dyDescent="0.3">
      <c r="C20" s="4"/>
      <c r="D20" s="4"/>
      <c r="E20" s="4"/>
      <c r="F20" s="38"/>
      <c r="G20" s="4"/>
      <c r="H20" s="4"/>
      <c r="I20" s="4"/>
      <c r="J20" s="4"/>
      <c r="K20" s="37">
        <v>0.49035879629629631</v>
      </c>
      <c r="L20" s="22">
        <v>0.49314814814814811</v>
      </c>
      <c r="M20" s="4">
        <f t="shared" si="2"/>
        <v>2.7893518518518068E-3</v>
      </c>
      <c r="N20" s="4"/>
      <c r="O20" s="4"/>
    </row>
    <row r="21" spans="3:15" x14ac:dyDescent="0.3">
      <c r="C21" s="4"/>
      <c r="D21" s="4"/>
      <c r="E21" s="4"/>
      <c r="F21" s="38"/>
      <c r="G21" s="4"/>
      <c r="H21" s="4"/>
      <c r="I21" s="4"/>
      <c r="J21" s="4"/>
      <c r="K21" s="37">
        <v>0.53034722222222219</v>
      </c>
      <c r="L21" s="22">
        <v>0.54318287037037039</v>
      </c>
      <c r="M21" s="4">
        <f t="shared" si="2"/>
        <v>1.2835648148148193E-2</v>
      </c>
      <c r="N21" s="4"/>
      <c r="O21" s="4"/>
    </row>
    <row r="22" spans="3:15" x14ac:dyDescent="0.3">
      <c r="C22" s="4"/>
      <c r="D22" s="4"/>
      <c r="E22" s="4"/>
      <c r="F22" s="38"/>
      <c r="G22" s="4"/>
      <c r="H22" s="4"/>
      <c r="I22" s="4"/>
      <c r="J22" s="4"/>
      <c r="K22" s="37">
        <v>0.73001157407407413</v>
      </c>
      <c r="L22" s="22">
        <v>0.73049768518518521</v>
      </c>
      <c r="M22" s="4">
        <f t="shared" si="2"/>
        <v>4.8611111111107608E-4</v>
      </c>
      <c r="N22" s="4"/>
      <c r="O22" s="4"/>
    </row>
    <row r="23" spans="3:15" x14ac:dyDescent="0.3">
      <c r="C23" s="4"/>
      <c r="D23" s="4"/>
      <c r="E23" s="4"/>
      <c r="F23" s="38"/>
      <c r="G23" s="4"/>
      <c r="H23" s="4"/>
      <c r="I23" s="4"/>
      <c r="J23" s="4"/>
      <c r="K23" s="37">
        <v>0.733912037037037</v>
      </c>
      <c r="L23" s="22">
        <v>0.73520833333333335</v>
      </c>
      <c r="M23" s="4">
        <f t="shared" si="2"/>
        <v>1.2962962962963509E-3</v>
      </c>
      <c r="N23" s="4"/>
      <c r="O23" s="4"/>
    </row>
    <row r="24" spans="3:15" x14ac:dyDescent="0.3">
      <c r="C24" s="4"/>
      <c r="D24" s="4"/>
      <c r="E24" s="4"/>
      <c r="F24" s="38"/>
      <c r="G24" s="4"/>
      <c r="H24" s="4"/>
      <c r="I24" s="4"/>
      <c r="J24" s="4"/>
      <c r="K24" s="37">
        <v>0.85710648148148139</v>
      </c>
      <c r="L24" s="22">
        <v>0.86495370370370372</v>
      </c>
      <c r="M24" s="4">
        <f t="shared" si="2"/>
        <v>7.8472222222223387E-3</v>
      </c>
      <c r="N24" s="4"/>
      <c r="O24" s="4"/>
    </row>
    <row r="25" spans="3:15" x14ac:dyDescent="0.3">
      <c r="C25" s="4"/>
      <c r="D25" s="4"/>
      <c r="E25" s="4"/>
      <c r="F25" s="38"/>
      <c r="G25" s="4"/>
      <c r="H25" s="4"/>
      <c r="I25" s="4"/>
      <c r="J25" s="4"/>
      <c r="K25" s="37">
        <v>0.86520833333333336</v>
      </c>
      <c r="L25" s="22">
        <v>0.87780092592592596</v>
      </c>
      <c r="M25" s="4">
        <f t="shared" si="2"/>
        <v>1.25925925925926E-2</v>
      </c>
      <c r="N25" s="4"/>
      <c r="O25" s="4"/>
    </row>
    <row r="26" spans="3:15" x14ac:dyDescent="0.3">
      <c r="C26" s="4"/>
      <c r="D26" s="4"/>
      <c r="E26" s="4"/>
      <c r="F26" s="38"/>
      <c r="G26" s="4"/>
      <c r="H26" s="4"/>
      <c r="I26" s="4"/>
      <c r="J26" s="4"/>
      <c r="K26" s="37">
        <v>0.8780324074074074</v>
      </c>
      <c r="L26" s="22">
        <v>0.87940972222222225</v>
      </c>
      <c r="M26" s="4">
        <f t="shared" si="2"/>
        <v>1.3773148148148451E-3</v>
      </c>
      <c r="N26" s="4"/>
      <c r="O26" s="4"/>
    </row>
    <row r="27" spans="3:15" x14ac:dyDescent="0.3">
      <c r="C27" s="4"/>
      <c r="D27" s="4"/>
      <c r="E27" s="4"/>
      <c r="F27" s="38"/>
      <c r="G27" s="4"/>
      <c r="H27" s="4"/>
      <c r="I27" s="4"/>
      <c r="J27" s="4"/>
      <c r="K27" s="37">
        <v>0.91541666666666666</v>
      </c>
      <c r="L27" s="22">
        <v>0.91901620370370374</v>
      </c>
      <c r="M27" s="4">
        <f t="shared" si="2"/>
        <v>3.5995370370370816E-3</v>
      </c>
      <c r="N27" s="4"/>
      <c r="O27" s="4"/>
    </row>
    <row r="28" spans="3:15" x14ac:dyDescent="0.3">
      <c r="C28" s="4"/>
      <c r="D28" s="4"/>
      <c r="E28" s="4"/>
      <c r="F28" s="38"/>
      <c r="G28" s="4"/>
      <c r="H28" s="4"/>
      <c r="I28" s="4"/>
      <c r="J28" s="4"/>
      <c r="K28" s="37">
        <v>0.91925925925925922</v>
      </c>
      <c r="L28" s="22">
        <v>0.92526620370370372</v>
      </c>
      <c r="M28" s="4">
        <f t="shared" si="2"/>
        <v>6.0069444444444953E-3</v>
      </c>
      <c r="N28" s="4"/>
      <c r="O28" s="4"/>
    </row>
    <row r="29" spans="3:15" x14ac:dyDescent="0.3">
      <c r="C29" s="4"/>
      <c r="D29" s="4"/>
      <c r="E29" s="4"/>
      <c r="F29" s="38"/>
      <c r="G29" s="4"/>
      <c r="H29" s="4"/>
      <c r="I29" s="4"/>
      <c r="J29" s="4"/>
      <c r="K29" s="37">
        <v>0.92640046296296286</v>
      </c>
      <c r="L29" s="22">
        <v>0.94108796296296304</v>
      </c>
      <c r="M29" s="4">
        <f t="shared" si="2"/>
        <v>1.4687500000000187E-2</v>
      </c>
      <c r="N29" s="4"/>
      <c r="O29" s="4"/>
    </row>
    <row r="30" spans="3:15" x14ac:dyDescent="0.3">
      <c r="C30" s="4"/>
      <c r="D30" s="4"/>
      <c r="E30" s="4"/>
      <c r="F30" s="38"/>
      <c r="G30" s="4"/>
      <c r="H30" s="4"/>
      <c r="I30" s="4"/>
      <c r="J30" s="4"/>
      <c r="K30" s="37">
        <v>0.94137731481481479</v>
      </c>
      <c r="L30" s="22">
        <v>0.94508101851851845</v>
      </c>
      <c r="M30" s="4">
        <f t="shared" si="2"/>
        <v>3.7037037037036535E-3</v>
      </c>
      <c r="N30" s="4"/>
      <c r="O30" s="4"/>
    </row>
    <row r="31" spans="3:15" x14ac:dyDescent="0.3">
      <c r="C31" s="4"/>
      <c r="D31" s="4"/>
      <c r="E31" s="4"/>
      <c r="F31" s="38"/>
      <c r="G31" s="4"/>
      <c r="H31" s="4"/>
      <c r="I31" s="4"/>
      <c r="J31" s="4"/>
      <c r="K31" s="37">
        <v>0.94526620370370373</v>
      </c>
      <c r="L31" s="22">
        <v>0.94675925925925919</v>
      </c>
      <c r="M31" s="4">
        <f t="shared" si="2"/>
        <v>1.4930555555554559E-3</v>
      </c>
      <c r="N31" s="4"/>
      <c r="O31" s="4"/>
    </row>
    <row r="32" spans="3:15" x14ac:dyDescent="0.3">
      <c r="C32" s="4"/>
      <c r="D32" s="4"/>
      <c r="E32" s="4"/>
      <c r="F32" s="38"/>
      <c r="G32" s="4"/>
      <c r="H32" s="4"/>
      <c r="I32" s="4"/>
      <c r="J32" s="4"/>
      <c r="K32" s="37">
        <v>0.9835532407407408</v>
      </c>
      <c r="L32" s="22">
        <v>0.99309027777777781</v>
      </c>
      <c r="M32" s="4">
        <f t="shared" si="2"/>
        <v>9.5370370370370106E-3</v>
      </c>
      <c r="N32" s="4"/>
      <c r="O32" s="4"/>
    </row>
    <row r="33" spans="1:15" x14ac:dyDescent="0.3">
      <c r="C33" s="4"/>
      <c r="D33" s="4"/>
      <c r="E33" s="4"/>
      <c r="F33" s="38"/>
      <c r="G33" s="4"/>
      <c r="H33" s="4"/>
      <c r="I33" s="4"/>
      <c r="J33" s="4"/>
      <c r="K33" s="37">
        <v>0.99329861111111117</v>
      </c>
      <c r="L33" s="22">
        <v>0.99340277777777775</v>
      </c>
      <c r="M33" s="4">
        <f t="shared" si="2"/>
        <v>1.0416666666657193E-4</v>
      </c>
      <c r="N33" s="4"/>
      <c r="O33" s="4"/>
    </row>
    <row r="34" spans="1:15" x14ac:dyDescent="0.3">
      <c r="C34" s="4"/>
      <c r="D34" s="4"/>
      <c r="E34" s="4"/>
      <c r="F34" s="38"/>
      <c r="G34" s="4"/>
      <c r="H34" s="4"/>
      <c r="I34" s="4"/>
      <c r="J34" s="4"/>
      <c r="K34" s="37">
        <v>0.99359953703703707</v>
      </c>
      <c r="L34" s="22">
        <v>0.99648148148148152</v>
      </c>
      <c r="M34" s="4">
        <f t="shared" si="2"/>
        <v>2.8819444444444509E-3</v>
      </c>
      <c r="N34" s="4"/>
      <c r="O34" s="4"/>
    </row>
    <row r="35" spans="1:15" x14ac:dyDescent="0.3">
      <c r="C35" s="4"/>
      <c r="D35" s="4"/>
      <c r="E35" s="4"/>
      <c r="F35" s="38"/>
      <c r="G35" s="4"/>
      <c r="H35" s="4"/>
      <c r="I35" s="4"/>
      <c r="J35" s="4"/>
      <c r="M35" s="4">
        <f t="shared" si="2"/>
        <v>0</v>
      </c>
      <c r="N35" s="4"/>
      <c r="O35" s="4"/>
    </row>
    <row r="36" spans="1:15" x14ac:dyDescent="0.3">
      <c r="C36" s="4"/>
      <c r="D36" s="4"/>
      <c r="E36" s="4"/>
      <c r="F36" s="38"/>
      <c r="G36" s="4"/>
      <c r="H36" s="4"/>
      <c r="I36" s="4"/>
      <c r="J36" s="4"/>
      <c r="K36" s="37">
        <v>0.12292824074074075</v>
      </c>
      <c r="L36" s="22">
        <v>0.12509259259259259</v>
      </c>
      <c r="M36" s="4">
        <f t="shared" si="2"/>
        <v>2.164351851851834E-3</v>
      </c>
      <c r="N36" s="4"/>
      <c r="O36" s="4"/>
    </row>
    <row r="37" spans="1:15" x14ac:dyDescent="0.3">
      <c r="C37" s="4"/>
      <c r="D37" s="4"/>
      <c r="E37" s="4"/>
      <c r="F37" s="38"/>
      <c r="G37" s="4"/>
      <c r="H37" s="4"/>
      <c r="I37" s="4"/>
      <c r="J37" s="4"/>
      <c r="M37" s="4"/>
      <c r="N37" s="4"/>
      <c r="O37" s="4"/>
    </row>
    <row r="38" spans="1:15" x14ac:dyDescent="0.3">
      <c r="C38" s="4"/>
      <c r="D38" s="4"/>
      <c r="E38" s="4"/>
      <c r="F38" s="38"/>
      <c r="G38" s="4"/>
      <c r="H38" s="4"/>
      <c r="I38" s="4"/>
      <c r="J38" s="4"/>
      <c r="M38" s="4"/>
      <c r="N38" s="4"/>
      <c r="O38" s="4"/>
    </row>
    <row r="39" spans="1:15" x14ac:dyDescent="0.3">
      <c r="C39" s="4"/>
      <c r="D39" s="4"/>
      <c r="E39" s="4"/>
      <c r="F39" s="38"/>
      <c r="G39" s="4"/>
      <c r="H39" s="4"/>
      <c r="I39" s="4"/>
      <c r="J39" s="4"/>
      <c r="M39" s="4"/>
      <c r="N39" s="4"/>
      <c r="O39" s="4"/>
    </row>
    <row r="40" spans="1:15" x14ac:dyDescent="0.3">
      <c r="C40" s="4"/>
      <c r="D40" s="4"/>
      <c r="E40" s="4"/>
      <c r="F40" s="38"/>
      <c r="G40" s="4"/>
      <c r="H40" s="4"/>
      <c r="I40" s="4"/>
      <c r="J40" s="4"/>
      <c r="M40" s="4"/>
      <c r="N40" s="4"/>
      <c r="O40" s="4"/>
    </row>
    <row r="41" spans="1:15" x14ac:dyDescent="0.3">
      <c r="C41" s="4"/>
      <c r="D41" s="4"/>
      <c r="E41" s="4"/>
      <c r="F41" s="38"/>
      <c r="G41" s="4"/>
      <c r="H41" s="4"/>
      <c r="I41" s="4"/>
      <c r="J41" s="4"/>
      <c r="M41" s="4"/>
      <c r="N41" s="4"/>
      <c r="O41" s="4"/>
    </row>
    <row r="42" spans="1:15" x14ac:dyDescent="0.3">
      <c r="C42" s="4"/>
      <c r="D42" s="4"/>
      <c r="E42" s="4"/>
      <c r="F42" s="38"/>
      <c r="G42" s="4"/>
      <c r="H42" s="4"/>
      <c r="I42" s="4"/>
      <c r="J42" s="4"/>
      <c r="M42" s="4"/>
      <c r="N42" s="4"/>
      <c r="O42" s="4"/>
    </row>
    <row r="43" spans="1:15" x14ac:dyDescent="0.3">
      <c r="C43" s="4"/>
      <c r="D43" s="4"/>
      <c r="E43" s="4"/>
      <c r="F43" s="38"/>
      <c r="G43" s="4"/>
      <c r="H43" s="4"/>
      <c r="I43" s="4"/>
      <c r="J43" s="4"/>
      <c r="M43" s="4"/>
      <c r="N43" s="4"/>
      <c r="O43" s="4"/>
    </row>
    <row r="44" spans="1:15" x14ac:dyDescent="0.3">
      <c r="C44" s="4"/>
      <c r="D44" s="4"/>
      <c r="E44" s="4"/>
      <c r="F44" s="38"/>
      <c r="G44" s="4"/>
      <c r="H44" s="4"/>
      <c r="I44" s="4"/>
      <c r="J44" s="4"/>
      <c r="M44" s="4"/>
      <c r="N44" s="4"/>
      <c r="O44" s="4"/>
    </row>
    <row r="45" spans="1:15" x14ac:dyDescent="0.3">
      <c r="C45" s="4"/>
      <c r="D45" s="4"/>
      <c r="E45" s="4"/>
      <c r="F45" s="38"/>
      <c r="G45" s="4"/>
      <c r="H45" s="4"/>
      <c r="I45" s="4"/>
      <c r="J45" s="4"/>
      <c r="M45" s="4"/>
      <c r="N45" s="4"/>
      <c r="O45" s="4"/>
    </row>
    <row r="46" spans="1:15" x14ac:dyDescent="0.3">
      <c r="C46" s="4"/>
      <c r="D46" s="4"/>
      <c r="E46" s="4"/>
      <c r="F46" s="38"/>
      <c r="G46" s="4"/>
      <c r="H46" s="4"/>
      <c r="I46" s="4"/>
      <c r="J46" s="4"/>
      <c r="M46" s="4"/>
      <c r="N46" s="4"/>
      <c r="O46" s="4"/>
    </row>
    <row r="47" spans="1:15" x14ac:dyDescent="0.3">
      <c r="C47" s="4"/>
      <c r="D47" s="4"/>
      <c r="E47" s="4"/>
      <c r="F47" s="38"/>
      <c r="G47" s="4"/>
      <c r="H47" s="4"/>
      <c r="I47" s="4"/>
      <c r="J47" s="4"/>
      <c r="M47" s="4"/>
      <c r="N47" s="4"/>
      <c r="O47" s="4"/>
    </row>
    <row r="48" spans="1:15" x14ac:dyDescent="0.3">
      <c r="A48" s="2"/>
      <c r="B48" s="7"/>
      <c r="C48" s="5">
        <f>SUM(C4:C46)</f>
        <v>4.3402777777777762E-2</v>
      </c>
      <c r="D48" s="5"/>
      <c r="E48" s="5"/>
      <c r="F48" s="39"/>
      <c r="G48" s="5"/>
      <c r="H48" s="5"/>
      <c r="I48" s="5"/>
      <c r="J48" s="5"/>
      <c r="K48" s="2"/>
      <c r="L48" s="7"/>
      <c r="M48" s="5">
        <f>SUM(M4:M46)</f>
        <v>0.16421296296296306</v>
      </c>
      <c r="N48" s="5"/>
      <c r="O48" s="5"/>
    </row>
    <row r="49" spans="1:15" x14ac:dyDescent="0.3">
      <c r="C49" s="4"/>
      <c r="D49" s="4"/>
      <c r="E49" s="4"/>
      <c r="F49" s="38"/>
      <c r="G49" s="4"/>
      <c r="H49" s="4"/>
      <c r="I49" s="4"/>
      <c r="J49" s="4"/>
      <c r="M49" s="4"/>
      <c r="N49" s="4"/>
      <c r="O49" s="4"/>
    </row>
    <row r="50" spans="1:15" x14ac:dyDescent="0.3">
      <c r="A50" s="22">
        <v>8.8414351851851855E-2</v>
      </c>
      <c r="B50" s="22">
        <v>9.7164351851851849E-2</v>
      </c>
      <c r="C50" s="4">
        <f t="shared" si="0"/>
        <v>8.7499999999999939E-3</v>
      </c>
      <c r="D50" s="4"/>
      <c r="E50" s="4"/>
      <c r="F50" s="38"/>
      <c r="G50" s="4"/>
      <c r="H50" s="4"/>
      <c r="I50" s="4"/>
      <c r="J50" s="4"/>
      <c r="K50" s="37">
        <v>1.3483796296296298E-2</v>
      </c>
      <c r="L50" s="22">
        <v>2.0196759259259258E-2</v>
      </c>
      <c r="M50" s="4">
        <f t="shared" si="2"/>
        <v>6.7129629629629605E-3</v>
      </c>
      <c r="N50" s="4"/>
      <c r="O50" s="4"/>
    </row>
    <row r="51" spans="1:15" x14ac:dyDescent="0.3">
      <c r="A51" s="22">
        <v>0.16996527777777778</v>
      </c>
      <c r="B51" s="22">
        <v>0.18280092592592592</v>
      </c>
      <c r="C51" s="4">
        <f t="shared" si="0"/>
        <v>1.2835648148148138E-2</v>
      </c>
      <c r="D51" s="4"/>
      <c r="E51" s="4"/>
      <c r="F51" s="38"/>
      <c r="G51" s="4"/>
      <c r="H51" s="4"/>
      <c r="I51" s="4"/>
      <c r="J51" s="4"/>
      <c r="K51" s="37">
        <v>2.0509259259259258E-2</v>
      </c>
      <c r="L51" s="22">
        <v>2.9965277777777775E-2</v>
      </c>
      <c r="M51" s="4">
        <f t="shared" si="2"/>
        <v>9.4560185185185164E-3</v>
      </c>
      <c r="N51" s="4"/>
      <c r="O51" s="4"/>
    </row>
    <row r="52" spans="1:15" x14ac:dyDescent="0.3">
      <c r="A52" s="22">
        <v>0.9431018518518518</v>
      </c>
      <c r="B52" s="22">
        <v>0.95587962962962969</v>
      </c>
      <c r="C52" s="4">
        <f t="shared" si="0"/>
        <v>1.2777777777777888E-2</v>
      </c>
      <c r="D52" s="4"/>
      <c r="E52" s="4"/>
      <c r="F52" s="38"/>
      <c r="G52" s="4"/>
      <c r="H52" s="4"/>
      <c r="I52" s="4"/>
      <c r="J52" s="4"/>
      <c r="K52" s="37">
        <v>7.1296296296296288E-2</v>
      </c>
      <c r="L52" s="22">
        <v>8.2743055555555556E-2</v>
      </c>
      <c r="M52" s="4">
        <f t="shared" si="2"/>
        <v>1.1446759259259268E-2</v>
      </c>
      <c r="N52" s="4"/>
      <c r="O52" s="4"/>
    </row>
    <row r="53" spans="1:15" x14ac:dyDescent="0.3">
      <c r="A53" s="37"/>
      <c r="B53" s="22"/>
      <c r="C53" s="4"/>
      <c r="D53" s="4"/>
      <c r="E53" s="4"/>
      <c r="F53" s="38"/>
      <c r="G53" s="4"/>
      <c r="H53" s="4"/>
      <c r="I53" s="4"/>
      <c r="J53" s="4"/>
      <c r="K53" s="37">
        <v>0.12393518518518519</v>
      </c>
      <c r="L53" s="22">
        <v>0.15570601851851854</v>
      </c>
      <c r="M53" s="4">
        <f t="shared" si="2"/>
        <v>3.1770833333333345E-2</v>
      </c>
      <c r="N53" s="4"/>
      <c r="O53" s="4"/>
    </row>
    <row r="54" spans="1:15" x14ac:dyDescent="0.3">
      <c r="C54" s="4"/>
      <c r="D54" s="4"/>
      <c r="E54" s="4"/>
      <c r="F54" s="38"/>
      <c r="G54" s="4"/>
      <c r="H54" s="4"/>
      <c r="I54" s="4"/>
      <c r="J54" s="4"/>
      <c r="K54" s="37">
        <v>0.1559837962962963</v>
      </c>
      <c r="L54" s="22">
        <v>0.15862268518518519</v>
      </c>
      <c r="M54" s="4">
        <f t="shared" si="2"/>
        <v>2.6388888888888851E-3</v>
      </c>
      <c r="N54" s="4"/>
      <c r="O54" s="4"/>
    </row>
    <row r="55" spans="1:15" x14ac:dyDescent="0.3">
      <c r="C55" s="4"/>
      <c r="D55" s="4"/>
      <c r="E55" s="4"/>
      <c r="F55" s="38"/>
      <c r="G55" s="4"/>
      <c r="H55" s="4"/>
      <c r="I55" s="4"/>
      <c r="J55" s="4"/>
      <c r="K55" s="37">
        <v>0.37106481481481479</v>
      </c>
      <c r="L55" s="22">
        <v>0.39030092592592597</v>
      </c>
      <c r="M55" s="4">
        <f t="shared" si="2"/>
        <v>1.9236111111111176E-2</v>
      </c>
      <c r="N55" s="4"/>
      <c r="O55" s="4"/>
    </row>
    <row r="56" spans="1:15" x14ac:dyDescent="0.3">
      <c r="C56" s="4"/>
      <c r="D56" s="4"/>
      <c r="E56" s="4"/>
      <c r="F56" s="38"/>
      <c r="G56" s="4"/>
      <c r="H56" s="4"/>
      <c r="I56" s="4"/>
      <c r="J56" s="4"/>
      <c r="K56" s="37">
        <v>0.39835648148148151</v>
      </c>
      <c r="L56" s="22">
        <v>0.41646990740740741</v>
      </c>
      <c r="M56" s="4">
        <f t="shared" si="2"/>
        <v>1.8113425925925908E-2</v>
      </c>
      <c r="N56" s="4"/>
      <c r="O56" s="4"/>
    </row>
    <row r="57" spans="1:15" x14ac:dyDescent="0.3">
      <c r="C57" s="4"/>
      <c r="D57" s="4"/>
      <c r="E57" s="4"/>
      <c r="F57" s="38"/>
      <c r="G57" s="4"/>
      <c r="H57" s="4"/>
      <c r="I57" s="4"/>
      <c r="J57" s="4"/>
      <c r="K57" s="37">
        <v>0.5154050925925926</v>
      </c>
      <c r="L57" s="22">
        <v>0.53718750000000004</v>
      </c>
      <c r="M57" s="4">
        <f t="shared" si="2"/>
        <v>2.1782407407407445E-2</v>
      </c>
      <c r="N57" s="4"/>
      <c r="O57" s="4"/>
    </row>
    <row r="58" spans="1:15" x14ac:dyDescent="0.3">
      <c r="C58" s="4"/>
      <c r="D58" s="4"/>
      <c r="E58" s="4"/>
      <c r="F58" s="38"/>
      <c r="G58" s="4"/>
      <c r="H58" s="4"/>
      <c r="I58" s="4"/>
      <c r="J58" s="4"/>
      <c r="K58" s="37">
        <v>0.65032407407407411</v>
      </c>
      <c r="L58" s="22">
        <v>0.65182870370370372</v>
      </c>
      <c r="M58" s="4">
        <f t="shared" si="2"/>
        <v>1.5046296296296058E-3</v>
      </c>
      <c r="N58" s="4"/>
      <c r="O58" s="4"/>
    </row>
    <row r="59" spans="1:15" x14ac:dyDescent="0.3">
      <c r="C59" s="4"/>
      <c r="D59" s="4"/>
      <c r="E59" s="4"/>
      <c r="F59" s="38"/>
      <c r="G59" s="4"/>
      <c r="H59" s="4"/>
      <c r="I59" s="4"/>
      <c r="J59" s="4"/>
      <c r="K59" s="37">
        <v>0.72271990740740744</v>
      </c>
      <c r="L59" s="22">
        <v>0.72304398148148152</v>
      </c>
      <c r="M59" s="4">
        <f t="shared" si="2"/>
        <v>3.2407407407408773E-4</v>
      </c>
      <c r="N59" s="4"/>
      <c r="O59" s="4"/>
    </row>
    <row r="60" spans="1:15" x14ac:dyDescent="0.3">
      <c r="C60" s="4"/>
      <c r="D60" s="4"/>
      <c r="E60" s="4"/>
      <c r="F60" s="38"/>
      <c r="G60" s="4"/>
      <c r="H60" s="4"/>
      <c r="I60" s="4"/>
      <c r="J60" s="4"/>
      <c r="K60" s="37">
        <v>0.7243750000000001</v>
      </c>
      <c r="L60" s="22">
        <v>0.73642361111111121</v>
      </c>
      <c r="M60" s="4">
        <f t="shared" si="2"/>
        <v>1.2048611111111107E-2</v>
      </c>
      <c r="N60" s="4"/>
      <c r="O60" s="4"/>
    </row>
    <row r="61" spans="1:15" x14ac:dyDescent="0.3">
      <c r="C61" s="4"/>
      <c r="D61" s="4"/>
      <c r="E61" s="4"/>
      <c r="F61" s="38"/>
      <c r="G61" s="4"/>
      <c r="H61" s="4"/>
      <c r="I61" s="4"/>
      <c r="J61" s="4"/>
      <c r="K61" s="37">
        <v>0.75614583333333341</v>
      </c>
      <c r="L61" s="22">
        <v>0.76068287037037041</v>
      </c>
      <c r="M61" s="4">
        <f t="shared" si="2"/>
        <v>4.5370370370370061E-3</v>
      </c>
      <c r="N61" s="4"/>
      <c r="O61" s="4"/>
    </row>
    <row r="62" spans="1:15" x14ac:dyDescent="0.3">
      <c r="C62" s="4"/>
      <c r="D62" s="4"/>
      <c r="E62" s="4"/>
      <c r="F62" s="38"/>
      <c r="G62" s="4"/>
      <c r="H62" s="4"/>
      <c r="I62" s="4"/>
      <c r="J62" s="4"/>
      <c r="K62" s="37"/>
      <c r="L62" s="22"/>
      <c r="M62" s="4">
        <f t="shared" si="2"/>
        <v>0</v>
      </c>
      <c r="N62" s="4"/>
      <c r="O62" s="4"/>
    </row>
    <row r="63" spans="1:15" x14ac:dyDescent="0.3">
      <c r="C63" s="4"/>
      <c r="D63" s="4"/>
      <c r="E63" s="4"/>
      <c r="F63" s="38"/>
      <c r="G63" s="4"/>
      <c r="H63" s="4"/>
      <c r="I63" s="4"/>
      <c r="J63" s="4"/>
      <c r="K63" s="37"/>
      <c r="L63" s="22"/>
      <c r="M63" s="4">
        <f t="shared" si="2"/>
        <v>0</v>
      </c>
      <c r="N63" s="4"/>
      <c r="O63" s="4"/>
    </row>
    <row r="64" spans="1:15" x14ac:dyDescent="0.3">
      <c r="C64" s="4"/>
      <c r="D64" s="4"/>
      <c r="E64" s="4"/>
      <c r="F64" s="38"/>
      <c r="G64" s="4"/>
      <c r="H64" s="4"/>
      <c r="I64" s="4"/>
      <c r="J64" s="4"/>
      <c r="K64" s="37">
        <v>0.83546296296296296</v>
      </c>
      <c r="L64" s="22">
        <v>0.86122685185185188</v>
      </c>
      <c r="M64" s="4">
        <f t="shared" si="2"/>
        <v>2.5763888888888919E-2</v>
      </c>
      <c r="N64" s="4"/>
      <c r="O64" s="4"/>
    </row>
    <row r="65" spans="3:15" x14ac:dyDescent="0.3">
      <c r="C65" s="4"/>
      <c r="D65" s="4"/>
      <c r="E65" s="4"/>
      <c r="F65" s="38"/>
      <c r="G65" s="4"/>
      <c r="H65" s="4"/>
      <c r="I65" s="4"/>
      <c r="J65" s="4"/>
      <c r="K65" s="37">
        <v>0.88309027777777782</v>
      </c>
      <c r="L65" s="22">
        <v>0.88756944444444441</v>
      </c>
      <c r="M65" s="4">
        <f t="shared" si="2"/>
        <v>4.4791666666665897E-3</v>
      </c>
      <c r="N65" s="4"/>
      <c r="O65" s="4"/>
    </row>
    <row r="66" spans="3:15" x14ac:dyDescent="0.3">
      <c r="C66" s="4"/>
      <c r="D66" s="4"/>
      <c r="E66" s="4"/>
      <c r="F66" s="38"/>
      <c r="G66" s="4"/>
      <c r="H66" s="4"/>
      <c r="I66" s="4"/>
      <c r="J66" s="4"/>
      <c r="K66" s="37">
        <v>0.88818287037037036</v>
      </c>
      <c r="L66" s="22">
        <v>0.88868055555555558</v>
      </c>
      <c r="M66" s="4">
        <f t="shared" si="2"/>
        <v>4.9768518518522598E-4</v>
      </c>
      <c r="N66" s="4"/>
      <c r="O66" s="4"/>
    </row>
    <row r="67" spans="3:15" x14ac:dyDescent="0.3">
      <c r="C67" s="4"/>
      <c r="D67" s="4"/>
      <c r="E67" s="4"/>
      <c r="F67" s="38"/>
      <c r="G67" s="4"/>
      <c r="H67" s="4"/>
      <c r="I67" s="4"/>
      <c r="J67" s="4"/>
      <c r="K67" s="37">
        <v>0.91612268518518514</v>
      </c>
      <c r="L67" s="22">
        <v>0.93565972222222227</v>
      </c>
      <c r="M67" s="4">
        <f t="shared" si="2"/>
        <v>1.953703703703713E-2</v>
      </c>
      <c r="N67" s="4"/>
      <c r="O67" s="4"/>
    </row>
    <row r="68" spans="3:15" x14ac:dyDescent="0.3">
      <c r="C68" s="4"/>
      <c r="D68" s="4"/>
      <c r="E68" s="4"/>
      <c r="F68" s="38"/>
      <c r="G68" s="4"/>
      <c r="H68" s="4"/>
      <c r="I68" s="4"/>
      <c r="J68" s="4"/>
      <c r="K68" s="37">
        <v>0.93623842592592599</v>
      </c>
      <c r="L68" s="22">
        <v>0.94267361111111114</v>
      </c>
      <c r="M68" s="4">
        <f t="shared" si="2"/>
        <v>6.4351851851851549E-3</v>
      </c>
      <c r="N68" s="4"/>
      <c r="O68" s="4"/>
    </row>
    <row r="69" spans="3:15" x14ac:dyDescent="0.3">
      <c r="C69" s="4"/>
      <c r="D69" s="4"/>
      <c r="E69" s="4"/>
      <c r="F69" s="38"/>
      <c r="G69" s="4"/>
      <c r="H69" s="4"/>
      <c r="I69" s="4"/>
      <c r="J69" s="4"/>
      <c r="K69" s="37">
        <v>0.98270833333333341</v>
      </c>
      <c r="L69" s="22">
        <v>0.99964120370370368</v>
      </c>
      <c r="M69" s="4">
        <f t="shared" si="2"/>
        <v>1.6932870370370279E-2</v>
      </c>
      <c r="N69" s="4"/>
      <c r="O69" s="4"/>
    </row>
    <row r="70" spans="3:15" x14ac:dyDescent="0.3">
      <c r="C70" s="4"/>
      <c r="D70" s="4"/>
      <c r="E70" s="4"/>
      <c r="F70" s="38"/>
      <c r="G70" s="4"/>
      <c r="H70" s="4"/>
      <c r="I70" s="4"/>
      <c r="J70" s="4"/>
      <c r="K70" s="37">
        <v>0.9997800925925926</v>
      </c>
      <c r="L70" s="22">
        <v>0.99998842592592585</v>
      </c>
      <c r="M70" s="4">
        <f t="shared" ref="M70:M81" si="3">L70-K70</f>
        <v>2.0833333333325488E-4</v>
      </c>
      <c r="N70" s="4"/>
      <c r="O70" s="4"/>
    </row>
    <row r="71" spans="3:15" x14ac:dyDescent="0.3">
      <c r="C71" s="4"/>
      <c r="D71" s="4"/>
      <c r="E71" s="4"/>
      <c r="F71" s="38"/>
      <c r="G71" s="4"/>
      <c r="H71" s="4"/>
      <c r="I71" s="4"/>
      <c r="J71" s="4"/>
      <c r="M71" s="4">
        <f t="shared" si="3"/>
        <v>0</v>
      </c>
      <c r="N71" s="4"/>
      <c r="O71" s="4"/>
    </row>
    <row r="72" spans="3:15" x14ac:dyDescent="0.3">
      <c r="C72" s="4"/>
      <c r="D72" s="4"/>
      <c r="E72" s="4"/>
      <c r="F72" s="38"/>
      <c r="G72" s="4"/>
      <c r="H72" s="4"/>
      <c r="I72" s="4"/>
      <c r="J72" s="4"/>
      <c r="M72" s="4">
        <f t="shared" si="3"/>
        <v>0</v>
      </c>
      <c r="N72" s="4"/>
      <c r="O72" s="4"/>
    </row>
    <row r="73" spans="3:15" x14ac:dyDescent="0.3">
      <c r="C73" s="4"/>
      <c r="D73" s="4"/>
      <c r="E73" s="4"/>
      <c r="F73" s="38"/>
      <c r="G73" s="4"/>
      <c r="H73" s="4"/>
      <c r="I73" s="4"/>
      <c r="J73" s="4"/>
      <c r="M73" s="4">
        <f t="shared" si="3"/>
        <v>0</v>
      </c>
      <c r="N73" s="4"/>
      <c r="O73" s="4"/>
    </row>
    <row r="74" spans="3:15" x14ac:dyDescent="0.3">
      <c r="C74" s="4"/>
      <c r="D74" s="4"/>
      <c r="E74" s="4"/>
      <c r="F74" s="38"/>
      <c r="G74" s="4"/>
      <c r="H74" s="4"/>
      <c r="I74" s="4"/>
      <c r="J74" s="4"/>
      <c r="M74" s="4">
        <f t="shared" si="3"/>
        <v>0</v>
      </c>
      <c r="N74" s="4"/>
      <c r="O74" s="4"/>
    </row>
    <row r="75" spans="3:15" x14ac:dyDescent="0.3">
      <c r="C75" s="4"/>
      <c r="D75" s="4"/>
      <c r="E75" s="4"/>
      <c r="F75" s="38"/>
      <c r="G75" s="4"/>
      <c r="H75" s="4"/>
      <c r="I75" s="4"/>
      <c r="J75" s="4"/>
      <c r="M75" s="4">
        <f t="shared" si="3"/>
        <v>0</v>
      </c>
      <c r="N75" s="4"/>
      <c r="O75" s="4"/>
    </row>
    <row r="76" spans="3:15" x14ac:dyDescent="0.3">
      <c r="C76" s="4"/>
      <c r="D76" s="4"/>
      <c r="E76" s="4"/>
      <c r="F76" s="38"/>
      <c r="G76" s="4"/>
      <c r="H76" s="4"/>
      <c r="I76" s="4"/>
      <c r="J76" s="4"/>
      <c r="M76" s="4">
        <f t="shared" si="3"/>
        <v>0</v>
      </c>
      <c r="N76" s="4"/>
      <c r="O76" s="4"/>
    </row>
    <row r="77" spans="3:15" x14ac:dyDescent="0.3">
      <c r="C77" s="4"/>
      <c r="D77" s="4"/>
      <c r="E77" s="4"/>
      <c r="F77" s="38"/>
      <c r="G77" s="4"/>
      <c r="H77" s="4"/>
      <c r="I77" s="4"/>
      <c r="J77" s="4"/>
      <c r="M77" s="4">
        <f t="shared" si="3"/>
        <v>0</v>
      </c>
      <c r="N77" s="4"/>
      <c r="O77" s="4"/>
    </row>
    <row r="78" spans="3:15" x14ac:dyDescent="0.3">
      <c r="C78" s="4"/>
      <c r="D78" s="4"/>
      <c r="E78" s="4"/>
      <c r="F78" s="38"/>
      <c r="G78" s="4"/>
      <c r="H78" s="4"/>
      <c r="I78" s="4"/>
      <c r="J78" s="4"/>
      <c r="M78" s="4">
        <f t="shared" si="3"/>
        <v>0</v>
      </c>
      <c r="N78" s="4"/>
      <c r="O78" s="4"/>
    </row>
    <row r="79" spans="3:15" x14ac:dyDescent="0.3">
      <c r="C79" s="4"/>
      <c r="D79" s="4"/>
      <c r="E79" s="4"/>
      <c r="F79" s="38"/>
      <c r="G79" s="4"/>
      <c r="H79" s="4"/>
      <c r="I79" s="4"/>
      <c r="J79" s="4"/>
      <c r="M79" s="4">
        <f t="shared" si="3"/>
        <v>0</v>
      </c>
      <c r="N79" s="4"/>
      <c r="O79" s="4"/>
    </row>
    <row r="80" spans="3:15" x14ac:dyDescent="0.3">
      <c r="C80" s="4"/>
      <c r="D80" s="4"/>
      <c r="E80" s="4"/>
      <c r="F80" s="38"/>
      <c r="G80" s="4"/>
      <c r="H80" s="4"/>
      <c r="I80" s="4"/>
      <c r="J80" s="4"/>
      <c r="M80" s="4">
        <f t="shared" si="3"/>
        <v>0</v>
      </c>
      <c r="N80" s="4"/>
      <c r="O80" s="4"/>
    </row>
    <row r="81" spans="1:15" x14ac:dyDescent="0.3">
      <c r="C81" s="4"/>
      <c r="D81" s="4"/>
      <c r="E81" s="4"/>
      <c r="F81" s="38"/>
      <c r="G81" s="4"/>
      <c r="H81" s="4"/>
      <c r="I81" s="4"/>
      <c r="J81" s="4"/>
      <c r="M81" s="4">
        <f t="shared" si="3"/>
        <v>0</v>
      </c>
      <c r="N81" s="4"/>
      <c r="O81" s="4"/>
    </row>
    <row r="82" spans="1:15" x14ac:dyDescent="0.3">
      <c r="C82" s="4"/>
      <c r="D82" s="4"/>
      <c r="E82" s="4"/>
      <c r="F82" s="38"/>
      <c r="G82" s="4"/>
      <c r="H82" s="4"/>
      <c r="I82" s="4"/>
      <c r="J82" s="4"/>
      <c r="M82" s="4"/>
      <c r="N82" s="4"/>
      <c r="O82" s="4"/>
    </row>
    <row r="83" spans="1:15" x14ac:dyDescent="0.3">
      <c r="C83" s="4"/>
      <c r="D83" s="4"/>
      <c r="E83" s="4"/>
      <c r="F83" s="38"/>
      <c r="G83" s="4"/>
      <c r="H83" s="4"/>
      <c r="I83" s="4"/>
      <c r="J83" s="4"/>
      <c r="M83" s="4"/>
      <c r="N83" s="4"/>
      <c r="O83" s="4"/>
    </row>
    <row r="84" spans="1:15" x14ac:dyDescent="0.3">
      <c r="C84" s="4"/>
      <c r="D84" s="4"/>
      <c r="E84" s="4"/>
      <c r="F84" s="38"/>
      <c r="G84" s="4"/>
      <c r="H84" s="4"/>
      <c r="I84" s="4"/>
      <c r="J84" s="4"/>
      <c r="M84" s="4"/>
      <c r="N84" s="4"/>
      <c r="O84" s="4"/>
    </row>
    <row r="85" spans="1:15" x14ac:dyDescent="0.3">
      <c r="C85" s="4"/>
      <c r="D85" s="4"/>
      <c r="E85" s="4"/>
      <c r="F85" s="38"/>
      <c r="G85" s="4"/>
      <c r="H85" s="4"/>
      <c r="I85" s="4"/>
      <c r="J85" s="4"/>
      <c r="M85" s="4"/>
      <c r="N85" s="4"/>
      <c r="O85" s="4"/>
    </row>
    <row r="95" spans="1:15" x14ac:dyDescent="0.3">
      <c r="A95" s="2"/>
      <c r="B95" s="7"/>
      <c r="C95" s="42">
        <f>SUM(C50:C86)</f>
        <v>3.4363425925926019E-2</v>
      </c>
      <c r="D95" s="42"/>
      <c r="E95" s="42"/>
      <c r="F95" s="2"/>
      <c r="G95" s="7"/>
      <c r="H95" s="7"/>
      <c r="I95" s="7"/>
      <c r="J95" s="7"/>
      <c r="K95" s="2"/>
      <c r="L95" s="7"/>
      <c r="M95" s="42">
        <f>SUM(M50:M86)</f>
        <v>0.21342592592592585</v>
      </c>
      <c r="N95" s="42"/>
      <c r="O95" s="42"/>
    </row>
    <row r="98" spans="1:15" x14ac:dyDescent="0.3">
      <c r="A98" s="22">
        <v>2.991898148148148E-2</v>
      </c>
      <c r="B98" s="22">
        <v>3.7662037037037036E-2</v>
      </c>
      <c r="C98" s="4">
        <f>B98-A98</f>
        <v>7.7430555555555551E-3</v>
      </c>
      <c r="D98" s="4"/>
      <c r="E98" s="4"/>
      <c r="F98" s="38"/>
      <c r="G98" s="4"/>
      <c r="H98" s="4"/>
      <c r="I98" s="4"/>
      <c r="J98" s="4"/>
      <c r="K98" s="37">
        <v>0</v>
      </c>
      <c r="L98" s="22">
        <v>1.0601851851851854E-2</v>
      </c>
      <c r="M98" s="4">
        <f t="shared" ref="M98:M110" si="4">L98-K98</f>
        <v>1.0601851851851854E-2</v>
      </c>
      <c r="N98" s="4"/>
      <c r="O98" s="4"/>
    </row>
    <row r="99" spans="1:15" x14ac:dyDescent="0.3">
      <c r="A99" s="22">
        <v>7.633101851851852E-2</v>
      </c>
      <c r="B99" s="22">
        <v>8.4189814814814815E-2</v>
      </c>
      <c r="C99" s="4">
        <f>B99-A99</f>
        <v>7.8587962962962943E-3</v>
      </c>
      <c r="D99" s="4"/>
      <c r="E99" s="4"/>
      <c r="F99" s="38"/>
      <c r="G99" s="4"/>
      <c r="H99" s="4"/>
      <c r="I99" s="4"/>
      <c r="J99" s="4"/>
      <c r="K99" s="37">
        <v>1.1539351851851851E-2</v>
      </c>
      <c r="L99" s="22">
        <v>2.9305555555555557E-2</v>
      </c>
      <c r="M99" s="4">
        <f t="shared" si="4"/>
        <v>1.7766203703703708E-2</v>
      </c>
      <c r="N99" s="4"/>
      <c r="O99" s="4"/>
    </row>
    <row r="100" spans="1:15" x14ac:dyDescent="0.3">
      <c r="A100" s="22">
        <v>9.1331018518518506E-2</v>
      </c>
      <c r="B100" s="22">
        <v>9.2175925925925925E-2</v>
      </c>
      <c r="C100" s="4">
        <f>B100-A100</f>
        <v>8.4490740740741921E-4</v>
      </c>
      <c r="D100" s="4"/>
      <c r="E100" s="4"/>
      <c r="F100" s="38"/>
      <c r="G100" s="4"/>
      <c r="H100" s="4"/>
      <c r="I100" s="4"/>
      <c r="J100" s="4"/>
      <c r="K100" s="37">
        <v>5.5069444444444449E-2</v>
      </c>
      <c r="L100" s="22">
        <v>7.5902777777777777E-2</v>
      </c>
      <c r="M100" s="4">
        <f t="shared" si="4"/>
        <v>2.0833333333333329E-2</v>
      </c>
      <c r="N100" s="4"/>
      <c r="O100" s="4"/>
    </row>
    <row r="101" spans="1:15" x14ac:dyDescent="0.3">
      <c r="A101" s="22">
        <v>0.14332175925925925</v>
      </c>
      <c r="B101" s="22">
        <v>0.14585648148148148</v>
      </c>
      <c r="C101" s="4">
        <f>B101-A101</f>
        <v>2.5347222222222299E-3</v>
      </c>
      <c r="D101" s="4"/>
      <c r="E101" s="4"/>
      <c r="F101" s="38"/>
      <c r="G101" s="4"/>
      <c r="H101" s="4"/>
      <c r="I101" s="4"/>
      <c r="J101" s="4"/>
      <c r="K101" s="37">
        <v>9.7604166666666672E-2</v>
      </c>
      <c r="L101" s="22">
        <v>0.10019675925925926</v>
      </c>
      <c r="M101" s="4">
        <f t="shared" si="4"/>
        <v>2.5925925925925908E-3</v>
      </c>
      <c r="N101" s="4"/>
      <c r="O101" s="4"/>
    </row>
    <row r="102" spans="1:15" x14ac:dyDescent="0.3">
      <c r="A102" s="22">
        <v>0.17542824074074073</v>
      </c>
      <c r="B102" s="22">
        <v>0.18591435185185187</v>
      </c>
      <c r="C102" s="4">
        <f>B102-A102</f>
        <v>1.048611111111114E-2</v>
      </c>
      <c r="D102" s="4"/>
      <c r="E102" s="4"/>
      <c r="F102" s="38"/>
      <c r="G102" s="4"/>
      <c r="H102" s="4"/>
      <c r="I102" s="4"/>
      <c r="J102" s="4"/>
      <c r="K102" s="37">
        <v>0.1241087962962963</v>
      </c>
      <c r="L102" s="22">
        <v>0.14255787037037038</v>
      </c>
      <c r="M102" s="4">
        <f t="shared" si="4"/>
        <v>1.8449074074074076E-2</v>
      </c>
      <c r="N102" s="4"/>
      <c r="O102" s="4"/>
    </row>
    <row r="103" spans="1:15" x14ac:dyDescent="0.3">
      <c r="A103" s="22">
        <v>0.23390046296296296</v>
      </c>
      <c r="B103" s="22">
        <v>0.24614583333333331</v>
      </c>
      <c r="C103" s="4" t="e">
        <f>#REF!-#REF!</f>
        <v>#REF!</v>
      </c>
      <c r="D103" s="4"/>
      <c r="E103" s="4"/>
      <c r="F103" s="38"/>
      <c r="G103" s="4"/>
      <c r="H103" s="4"/>
      <c r="I103" s="4"/>
      <c r="J103" s="4"/>
      <c r="K103" s="37">
        <v>0.15060185185185185</v>
      </c>
      <c r="L103" s="22">
        <v>0.16483796296296296</v>
      </c>
      <c r="M103" s="4">
        <f t="shared" si="4"/>
        <v>1.4236111111111116E-2</v>
      </c>
      <c r="N103" s="4"/>
      <c r="O103" s="4"/>
    </row>
    <row r="104" spans="1:15" x14ac:dyDescent="0.3">
      <c r="A104" s="22">
        <v>0.25144675925925924</v>
      </c>
      <c r="B104" s="22">
        <v>0.25680555555555556</v>
      </c>
      <c r="C104" s="4">
        <f>B104-A104</f>
        <v>5.3587962962963198E-3</v>
      </c>
      <c r="D104" s="4"/>
      <c r="E104" s="4"/>
      <c r="F104" s="38"/>
      <c r="G104" s="4"/>
      <c r="H104" s="4"/>
      <c r="I104" s="4"/>
      <c r="J104" s="4"/>
      <c r="K104" s="37">
        <v>0.20253472222222224</v>
      </c>
      <c r="L104" s="22">
        <v>0.20310185185185184</v>
      </c>
      <c r="M104" s="4">
        <f t="shared" si="4"/>
        <v>5.6712962962959801E-4</v>
      </c>
      <c r="N104" s="4"/>
      <c r="O104" s="4"/>
    </row>
    <row r="105" spans="1:15" x14ac:dyDescent="0.3">
      <c r="A105" s="22">
        <v>0.26118055555555558</v>
      </c>
      <c r="B105" s="22">
        <v>0.2648611111111111</v>
      </c>
      <c r="C105" s="4">
        <f>B105-A105</f>
        <v>3.6805555555555203E-3</v>
      </c>
      <c r="D105" s="4"/>
      <c r="E105" s="4"/>
      <c r="F105" s="38"/>
      <c r="G105" s="4"/>
      <c r="H105" s="4"/>
      <c r="I105" s="4"/>
      <c r="J105" s="4"/>
      <c r="K105" s="37">
        <v>0.20328703703703702</v>
      </c>
      <c r="L105" s="22">
        <v>0.21435185185185188</v>
      </c>
      <c r="M105" s="4">
        <f t="shared" si="4"/>
        <v>1.1064814814814861E-2</v>
      </c>
      <c r="N105" s="4"/>
      <c r="O105" s="4"/>
    </row>
    <row r="106" spans="1:15" x14ac:dyDescent="0.3">
      <c r="A106" s="22">
        <v>0.2684259259259259</v>
      </c>
      <c r="B106" s="22">
        <v>0.27236111111111111</v>
      </c>
      <c r="C106" s="4">
        <f>B106-A103</f>
        <v>3.8460648148148147E-2</v>
      </c>
      <c r="D106" s="4"/>
      <c r="E106" s="4"/>
      <c r="F106" s="38"/>
      <c r="G106" s="4"/>
      <c r="H106" s="4"/>
      <c r="I106" s="4"/>
      <c r="J106" s="4"/>
      <c r="K106" s="37">
        <v>0.21501157407407409</v>
      </c>
      <c r="L106" s="22">
        <v>0.22057870370370369</v>
      </c>
      <c r="M106" s="4">
        <f t="shared" si="4"/>
        <v>5.5671296296296024E-3</v>
      </c>
      <c r="N106" s="4"/>
      <c r="O106" s="4"/>
    </row>
    <row r="107" spans="1:15" x14ac:dyDescent="0.3">
      <c r="C107" s="4"/>
      <c r="D107" s="4"/>
      <c r="E107" s="4"/>
      <c r="F107" s="38"/>
      <c r="G107" s="4"/>
      <c r="H107" s="4"/>
      <c r="I107" s="4"/>
      <c r="J107" s="4"/>
      <c r="K107" s="37">
        <v>0.34431712962962963</v>
      </c>
      <c r="L107" s="22">
        <v>0.34665509259259258</v>
      </c>
      <c r="M107" s="4">
        <f t="shared" si="4"/>
        <v>2.3379629629629584E-3</v>
      </c>
      <c r="N107" s="4"/>
      <c r="O107" s="4"/>
    </row>
    <row r="108" spans="1:15" x14ac:dyDescent="0.3">
      <c r="C108" s="4"/>
      <c r="D108" s="4"/>
      <c r="E108" s="4"/>
      <c r="F108" s="38"/>
      <c r="G108" s="4"/>
      <c r="H108" s="4"/>
      <c r="I108" s="4"/>
      <c r="J108" s="4"/>
      <c r="K108" s="37">
        <v>0.37563657407407408</v>
      </c>
      <c r="L108" s="22">
        <v>0.37744212962962959</v>
      </c>
      <c r="M108" s="4">
        <f t="shared" si="4"/>
        <v>1.8055555555555047E-3</v>
      </c>
      <c r="N108" s="4"/>
      <c r="O108" s="4"/>
    </row>
    <row r="109" spans="1:15" x14ac:dyDescent="0.3">
      <c r="C109" s="4"/>
      <c r="D109" s="4"/>
      <c r="E109" s="4"/>
      <c r="F109" s="38"/>
      <c r="G109" s="4"/>
      <c r="H109" s="4"/>
      <c r="I109" s="4"/>
      <c r="J109" s="4"/>
      <c r="K109" s="37">
        <v>0.40673611111111113</v>
      </c>
      <c r="L109" s="22">
        <v>0.40752314814814811</v>
      </c>
      <c r="M109" s="4">
        <f t="shared" si="4"/>
        <v>7.8703703703697503E-4</v>
      </c>
      <c r="N109" s="4"/>
      <c r="O109" s="4"/>
    </row>
    <row r="110" spans="1:15" x14ac:dyDescent="0.3">
      <c r="C110" s="4"/>
      <c r="D110" s="4"/>
      <c r="E110" s="4"/>
      <c r="F110" s="38"/>
      <c r="G110" s="4"/>
      <c r="H110" s="4"/>
      <c r="I110" s="4"/>
      <c r="J110" s="4"/>
      <c r="K110" s="37">
        <v>0.52182870370370371</v>
      </c>
      <c r="L110" s="22">
        <v>0.52302083333333338</v>
      </c>
      <c r="M110" s="4">
        <f t="shared" si="4"/>
        <v>1.192129629629668E-3</v>
      </c>
      <c r="N110" s="4"/>
      <c r="O110" s="4"/>
    </row>
    <row r="111" spans="1:15" x14ac:dyDescent="0.3">
      <c r="C111" s="4"/>
      <c r="D111" s="4"/>
      <c r="E111" s="4"/>
      <c r="F111" s="38"/>
      <c r="G111" s="4"/>
      <c r="H111" s="4"/>
      <c r="I111" s="4"/>
      <c r="J111" s="4"/>
      <c r="K111" s="37">
        <v>0.52871527777777783</v>
      </c>
      <c r="L111" s="22">
        <v>0.54848379629629629</v>
      </c>
      <c r="M111" s="4">
        <f>L111-K111</f>
        <v>1.9768518518518463E-2</v>
      </c>
      <c r="N111" s="4"/>
      <c r="O111" s="4"/>
    </row>
    <row r="112" spans="1:15" x14ac:dyDescent="0.3">
      <c r="C112" s="4"/>
      <c r="D112" s="4"/>
      <c r="E112" s="4"/>
      <c r="F112" s="38"/>
      <c r="G112" s="4"/>
      <c r="H112" s="4"/>
      <c r="I112" s="4"/>
      <c r="J112" s="4"/>
      <c r="M112" s="4"/>
      <c r="N112" s="4"/>
      <c r="O112" s="4"/>
    </row>
    <row r="113" spans="3:15" x14ac:dyDescent="0.3">
      <c r="C113" s="4"/>
      <c r="D113" s="4"/>
      <c r="E113" s="4"/>
      <c r="F113" s="38"/>
      <c r="G113" s="4"/>
      <c r="H113" s="4"/>
      <c r="I113" s="4"/>
      <c r="J113" s="4"/>
      <c r="M113" s="4"/>
      <c r="N113" s="4"/>
      <c r="O113" s="4"/>
    </row>
    <row r="114" spans="3:15" x14ac:dyDescent="0.3">
      <c r="C114" s="4"/>
      <c r="D114" s="4"/>
      <c r="E114" s="4"/>
      <c r="F114" s="38"/>
      <c r="G114" s="4"/>
      <c r="H114" s="4"/>
      <c r="I114" s="4"/>
      <c r="J114" s="4"/>
      <c r="M114" s="4"/>
      <c r="N114" s="4"/>
      <c r="O114" s="4"/>
    </row>
    <row r="115" spans="3:15" x14ac:dyDescent="0.3">
      <c r="C115" s="4"/>
      <c r="D115" s="4"/>
      <c r="E115" s="4"/>
      <c r="F115" s="38"/>
      <c r="G115" s="4"/>
      <c r="H115" s="4"/>
      <c r="I115" s="4"/>
      <c r="J115" s="4"/>
      <c r="M115" s="4"/>
      <c r="N115" s="4"/>
      <c r="O115" s="4"/>
    </row>
    <row r="116" spans="3:15" x14ac:dyDescent="0.3">
      <c r="C116" s="4"/>
      <c r="D116" s="4"/>
      <c r="E116" s="4"/>
      <c r="F116" s="38"/>
      <c r="G116" s="4"/>
      <c r="H116" s="4"/>
      <c r="I116" s="4"/>
      <c r="J116" s="4"/>
      <c r="M116" s="4"/>
      <c r="N116" s="4"/>
      <c r="O116" s="4"/>
    </row>
    <row r="117" spans="3:15" x14ac:dyDescent="0.3">
      <c r="C117" s="4"/>
      <c r="D117" s="4"/>
      <c r="E117" s="4"/>
      <c r="F117" s="38"/>
      <c r="G117" s="4"/>
      <c r="H117" s="4"/>
      <c r="I117" s="4"/>
      <c r="J117" s="4"/>
      <c r="M117" s="4"/>
      <c r="N117" s="4"/>
      <c r="O117" s="4"/>
    </row>
    <row r="118" spans="3:15" x14ac:dyDescent="0.3">
      <c r="C118" s="4"/>
      <c r="D118" s="4"/>
      <c r="E118" s="4"/>
      <c r="F118" s="38"/>
      <c r="G118" s="4"/>
      <c r="H118" s="4"/>
      <c r="I118" s="4"/>
      <c r="J118" s="4"/>
      <c r="M118" s="4"/>
      <c r="N118" s="4"/>
      <c r="O118" s="4"/>
    </row>
    <row r="119" spans="3:15" x14ac:dyDescent="0.3">
      <c r="C119" s="4"/>
      <c r="D119" s="4"/>
      <c r="E119" s="4"/>
      <c r="F119" s="38"/>
      <c r="G119" s="4"/>
      <c r="H119" s="4"/>
      <c r="I119" s="4"/>
      <c r="J119" s="4"/>
      <c r="M119" s="4"/>
      <c r="N119" s="4"/>
      <c r="O119" s="4"/>
    </row>
    <row r="120" spans="3:15" x14ac:dyDescent="0.3">
      <c r="M120" s="4"/>
      <c r="N120" s="4"/>
      <c r="O120" s="4"/>
    </row>
    <row r="121" spans="3:15" x14ac:dyDescent="0.3">
      <c r="M121" s="4"/>
      <c r="N121" s="4"/>
      <c r="O1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1C9-A1EB-457C-A772-159EE03244A7}">
  <dimension ref="A1:R12"/>
  <sheetViews>
    <sheetView zoomScale="110" zoomScaleNormal="110" workbookViewId="0">
      <selection activeCell="G17" sqref="G17"/>
    </sheetView>
  </sheetViews>
  <sheetFormatPr defaultRowHeight="14.4" x14ac:dyDescent="0.3"/>
  <cols>
    <col min="2" max="2" width="10.33203125" customWidth="1"/>
    <col min="3" max="3" width="9.6640625" customWidth="1"/>
    <col min="7" max="7" width="12" customWidth="1"/>
    <col min="13" max="13" width="11.5546875" customWidth="1"/>
  </cols>
  <sheetData>
    <row r="1" spans="1:18" ht="15" thickBot="1" x14ac:dyDescent="0.35">
      <c r="A1" s="31" t="s">
        <v>66</v>
      </c>
      <c r="B1" s="24" t="s">
        <v>33</v>
      </c>
      <c r="C1" s="25" t="s">
        <v>63</v>
      </c>
      <c r="D1" s="24" t="s">
        <v>73</v>
      </c>
      <c r="E1" s="24" t="s">
        <v>65</v>
      </c>
      <c r="F1" s="26"/>
      <c r="G1" s="27" t="s">
        <v>69</v>
      </c>
      <c r="H1" s="24" t="s">
        <v>33</v>
      </c>
      <c r="I1" s="25" t="s">
        <v>63</v>
      </c>
      <c r="J1" s="24" t="s">
        <v>73</v>
      </c>
      <c r="K1" s="24" t="s">
        <v>65</v>
      </c>
      <c r="L1" s="24"/>
      <c r="M1" s="34" t="s">
        <v>72</v>
      </c>
      <c r="N1" s="24" t="s">
        <v>33</v>
      </c>
      <c r="O1" s="25" t="s">
        <v>63</v>
      </c>
      <c r="P1" s="24" t="s">
        <v>64</v>
      </c>
      <c r="Q1" s="24" t="s">
        <v>65</v>
      </c>
      <c r="R1" s="24"/>
    </row>
    <row r="2" spans="1:18" ht="15" thickTop="1" x14ac:dyDescent="0.3">
      <c r="A2" s="32" t="s">
        <v>53</v>
      </c>
      <c r="B2" s="4">
        <v>0</v>
      </c>
      <c r="C2" s="23">
        <v>0</v>
      </c>
      <c r="D2" s="4">
        <v>0</v>
      </c>
      <c r="E2" s="23">
        <v>0</v>
      </c>
      <c r="F2" s="28">
        <f>AVERAGE(D2:E2)</f>
        <v>0</v>
      </c>
      <c r="G2" s="29" t="s">
        <v>53</v>
      </c>
      <c r="H2" s="4">
        <v>0.56037037037037041</v>
      </c>
      <c r="I2" s="23">
        <v>0.5983680555555555</v>
      </c>
      <c r="J2" s="4">
        <v>0.56037037037037041</v>
      </c>
      <c r="K2" s="23">
        <v>0.5983680555555555</v>
      </c>
      <c r="L2" s="28">
        <f>AVERAGE(J2:K2)</f>
        <v>0.57936921296296295</v>
      </c>
      <c r="M2" s="29" t="s">
        <v>53</v>
      </c>
      <c r="N2" s="4"/>
      <c r="O2" s="23"/>
      <c r="P2" s="4"/>
      <c r="Q2" s="4"/>
      <c r="R2" s="4"/>
    </row>
    <row r="3" spans="1:18" x14ac:dyDescent="0.3">
      <c r="A3" s="32" t="s">
        <v>54</v>
      </c>
      <c r="B3" s="4">
        <v>0</v>
      </c>
      <c r="C3" s="23">
        <v>0</v>
      </c>
      <c r="D3" s="4">
        <v>0</v>
      </c>
      <c r="E3" s="23">
        <v>0</v>
      </c>
      <c r="F3" s="28">
        <f t="shared" ref="F3:F12" si="0">AVERAGE(D3:E3)</f>
        <v>0</v>
      </c>
      <c r="G3" s="29" t="s">
        <v>54</v>
      </c>
      <c r="H3" s="4">
        <v>0.52400848765432106</v>
      </c>
      <c r="I3" s="23">
        <v>0.62118055555555562</v>
      </c>
      <c r="J3" s="4">
        <v>0.52400848765432106</v>
      </c>
      <c r="K3" s="23">
        <v>0.62118055555555562</v>
      </c>
      <c r="L3" s="28">
        <f t="shared" ref="L3:L12" si="1">AVERAGE(J3:K3)</f>
        <v>0.5725945216049384</v>
      </c>
      <c r="M3" s="29" t="s">
        <v>54</v>
      </c>
      <c r="N3" s="4"/>
      <c r="O3" s="23"/>
      <c r="P3" s="4"/>
      <c r="Q3" s="4"/>
      <c r="R3" s="4"/>
    </row>
    <row r="4" spans="1:18" x14ac:dyDescent="0.3">
      <c r="A4" s="32" t="s">
        <v>55</v>
      </c>
      <c r="B4" s="4">
        <v>1.0868055555555554E-2</v>
      </c>
      <c r="C4" s="23">
        <v>4.0933641975308644E-3</v>
      </c>
      <c r="D4" s="4">
        <v>1.0868055555555554E-2</v>
      </c>
      <c r="E4" s="23">
        <v>4.0933641975308644E-3</v>
      </c>
      <c r="F4" s="28">
        <f t="shared" si="0"/>
        <v>7.4807098765432099E-3</v>
      </c>
      <c r="G4" s="29" t="s">
        <v>55</v>
      </c>
      <c r="H4" s="4">
        <v>0.55262731481481475</v>
      </c>
      <c r="I4" s="23">
        <v>0.56264660493827157</v>
      </c>
      <c r="J4" s="4">
        <v>0.55262731481481475</v>
      </c>
      <c r="K4" s="23">
        <v>0.56264660493827157</v>
      </c>
      <c r="L4" s="28">
        <f t="shared" si="1"/>
        <v>0.55763695987654316</v>
      </c>
      <c r="M4" s="29" t="s">
        <v>55</v>
      </c>
      <c r="N4" s="4"/>
      <c r="O4" s="23"/>
      <c r="P4" s="4"/>
      <c r="Q4" s="4"/>
      <c r="R4" s="4"/>
    </row>
    <row r="5" spans="1:18" x14ac:dyDescent="0.3">
      <c r="A5" s="32" t="s">
        <v>56</v>
      </c>
      <c r="B5" s="4">
        <v>1.726851851851852E-2</v>
      </c>
      <c r="C5" s="23">
        <v>6.4351851851851853E-3</v>
      </c>
      <c r="D5" s="4">
        <v>1.726851851851852E-2</v>
      </c>
      <c r="E5" s="23">
        <v>6.4351851851851853E-3</v>
      </c>
      <c r="F5" s="28">
        <f t="shared" si="0"/>
        <v>1.1851851851851853E-2</v>
      </c>
      <c r="G5" s="29" t="s">
        <v>56</v>
      </c>
      <c r="H5" s="4">
        <v>0.47212962962962962</v>
      </c>
      <c r="I5" s="23">
        <v>0.51145061728395058</v>
      </c>
      <c r="J5" s="4">
        <v>0.47212962962962962</v>
      </c>
      <c r="K5" s="23">
        <v>0.51145061728395058</v>
      </c>
      <c r="L5" s="28">
        <f t="shared" si="1"/>
        <v>0.49179012345679007</v>
      </c>
      <c r="M5" s="29" t="s">
        <v>56</v>
      </c>
      <c r="N5" s="4"/>
      <c r="O5" s="23"/>
      <c r="P5" s="4"/>
      <c r="Q5" s="4"/>
      <c r="R5" s="4"/>
    </row>
    <row r="6" spans="1:18" x14ac:dyDescent="0.3">
      <c r="A6" s="32" t="s">
        <v>57</v>
      </c>
      <c r="B6" s="4">
        <v>6.0092592592592593E-2</v>
      </c>
      <c r="C6" s="23">
        <v>7.2658179012345669E-2</v>
      </c>
      <c r="D6" s="4">
        <v>7.2658179012345669E-2</v>
      </c>
      <c r="E6" s="4">
        <v>6.0092592592592593E-2</v>
      </c>
      <c r="F6" s="28">
        <f t="shared" si="0"/>
        <v>6.6375385802469128E-2</v>
      </c>
      <c r="G6" s="29" t="s">
        <v>57</v>
      </c>
      <c r="H6" s="4">
        <v>0.49878086419753087</v>
      </c>
      <c r="I6" s="23">
        <v>0.5991512345679012</v>
      </c>
      <c r="J6" s="4">
        <v>0.49878086419753087</v>
      </c>
      <c r="K6" s="4">
        <v>0.5991512345679012</v>
      </c>
      <c r="L6" s="28">
        <f t="shared" si="1"/>
        <v>0.54896604938271598</v>
      </c>
      <c r="M6" s="29" t="s">
        <v>57</v>
      </c>
      <c r="N6" s="4"/>
      <c r="O6" s="23"/>
      <c r="P6" s="4"/>
      <c r="Q6" s="4"/>
      <c r="R6" s="4"/>
    </row>
    <row r="7" spans="1:18" x14ac:dyDescent="0.3">
      <c r="A7" s="32" t="s">
        <v>58</v>
      </c>
      <c r="B7" s="4">
        <v>3.0185185185185186E-2</v>
      </c>
      <c r="C7" s="23">
        <v>2.0908564814814814E-2</v>
      </c>
      <c r="D7" s="23">
        <v>2.0908564814814814E-2</v>
      </c>
      <c r="E7" s="4">
        <v>3.3657407407407407E-2</v>
      </c>
      <c r="F7" s="28">
        <f t="shared" si="0"/>
        <v>2.7282986111111109E-2</v>
      </c>
      <c r="G7" s="29" t="s">
        <v>58</v>
      </c>
      <c r="H7" s="4">
        <v>0.5360300925925926</v>
      </c>
      <c r="I7" s="23">
        <v>0.56473379629629639</v>
      </c>
      <c r="J7" s="23">
        <v>0.56473379629629639</v>
      </c>
      <c r="K7" s="4">
        <v>0.5360300925925926</v>
      </c>
      <c r="L7" s="28">
        <f t="shared" si="1"/>
        <v>0.55038194444444444</v>
      </c>
      <c r="M7" s="29" t="s">
        <v>58</v>
      </c>
      <c r="N7" s="4"/>
      <c r="O7" s="23"/>
      <c r="P7" s="4"/>
      <c r="Q7" s="4"/>
      <c r="R7" s="4"/>
    </row>
    <row r="8" spans="1:18" x14ac:dyDescent="0.3">
      <c r="A8" s="32" t="s">
        <v>59</v>
      </c>
      <c r="B8" s="4">
        <v>4.0235339506172842E-2</v>
      </c>
      <c r="C8" s="23">
        <v>6.7071759259259262E-2</v>
      </c>
      <c r="D8" s="23">
        <v>6.7071759259259262E-2</v>
      </c>
      <c r="E8" s="4">
        <v>4.0235339506172842E-2</v>
      </c>
      <c r="F8" s="28">
        <f t="shared" si="0"/>
        <v>5.3653549382716048E-2</v>
      </c>
      <c r="G8" s="29" t="s">
        <v>59</v>
      </c>
      <c r="H8" s="4">
        <v>0.4422106481481482</v>
      </c>
      <c r="I8" s="23">
        <v>0.48322530864197533</v>
      </c>
      <c r="J8" s="4">
        <v>0.48322530864197533</v>
      </c>
      <c r="K8" s="4">
        <v>0.4422106481481482</v>
      </c>
      <c r="L8" s="28">
        <f t="shared" si="1"/>
        <v>0.46271797839506179</v>
      </c>
      <c r="M8" s="29" t="s">
        <v>59</v>
      </c>
      <c r="N8" s="4">
        <v>2.7314814814814819E-3</v>
      </c>
      <c r="O8" s="23">
        <v>3.3796296296296297E-2</v>
      </c>
      <c r="P8" s="23">
        <v>3.3796296296296297E-2</v>
      </c>
      <c r="Q8" s="4">
        <v>2.7314814814814819E-3</v>
      </c>
      <c r="R8" s="4"/>
    </row>
    <row r="9" spans="1:18" x14ac:dyDescent="0.3">
      <c r="A9" s="32" t="s">
        <v>60</v>
      </c>
      <c r="B9" s="4">
        <v>5.3140432098765435E-2</v>
      </c>
      <c r="C9" s="23">
        <v>2.8267746913580249E-2</v>
      </c>
      <c r="D9" s="4">
        <v>2.8267746913580249E-2</v>
      </c>
      <c r="E9" s="4">
        <v>5.3140432098765435E-2</v>
      </c>
      <c r="F9" s="28">
        <f t="shared" si="0"/>
        <v>4.0704089506172839E-2</v>
      </c>
      <c r="G9" s="29" t="s">
        <v>60</v>
      </c>
      <c r="H9" s="4">
        <v>0.42609567901234563</v>
      </c>
      <c r="I9" s="23">
        <v>0.43757716049382722</v>
      </c>
      <c r="J9" s="4">
        <v>0.43757716049382722</v>
      </c>
      <c r="K9" s="4">
        <v>0.42609567901234563</v>
      </c>
      <c r="L9" s="28">
        <f t="shared" si="1"/>
        <v>0.4318364197530864</v>
      </c>
      <c r="M9" s="29" t="s">
        <v>60</v>
      </c>
      <c r="N9" s="4">
        <v>4.7129629629629632E-2</v>
      </c>
      <c r="O9" s="23">
        <v>4.6643518518518522E-2</v>
      </c>
      <c r="P9" s="4">
        <v>4.6643518518518522E-2</v>
      </c>
      <c r="Q9" s="4">
        <v>4.7129629629629632E-2</v>
      </c>
      <c r="R9" s="4"/>
    </row>
    <row r="10" spans="1:18" x14ac:dyDescent="0.3">
      <c r="A10" s="32" t="s">
        <v>61</v>
      </c>
      <c r="B10" s="4">
        <v>3.6724537037037042E-2</v>
      </c>
      <c r="C10" s="23">
        <v>2.48804012345679E-2</v>
      </c>
      <c r="D10" s="4">
        <v>2.48804012345679E-2</v>
      </c>
      <c r="E10" s="4">
        <v>3.6724537037037042E-2</v>
      </c>
      <c r="F10" s="28">
        <f t="shared" si="0"/>
        <v>3.0802469135802472E-2</v>
      </c>
      <c r="G10" s="29" t="s">
        <v>61</v>
      </c>
      <c r="H10" s="4">
        <v>0.4656558641975308</v>
      </c>
      <c r="I10" s="23">
        <v>0.42858796296296298</v>
      </c>
      <c r="J10" s="4">
        <v>0.42858796296296298</v>
      </c>
      <c r="K10" s="4">
        <v>0.4656558641975308</v>
      </c>
      <c r="L10" s="28">
        <f t="shared" si="1"/>
        <v>0.44712191358024689</v>
      </c>
      <c r="M10" s="29" t="s">
        <v>61</v>
      </c>
      <c r="N10" s="4">
        <v>7.3684413580246924E-2</v>
      </c>
      <c r="O10" s="23">
        <v>7.8298611111111124E-2</v>
      </c>
      <c r="P10" s="4">
        <v>7.8298611111111124E-2</v>
      </c>
      <c r="Q10" s="4">
        <v>7.3684413580246924E-2</v>
      </c>
      <c r="R10" s="4"/>
    </row>
    <row r="11" spans="1:18" x14ac:dyDescent="0.3">
      <c r="A11" s="32" t="s">
        <v>62</v>
      </c>
      <c r="B11" s="4">
        <v>0</v>
      </c>
      <c r="C11" s="23">
        <v>0</v>
      </c>
      <c r="D11" s="4">
        <v>0</v>
      </c>
      <c r="E11" s="4">
        <v>0</v>
      </c>
      <c r="F11" s="28">
        <f t="shared" si="0"/>
        <v>0</v>
      </c>
      <c r="G11" s="29" t="s">
        <v>62</v>
      </c>
      <c r="H11" s="4">
        <v>0.42165895061728392</v>
      </c>
      <c r="I11" s="23">
        <v>0.45831018518518518</v>
      </c>
      <c r="J11" s="4">
        <v>0.45831018518518518</v>
      </c>
      <c r="K11" s="4">
        <v>0.42165895061728392</v>
      </c>
      <c r="L11" s="28">
        <f t="shared" si="1"/>
        <v>0.43998456790123452</v>
      </c>
      <c r="M11" s="29" t="s">
        <v>62</v>
      </c>
      <c r="N11" s="4">
        <v>4.9305555555555554E-2</v>
      </c>
      <c r="O11" s="23">
        <v>6.0983796296296293E-2</v>
      </c>
      <c r="P11" s="4">
        <v>6.0983796296296293E-2</v>
      </c>
      <c r="Q11" s="4">
        <v>4.9305555555555554E-2</v>
      </c>
      <c r="R11" s="4"/>
    </row>
    <row r="12" spans="1:18" s="1" customFormat="1" x14ac:dyDescent="0.3">
      <c r="A12" s="33"/>
      <c r="B12" s="5">
        <f>AVERAGE(B2:B11)</f>
        <v>2.4851466049382716E-2</v>
      </c>
      <c r="C12" s="5">
        <f t="shared" ref="C12:E12" si="2">AVERAGE(C2:C11)</f>
        <v>2.2431520061728393E-2</v>
      </c>
      <c r="D12" s="5">
        <f t="shared" si="2"/>
        <v>2.4192322530864195E-2</v>
      </c>
      <c r="E12" s="5">
        <f t="shared" si="2"/>
        <v>2.3437885802469135E-2</v>
      </c>
      <c r="F12" s="28">
        <f t="shared" si="0"/>
        <v>2.3815104166666663E-2</v>
      </c>
      <c r="G12" s="30"/>
      <c r="H12" s="5">
        <f t="shared" ref="H12" si="3">AVERAGE(H2:H11)</f>
        <v>0.48995679012345683</v>
      </c>
      <c r="I12" s="5">
        <f t="shared" ref="I12" si="4">AVERAGE(I2:I11)</f>
        <v>0.52652314814814816</v>
      </c>
      <c r="J12" s="5">
        <f t="shared" ref="J12" si="5">AVERAGE(J2:J11)</f>
        <v>0.49803510802469136</v>
      </c>
      <c r="K12" s="5">
        <f t="shared" ref="K12" si="6">AVERAGE(K2:K11)</f>
        <v>0.51844483024691368</v>
      </c>
      <c r="L12" s="28">
        <f t="shared" si="1"/>
        <v>0.50823996913580249</v>
      </c>
      <c r="N12" s="5">
        <f t="shared" ref="N12" si="7">AVERAGE(N2:N11)</f>
        <v>4.3212770061728398E-2</v>
      </c>
      <c r="O12" s="5">
        <f t="shared" ref="O12" si="8">AVERAGE(O2:O11)</f>
        <v>5.4930555555555566E-2</v>
      </c>
      <c r="P12" s="5">
        <f t="shared" ref="P12" si="9">AVERAGE(P2:P11)</f>
        <v>5.4930555555555566E-2</v>
      </c>
      <c r="Q12" s="5">
        <f t="shared" ref="Q12" si="10">AVERAGE(Q2:Q11)</f>
        <v>4.3212770061728398E-2</v>
      </c>
      <c r="R12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3AC6-7C1A-4E30-ADFB-956F4A822FE5}">
  <dimension ref="A1:L12"/>
  <sheetViews>
    <sheetView workbookViewId="0">
      <selection activeCell="E16" sqref="E16"/>
    </sheetView>
  </sheetViews>
  <sheetFormatPr defaultRowHeight="14.4" x14ac:dyDescent="0.3"/>
  <cols>
    <col min="1" max="1" width="23.6640625" customWidth="1"/>
    <col min="8" max="8" width="24.44140625" customWidth="1"/>
  </cols>
  <sheetData>
    <row r="1" spans="1:12" x14ac:dyDescent="0.3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44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 s="13">
        <v>24</v>
      </c>
      <c r="C2" s="13">
        <v>17</v>
      </c>
      <c r="D2" s="13">
        <v>17</v>
      </c>
      <c r="E2">
        <f>AVERAGE(B2:D2)</f>
        <v>19.333333333333332</v>
      </c>
      <c r="H2" s="2" t="s">
        <v>4</v>
      </c>
      <c r="I2">
        <v>35</v>
      </c>
      <c r="J2">
        <v>17</v>
      </c>
      <c r="K2">
        <v>19</v>
      </c>
      <c r="L2">
        <f>AVERAGE(I2:K2)</f>
        <v>23.666666666666668</v>
      </c>
    </row>
    <row r="3" spans="1:12" x14ac:dyDescent="0.3">
      <c r="A3" s="3" t="s">
        <v>5</v>
      </c>
      <c r="B3" s="4">
        <v>2.508101851851852E-2</v>
      </c>
      <c r="C3" s="4">
        <v>1.4791666666666668E-2</v>
      </c>
      <c r="D3" s="4">
        <v>1.3217592592592593E-2</v>
      </c>
      <c r="E3" s="4">
        <f>AVERAGE(B3:D3)</f>
        <v>1.7696759259259263E-2</v>
      </c>
      <c r="H3" s="3" t="s">
        <v>5</v>
      </c>
      <c r="I3" s="4">
        <v>1.7592592592592594E-2</v>
      </c>
      <c r="J3" s="4">
        <v>1.2569444444444446E-2</v>
      </c>
      <c r="K3" s="4">
        <v>3.2337962962962964E-2</v>
      </c>
      <c r="L3" s="4">
        <f>AVERAGE(I3:K3)</f>
        <v>2.0833333333333332E-2</v>
      </c>
    </row>
    <row r="4" spans="1:12" x14ac:dyDescent="0.3">
      <c r="A4" s="2" t="s">
        <v>6</v>
      </c>
      <c r="B4" s="4">
        <v>0.56368055555555552</v>
      </c>
      <c r="C4" s="4">
        <v>0.55513888888888896</v>
      </c>
      <c r="D4" s="4">
        <v>0.56912037037037033</v>
      </c>
      <c r="E4" s="4">
        <f t="shared" ref="E4:E11" si="0">AVERAGE(B4:D4)</f>
        <v>0.56264660493827157</v>
      </c>
      <c r="H4" s="2" t="s">
        <v>6</v>
      </c>
      <c r="I4" s="4">
        <v>0.61127314814814815</v>
      </c>
      <c r="J4" s="4">
        <v>0.61340277777777774</v>
      </c>
      <c r="K4" s="4">
        <v>0.43320601851851853</v>
      </c>
      <c r="L4" s="4">
        <f t="shared" ref="L4:L11" si="1">AVERAGE(I4:K4)</f>
        <v>0.55262731481481475</v>
      </c>
    </row>
    <row r="5" spans="1:12" x14ac:dyDescent="0.3">
      <c r="A5" s="2" t="s">
        <v>7</v>
      </c>
      <c r="B5" s="4">
        <v>0</v>
      </c>
      <c r="C5" s="4">
        <v>9.4097222222222238E-3</v>
      </c>
      <c r="D5" s="4">
        <v>2.8703703703703708E-3</v>
      </c>
      <c r="E5" s="4">
        <f t="shared" si="0"/>
        <v>4.0933641975308644E-3</v>
      </c>
      <c r="H5" s="2" t="s">
        <v>7</v>
      </c>
      <c r="I5" s="4">
        <v>1.4108796296296295E-2</v>
      </c>
      <c r="J5" s="4">
        <v>9.571759259259259E-3</v>
      </c>
      <c r="K5" s="4">
        <v>8.9236111111111113E-3</v>
      </c>
      <c r="L5" s="4">
        <f t="shared" si="1"/>
        <v>1.0868055555555554E-2</v>
      </c>
    </row>
    <row r="6" spans="1:12" x14ac:dyDescent="0.3">
      <c r="A6" s="2" t="s">
        <v>8</v>
      </c>
      <c r="B6" s="4">
        <v>5.4988425925925927E-2</v>
      </c>
      <c r="C6" s="4">
        <v>8.8738425925925915E-2</v>
      </c>
      <c r="D6" s="4">
        <v>0.1125</v>
      </c>
      <c r="E6" s="4">
        <f t="shared" si="0"/>
        <v>8.5408950617283944E-2</v>
      </c>
      <c r="H6" s="2" t="s">
        <v>8</v>
      </c>
      <c r="I6" s="4">
        <v>8.1967592592592592E-2</v>
      </c>
      <c r="J6" s="4">
        <v>9.8055555555555562E-2</v>
      </c>
      <c r="K6" s="4">
        <v>8.1423611111111113E-2</v>
      </c>
      <c r="L6" s="4">
        <f t="shared" si="1"/>
        <v>8.7148919753086418E-2</v>
      </c>
    </row>
    <row r="7" spans="1:12" x14ac:dyDescent="0.3">
      <c r="A7" s="2" t="s">
        <v>9</v>
      </c>
      <c r="B7" s="4">
        <v>3.0451388888888889E-2</v>
      </c>
      <c r="C7" s="4">
        <v>3.1446759259259258E-2</v>
      </c>
      <c r="D7" s="4">
        <v>4.594907407407408E-2</v>
      </c>
      <c r="E7" s="4">
        <f t="shared" si="0"/>
        <v>3.5949074074074078E-2</v>
      </c>
      <c r="H7" s="2" t="s">
        <v>9</v>
      </c>
      <c r="I7" s="4">
        <v>2.4918981481481483E-2</v>
      </c>
      <c r="J7" s="4">
        <v>4.4293981481481483E-2</v>
      </c>
      <c r="K7" s="4">
        <v>2.5312500000000002E-2</v>
      </c>
      <c r="L7" s="4">
        <f t="shared" si="1"/>
        <v>3.1508487654320988E-2</v>
      </c>
    </row>
    <row r="8" spans="1:12" x14ac:dyDescent="0.3">
      <c r="A8" s="2" t="s">
        <v>10</v>
      </c>
      <c r="B8" s="4">
        <v>5.9756944444444439E-2</v>
      </c>
      <c r="C8" s="4">
        <v>7.1527777777777787E-2</v>
      </c>
      <c r="D8" s="4">
        <v>5.9212962962962967E-2</v>
      </c>
      <c r="E8" s="4">
        <f t="shared" si="0"/>
        <v>6.3499228395061738E-2</v>
      </c>
      <c r="H8" s="2" t="s">
        <v>10</v>
      </c>
      <c r="I8" s="4">
        <v>5.707175925925926E-2</v>
      </c>
      <c r="J8" s="4">
        <v>3.3113425925925928E-2</v>
      </c>
      <c r="K8" s="4">
        <v>5.4710648148148154E-2</v>
      </c>
      <c r="L8" s="4">
        <f t="shared" si="1"/>
        <v>4.8298611111111112E-2</v>
      </c>
    </row>
    <row r="9" spans="1:12" x14ac:dyDescent="0.3">
      <c r="A9" s="6" t="s">
        <v>11</v>
      </c>
      <c r="B9" s="4">
        <v>0.16534722222222223</v>
      </c>
      <c r="C9" s="4">
        <v>0.12247685185185185</v>
      </c>
      <c r="D9" s="4">
        <v>0.12358796296296297</v>
      </c>
      <c r="E9" s="4">
        <f t="shared" si="0"/>
        <v>0.13713734567901234</v>
      </c>
      <c r="H9" s="6" t="s">
        <v>11</v>
      </c>
      <c r="I9" s="4">
        <v>0.10991898148148148</v>
      </c>
      <c r="J9" s="4">
        <v>0.1135300925925926</v>
      </c>
      <c r="K9" s="4">
        <v>0.14884259259259261</v>
      </c>
      <c r="L9" s="4">
        <f t="shared" si="1"/>
        <v>0.12409722222222223</v>
      </c>
    </row>
    <row r="10" spans="1:12" x14ac:dyDescent="0.3">
      <c r="A10" s="2" t="s">
        <v>12</v>
      </c>
      <c r="B10" s="4">
        <v>8.0914351851851848E-2</v>
      </c>
      <c r="C10" s="4">
        <v>3.2476851851851847E-2</v>
      </c>
      <c r="D10" s="4">
        <v>4.0439814814814817E-2</v>
      </c>
      <c r="E10" s="4">
        <f t="shared" si="0"/>
        <v>5.1277006172839507E-2</v>
      </c>
      <c r="H10" s="2" t="s">
        <v>12</v>
      </c>
      <c r="I10" s="4">
        <v>3.5787037037037034E-2</v>
      </c>
      <c r="J10" s="4">
        <v>4.4236111111111115E-2</v>
      </c>
      <c r="K10" s="4">
        <v>5.5717592592592596E-2</v>
      </c>
      <c r="L10" s="4">
        <f t="shared" si="1"/>
        <v>4.5246913580246913E-2</v>
      </c>
    </row>
    <row r="11" spans="1:12" x14ac:dyDescent="0.3">
      <c r="A11" s="7" t="s">
        <v>13</v>
      </c>
      <c r="B11" s="4">
        <v>1.9768518518518515E-2</v>
      </c>
      <c r="C11" s="4">
        <v>7.3981481481481481E-2</v>
      </c>
      <c r="D11" s="4">
        <v>3.3090277777777781E-2</v>
      </c>
      <c r="E11" s="4">
        <f t="shared" si="0"/>
        <v>4.2280092592592598E-2</v>
      </c>
      <c r="H11" s="7" t="s">
        <v>13</v>
      </c>
      <c r="I11" s="4">
        <v>4.5555555555555551E-2</v>
      </c>
      <c r="J11" s="4">
        <v>3.0648148148148147E-2</v>
      </c>
      <c r="K11" s="4">
        <v>0.15951388888888887</v>
      </c>
      <c r="L11" s="4">
        <f t="shared" si="1"/>
        <v>7.8572530864197521E-2</v>
      </c>
    </row>
    <row r="12" spans="1:12" x14ac:dyDescent="0.3">
      <c r="B12" s="4">
        <f>SUM(B3:B11)</f>
        <v>0.99998842592592574</v>
      </c>
      <c r="C12" s="4">
        <f>SUM(C3:C11)</f>
        <v>0.99998842592592596</v>
      </c>
      <c r="D12" s="4">
        <f>SUM(D3:D11)</f>
        <v>0.99998842592592596</v>
      </c>
      <c r="E12" s="4"/>
      <c r="I12" s="8">
        <f>SUM(I3:I11)</f>
        <v>0.99819444444444438</v>
      </c>
      <c r="J12" s="8">
        <f>SUM(J3:J11)</f>
        <v>0.99942129629629628</v>
      </c>
      <c r="K12" s="8">
        <f>SUM(K3:K11)</f>
        <v>0.99998842592592585</v>
      </c>
      <c r="L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CE2A-1C69-47DF-BF3E-991DE60E49D0}">
  <dimension ref="A1:L25"/>
  <sheetViews>
    <sheetView workbookViewId="0">
      <selection activeCell="I8" sqref="I8:L8"/>
    </sheetView>
  </sheetViews>
  <sheetFormatPr defaultRowHeight="14.4" x14ac:dyDescent="0.3"/>
  <cols>
    <col min="1" max="1" width="24.77734375" customWidth="1"/>
    <col min="6" max="6" width="8.88671875" style="45"/>
    <col min="8" max="8" width="24.77734375" customWidth="1"/>
  </cols>
  <sheetData>
    <row r="1" spans="1:12" x14ac:dyDescent="0.3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44"/>
      <c r="H1" s="1" t="s">
        <v>40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 s="13">
        <v>1</v>
      </c>
      <c r="C2">
        <v>7</v>
      </c>
      <c r="D2" s="13">
        <v>0</v>
      </c>
      <c r="E2" s="13">
        <f>AVERAGE(B2:D2)</f>
        <v>2.6666666666666665</v>
      </c>
      <c r="H2" s="2" t="s">
        <v>4</v>
      </c>
      <c r="I2" s="13">
        <v>5</v>
      </c>
      <c r="J2">
        <v>2</v>
      </c>
      <c r="K2">
        <v>0</v>
      </c>
      <c r="L2" s="13">
        <f>AVERAGE(I2:K2)</f>
        <v>2.3333333333333335</v>
      </c>
    </row>
    <row r="3" spans="1:12" x14ac:dyDescent="0.3">
      <c r="A3" s="3" t="s">
        <v>5</v>
      </c>
      <c r="B3" s="4">
        <v>2.3148148148148147E-5</v>
      </c>
      <c r="C3" s="4">
        <v>3.425925925925926E-3</v>
      </c>
      <c r="D3" s="4">
        <v>0</v>
      </c>
      <c r="E3" s="4">
        <f t="shared" ref="E3:E11" si="0">AVERAGE(B3:D3)</f>
        <v>1.1496913580246913E-3</v>
      </c>
      <c r="H3" s="3" t="s">
        <v>5</v>
      </c>
      <c r="I3" s="4">
        <v>1.0069444444444444E-3</v>
      </c>
      <c r="J3" s="4">
        <v>2.4305555555555552E-4</v>
      </c>
      <c r="K3">
        <v>0</v>
      </c>
      <c r="L3" s="4">
        <f t="shared" ref="L3:L12" si="1">AVERAGE(I3:K3)</f>
        <v>4.1666666666666669E-4</v>
      </c>
    </row>
    <row r="4" spans="1:12" x14ac:dyDescent="0.3">
      <c r="A4" s="2" t="s">
        <v>6</v>
      </c>
      <c r="B4" s="4">
        <v>0.62072916666666667</v>
      </c>
      <c r="C4" s="4">
        <v>0.58255787037037032</v>
      </c>
      <c r="D4" s="4">
        <v>0.59181712962962962</v>
      </c>
      <c r="E4" s="4">
        <f t="shared" si="0"/>
        <v>0.5983680555555555</v>
      </c>
      <c r="H4" s="2" t="s">
        <v>6</v>
      </c>
      <c r="I4" s="4">
        <v>0.60309027777777779</v>
      </c>
      <c r="J4" s="4">
        <v>0.58871527777777777</v>
      </c>
      <c r="K4" s="4">
        <v>0.4893055555555556</v>
      </c>
      <c r="L4" s="4">
        <f t="shared" si="1"/>
        <v>0.56037037037037041</v>
      </c>
    </row>
    <row r="5" spans="1:12" x14ac:dyDescent="0.3">
      <c r="A5" s="2" t="s">
        <v>7</v>
      </c>
      <c r="B5" s="4">
        <v>0</v>
      </c>
      <c r="C5">
        <v>0</v>
      </c>
      <c r="D5" s="4">
        <v>0</v>
      </c>
      <c r="E5" s="4">
        <f t="shared" si="0"/>
        <v>0</v>
      </c>
      <c r="H5" s="2" t="s">
        <v>7</v>
      </c>
      <c r="I5" s="4">
        <v>0</v>
      </c>
      <c r="J5">
        <v>0</v>
      </c>
      <c r="K5">
        <v>0</v>
      </c>
      <c r="L5" s="4">
        <f t="shared" si="1"/>
        <v>0</v>
      </c>
    </row>
    <row r="6" spans="1:12" x14ac:dyDescent="0.3">
      <c r="A6" s="2" t="s">
        <v>8</v>
      </c>
      <c r="B6" s="4">
        <v>0</v>
      </c>
      <c r="C6" s="4">
        <v>3.5185185185185185E-3</v>
      </c>
      <c r="D6" s="4">
        <v>0</v>
      </c>
      <c r="E6" s="4">
        <f t="shared" si="0"/>
        <v>1.1728395061728395E-3</v>
      </c>
      <c r="H6" s="2" t="s">
        <v>8</v>
      </c>
      <c r="I6" s="4">
        <v>0</v>
      </c>
      <c r="J6">
        <v>0</v>
      </c>
      <c r="K6">
        <v>0</v>
      </c>
      <c r="L6" s="4">
        <f t="shared" si="1"/>
        <v>0</v>
      </c>
    </row>
    <row r="7" spans="1:12" x14ac:dyDescent="0.3">
      <c r="A7" s="2" t="s">
        <v>9</v>
      </c>
      <c r="B7" s="4">
        <v>1.5972222222222221E-3</v>
      </c>
      <c r="C7" s="4">
        <v>5.0115740740740737E-3</v>
      </c>
      <c r="D7" s="4">
        <v>0</v>
      </c>
      <c r="E7" s="4">
        <f t="shared" si="0"/>
        <v>2.2029320987654319E-3</v>
      </c>
      <c r="H7" s="2" t="s">
        <v>9</v>
      </c>
      <c r="I7" s="4">
        <v>1.4930555555555556E-3</v>
      </c>
      <c r="J7" s="4">
        <v>1.0300925925925926E-3</v>
      </c>
      <c r="K7" s="4">
        <v>5.7870370370370378E-4</v>
      </c>
      <c r="L7" s="4">
        <f t="shared" si="1"/>
        <v>1.0339506172839508E-3</v>
      </c>
    </row>
    <row r="8" spans="1:12" x14ac:dyDescent="0.3">
      <c r="A8" s="2" t="s">
        <v>10</v>
      </c>
      <c r="B8" s="4">
        <v>1.3645833333333331E-2</v>
      </c>
      <c r="C8" s="4">
        <v>6.5844907407407408E-2</v>
      </c>
      <c r="D8" s="4">
        <v>5.859953703703704E-2</v>
      </c>
      <c r="E8" s="4">
        <f t="shared" si="0"/>
        <v>4.6030092592592588E-2</v>
      </c>
      <c r="H8" s="2" t="s">
        <v>10</v>
      </c>
      <c r="I8" s="4">
        <v>4.9340277777777775E-2</v>
      </c>
      <c r="J8" s="4">
        <v>5.0648148148148144E-2</v>
      </c>
      <c r="K8" s="4">
        <v>8.038194444444445E-2</v>
      </c>
      <c r="L8" s="4">
        <f t="shared" si="1"/>
        <v>6.0123456790123452E-2</v>
      </c>
    </row>
    <row r="9" spans="1:12" x14ac:dyDescent="0.3">
      <c r="A9" s="6" t="s">
        <v>11</v>
      </c>
      <c r="B9" s="4">
        <v>1.5393518518518519E-3</v>
      </c>
      <c r="C9" s="4">
        <v>1.1377314814814814E-2</v>
      </c>
      <c r="D9" s="4">
        <v>3.5416666666666665E-3</v>
      </c>
      <c r="E9" s="4">
        <f t="shared" si="0"/>
        <v>5.4861111111111109E-3</v>
      </c>
      <c r="H9" s="6" t="s">
        <v>11</v>
      </c>
      <c r="I9" s="4">
        <v>2.2835648148148147E-2</v>
      </c>
      <c r="J9" s="4">
        <v>7.5347222222222213E-3</v>
      </c>
      <c r="K9" s="4">
        <v>3.5185185185185185E-3</v>
      </c>
      <c r="L9" s="4">
        <f t="shared" si="1"/>
        <v>1.1296296296296296E-2</v>
      </c>
    </row>
    <row r="10" spans="1:12" s="48" customFormat="1" x14ac:dyDescent="0.3">
      <c r="A10" s="46" t="s">
        <v>12</v>
      </c>
      <c r="B10" s="43">
        <v>0.30391203703703701</v>
      </c>
      <c r="C10" s="43">
        <v>0.26032407407407404</v>
      </c>
      <c r="D10" s="43">
        <v>0.24862268518518518</v>
      </c>
      <c r="E10" s="43">
        <f t="shared" si="0"/>
        <v>0.27095293209876542</v>
      </c>
      <c r="F10" s="47">
        <f>E10*86400</f>
        <v>23410.333333333332</v>
      </c>
      <c r="H10" s="46" t="s">
        <v>12</v>
      </c>
      <c r="I10" s="43">
        <v>0.21712962962962964</v>
      </c>
      <c r="J10" s="43">
        <v>0.31574074074074071</v>
      </c>
      <c r="K10" s="43">
        <v>0.28152777777777777</v>
      </c>
      <c r="L10" s="43">
        <f t="shared" si="1"/>
        <v>0.27146604938271607</v>
      </c>
    </row>
    <row r="11" spans="1:12" x14ac:dyDescent="0.3">
      <c r="A11" s="7" t="s">
        <v>13</v>
      </c>
      <c r="B11" s="4">
        <v>6.4861111111111105E-2</v>
      </c>
      <c r="C11" s="4">
        <v>6.6608796296296291E-2</v>
      </c>
      <c r="D11" s="4">
        <v>9.6516203703703715E-2</v>
      </c>
      <c r="E11" s="4">
        <f t="shared" si="0"/>
        <v>7.5995370370370366E-2</v>
      </c>
      <c r="H11" s="7" t="s">
        <v>13</v>
      </c>
      <c r="I11" s="4">
        <v>0.10449074074074073</v>
      </c>
      <c r="J11" s="4">
        <v>3.5937500000000004E-2</v>
      </c>
      <c r="K11" s="4">
        <v>0.14405092592592592</v>
      </c>
      <c r="L11" s="4">
        <f t="shared" si="1"/>
        <v>9.4826388888888877E-2</v>
      </c>
    </row>
    <row r="12" spans="1:12" x14ac:dyDescent="0.3">
      <c r="B12" s="4">
        <f t="shared" ref="B12:C12" si="2">SUM(B3:B11)</f>
        <v>1.0063078703703703</v>
      </c>
      <c r="C12" s="4">
        <f t="shared" si="2"/>
        <v>0.99866898148148131</v>
      </c>
      <c r="D12" s="4">
        <f>SUM(D3:D11)</f>
        <v>0.99909722222222219</v>
      </c>
      <c r="E12" s="13"/>
      <c r="I12" s="4">
        <f>SUM(I3:I11)</f>
        <v>0.99938657407407416</v>
      </c>
      <c r="J12" s="4">
        <f>SUM(J3:J11)</f>
        <v>0.99984953703703683</v>
      </c>
      <c r="K12" s="4">
        <f>SUM(K3:K11)</f>
        <v>0.99936342592592586</v>
      </c>
      <c r="L12" s="4">
        <f t="shared" si="1"/>
        <v>0.99953317901234551</v>
      </c>
    </row>
    <row r="25" spans="12:12" x14ac:dyDescent="0.3">
      <c r="L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249-C4FA-4582-87AC-47B2F209AF2E}">
  <dimension ref="A1:L12"/>
  <sheetViews>
    <sheetView workbookViewId="0">
      <selection activeCell="I9" sqref="I9:L9"/>
    </sheetView>
  </sheetViews>
  <sheetFormatPr defaultRowHeight="14.4" x14ac:dyDescent="0.3"/>
  <cols>
    <col min="1" max="1" width="23.44140625" customWidth="1"/>
    <col min="8" max="8" width="23.6640625" customWidth="1"/>
  </cols>
  <sheetData>
    <row r="1" spans="1:12" x14ac:dyDescent="0.3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42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>
        <v>22</v>
      </c>
      <c r="C2">
        <v>23</v>
      </c>
      <c r="D2">
        <v>24</v>
      </c>
      <c r="E2">
        <f>AVERAGE(B2:D2)</f>
        <v>23</v>
      </c>
      <c r="H2" s="2" t="s">
        <v>4</v>
      </c>
      <c r="I2">
        <v>9</v>
      </c>
      <c r="J2">
        <v>6</v>
      </c>
      <c r="K2">
        <v>5</v>
      </c>
      <c r="L2">
        <f>AVERAGE(I2:K2)</f>
        <v>6.666666666666667</v>
      </c>
    </row>
    <row r="3" spans="1:12" x14ac:dyDescent="0.3">
      <c r="A3" s="3" t="s">
        <v>5</v>
      </c>
      <c r="B3" s="4">
        <v>2.2106481481481478E-3</v>
      </c>
      <c r="C3" s="4">
        <v>6.3773148148148148E-3</v>
      </c>
      <c r="D3" s="4">
        <v>8.0787037037037043E-3</v>
      </c>
      <c r="E3" s="4">
        <f t="shared" ref="E3:E11" si="0">AVERAGE(B3:D3)</f>
        <v>5.5555555555555558E-3</v>
      </c>
      <c r="H3" s="3" t="s">
        <v>5</v>
      </c>
      <c r="I3" s="4">
        <v>2.1064814814814813E-3</v>
      </c>
      <c r="J3" s="4">
        <v>2.3379629629629631E-3</v>
      </c>
      <c r="K3" s="4">
        <v>2.8472222222222219E-3</v>
      </c>
      <c r="L3" s="4">
        <f t="shared" ref="L3:L11" si="1">AVERAGE(I3:K3)</f>
        <v>2.4305555555555556E-3</v>
      </c>
    </row>
    <row r="4" spans="1:12" x14ac:dyDescent="0.3">
      <c r="A4" s="2" t="s">
        <v>6</v>
      </c>
      <c r="B4" s="4">
        <v>0.62019675925925932</v>
      </c>
      <c r="C4" s="4">
        <v>0.63912037037037039</v>
      </c>
      <c r="D4" s="4">
        <v>0.60422453703703705</v>
      </c>
      <c r="E4" s="4">
        <f t="shared" si="0"/>
        <v>0.62118055555555562</v>
      </c>
      <c r="H4" s="2" t="s">
        <v>6</v>
      </c>
      <c r="I4" s="4">
        <v>0.58763888888888893</v>
      </c>
      <c r="J4" s="4">
        <v>0.57346064814814812</v>
      </c>
      <c r="K4" s="4">
        <v>0.41092592592592592</v>
      </c>
      <c r="L4" s="4">
        <f t="shared" si="1"/>
        <v>0.52400848765432106</v>
      </c>
    </row>
    <row r="5" spans="1:12" x14ac:dyDescent="0.3">
      <c r="A5" s="2" t="s">
        <v>7</v>
      </c>
      <c r="B5">
        <v>0</v>
      </c>
      <c r="C5">
        <v>0</v>
      </c>
      <c r="D5">
        <v>0</v>
      </c>
      <c r="E5" s="4">
        <f t="shared" si="0"/>
        <v>0</v>
      </c>
      <c r="H5" s="2" t="s">
        <v>7</v>
      </c>
      <c r="I5">
        <v>0</v>
      </c>
      <c r="J5">
        <v>0</v>
      </c>
      <c r="K5">
        <v>0</v>
      </c>
      <c r="L5" s="4">
        <f t="shared" si="1"/>
        <v>0</v>
      </c>
    </row>
    <row r="6" spans="1:12" x14ac:dyDescent="0.3">
      <c r="A6" s="2" t="s">
        <v>8</v>
      </c>
      <c r="B6" s="4">
        <v>2.9618055555555554E-2</v>
      </c>
      <c r="C6" s="4">
        <v>4.1238425925925921E-2</v>
      </c>
      <c r="D6" s="4">
        <v>3.4178240740740738E-2</v>
      </c>
      <c r="E6" s="4">
        <f t="shared" si="0"/>
        <v>3.501157407407407E-2</v>
      </c>
      <c r="H6" s="2" t="s">
        <v>8</v>
      </c>
      <c r="I6" s="4">
        <v>5.8298611111111114E-2</v>
      </c>
      <c r="J6" s="4">
        <v>2.8622685185185185E-2</v>
      </c>
      <c r="K6" s="4">
        <v>1.6724537037037034E-2</v>
      </c>
      <c r="L6" s="4">
        <f t="shared" si="1"/>
        <v>3.4548611111111113E-2</v>
      </c>
    </row>
    <row r="7" spans="1:12" x14ac:dyDescent="0.3">
      <c r="A7" s="2" t="s">
        <v>9</v>
      </c>
      <c r="B7" s="4">
        <v>1.861111111111111E-2</v>
      </c>
      <c r="C7" s="4">
        <v>4.3715277777777777E-2</v>
      </c>
      <c r="D7" s="4">
        <v>5.3900462962962963E-2</v>
      </c>
      <c r="E7" s="4">
        <f t="shared" si="0"/>
        <v>3.8742283950617289E-2</v>
      </c>
      <c r="H7" s="2" t="s">
        <v>9</v>
      </c>
      <c r="I7" s="4">
        <v>2.2546296296296297E-2</v>
      </c>
      <c r="J7" s="4">
        <v>3.875E-2</v>
      </c>
      <c r="K7" s="4">
        <v>2.5532407407407406E-2</v>
      </c>
      <c r="L7" s="4">
        <f t="shared" si="1"/>
        <v>2.89429012345679E-2</v>
      </c>
    </row>
    <row r="8" spans="1:12" x14ac:dyDescent="0.3">
      <c r="A8" s="2" t="s">
        <v>10</v>
      </c>
      <c r="B8" s="4">
        <v>8.2638888888888887E-2</v>
      </c>
      <c r="C8" s="4">
        <v>4.7337962962962964E-2</v>
      </c>
      <c r="D8" s="4">
        <v>8.9120370370370378E-3</v>
      </c>
      <c r="E8" s="4">
        <f t="shared" si="0"/>
        <v>4.6296296296296301E-2</v>
      </c>
      <c r="H8" s="2" t="s">
        <v>10</v>
      </c>
      <c r="I8" s="4">
        <v>0.15917824074074075</v>
      </c>
      <c r="J8" s="4">
        <v>0.18120370370370373</v>
      </c>
      <c r="K8" s="4">
        <v>0.30093750000000002</v>
      </c>
      <c r="L8" s="4">
        <f t="shared" si="1"/>
        <v>0.21377314814814818</v>
      </c>
    </row>
    <row r="9" spans="1:12" x14ac:dyDescent="0.3">
      <c r="A9" s="6" t="s">
        <v>11</v>
      </c>
      <c r="B9" s="4">
        <v>3.9351851851851857E-3</v>
      </c>
      <c r="C9" s="4">
        <v>2.673611111111111E-3</v>
      </c>
      <c r="D9" s="4">
        <v>9.2592592592592585E-4</v>
      </c>
      <c r="E9" s="4">
        <f t="shared" si="0"/>
        <v>2.5115740740740741E-3</v>
      </c>
      <c r="H9" s="6" t="s">
        <v>11</v>
      </c>
      <c r="I9" s="4">
        <v>1.9027777777777779E-2</v>
      </c>
      <c r="J9" s="4">
        <v>3.172453703703703E-2</v>
      </c>
      <c r="K9" s="4">
        <v>3.5937500000000004E-2</v>
      </c>
      <c r="L9" s="4">
        <f t="shared" si="1"/>
        <v>2.8896604938271602E-2</v>
      </c>
    </row>
    <row r="10" spans="1:12" x14ac:dyDescent="0.3">
      <c r="A10" s="2" t="s">
        <v>12</v>
      </c>
      <c r="B10" s="4">
        <v>0.1570486111111111</v>
      </c>
      <c r="C10" s="4">
        <v>0.14270833333333333</v>
      </c>
      <c r="D10" s="4">
        <v>0.2167361111111111</v>
      </c>
      <c r="E10" s="4">
        <f t="shared" si="0"/>
        <v>0.17216435185185186</v>
      </c>
      <c r="H10" s="2" t="s">
        <v>12</v>
      </c>
      <c r="I10" s="4">
        <v>7.90162037037037E-2</v>
      </c>
      <c r="J10" s="4">
        <v>7.0833333333333331E-2</v>
      </c>
      <c r="K10" s="4">
        <v>6.3599537037037038E-2</v>
      </c>
      <c r="L10" s="4">
        <f t="shared" si="1"/>
        <v>7.114969135802468E-2</v>
      </c>
    </row>
    <row r="11" spans="1:12" x14ac:dyDescent="0.3">
      <c r="A11" s="7" t="s">
        <v>13</v>
      </c>
      <c r="B11" s="4">
        <v>8.2986111111111108E-2</v>
      </c>
      <c r="C11" s="4">
        <v>7.4421296296296291E-2</v>
      </c>
      <c r="D11" s="4">
        <v>7.0671296296296301E-2</v>
      </c>
      <c r="E11" s="4">
        <f t="shared" si="0"/>
        <v>7.6026234567901238E-2</v>
      </c>
      <c r="H11" s="7" t="s">
        <v>13</v>
      </c>
      <c r="I11" s="4">
        <v>7.0972222222222228E-2</v>
      </c>
      <c r="J11" s="4">
        <v>6.9409722222222234E-2</v>
      </c>
      <c r="K11" s="4">
        <v>0.14472222222222222</v>
      </c>
      <c r="L11" s="4">
        <f t="shared" si="1"/>
        <v>9.5034722222222243E-2</v>
      </c>
    </row>
    <row r="12" spans="1:12" x14ac:dyDescent="0.3">
      <c r="B12" s="8">
        <f>SUM(B3:B11)</f>
        <v>0.99724537037037053</v>
      </c>
      <c r="C12" s="8">
        <f>SUM(C3:C11)</f>
        <v>0.99759259259259259</v>
      </c>
      <c r="D12" s="8">
        <f>SUM(D3:D11)</f>
        <v>0.9976273148148147</v>
      </c>
      <c r="I12" s="8">
        <f>SUM(I3:I11)</f>
        <v>0.99878472222222225</v>
      </c>
      <c r="J12" s="8">
        <f>SUM(J3:J11)</f>
        <v>0.9963425925925925</v>
      </c>
      <c r="K12" s="8">
        <f>SUM(K3:K11)</f>
        <v>1.0012268518518519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2DC0-E5F2-474A-9BE4-D0CD6C7BC5DB}">
  <dimension ref="A1:K12"/>
  <sheetViews>
    <sheetView workbookViewId="0">
      <selection activeCell="H9" sqref="H9:K9"/>
    </sheetView>
  </sheetViews>
  <sheetFormatPr defaultRowHeight="14.4" x14ac:dyDescent="0.3"/>
  <cols>
    <col min="1" max="1" width="25.33203125" customWidth="1"/>
    <col min="7" max="7" width="23.88671875" customWidth="1"/>
    <col min="8" max="8" width="8.88671875" customWidth="1"/>
  </cols>
  <sheetData>
    <row r="1" spans="1:11" x14ac:dyDescent="0.3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46</v>
      </c>
      <c r="H1" s="1" t="s">
        <v>0</v>
      </c>
      <c r="I1" s="1" t="s">
        <v>1</v>
      </c>
      <c r="J1" s="1" t="s">
        <v>2</v>
      </c>
      <c r="K1" s="1" t="s">
        <v>3</v>
      </c>
    </row>
    <row r="2" spans="1:11" x14ac:dyDescent="0.3">
      <c r="A2" s="2" t="s">
        <v>4</v>
      </c>
      <c r="B2">
        <v>12</v>
      </c>
      <c r="C2">
        <v>7</v>
      </c>
      <c r="D2">
        <v>20</v>
      </c>
      <c r="E2">
        <f>AVERAGE(B2:D2)</f>
        <v>13</v>
      </c>
      <c r="G2" s="2" t="s">
        <v>4</v>
      </c>
      <c r="H2" s="12">
        <v>25</v>
      </c>
      <c r="I2">
        <v>17</v>
      </c>
      <c r="J2" s="12">
        <v>11</v>
      </c>
      <c r="K2">
        <f>AVERAGE(H2:J2)</f>
        <v>17.666666666666668</v>
      </c>
    </row>
    <row r="3" spans="1:11" x14ac:dyDescent="0.3">
      <c r="A3" s="3" t="s">
        <v>5</v>
      </c>
      <c r="B3" s="4">
        <v>2.5624999999999998E-2</v>
      </c>
      <c r="C3" s="4">
        <v>3.4398148148148143E-2</v>
      </c>
      <c r="D3" s="4">
        <v>4.2337962962962966E-2</v>
      </c>
      <c r="E3" s="4">
        <f>AVERAGE(B3:D3)</f>
        <v>3.412037037037037E-2</v>
      </c>
      <c r="G3" s="3" t="s">
        <v>5</v>
      </c>
      <c r="H3" s="22">
        <v>5.3738425925925926E-2</v>
      </c>
      <c r="I3" s="4">
        <v>3.892361111111111E-2</v>
      </c>
      <c r="J3" s="22">
        <v>4.130787037037037E-2</v>
      </c>
      <c r="K3" s="4">
        <f>AVERAGE(H3:J3)</f>
        <v>4.465663580246914E-2</v>
      </c>
    </row>
    <row r="4" spans="1:11" x14ac:dyDescent="0.3">
      <c r="A4" s="2" t="s">
        <v>6</v>
      </c>
      <c r="B4" s="4">
        <v>0.46945601851851854</v>
      </c>
      <c r="C4" s="4">
        <v>0.51840277777777777</v>
      </c>
      <c r="D4" s="4">
        <v>0.5464930555555555</v>
      </c>
      <c r="E4" s="4">
        <f t="shared" ref="E4:E11" si="0">AVERAGE(B4:D4)</f>
        <v>0.51145061728395058</v>
      </c>
      <c r="G4" s="2" t="s">
        <v>6</v>
      </c>
      <c r="H4" s="22">
        <v>0.47712962962962963</v>
      </c>
      <c r="I4" s="4">
        <v>0.5028125</v>
      </c>
      <c r="J4" s="22">
        <v>0.4364467592592593</v>
      </c>
      <c r="K4" s="4">
        <f t="shared" ref="K4:K11" si="1">AVERAGE(H4:J4)</f>
        <v>0.47212962962962962</v>
      </c>
    </row>
    <row r="5" spans="1:11" x14ac:dyDescent="0.3">
      <c r="A5" s="2" t="s">
        <v>7</v>
      </c>
      <c r="B5" s="4">
        <v>8.518518518518519E-3</v>
      </c>
      <c r="C5" s="4">
        <v>2.2453703703703702E-3</v>
      </c>
      <c r="D5" s="4">
        <v>8.5416666666666679E-3</v>
      </c>
      <c r="E5" s="4">
        <f t="shared" si="0"/>
        <v>6.4351851851851853E-3</v>
      </c>
      <c r="G5" s="2" t="s">
        <v>7</v>
      </c>
      <c r="H5" s="22">
        <v>2.5937500000000002E-2</v>
      </c>
      <c r="I5" s="4">
        <v>4.2476851851851851E-3</v>
      </c>
      <c r="J5" s="22">
        <v>2.162037037037037E-2</v>
      </c>
      <c r="K5" s="4">
        <f t="shared" si="1"/>
        <v>1.726851851851852E-2</v>
      </c>
    </row>
    <row r="6" spans="1:11" x14ac:dyDescent="0.3">
      <c r="A6" s="2" t="s">
        <v>8</v>
      </c>
      <c r="B6" s="4">
        <v>5.6388888888888884E-2</v>
      </c>
      <c r="C6" s="4">
        <v>5.9733796296296299E-2</v>
      </c>
      <c r="D6" s="4">
        <v>2.9050925925925928E-3</v>
      </c>
      <c r="E6" s="4">
        <f t="shared" si="0"/>
        <v>3.9675925925925927E-2</v>
      </c>
      <c r="G6" s="2" t="s">
        <v>8</v>
      </c>
      <c r="H6" s="22">
        <v>5.2638888888888895E-2</v>
      </c>
      <c r="I6" s="4">
        <v>6.8379629629629637E-2</v>
      </c>
      <c r="J6" s="22">
        <v>6.9641203703703705E-2</v>
      </c>
      <c r="K6" s="4">
        <f t="shared" si="1"/>
        <v>6.3553240740740743E-2</v>
      </c>
    </row>
    <row r="7" spans="1:11" x14ac:dyDescent="0.3">
      <c r="A7" s="2" t="s">
        <v>9</v>
      </c>
      <c r="B7" s="4">
        <v>3.861111111111111E-2</v>
      </c>
      <c r="C7" s="4">
        <v>7.9351851851851854E-2</v>
      </c>
      <c r="D7" s="4">
        <v>3.0462962962962966E-2</v>
      </c>
      <c r="E7" s="4">
        <f t="shared" si="0"/>
        <v>4.9475308641975309E-2</v>
      </c>
      <c r="G7" s="2" t="s">
        <v>9</v>
      </c>
      <c r="H7" s="22">
        <v>4.6527777777777779E-2</v>
      </c>
      <c r="I7" s="4">
        <v>2.1724537037037039E-2</v>
      </c>
      <c r="J7" s="22">
        <v>1.8148148148148146E-2</v>
      </c>
      <c r="K7" s="4">
        <f t="shared" si="1"/>
        <v>2.8800154320987658E-2</v>
      </c>
    </row>
    <row r="8" spans="1:11" x14ac:dyDescent="0.3">
      <c r="A8" s="2" t="s">
        <v>10</v>
      </c>
      <c r="B8" s="4">
        <v>0.25078703703703703</v>
      </c>
      <c r="C8" s="4">
        <v>0.21195601851851853</v>
      </c>
      <c r="D8" s="4">
        <v>0.17532407407407405</v>
      </c>
      <c r="E8" s="4">
        <f t="shared" si="0"/>
        <v>0.21268904320987655</v>
      </c>
      <c r="G8" s="2" t="s">
        <v>10</v>
      </c>
      <c r="H8" s="22">
        <v>0.19964120370370372</v>
      </c>
      <c r="I8" s="4">
        <v>0.22693287037037035</v>
      </c>
      <c r="J8" s="22">
        <v>0.14886574074074074</v>
      </c>
      <c r="K8" s="4">
        <f t="shared" si="1"/>
        <v>0.1918132716049383</v>
      </c>
    </row>
    <row r="9" spans="1:11" x14ac:dyDescent="0.3">
      <c r="A9" s="6" t="s">
        <v>11</v>
      </c>
      <c r="B9" s="4">
        <v>3.6585648148148145E-2</v>
      </c>
      <c r="C9" s="4">
        <v>2.0092592592592592E-2</v>
      </c>
      <c r="D9" s="4">
        <v>4.3078703703703702E-2</v>
      </c>
      <c r="E9" s="4">
        <f t="shared" si="0"/>
        <v>3.3252314814814811E-2</v>
      </c>
      <c r="G9" s="6" t="s">
        <v>11</v>
      </c>
      <c r="H9" s="22">
        <v>7.6539351851851858E-2</v>
      </c>
      <c r="I9" s="4">
        <v>0.10239583333333334</v>
      </c>
      <c r="J9" s="22">
        <v>6.0289351851851851E-2</v>
      </c>
      <c r="K9" s="4">
        <f t="shared" si="1"/>
        <v>7.9741512345679014E-2</v>
      </c>
    </row>
    <row r="10" spans="1:11" x14ac:dyDescent="0.3">
      <c r="A10" s="2" t="s">
        <v>12</v>
      </c>
      <c r="B10" s="4">
        <v>0</v>
      </c>
      <c r="C10" s="4">
        <v>1.4374999999999999E-2</v>
      </c>
      <c r="D10" s="4">
        <v>4.7268518518518515E-2</v>
      </c>
      <c r="E10" s="4">
        <f t="shared" si="0"/>
        <v>2.0547839506172838E-2</v>
      </c>
      <c r="G10" s="2" t="s">
        <v>12</v>
      </c>
      <c r="H10" s="22">
        <v>6.7476851851851856E-3</v>
      </c>
      <c r="I10">
        <v>0</v>
      </c>
      <c r="J10" s="22">
        <v>2.9814814814814811E-2</v>
      </c>
      <c r="K10" s="4">
        <f t="shared" si="1"/>
        <v>1.2187499999999999E-2</v>
      </c>
    </row>
    <row r="11" spans="1:11" x14ac:dyDescent="0.3">
      <c r="A11" s="7" t="s">
        <v>13</v>
      </c>
      <c r="B11" s="4">
        <v>0.11428240740740742</v>
      </c>
      <c r="C11" s="4">
        <v>5.9189814814814813E-2</v>
      </c>
      <c r="D11" s="4">
        <v>0.1047337962962963</v>
      </c>
      <c r="E11" s="4">
        <f t="shared" si="0"/>
        <v>9.273533950617284E-2</v>
      </c>
      <c r="G11" s="7" t="s">
        <v>13</v>
      </c>
      <c r="H11" s="22">
        <v>6.2118055555555551E-2</v>
      </c>
      <c r="I11" s="4">
        <v>3.453703703703704E-2</v>
      </c>
      <c r="J11" s="22">
        <v>0.17354166666666668</v>
      </c>
      <c r="K11" s="4">
        <f t="shared" si="1"/>
        <v>9.0065586419753083E-2</v>
      </c>
    </row>
    <row r="12" spans="1:11" x14ac:dyDescent="0.3">
      <c r="B12" s="4">
        <f>SUM(B3:B11)</f>
        <v>1.0002546296296297</v>
      </c>
      <c r="C12" s="4">
        <f>SUM(C3:C11)</f>
        <v>0.99974537037037037</v>
      </c>
      <c r="D12" s="4">
        <f>SUM(D3:D11)</f>
        <v>1.0011458333333332</v>
      </c>
      <c r="E12" s="4"/>
      <c r="H12" s="8">
        <f>SUM(H3:H11)</f>
        <v>1.0010185185185185</v>
      </c>
      <c r="I12" s="8">
        <f>SUM(I3:I11)</f>
        <v>0.99995370370370362</v>
      </c>
      <c r="J12" s="8">
        <f>SUM(J3:J11)</f>
        <v>0.99967592592592602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6FAA-1843-440D-B505-70BC476C1FDB}">
  <dimension ref="A1:L12"/>
  <sheetViews>
    <sheetView workbookViewId="0">
      <selection activeCell="I9" sqref="I9:L9"/>
    </sheetView>
  </sheetViews>
  <sheetFormatPr defaultRowHeight="14.4" x14ac:dyDescent="0.3"/>
  <cols>
    <col min="1" max="1" width="24.21875" customWidth="1"/>
    <col min="8" max="8" width="24.77734375" customWidth="1"/>
  </cols>
  <sheetData>
    <row r="1" spans="1:12" x14ac:dyDescent="0.3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G1" s="1"/>
      <c r="H1" s="1" t="s">
        <v>48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3">
      <c r="A2" s="2" t="s">
        <v>4</v>
      </c>
      <c r="B2">
        <v>10</v>
      </c>
      <c r="C2">
        <v>6</v>
      </c>
      <c r="D2">
        <v>4</v>
      </c>
      <c r="E2">
        <f>AVERAGE(B2:D2)</f>
        <v>6.666666666666667</v>
      </c>
      <c r="H2" s="2" t="s">
        <v>4</v>
      </c>
      <c r="I2">
        <v>27</v>
      </c>
      <c r="J2">
        <v>26</v>
      </c>
      <c r="K2">
        <v>9</v>
      </c>
      <c r="L2">
        <f>AVERAGE(I2:K2)</f>
        <v>20.666666666666668</v>
      </c>
    </row>
    <row r="3" spans="1:12" x14ac:dyDescent="0.3">
      <c r="A3" s="3" t="s">
        <v>5</v>
      </c>
      <c r="B3" s="4">
        <v>1.3958333333333335E-2</v>
      </c>
      <c r="C3" s="4">
        <v>6.1111111111111114E-3</v>
      </c>
      <c r="D3" s="4">
        <v>4.1319444444444442E-3</v>
      </c>
      <c r="E3" s="4">
        <f>AVERAGE(B3:D3)</f>
        <v>8.0671296296296307E-3</v>
      </c>
      <c r="H3" s="3" t="s">
        <v>5</v>
      </c>
      <c r="I3" s="4">
        <v>1.045138888888889E-2</v>
      </c>
      <c r="J3" s="4">
        <v>2.3090277777777779E-2</v>
      </c>
      <c r="K3" s="4">
        <v>9.0509259259259258E-3</v>
      </c>
      <c r="L3" s="4">
        <f>AVERAGE(I3:K3)</f>
        <v>1.4197530864197533E-2</v>
      </c>
    </row>
    <row r="4" spans="1:12" x14ac:dyDescent="0.3">
      <c r="A4" s="2" t="s">
        <v>6</v>
      </c>
      <c r="B4" s="4">
        <v>0.6101388888888889</v>
      </c>
      <c r="C4" s="4">
        <v>0.64401620370370372</v>
      </c>
      <c r="D4" s="4">
        <v>0.54329861111111111</v>
      </c>
      <c r="E4" s="4">
        <f t="shared" ref="E4:E11" si="0">AVERAGE(B4:D4)</f>
        <v>0.5991512345679012</v>
      </c>
      <c r="H4" s="2" t="s">
        <v>6</v>
      </c>
      <c r="I4" s="4">
        <v>0.47136574074074072</v>
      </c>
      <c r="J4" s="4">
        <v>0.58543981481481489</v>
      </c>
      <c r="K4" s="4">
        <v>0.43953703703703706</v>
      </c>
      <c r="L4" s="4">
        <f t="shared" ref="L4:L11" si="1">AVERAGE(I4:K4)</f>
        <v>0.49878086419753087</v>
      </c>
    </row>
    <row r="5" spans="1:12" x14ac:dyDescent="0.3">
      <c r="A5" s="2" t="s">
        <v>7</v>
      </c>
      <c r="B5" s="4">
        <v>4.252314814814815E-2</v>
      </c>
      <c r="C5" s="4">
        <v>7.0833333333333331E-2</v>
      </c>
      <c r="D5" s="4">
        <v>0.10461805555555555</v>
      </c>
      <c r="E5" s="4">
        <f t="shared" si="0"/>
        <v>7.2658179012345669E-2</v>
      </c>
      <c r="H5" s="2" t="s">
        <v>7</v>
      </c>
      <c r="I5" s="4">
        <v>3.9884259259259258E-2</v>
      </c>
      <c r="J5" s="4">
        <v>4.6516203703703705E-2</v>
      </c>
      <c r="K5" s="4">
        <v>9.3877314814814816E-2</v>
      </c>
      <c r="L5" s="4">
        <f>AVERAGE(I5:K5)</f>
        <v>6.0092592592592593E-2</v>
      </c>
    </row>
    <row r="6" spans="1:12" x14ac:dyDescent="0.3">
      <c r="A6" s="2" t="s">
        <v>8</v>
      </c>
      <c r="B6" s="4">
        <v>3.3564814814814818E-2</v>
      </c>
      <c r="C6" s="4">
        <v>3.2962962962962965E-2</v>
      </c>
      <c r="D6" s="4">
        <v>1.4849537037037036E-2</v>
      </c>
      <c r="E6" s="4">
        <f t="shared" si="0"/>
        <v>2.7125771604938273E-2</v>
      </c>
      <c r="H6" s="2" t="s">
        <v>8</v>
      </c>
      <c r="I6" s="4">
        <v>6.2152777777777779E-2</v>
      </c>
      <c r="J6" s="4">
        <v>6.008101851851852E-2</v>
      </c>
      <c r="K6" s="4">
        <v>6.5856481481481488E-2</v>
      </c>
      <c r="L6" s="4">
        <f t="shared" si="1"/>
        <v>6.2696759259259258E-2</v>
      </c>
    </row>
    <row r="7" spans="1:12" x14ac:dyDescent="0.3">
      <c r="A7" s="2" t="s">
        <v>9</v>
      </c>
      <c r="B7" s="4">
        <v>5.1435185185185188E-2</v>
      </c>
      <c r="C7" s="4">
        <v>7.0335648148148147E-2</v>
      </c>
      <c r="D7" s="4">
        <v>8.5520833333333338E-2</v>
      </c>
      <c r="E7" s="4">
        <f t="shared" si="0"/>
        <v>6.9097222222222213E-2</v>
      </c>
      <c r="H7" s="2" t="s">
        <v>9</v>
      </c>
      <c r="I7" s="4">
        <v>4.1874999999999996E-2</v>
      </c>
      <c r="J7" s="4">
        <v>2.9155092592592594E-2</v>
      </c>
      <c r="K7" s="4">
        <v>3.5844907407407409E-2</v>
      </c>
      <c r="L7" s="4">
        <f t="shared" si="1"/>
        <v>3.5624999999999997E-2</v>
      </c>
    </row>
    <row r="8" spans="1:12" x14ac:dyDescent="0.3">
      <c r="A8" s="2" t="s">
        <v>10</v>
      </c>
      <c r="B8" s="4">
        <v>0.17118055555555556</v>
      </c>
      <c r="C8" s="4">
        <v>0.13445601851851852</v>
      </c>
      <c r="D8" s="4">
        <v>0.16888888888888889</v>
      </c>
      <c r="E8" s="4">
        <f t="shared" si="0"/>
        <v>0.15817515432098764</v>
      </c>
      <c r="H8" s="2" t="s">
        <v>10</v>
      </c>
      <c r="I8" s="4">
        <v>0.24604166666666669</v>
      </c>
      <c r="J8" s="4">
        <v>0.17634259259259258</v>
      </c>
      <c r="K8" s="4">
        <v>0.11414351851851852</v>
      </c>
      <c r="L8" s="4">
        <f t="shared" si="1"/>
        <v>0.17884259259259261</v>
      </c>
    </row>
    <row r="9" spans="1:12" x14ac:dyDescent="0.3">
      <c r="A9" s="6" t="s">
        <v>11</v>
      </c>
      <c r="B9" s="4">
        <v>4.7939814814814817E-2</v>
      </c>
      <c r="C9" s="4">
        <v>6.851851851851852E-3</v>
      </c>
      <c r="D9" s="4">
        <v>1.8703703703703705E-2</v>
      </c>
      <c r="E9" s="4">
        <f t="shared" si="0"/>
        <v>2.4498456790123458E-2</v>
      </c>
      <c r="H9" s="6" t="s">
        <v>11</v>
      </c>
      <c r="I9" s="4">
        <v>2.736111111111111E-2</v>
      </c>
      <c r="J9" s="4">
        <v>4.8240740740740744E-2</v>
      </c>
      <c r="K9" s="4">
        <v>3.953703703703703E-2</v>
      </c>
      <c r="L9" s="4">
        <f t="shared" si="1"/>
        <v>3.8379629629629625E-2</v>
      </c>
    </row>
    <row r="10" spans="1:12" x14ac:dyDescent="0.3">
      <c r="A10" s="2" t="s">
        <v>12</v>
      </c>
      <c r="B10" s="4">
        <v>0</v>
      </c>
      <c r="C10" s="4">
        <v>0</v>
      </c>
      <c r="D10" s="4">
        <v>0</v>
      </c>
      <c r="E10" s="4">
        <f t="shared" si="0"/>
        <v>0</v>
      </c>
      <c r="H10" s="2" t="s">
        <v>12</v>
      </c>
      <c r="I10" s="4">
        <v>5.2002314814814814E-2</v>
      </c>
      <c r="J10" s="4">
        <v>0</v>
      </c>
      <c r="K10" s="4">
        <v>0</v>
      </c>
      <c r="L10" s="4">
        <f t="shared" si="1"/>
        <v>1.7334104938271606E-2</v>
      </c>
    </row>
    <row r="11" spans="1:12" x14ac:dyDescent="0.3">
      <c r="A11" s="7" t="s">
        <v>13</v>
      </c>
      <c r="B11" s="4">
        <v>3.290509259259259E-2</v>
      </c>
      <c r="C11" s="4">
        <v>3.3935185185185186E-2</v>
      </c>
      <c r="D11" s="4">
        <v>6.1273148148148153E-2</v>
      </c>
      <c r="E11" s="4">
        <f t="shared" si="0"/>
        <v>4.2704475308641972E-2</v>
      </c>
      <c r="H11" s="7" t="s">
        <v>13</v>
      </c>
      <c r="I11" s="4">
        <v>4.7569444444444442E-2</v>
      </c>
      <c r="J11" s="4">
        <v>3.4826388888888886E-2</v>
      </c>
      <c r="K11" s="4">
        <v>0.20208333333333331</v>
      </c>
      <c r="L11" s="4">
        <f t="shared" si="1"/>
        <v>9.4826388888888877E-2</v>
      </c>
    </row>
    <row r="12" spans="1:12" x14ac:dyDescent="0.3">
      <c r="B12" s="4">
        <f>SUM(B3:B11)</f>
        <v>1.0036458333333333</v>
      </c>
      <c r="C12" s="4">
        <f>SUM(C3:C11)</f>
        <v>0.99950231481481489</v>
      </c>
      <c r="D12" s="4">
        <f>SUM(D3:D11)</f>
        <v>1.0012847222222223</v>
      </c>
      <c r="E12" s="4"/>
      <c r="I12" s="4">
        <f>SUM(I3:I11)</f>
        <v>0.99870370370370354</v>
      </c>
      <c r="J12" s="4">
        <f>SUM(J3:J11)</f>
        <v>1.0036921296296297</v>
      </c>
      <c r="K12" s="4">
        <f>SUM(K3:K11)</f>
        <v>0.99993055555555566</v>
      </c>
      <c r="L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Ref info</vt:lpstr>
      <vt:lpstr>summary by hour</vt:lpstr>
      <vt:lpstr>Calculating by hour example</vt:lpstr>
      <vt:lpstr>summary by behaviour</vt:lpstr>
      <vt:lpstr>Horse 3</vt:lpstr>
      <vt:lpstr>Horse 1</vt:lpstr>
      <vt:lpstr>Horse 2</vt:lpstr>
      <vt:lpstr>Horse 4</vt:lpstr>
      <vt:lpstr>Horse 5</vt:lpstr>
      <vt:lpstr>Horse 6</vt:lpstr>
      <vt:lpstr>Horse 7</vt:lpstr>
      <vt:lpstr>Horse 8</vt:lpstr>
      <vt:lpstr>Horse 9</vt:lpstr>
      <vt:lpstr>Horse 10</vt:lpstr>
      <vt:lpstr>Sheet1</vt:lpstr>
    </vt:vector>
  </TitlesOfParts>
  <Company>Hartpury University 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Linda.Greening</dc:creator>
  <cp:lastModifiedBy>Rhea Kyriazopoulou</cp:lastModifiedBy>
  <dcterms:created xsi:type="dcterms:W3CDTF">2023-09-26T09:32:36Z</dcterms:created>
  <dcterms:modified xsi:type="dcterms:W3CDTF">2024-12-06T13:22:53Z</dcterms:modified>
</cp:coreProperties>
</file>