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  <extLst>
    <ext uri="GoogleSheetsCustomDataVersion2">
      <go:sheetsCustomData xmlns:go="http://customooxmlschemas.google.com/" r:id="rId7" roundtripDataChecksum="zPt3fXsBADr1tU3TwmDY3PYob4GjNzIna69trW/bTNs="/>
    </ext>
  </extLst>
</workbook>
</file>

<file path=xl/sharedStrings.xml><?xml version="1.0" encoding="utf-8"?>
<sst xmlns="http://schemas.openxmlformats.org/spreadsheetml/2006/main" count="124" uniqueCount="72">
  <si>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</si>
  <si>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</si>
  <si>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</si>
  <si>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</si>
  <si>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</si>
  <si>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</si>
  <si>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</si>
  <si>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</si>
  <si>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</si>
  <si>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</si>
  <si>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</si>
  <si>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</si>
  <si>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</si>
  <si>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</si>
  <si>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Wireframe</t>
  </si>
  <si>
    <t>Felipe</t>
  </si>
  <si>
    <t>Backlog</t>
  </si>
  <si>
    <t>Modelo de Dados</t>
  </si>
  <si>
    <t>Caio</t>
  </si>
  <si>
    <t>Pesquisa sobre os tópicos</t>
  </si>
  <si>
    <t>Leticia,Laura,Livia</t>
  </si>
  <si>
    <t>Forms</t>
  </si>
  <si>
    <t>Pedro</t>
  </si>
  <si>
    <t>Banco de Dados</t>
  </si>
  <si>
    <t>Leticia e Caio</t>
  </si>
  <si>
    <t>Protótipo</t>
  </si>
  <si>
    <t>Letícia</t>
  </si>
  <si>
    <t>Diagrama de Classes</t>
  </si>
  <si>
    <t>Vincular o Banco de Dados</t>
  </si>
  <si>
    <t>Iago e Luiz</t>
  </si>
  <si>
    <t>Sessão para a seleção de temas</t>
  </si>
  <si>
    <t>Laura e Livia</t>
  </si>
  <si>
    <t>Estudo</t>
  </si>
  <si>
    <t>Todos</t>
  </si>
  <si>
    <t>Organização da documentação do api</t>
  </si>
  <si>
    <t>Felipe e Leticia</t>
  </si>
  <si>
    <t>Fazer o painel de chamadas do administrador no front</t>
  </si>
  <si>
    <t>Livia</t>
  </si>
  <si>
    <t>Fazer o painel de chamadas do suporte no front</t>
  </si>
  <si>
    <t xml:space="preserve">Laura </t>
  </si>
  <si>
    <t>Fazer o painel de chamadas do cliente no front</t>
  </si>
  <si>
    <t xml:space="preserve">Iago  </t>
  </si>
  <si>
    <t>Fazer a navbar (header) do projeto</t>
  </si>
  <si>
    <t>Luiz</t>
  </si>
  <si>
    <t>Fazer a tela para o adm cadastrar usuários (cliente, suporte, outro adm) no front</t>
  </si>
  <si>
    <t>Painel de chamadas em aberto do suporte no front</t>
  </si>
  <si>
    <t>Fazer o painel de atendentes disponíveis no front</t>
  </si>
  <si>
    <t>Fazer o protótipo da sprint no figma</t>
  </si>
  <si>
    <t>Colocar o form de cadastro do cliente no react no front</t>
  </si>
  <si>
    <t>Leticia</t>
  </si>
  <si>
    <t>Armazenar cadastro de novos usuários no banco de dados no back</t>
  </si>
  <si>
    <t>Felipe e Letícia</t>
  </si>
  <si>
    <t>Conectar o banco de dados com o form para cadastrar usuarios no back</t>
  </si>
  <si>
    <t>Colocar o TypeORM no projeto</t>
  </si>
  <si>
    <t>Iago</t>
  </si>
  <si>
    <t>Painel de chamadas do cliente no back</t>
  </si>
  <si>
    <t>Botão de cancelar chamado lado do cliente</t>
  </si>
  <si>
    <t xml:space="preserve">Laura  </t>
  </si>
  <si>
    <t>Painel de chamadas do atendente no back</t>
  </si>
  <si>
    <t>Atribuição de atendentes na visão do ADM no back</t>
  </si>
  <si>
    <t>Fazer as threads no back e padronizar o código delas no front</t>
  </si>
  <si>
    <t xml:space="preserve">Campo de texto da thread + botões de confirmação e envio </t>
  </si>
  <si>
    <t xml:space="preserve">Tela de Login </t>
  </si>
  <si>
    <t>Autenticação de usuário</t>
  </si>
  <si>
    <t>Separar o forms de cadastrar cliente do cadastro de chamados</t>
  </si>
  <si>
    <t xml:space="preserve">Armazenar o cadastro de cliente no banco de dados </t>
  </si>
  <si>
    <t xml:space="preserve">Armazenar o cadastro de novos chamados no banco de dados </t>
  </si>
  <si>
    <t>Painel de chamadas do administrador no back</t>
  </si>
  <si>
    <t>Passar o painel de chamadas do atendente no back</t>
  </si>
  <si>
    <t>Colocar o id da chamada, a prioridade e a lógica para atribuir a prioridade da chamada</t>
  </si>
  <si>
    <t>Organização da documentação e do github</t>
  </si>
  <si>
    <t>Letícia e Felipe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</si>
</sst>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dd/MM/yyyy"/>
    <numFmt numFmtId="166" formatCode="d/m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strike/>
      <sz val="10.0"/>
      <color theme="1"/>
      <name val="Arial"/>
    </font>
    <font>
      <u/>
      <sz val="10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Border="1" applyFill="1" applyFont="1" applyNumberFormat="1"/>
    <xf borderId="0" fillId="0" fontId="2" numFmtId="14" xfId="0" applyFont="1" applyNumberFormat="1"/>
    <xf borderId="1" fillId="2" fontId="2" numFmtId="0" xfId="0" applyBorder="1" applyFont="1"/>
    <xf borderId="0" fillId="0" fontId="2" numFmtId="164" xfId="0" applyFont="1" applyNumberFormat="1"/>
    <xf borderId="1" fillId="0" fontId="1" numFmtId="0" xfId="0" applyBorder="1" applyFont="1"/>
    <xf borderId="1" fillId="0" fontId="2" numFmtId="0" xfId="0" applyBorder="1" applyFont="1"/>
    <xf borderId="1" fillId="0" fontId="2" numFmtId="164" xfId="0" applyBorder="1" applyFont="1" applyNumberForma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Border="1" applyFont="1"/>
    <xf borderId="0" fillId="0" fontId="2" numFmtId="0" xfId="0" applyFont="1"/>
    <xf borderId="1" fillId="0" fontId="2" numFmtId="14" xfId="0" applyAlignment="1" applyBorder="1" applyFont="1" applyNumberFormat="1">
      <alignment horizontal="right"/>
    </xf>
    <xf borderId="1" fillId="0" fontId="2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/>
    </xf>
    <xf borderId="2" fillId="0" fontId="2" numFmtId="0" xfId="0" applyBorder="1" applyFont="1"/>
    <xf borderId="0" fillId="0" fontId="4" numFmtId="14" xfId="0" applyFont="1" applyNumberFormat="1"/>
    <xf borderId="5" fillId="0" fontId="2" numFmtId="0" xfId="0" applyBorder="1" applyFont="1"/>
    <xf borderId="6" fillId="0" fontId="3" numFmtId="0" xfId="0" applyBorder="1" applyFont="1"/>
    <xf borderId="7" fillId="0" fontId="3" numFmtId="0" xfId="0" applyBorder="1" applyFont="1"/>
    <xf borderId="4" fillId="0" fontId="2" numFmtId="164" xfId="0" applyBorder="1" applyFont="1" applyNumberFormat="1"/>
    <xf borderId="1" fillId="0" fontId="5" numFmtId="0" xfId="0" applyBorder="1" applyFont="1"/>
    <xf borderId="8" fillId="0" fontId="2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6" numFmtId="164" xfId="0" applyBorder="1" applyFont="1" applyNumberFormat="1"/>
    <xf borderId="1" fillId="2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1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right"/>
    </xf>
    <xf borderId="1" fillId="0" fontId="2" numFmtId="164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horizontal="right" readingOrder="0"/>
    </xf>
    <xf borderId="0" fillId="0" fontId="4" numFmtId="14" xfId="0" applyAlignment="1" applyFont="1" applyNumberFormat="1">
      <alignment readingOrder="0"/>
    </xf>
    <xf borderId="1" fillId="5" fontId="2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7" numFmtId="0" xfId="0" applyAlignment="1" applyBorder="1" applyFont="1">
      <alignment vertical="bottom"/>
    </xf>
    <xf borderId="4" fillId="0" fontId="7" numFmtId="164" xfId="0" applyAlignment="1" applyBorder="1" applyFont="1" applyNumberFormat="1">
      <alignment horizontal="right" readingOrder="0" vertical="bottom"/>
    </xf>
    <xf borderId="4" fillId="0" fontId="7" numFmtId="0" xfId="0" applyAlignment="1" applyBorder="1" applyFont="1">
      <alignment vertical="bottom"/>
    </xf>
    <xf borderId="4" fillId="5" fontId="7" numFmtId="0" xfId="0" applyAlignment="1" applyBorder="1" applyFont="1">
      <alignment horizontal="right" vertical="bottom"/>
    </xf>
    <xf borderId="1" fillId="0" fontId="4" numFmtId="165" xfId="0" applyAlignment="1" applyBorder="1" applyFont="1" applyNumberFormat="1">
      <alignment readingOrder="0"/>
    </xf>
    <xf borderId="1" fillId="3" fontId="2" numFmtId="0" xfId="0" applyAlignment="1" applyBorder="1" applyFont="1">
      <alignment horizontal="right" readingOrder="0"/>
    </xf>
    <xf borderId="1" fillId="0" fontId="2" numFmtId="165" xfId="0" applyAlignment="1" applyBorder="1" applyFont="1" applyNumberFormat="1">
      <alignment horizontal="right" readingOrder="0"/>
    </xf>
    <xf borderId="4" fillId="0" fontId="7" numFmtId="165" xfId="0" applyAlignment="1" applyBorder="1" applyFont="1" applyNumberFormat="1">
      <alignment horizontal="right" readingOrder="0" vertical="bottom"/>
    </xf>
    <xf borderId="4" fillId="0" fontId="7" numFmtId="165" xfId="0" applyAlignment="1" applyBorder="1" applyFont="1" applyNumberFormat="1">
      <alignment readingOrder="0" vertical="bottom"/>
    </xf>
    <xf borderId="8" fillId="0" fontId="7" numFmtId="0" xfId="0" applyAlignment="1" applyBorder="1" applyFont="1">
      <alignment vertical="bottom"/>
    </xf>
    <xf borderId="10" fillId="0" fontId="7" numFmtId="165" xfId="0" applyAlignment="1" applyBorder="1" applyFont="1" applyNumberFormat="1">
      <alignment horizontal="right" readingOrder="0" vertical="bottom"/>
    </xf>
    <xf borderId="10" fillId="0" fontId="7" numFmtId="0" xfId="0" applyAlignment="1" applyBorder="1" applyFont="1">
      <alignment vertical="bottom"/>
    </xf>
    <xf borderId="10" fillId="5" fontId="7" numFmtId="0" xfId="0" applyAlignment="1" applyBorder="1" applyFont="1">
      <alignment horizontal="right" vertical="bottom"/>
    </xf>
    <xf borderId="10" fillId="0" fontId="7" numFmtId="165" xfId="0" applyAlignment="1" applyBorder="1" applyFont="1" applyNumberFormat="1">
      <alignment readingOrder="0" vertical="bottom"/>
    </xf>
    <xf borderId="10" fillId="0" fontId="7" numFmtId="165" xfId="0" applyAlignment="1" applyBorder="1" applyFont="1" applyNumberFormat="1">
      <alignment horizontal="right" vertical="bottom"/>
    </xf>
    <xf borderId="10" fillId="0" fontId="7" numFmtId="0" xfId="0" applyAlignment="1" applyBorder="1" applyFont="1">
      <alignment horizontal="right" vertical="bottom"/>
    </xf>
    <xf borderId="10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readingOrder="0" vertical="bottom"/>
    </xf>
    <xf borderId="10" fillId="0" fontId="7" numFmtId="0" xfId="0" applyAlignment="1" applyBorder="1" applyFont="1">
      <alignment horizontal="right" readingOrder="0" vertical="bottom"/>
    </xf>
    <xf borderId="10" fillId="0" fontId="7" numFmtId="166" xfId="0" applyAlignment="1" applyBorder="1" applyFont="1" applyNumberFormat="1">
      <alignment horizontal="right" readingOrder="0" vertical="bottom"/>
    </xf>
    <xf borderId="10" fillId="0" fontId="7" numFmtId="14" xfId="0" applyAlignment="1" applyBorder="1" applyFont="1" applyNumberFormat="1">
      <alignment horizontal="right" readingOrder="0" vertical="bottom"/>
    </xf>
    <xf borderId="10" fillId="0" fontId="7" numFmtId="164" xfId="0" applyAlignment="1" applyBorder="1" applyFont="1" applyNumberFormat="1">
      <alignment readingOrder="0" vertical="bottom"/>
    </xf>
    <xf borderId="1" fillId="0" fontId="4" numFmtId="14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1'!$A$6:$A$25</c:f>
            </c:strRef>
          </c:cat>
          <c:val>
            <c:numRef>
              <c:f>'Sprint 1'!$C$5:$C$25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1'!$A$6:$A$25</c:f>
            </c:strRef>
          </c:cat>
          <c:val>
            <c:numRef>
              <c:f>'Sprint 1'!$E$5:$E$25</c:f>
              <c:numCache/>
            </c:numRef>
          </c:val>
          <c:smooth val="0"/>
        </c:ser>
        <c:axId val="1058186919"/>
        <c:axId val="1703301061"/>
      </c:lineChart>
      <c:catAx>
        <c:axId val="1058186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703301061"/>
      </c:catAx>
      <c:valAx>
        <c:axId val="1703301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0581869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2'!$A$6:$A$25</c:f>
            </c:strRef>
          </c:cat>
          <c:val>
            <c:numRef>
              <c:f>'Sprint 2'!$C$5:$C$25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2'!$A$6:$A$25</c:f>
            </c:strRef>
          </c:cat>
          <c:val>
            <c:numRef>
              <c:f>'Sprint 2'!$E$5:$E$25</c:f>
              <c:numCache/>
            </c:numRef>
          </c:val>
          <c:smooth val="0"/>
        </c:ser>
        <c:axId val="1241899422"/>
        <c:axId val="1542397170"/>
      </c:lineChart>
      <c:catAx>
        <c:axId val="1241899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42397170"/>
      </c:catAx>
      <c:valAx>
        <c:axId val="1542397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24189942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'Sprint 3'!$A$6:$A$25</c:f>
            </c:strRef>
          </c:cat>
          <c:val>
            <c:numRef>
              <c:f>'Sprint 3'!$C$5:$C$25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'Sprint 3'!$A$6:$A$25</c:f>
            </c:strRef>
          </c:cat>
          <c:val>
            <c:numRef>
              <c:f>'Sprint 3'!$E$5:$E$25</c:f>
              <c:numCache/>
            </c:numRef>
          </c:val>
          <c:smooth val="0"/>
        </c:ser>
        <c:axId val="689922262"/>
        <c:axId val="1544803134"/>
      </c:lineChart>
      <c:catAx>
        <c:axId val="689922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44803134"/>
      </c:catAx>
      <c:valAx>
        <c:axId val="1544803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68992226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619125</xdr:colOff>
      <xdr:row>0</xdr:row>
      <xdr:rowOff>85725</xdr:rowOff>
    </xdr:from>
    <xdr:ext cx="6305550" cy="3533775"/>
    <xdr:graphicFrame>
      <xdr:nvGraphicFramePr>
        <xdr:cNvPr id="12889652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619125</xdr:colOff>
      <xdr:row>0</xdr:row>
      <xdr:rowOff>85725</xdr:rowOff>
    </xdr:from>
    <xdr:ext cx="6305550" cy="3533775"/>
    <xdr:graphicFrame>
      <xdr:nvGraphicFramePr>
        <xdr:cNvPr id="17645563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619125</xdr:colOff>
      <xdr:row>0</xdr:row>
      <xdr:rowOff>85725</xdr:rowOff>
    </xdr:from>
    <xdr:ext cx="6305550" cy="3533775"/>
    <xdr:graphicFrame>
      <xdr:nvGraphicFramePr>
        <xdr:cNvPr id="163883030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2">
        <v>45173.0</v>
      </c>
      <c r="D1" s="1" t="s">
        <v>1</v>
      </c>
      <c r="E1" s="3">
        <f>TODAY()</f>
        <v>45235</v>
      </c>
    </row>
    <row r="2" ht="15.75" customHeight="1">
      <c r="A2" s="1" t="s">
        <v>2</v>
      </c>
      <c r="B2" s="4">
        <v>21.0</v>
      </c>
    </row>
    <row r="3" ht="15.75" customHeight="1">
      <c r="B3" s="5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ht="15.75" customHeight="1">
      <c r="A5" s="7">
        <v>1.0</v>
      </c>
      <c r="B5" s="8">
        <f>B1</f>
        <v>45173</v>
      </c>
      <c r="C5" s="7">
        <f>SUM(J29:J1007)</f>
        <v>84</v>
      </c>
      <c r="D5" s="7">
        <f t="shared" ref="D5:D25" si="1">SUMIF($K$29:$K$1007,B5,$J$29:$J$1007)</f>
        <v>0</v>
      </c>
      <c r="E5" s="7">
        <f>C5-D5</f>
        <v>84</v>
      </c>
    </row>
    <row r="6" ht="15.75" customHeight="1">
      <c r="A6" s="7">
        <v>2.0</v>
      </c>
      <c r="B6" s="8">
        <f t="shared" ref="B6:B25" si="2">B5+1</f>
        <v>45174</v>
      </c>
      <c r="C6" s="7">
        <f t="shared" ref="C6:C25" si="3">C5-$C$5/($B$2-1)</f>
        <v>79.8</v>
      </c>
      <c r="D6" s="7">
        <f t="shared" si="1"/>
        <v>0</v>
      </c>
      <c r="E6" s="7">
        <f t="shared" ref="E6:E25" si="4">IF(B6&lt;=$E$1,E5-D6,)</f>
        <v>84</v>
      </c>
    </row>
    <row r="7" ht="15.75" customHeight="1">
      <c r="A7" s="7">
        <v>3.0</v>
      </c>
      <c r="B7" s="8">
        <f t="shared" si="2"/>
        <v>45175</v>
      </c>
      <c r="C7" s="7">
        <f t="shared" si="3"/>
        <v>75.6</v>
      </c>
      <c r="D7" s="7">
        <f t="shared" si="1"/>
        <v>0</v>
      </c>
      <c r="E7" s="7">
        <f t="shared" si="4"/>
        <v>84</v>
      </c>
    </row>
    <row r="8" ht="15.75" customHeight="1">
      <c r="A8" s="7">
        <v>4.0</v>
      </c>
      <c r="B8" s="8">
        <f t="shared" si="2"/>
        <v>45176</v>
      </c>
      <c r="C8" s="7">
        <f t="shared" si="3"/>
        <v>71.4</v>
      </c>
      <c r="D8" s="7">
        <f t="shared" si="1"/>
        <v>0</v>
      </c>
      <c r="E8" s="7">
        <f t="shared" si="4"/>
        <v>84</v>
      </c>
    </row>
    <row r="9" ht="15.75" customHeight="1">
      <c r="A9" s="7">
        <v>5.0</v>
      </c>
      <c r="B9" s="8">
        <f t="shared" si="2"/>
        <v>45177</v>
      </c>
      <c r="C9" s="7">
        <f t="shared" si="3"/>
        <v>67.2</v>
      </c>
      <c r="D9" s="7">
        <f t="shared" si="1"/>
        <v>0</v>
      </c>
      <c r="E9" s="7">
        <f t="shared" si="4"/>
        <v>84</v>
      </c>
    </row>
    <row r="10" ht="15.75" customHeight="1">
      <c r="A10" s="7">
        <v>6.0</v>
      </c>
      <c r="B10" s="8">
        <f t="shared" si="2"/>
        <v>45178</v>
      </c>
      <c r="C10" s="7">
        <f t="shared" si="3"/>
        <v>63</v>
      </c>
      <c r="D10" s="7">
        <f t="shared" si="1"/>
        <v>0</v>
      </c>
      <c r="E10" s="7">
        <f t="shared" si="4"/>
        <v>84</v>
      </c>
    </row>
    <row r="11" ht="15.75" customHeight="1">
      <c r="A11" s="7">
        <v>7.0</v>
      </c>
      <c r="B11" s="8">
        <f t="shared" si="2"/>
        <v>45179</v>
      </c>
      <c r="C11" s="7">
        <f t="shared" si="3"/>
        <v>58.8</v>
      </c>
      <c r="D11" s="7">
        <f t="shared" si="1"/>
        <v>0</v>
      </c>
      <c r="E11" s="7">
        <f t="shared" si="4"/>
        <v>84</v>
      </c>
    </row>
    <row r="12" ht="15.75" customHeight="1">
      <c r="A12" s="7">
        <v>8.0</v>
      </c>
      <c r="B12" s="8">
        <f t="shared" si="2"/>
        <v>45180</v>
      </c>
      <c r="C12" s="7">
        <f t="shared" si="3"/>
        <v>54.6</v>
      </c>
      <c r="D12" s="7">
        <f t="shared" si="1"/>
        <v>8</v>
      </c>
      <c r="E12" s="7">
        <f t="shared" si="4"/>
        <v>76</v>
      </c>
    </row>
    <row r="13" ht="15.75" customHeight="1">
      <c r="A13" s="7">
        <v>9.0</v>
      </c>
      <c r="B13" s="8">
        <f t="shared" si="2"/>
        <v>45181</v>
      </c>
      <c r="C13" s="7">
        <f t="shared" si="3"/>
        <v>50.4</v>
      </c>
      <c r="D13" s="7">
        <f t="shared" si="1"/>
        <v>0</v>
      </c>
      <c r="E13" s="7">
        <f t="shared" si="4"/>
        <v>76</v>
      </c>
    </row>
    <row r="14" ht="15.75" customHeight="1">
      <c r="A14" s="7">
        <v>10.0</v>
      </c>
      <c r="B14" s="8">
        <f t="shared" si="2"/>
        <v>45182</v>
      </c>
      <c r="C14" s="7">
        <f t="shared" si="3"/>
        <v>46.2</v>
      </c>
      <c r="D14" s="7">
        <f t="shared" si="1"/>
        <v>3</v>
      </c>
      <c r="E14" s="7">
        <f t="shared" si="4"/>
        <v>73</v>
      </c>
    </row>
    <row r="15" ht="15.75" customHeight="1">
      <c r="A15" s="7">
        <v>11.0</v>
      </c>
      <c r="B15" s="8">
        <f t="shared" si="2"/>
        <v>45183</v>
      </c>
      <c r="C15" s="7">
        <f t="shared" si="3"/>
        <v>42</v>
      </c>
      <c r="D15" s="7">
        <f t="shared" si="1"/>
        <v>10</v>
      </c>
      <c r="E15" s="7">
        <f t="shared" si="4"/>
        <v>63</v>
      </c>
    </row>
    <row r="16" ht="15.75" customHeight="1">
      <c r="A16" s="7">
        <v>12.0</v>
      </c>
      <c r="B16" s="8">
        <f t="shared" si="2"/>
        <v>45184</v>
      </c>
      <c r="C16" s="7">
        <f t="shared" si="3"/>
        <v>37.8</v>
      </c>
      <c r="D16" s="7">
        <f t="shared" si="1"/>
        <v>29</v>
      </c>
      <c r="E16" s="7">
        <f t="shared" si="4"/>
        <v>34</v>
      </c>
    </row>
    <row r="17" ht="15.75" customHeight="1">
      <c r="A17" s="7">
        <v>13.0</v>
      </c>
      <c r="B17" s="8">
        <f t="shared" si="2"/>
        <v>45185</v>
      </c>
      <c r="C17" s="7">
        <f t="shared" si="3"/>
        <v>33.6</v>
      </c>
      <c r="D17" s="7">
        <f t="shared" si="1"/>
        <v>0</v>
      </c>
      <c r="E17" s="7">
        <f t="shared" si="4"/>
        <v>34</v>
      </c>
    </row>
    <row r="18" ht="15.75" customHeight="1">
      <c r="A18" s="7">
        <v>14.0</v>
      </c>
      <c r="B18" s="8">
        <f t="shared" si="2"/>
        <v>45186</v>
      </c>
      <c r="C18" s="7">
        <f t="shared" si="3"/>
        <v>29.4</v>
      </c>
      <c r="D18" s="7">
        <f t="shared" si="1"/>
        <v>0</v>
      </c>
      <c r="E18" s="7">
        <f t="shared" si="4"/>
        <v>34</v>
      </c>
    </row>
    <row r="19" ht="15.75" customHeight="1">
      <c r="A19" s="7">
        <v>15.0</v>
      </c>
      <c r="B19" s="8">
        <f t="shared" si="2"/>
        <v>45187</v>
      </c>
      <c r="C19" s="7">
        <f t="shared" si="3"/>
        <v>25.2</v>
      </c>
      <c r="D19" s="7">
        <f t="shared" si="1"/>
        <v>3</v>
      </c>
      <c r="E19" s="7">
        <f t="shared" si="4"/>
        <v>31</v>
      </c>
    </row>
    <row r="20" ht="15.75" customHeight="1">
      <c r="A20" s="7">
        <v>16.0</v>
      </c>
      <c r="B20" s="8">
        <f t="shared" si="2"/>
        <v>45188</v>
      </c>
      <c r="C20" s="7">
        <f t="shared" si="3"/>
        <v>21</v>
      </c>
      <c r="D20" s="7">
        <f t="shared" si="1"/>
        <v>6</v>
      </c>
      <c r="E20" s="7">
        <f t="shared" si="4"/>
        <v>25</v>
      </c>
    </row>
    <row r="21" ht="15.75" customHeight="1">
      <c r="A21" s="7">
        <v>17.0</v>
      </c>
      <c r="B21" s="8">
        <f t="shared" si="2"/>
        <v>45189</v>
      </c>
      <c r="C21" s="7">
        <f t="shared" si="3"/>
        <v>16.8</v>
      </c>
      <c r="D21" s="7">
        <f t="shared" si="1"/>
        <v>0</v>
      </c>
      <c r="E21" s="7">
        <f t="shared" si="4"/>
        <v>25</v>
      </c>
    </row>
    <row r="22" ht="15.75" customHeight="1">
      <c r="A22" s="7">
        <v>18.0</v>
      </c>
      <c r="B22" s="8">
        <f t="shared" si="2"/>
        <v>45190</v>
      </c>
      <c r="C22" s="7">
        <f t="shared" si="3"/>
        <v>12.6</v>
      </c>
      <c r="D22" s="7">
        <f t="shared" si="1"/>
        <v>4</v>
      </c>
      <c r="E22" s="7">
        <f t="shared" si="4"/>
        <v>21</v>
      </c>
    </row>
    <row r="23" ht="15.75" customHeight="1">
      <c r="A23" s="7">
        <v>19.0</v>
      </c>
      <c r="B23" s="8">
        <f t="shared" si="2"/>
        <v>45191</v>
      </c>
      <c r="C23" s="7">
        <f t="shared" si="3"/>
        <v>8.4</v>
      </c>
      <c r="D23" s="7">
        <f t="shared" si="1"/>
        <v>21</v>
      </c>
      <c r="E23" s="7">
        <f t="shared" si="4"/>
        <v>0</v>
      </c>
    </row>
    <row r="24" ht="15.75" customHeight="1">
      <c r="A24" s="7">
        <v>20.0</v>
      </c>
      <c r="B24" s="8">
        <f t="shared" si="2"/>
        <v>45192</v>
      </c>
      <c r="C24" s="7">
        <f t="shared" si="3"/>
        <v>4.2</v>
      </c>
      <c r="D24" s="7">
        <f t="shared" si="1"/>
        <v>0</v>
      </c>
      <c r="E24" s="7">
        <f t="shared" si="4"/>
        <v>0</v>
      </c>
    </row>
    <row r="25" ht="15.75" customHeight="1">
      <c r="A25" s="7">
        <v>21.0</v>
      </c>
      <c r="B25" s="8">
        <f t="shared" si="2"/>
        <v>45193</v>
      </c>
      <c r="C25" s="7">
        <f t="shared" si="3"/>
        <v>0</v>
      </c>
      <c r="D25" s="7">
        <f t="shared" si="1"/>
        <v>0</v>
      </c>
      <c r="E25" s="7">
        <f t="shared" si="4"/>
        <v>0</v>
      </c>
    </row>
    <row r="26" ht="15.75" customHeight="1">
      <c r="B26" s="5"/>
    </row>
    <row r="27" ht="15.75" customHeight="1">
      <c r="A27" s="9" t="s">
        <v>8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ht="15.75" customHeight="1">
      <c r="A28" s="12" t="s">
        <v>9</v>
      </c>
      <c r="B28" s="10"/>
      <c r="C28" s="10"/>
      <c r="D28" s="10"/>
      <c r="E28" s="10"/>
      <c r="F28" s="10"/>
      <c r="G28" s="11"/>
      <c r="H28" s="6" t="s">
        <v>10</v>
      </c>
      <c r="I28" s="6" t="s">
        <v>11</v>
      </c>
      <c r="J28" s="6" t="s">
        <v>12</v>
      </c>
      <c r="K28" s="6" t="s">
        <v>13</v>
      </c>
      <c r="L28" s="13"/>
    </row>
    <row r="29" ht="15.75" customHeight="1">
      <c r="A29" s="13" t="s">
        <v>14</v>
      </c>
      <c r="H29" s="14">
        <v>45173.0</v>
      </c>
      <c r="I29" s="7" t="s">
        <v>15</v>
      </c>
      <c r="J29" s="15">
        <v>10.0</v>
      </c>
      <c r="K29" s="16">
        <v>45183.0</v>
      </c>
      <c r="L29" s="5"/>
      <c r="N29" s="13"/>
    </row>
    <row r="30" ht="15.75" customHeight="1">
      <c r="A30" s="17" t="s">
        <v>16</v>
      </c>
      <c r="B30" s="10"/>
      <c r="C30" s="10"/>
      <c r="D30" s="10"/>
      <c r="E30" s="10"/>
      <c r="F30" s="10"/>
      <c r="G30" s="11"/>
      <c r="H30" s="14">
        <v>45177.0</v>
      </c>
      <c r="I30" s="7" t="s">
        <v>15</v>
      </c>
      <c r="J30" s="15">
        <v>19.0</v>
      </c>
      <c r="K30" s="16">
        <v>45184.0</v>
      </c>
      <c r="L30" s="5"/>
      <c r="N30" s="13"/>
    </row>
    <row r="31" ht="15.75" customHeight="1">
      <c r="A31" s="17" t="s">
        <v>17</v>
      </c>
      <c r="B31" s="10"/>
      <c r="C31" s="10"/>
      <c r="D31" s="10"/>
      <c r="E31" s="10"/>
      <c r="F31" s="10"/>
      <c r="G31" s="11"/>
      <c r="H31" s="18">
        <v>45177.0</v>
      </c>
      <c r="I31" s="7" t="s">
        <v>18</v>
      </c>
      <c r="J31" s="15">
        <v>3.0</v>
      </c>
      <c r="K31" s="16">
        <v>45180.0</v>
      </c>
      <c r="L31" s="5"/>
    </row>
    <row r="32" ht="15.75" customHeight="1">
      <c r="A32" s="17" t="s">
        <v>19</v>
      </c>
      <c r="B32" s="10"/>
      <c r="C32" s="10"/>
      <c r="D32" s="10"/>
      <c r="E32" s="10"/>
      <c r="F32" s="10"/>
      <c r="G32" s="11"/>
      <c r="H32" s="14">
        <v>45177.0</v>
      </c>
      <c r="I32" s="7" t="s">
        <v>20</v>
      </c>
      <c r="J32" s="15">
        <v>3.0</v>
      </c>
      <c r="K32" s="16">
        <v>45182.0</v>
      </c>
      <c r="L32" s="5"/>
    </row>
    <row r="33" ht="15.75" customHeight="1">
      <c r="A33" s="19" t="s">
        <v>21</v>
      </c>
      <c r="B33" s="20"/>
      <c r="C33" s="20"/>
      <c r="D33" s="20"/>
      <c r="E33" s="20"/>
      <c r="F33" s="20"/>
      <c r="G33" s="21"/>
      <c r="H33" s="14">
        <v>45182.0</v>
      </c>
      <c r="I33" s="7" t="s">
        <v>22</v>
      </c>
      <c r="J33" s="15">
        <v>2.0</v>
      </c>
      <c r="K33" s="16">
        <v>45184.0</v>
      </c>
      <c r="L33" s="5"/>
    </row>
    <row r="34" ht="15.75" customHeight="1">
      <c r="A34" s="19" t="s">
        <v>23</v>
      </c>
      <c r="B34" s="20"/>
      <c r="C34" s="20"/>
      <c r="D34" s="20"/>
      <c r="E34" s="20"/>
      <c r="F34" s="20"/>
      <c r="G34" s="21"/>
      <c r="H34" s="22">
        <v>45181.0</v>
      </c>
      <c r="I34" s="7" t="s">
        <v>24</v>
      </c>
      <c r="J34" s="7">
        <v>4.0</v>
      </c>
      <c r="K34" s="16">
        <v>45184.0</v>
      </c>
      <c r="L34" s="5"/>
    </row>
    <row r="35" ht="15.75" customHeight="1">
      <c r="A35" s="19" t="s">
        <v>25</v>
      </c>
      <c r="B35" s="20"/>
      <c r="C35" s="20"/>
      <c r="D35" s="20"/>
      <c r="E35" s="20"/>
      <c r="F35" s="20"/>
      <c r="G35" s="21"/>
      <c r="H35" s="22">
        <v>45184.0</v>
      </c>
      <c r="I35" s="7" t="s">
        <v>26</v>
      </c>
      <c r="J35" s="23">
        <v>3.0</v>
      </c>
      <c r="K35" s="16">
        <v>45187.0</v>
      </c>
      <c r="L35" s="5"/>
    </row>
    <row r="36" ht="15.75" customHeight="1">
      <c r="A36" s="19" t="s">
        <v>27</v>
      </c>
      <c r="B36" s="20"/>
      <c r="C36" s="20"/>
      <c r="D36" s="20"/>
      <c r="E36" s="20"/>
      <c r="F36" s="20"/>
      <c r="G36" s="21"/>
      <c r="H36" s="22">
        <v>45184.0</v>
      </c>
      <c r="I36" s="7" t="s">
        <v>15</v>
      </c>
      <c r="J36" s="7">
        <v>4.0</v>
      </c>
      <c r="K36" s="16">
        <v>45184.0</v>
      </c>
      <c r="L36" s="5"/>
    </row>
    <row r="37" ht="15.75" customHeight="1">
      <c r="A37" s="24" t="s">
        <v>28</v>
      </c>
      <c r="B37" s="25"/>
      <c r="C37" s="25"/>
      <c r="D37" s="25"/>
      <c r="E37" s="25"/>
      <c r="F37" s="25"/>
      <c r="G37" s="26"/>
      <c r="H37" s="8">
        <v>45187.0</v>
      </c>
      <c r="I37" s="7" t="s">
        <v>29</v>
      </c>
      <c r="J37" s="7">
        <v>4.0</v>
      </c>
      <c r="K37" s="8">
        <v>45190.0</v>
      </c>
      <c r="L37" s="5"/>
    </row>
    <row r="38" ht="15.75" customHeight="1">
      <c r="A38" s="17" t="s">
        <v>30</v>
      </c>
      <c r="B38" s="10"/>
      <c r="C38" s="10"/>
      <c r="D38" s="10"/>
      <c r="E38" s="10"/>
      <c r="F38" s="10"/>
      <c r="G38" s="11"/>
      <c r="H38" s="8">
        <v>45187.0</v>
      </c>
      <c r="I38" s="7" t="s">
        <v>31</v>
      </c>
      <c r="J38" s="7">
        <v>6.0</v>
      </c>
      <c r="K38" s="8">
        <v>45188.0</v>
      </c>
      <c r="L38" s="5"/>
    </row>
    <row r="39" ht="15.75" customHeight="1">
      <c r="A39" s="17" t="s">
        <v>32</v>
      </c>
      <c r="B39" s="10"/>
      <c r="C39" s="10"/>
      <c r="D39" s="10"/>
      <c r="E39" s="10"/>
      <c r="F39" s="10"/>
      <c r="G39" s="11"/>
      <c r="H39" s="8">
        <v>45173.0</v>
      </c>
      <c r="I39" s="7" t="s">
        <v>33</v>
      </c>
      <c r="J39" s="7">
        <v>5.0</v>
      </c>
      <c r="K39" s="8">
        <v>45180.0</v>
      </c>
      <c r="L39" s="5"/>
    </row>
    <row r="40" ht="15.75" customHeight="1">
      <c r="A40" s="17" t="s">
        <v>34</v>
      </c>
      <c r="B40" s="10"/>
      <c r="C40" s="10"/>
      <c r="D40" s="10"/>
      <c r="E40" s="10"/>
      <c r="F40" s="10"/>
      <c r="G40" s="11"/>
      <c r="H40" s="8">
        <v>45173.0</v>
      </c>
      <c r="I40" s="7" t="s">
        <v>35</v>
      </c>
      <c r="J40" s="7">
        <v>21.0</v>
      </c>
      <c r="K40" s="8">
        <v>45191.0</v>
      </c>
      <c r="L40" s="5"/>
    </row>
    <row r="41" ht="15.75" customHeight="1">
      <c r="A41" s="17"/>
      <c r="B41" s="10"/>
      <c r="C41" s="10"/>
      <c r="D41" s="10"/>
      <c r="E41" s="10"/>
      <c r="F41" s="10"/>
      <c r="G41" s="11"/>
      <c r="H41" s="8"/>
      <c r="I41" s="7"/>
      <c r="J41" s="7"/>
      <c r="K41" s="27"/>
      <c r="L41" s="5"/>
    </row>
    <row r="42" ht="15.75" customHeight="1">
      <c r="A42" s="17"/>
      <c r="B42" s="10"/>
      <c r="C42" s="10"/>
      <c r="D42" s="10"/>
      <c r="E42" s="10"/>
      <c r="F42" s="10"/>
      <c r="G42" s="11"/>
      <c r="H42" s="8"/>
      <c r="I42" s="7"/>
      <c r="J42" s="7"/>
      <c r="K42" s="8"/>
      <c r="L42" s="5"/>
    </row>
    <row r="43" ht="15.75" customHeight="1">
      <c r="A43" s="17"/>
      <c r="B43" s="10"/>
      <c r="C43" s="10"/>
      <c r="D43" s="10"/>
      <c r="E43" s="10"/>
      <c r="F43" s="10"/>
      <c r="G43" s="11"/>
      <c r="H43" s="8"/>
      <c r="I43" s="7"/>
      <c r="J43" s="7"/>
      <c r="K43" s="8"/>
      <c r="L43" s="5"/>
    </row>
    <row r="44" ht="15.75" customHeight="1">
      <c r="A44" s="17"/>
      <c r="B44" s="10"/>
      <c r="C44" s="10"/>
      <c r="D44" s="10"/>
      <c r="E44" s="10"/>
      <c r="F44" s="10"/>
      <c r="G44" s="11"/>
      <c r="H44" s="8"/>
      <c r="I44" s="7"/>
      <c r="J44" s="7"/>
      <c r="K44" s="8"/>
      <c r="L44" s="5"/>
    </row>
    <row r="45" ht="15.75" customHeight="1">
      <c r="A45" s="17"/>
      <c r="B45" s="10"/>
      <c r="C45" s="10"/>
      <c r="D45" s="10"/>
      <c r="E45" s="10"/>
      <c r="F45" s="10"/>
      <c r="G45" s="11"/>
      <c r="H45" s="8"/>
      <c r="I45" s="7"/>
      <c r="J45" s="7"/>
      <c r="K45" s="8"/>
      <c r="L45" s="5"/>
    </row>
    <row r="46" ht="15.75" customHeight="1">
      <c r="A46" s="17"/>
      <c r="B46" s="10"/>
      <c r="C46" s="10"/>
      <c r="D46" s="10"/>
      <c r="E46" s="10"/>
      <c r="F46" s="10"/>
      <c r="G46" s="11"/>
      <c r="H46" s="8"/>
      <c r="I46" s="7"/>
      <c r="J46" s="7"/>
      <c r="K46" s="8"/>
      <c r="L46" s="5"/>
    </row>
    <row r="47" ht="15.75" customHeight="1">
      <c r="A47" s="17"/>
      <c r="B47" s="10"/>
      <c r="C47" s="10"/>
      <c r="D47" s="10"/>
      <c r="E47" s="10"/>
      <c r="F47" s="10"/>
      <c r="G47" s="11"/>
      <c r="H47" s="8"/>
      <c r="I47" s="7"/>
      <c r="J47" s="7"/>
      <c r="K47" s="8"/>
      <c r="L47" s="5"/>
    </row>
    <row r="48" ht="15.75" customHeight="1">
      <c r="A48" s="17"/>
      <c r="B48" s="10"/>
      <c r="C48" s="10"/>
      <c r="D48" s="10"/>
      <c r="E48" s="10"/>
      <c r="F48" s="10"/>
      <c r="G48" s="11"/>
      <c r="H48" s="8"/>
      <c r="I48" s="7"/>
      <c r="J48" s="7"/>
      <c r="K48" s="8"/>
      <c r="L48" s="5"/>
    </row>
    <row r="49" ht="15.75" customHeight="1">
      <c r="A49" s="17"/>
      <c r="B49" s="10"/>
      <c r="C49" s="10"/>
      <c r="D49" s="10"/>
      <c r="E49" s="10"/>
      <c r="F49" s="10"/>
      <c r="G49" s="11"/>
      <c r="H49" s="8"/>
      <c r="I49" s="7"/>
      <c r="J49" s="7"/>
      <c r="K49" s="8"/>
      <c r="L49" s="5"/>
    </row>
    <row r="50" ht="15.75" customHeight="1">
      <c r="A50" s="17"/>
      <c r="B50" s="10"/>
      <c r="C50" s="10"/>
      <c r="D50" s="10"/>
      <c r="E50" s="10"/>
      <c r="F50" s="10"/>
      <c r="G50" s="11"/>
      <c r="H50" s="8"/>
      <c r="I50" s="7"/>
      <c r="J50" s="7"/>
      <c r="K50" s="8"/>
      <c r="L50" s="5"/>
    </row>
    <row r="51" ht="15.75" customHeight="1">
      <c r="A51" s="17"/>
      <c r="B51" s="10"/>
      <c r="C51" s="10"/>
      <c r="D51" s="10"/>
      <c r="E51" s="10"/>
      <c r="F51" s="10"/>
      <c r="G51" s="11"/>
      <c r="H51" s="8"/>
      <c r="I51" s="7"/>
      <c r="J51" s="7"/>
      <c r="K51" s="8"/>
      <c r="L51" s="5"/>
    </row>
    <row r="52" ht="15.75" customHeight="1">
      <c r="A52" s="17"/>
      <c r="B52" s="10"/>
      <c r="C52" s="10"/>
      <c r="D52" s="10"/>
      <c r="E52" s="10"/>
      <c r="F52" s="10"/>
      <c r="G52" s="11"/>
      <c r="H52" s="8"/>
      <c r="I52" s="7"/>
      <c r="J52" s="7"/>
      <c r="K52" s="8"/>
      <c r="L52" s="5"/>
    </row>
    <row r="53" ht="15.75" customHeight="1">
      <c r="A53" s="17"/>
      <c r="B53" s="10"/>
      <c r="C53" s="10"/>
      <c r="D53" s="10"/>
      <c r="E53" s="10"/>
      <c r="F53" s="10"/>
      <c r="G53" s="11"/>
      <c r="H53" s="8"/>
      <c r="I53" s="7"/>
      <c r="J53" s="7"/>
      <c r="K53" s="8"/>
      <c r="L53" s="5"/>
    </row>
    <row r="54" ht="15.75" customHeight="1">
      <c r="A54" s="17"/>
      <c r="B54" s="10"/>
      <c r="C54" s="10"/>
      <c r="D54" s="10"/>
      <c r="E54" s="10"/>
      <c r="F54" s="10"/>
      <c r="G54" s="11"/>
      <c r="H54" s="8"/>
      <c r="I54" s="7"/>
      <c r="J54" s="7"/>
      <c r="K54" s="8"/>
      <c r="L54" s="5"/>
    </row>
    <row r="55" ht="15.75" customHeight="1">
      <c r="A55" s="17"/>
      <c r="B55" s="10"/>
      <c r="C55" s="10"/>
      <c r="D55" s="10"/>
      <c r="E55" s="10"/>
      <c r="F55" s="10"/>
      <c r="G55" s="11"/>
      <c r="H55" s="8"/>
      <c r="I55" s="7"/>
      <c r="J55" s="7"/>
      <c r="K55" s="8"/>
      <c r="L55" s="5"/>
    </row>
    <row r="56" ht="15.75" customHeight="1">
      <c r="A56" s="17"/>
      <c r="B56" s="10"/>
      <c r="C56" s="10"/>
      <c r="D56" s="10"/>
      <c r="E56" s="10"/>
      <c r="F56" s="10"/>
      <c r="G56" s="11"/>
      <c r="H56" s="8"/>
      <c r="I56" s="7"/>
      <c r="J56" s="7"/>
      <c r="K56" s="8"/>
      <c r="L56" s="5"/>
    </row>
    <row r="57" ht="15.75" customHeight="1">
      <c r="A57" s="17"/>
      <c r="B57" s="10"/>
      <c r="C57" s="10"/>
      <c r="D57" s="10"/>
      <c r="E57" s="10"/>
      <c r="F57" s="10"/>
      <c r="G57" s="11"/>
      <c r="H57" s="8"/>
      <c r="I57" s="7"/>
      <c r="J57" s="7"/>
      <c r="K57" s="8"/>
      <c r="L57" s="5"/>
    </row>
    <row r="58" ht="15.75" customHeight="1">
      <c r="A58" s="17"/>
      <c r="B58" s="10"/>
      <c r="C58" s="10"/>
      <c r="D58" s="10"/>
      <c r="E58" s="10"/>
      <c r="F58" s="10"/>
      <c r="G58" s="11"/>
      <c r="H58" s="8"/>
      <c r="I58" s="7"/>
      <c r="J58" s="7"/>
      <c r="K58" s="8"/>
      <c r="L58" s="5"/>
    </row>
    <row r="59" ht="15.75" customHeight="1">
      <c r="A59" s="17"/>
      <c r="B59" s="10"/>
      <c r="C59" s="10"/>
      <c r="D59" s="10"/>
      <c r="E59" s="10"/>
      <c r="F59" s="10"/>
      <c r="G59" s="11"/>
      <c r="H59" s="8"/>
      <c r="I59" s="7"/>
      <c r="J59" s="7"/>
      <c r="K59" s="8"/>
      <c r="L59" s="5"/>
    </row>
    <row r="60" ht="15.75" customHeight="1">
      <c r="A60" s="17"/>
      <c r="B60" s="10"/>
      <c r="C60" s="10"/>
      <c r="D60" s="10"/>
      <c r="E60" s="10"/>
      <c r="F60" s="10"/>
      <c r="G60" s="11"/>
      <c r="H60" s="8"/>
      <c r="I60" s="7"/>
      <c r="J60" s="7"/>
      <c r="K60" s="8"/>
      <c r="L60" s="5"/>
    </row>
    <row r="61" ht="15.75" customHeight="1">
      <c r="A61" s="17"/>
      <c r="B61" s="10"/>
      <c r="C61" s="10"/>
      <c r="D61" s="10"/>
      <c r="E61" s="10"/>
      <c r="F61" s="10"/>
      <c r="G61" s="11"/>
      <c r="H61" s="8"/>
      <c r="I61" s="7"/>
      <c r="J61" s="7"/>
      <c r="K61" s="8"/>
      <c r="L61" s="5"/>
    </row>
    <row r="62" ht="15.75" customHeight="1">
      <c r="A62" s="17"/>
      <c r="B62" s="10"/>
      <c r="C62" s="10"/>
      <c r="D62" s="10"/>
      <c r="E62" s="10"/>
      <c r="F62" s="10"/>
      <c r="G62" s="11"/>
      <c r="H62" s="8"/>
      <c r="I62" s="7"/>
      <c r="J62" s="7"/>
      <c r="K62" s="8"/>
      <c r="L62" s="5"/>
    </row>
    <row r="63" ht="15.75" customHeight="1">
      <c r="A63" s="17"/>
      <c r="B63" s="10"/>
      <c r="C63" s="10"/>
      <c r="D63" s="10"/>
      <c r="E63" s="10"/>
      <c r="F63" s="10"/>
      <c r="G63" s="11"/>
      <c r="H63" s="8"/>
      <c r="I63" s="7"/>
      <c r="J63" s="7"/>
      <c r="K63" s="8"/>
      <c r="L63" s="5"/>
    </row>
    <row r="64" ht="15.75" customHeight="1">
      <c r="A64" s="17"/>
      <c r="B64" s="10"/>
      <c r="C64" s="10"/>
      <c r="D64" s="10"/>
      <c r="E64" s="10"/>
      <c r="F64" s="10"/>
      <c r="G64" s="11"/>
      <c r="H64" s="8"/>
      <c r="I64" s="7"/>
      <c r="J64" s="7"/>
      <c r="K64" s="8"/>
      <c r="L64" s="5"/>
    </row>
    <row r="65" ht="15.75" customHeight="1">
      <c r="A65" s="17"/>
      <c r="B65" s="10"/>
      <c r="C65" s="10"/>
      <c r="D65" s="10"/>
      <c r="E65" s="10"/>
      <c r="F65" s="10"/>
      <c r="G65" s="11"/>
      <c r="H65" s="8"/>
      <c r="I65" s="7"/>
      <c r="J65" s="7"/>
      <c r="K65" s="8"/>
      <c r="L65" s="5"/>
    </row>
    <row r="66" ht="15.75" customHeight="1">
      <c r="A66" s="17"/>
      <c r="B66" s="10"/>
      <c r="C66" s="10"/>
      <c r="D66" s="10"/>
      <c r="E66" s="10"/>
      <c r="F66" s="10"/>
      <c r="G66" s="11"/>
      <c r="H66" s="8"/>
      <c r="I66" s="7"/>
      <c r="J66" s="7"/>
      <c r="K66" s="8"/>
      <c r="L66" s="5"/>
    </row>
    <row r="67" ht="15.75" customHeight="1">
      <c r="A67" s="17"/>
      <c r="B67" s="10"/>
      <c r="C67" s="10"/>
      <c r="D67" s="10"/>
      <c r="E67" s="10"/>
      <c r="F67" s="10"/>
      <c r="G67" s="11"/>
      <c r="H67" s="8"/>
      <c r="I67" s="7"/>
      <c r="J67" s="7"/>
      <c r="K67" s="8"/>
      <c r="L67" s="5"/>
    </row>
    <row r="68" ht="15.75" customHeight="1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ht="15.75" customHeight="1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ht="15.75" customHeight="1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ht="15.75" customHeight="1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ht="15.75" customHeight="1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ht="15.75" customHeight="1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ht="15.75" customHeight="1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ht="15.75" customHeight="1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ht="15.75" customHeight="1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ht="15.75" customHeight="1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ht="15.75" customHeight="1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ht="15.75" customHeight="1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ht="15.75" customHeight="1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ht="15.75" customHeight="1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ht="15.75" customHeight="1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ht="15.75" customHeight="1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ht="15.75" customHeight="1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ht="15.75" customHeight="1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ht="15.75" customHeight="1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ht="15.75" customHeight="1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ht="15.75" customHeight="1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ht="15.75" customHeight="1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ht="15.75" customHeight="1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ht="15.75" customHeight="1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ht="15.75" customHeight="1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ht="15.75" customHeight="1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ht="15.75" customHeight="1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ht="15.75" customHeight="1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ht="15.75" customHeight="1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ht="15.75" customHeight="1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ht="15.75" customHeight="1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ht="15.75" customHeight="1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ht="15.75" customHeight="1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ht="15.75" customHeight="1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ht="15.75" customHeight="1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ht="15.75" customHeight="1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ht="15.75" customHeight="1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ht="15.75" customHeight="1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ht="15.75" customHeight="1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ht="15.75" customHeight="1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ht="15.75" customHeight="1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ht="15.75" customHeight="1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ht="15.75" customHeight="1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ht="15.75" customHeight="1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ht="15.75" customHeight="1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ht="15.75" customHeight="1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ht="15.75" customHeight="1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ht="15.75" customHeight="1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ht="15.75" customHeight="1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ht="15.75" customHeight="1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ht="15.75" customHeight="1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ht="15.75" customHeight="1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ht="15.75" customHeight="1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ht="15.75" customHeight="1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ht="15.75" customHeight="1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ht="15.75" customHeight="1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ht="15.75" customHeight="1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ht="15.75" customHeight="1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ht="15.75" customHeight="1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ht="15.75" customHeight="1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ht="15.75" customHeight="1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ht="15.75" customHeight="1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ht="15.75" customHeight="1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ht="15.75" customHeight="1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ht="15.75" customHeight="1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ht="15.75" customHeight="1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ht="15.75" customHeight="1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ht="15.75" customHeight="1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ht="15.75" customHeight="1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ht="15.75" customHeight="1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ht="15.75" customHeight="1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ht="15.75" customHeight="1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ht="15.75" customHeight="1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ht="15.75" customHeight="1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ht="15.75" customHeight="1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ht="15.75" customHeight="1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ht="15.75" customHeight="1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ht="15.75" customHeight="1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ht="15.75" customHeight="1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ht="15.75" customHeight="1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ht="15.75" customHeight="1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ht="15.75" customHeight="1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ht="15.75" customHeight="1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ht="15.75" customHeight="1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ht="15.75" customHeight="1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ht="15.75" customHeight="1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ht="15.75" customHeight="1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ht="15.75" customHeight="1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ht="15.75" customHeight="1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ht="15.75" customHeight="1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ht="15.75" customHeight="1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ht="15.75" customHeight="1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ht="15.75" customHeight="1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ht="15.75" customHeight="1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ht="15.75" customHeight="1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ht="15.75" customHeight="1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ht="15.75" customHeight="1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ht="15.75" customHeight="1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ht="15.75" customHeight="1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ht="15.75" customHeight="1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ht="15.75" customHeight="1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ht="15.75" customHeight="1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ht="15.75" customHeight="1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ht="15.75" customHeight="1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ht="15.75" customHeight="1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ht="15.75" customHeight="1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ht="15.75" customHeight="1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ht="15.75" customHeight="1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ht="15.75" customHeight="1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ht="15.75" customHeight="1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ht="15.75" customHeight="1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ht="15.75" customHeight="1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ht="15.75" customHeight="1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ht="15.75" customHeight="1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ht="15.75" customHeight="1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ht="15.75" customHeight="1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ht="15.75" customHeight="1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ht="15.75" customHeight="1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ht="15.75" customHeight="1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ht="15.75" customHeight="1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ht="15.75" customHeight="1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ht="15.75" customHeight="1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ht="15.75" customHeight="1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ht="15.75" customHeight="1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ht="15.75" customHeight="1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ht="15.75" customHeight="1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ht="15.75" customHeight="1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ht="15.75" customHeight="1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ht="15.75" customHeight="1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ht="15.75" customHeight="1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ht="15.75" customHeight="1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ht="15.75" customHeight="1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ht="15.75" customHeight="1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ht="15.75" customHeight="1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ht="15.75" customHeight="1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ht="15.75" customHeight="1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ht="15.75" customHeight="1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ht="15.75" customHeight="1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ht="15.75" customHeight="1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ht="15.75" customHeight="1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ht="15.75" customHeight="1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ht="15.75" customHeight="1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ht="15.75" customHeight="1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ht="15.75" customHeight="1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ht="15.75" customHeight="1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ht="15.75" customHeight="1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ht="15.75" customHeight="1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ht="15.75" customHeight="1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ht="15.75" customHeight="1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ht="15.75" customHeight="1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ht="15.75" customHeight="1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ht="15.75" customHeight="1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ht="15.75" customHeight="1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ht="15.75" customHeight="1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ht="15.75" customHeight="1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ht="15.75" customHeight="1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ht="15.75" customHeight="1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ht="15.75" customHeight="1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ht="15.75" customHeight="1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ht="15.75" customHeight="1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ht="15.75" customHeight="1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ht="15.75" customHeight="1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ht="15.75" customHeight="1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ht="15.75" customHeight="1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ht="15.75" customHeight="1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ht="15.75" customHeight="1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ht="15.75" customHeight="1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ht="15.75" customHeight="1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ht="15.75" customHeight="1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ht="15.75" customHeight="1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ht="15.75" customHeight="1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ht="15.75" customHeight="1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ht="15.75" customHeight="1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conditionalFormatting sqref="I29:I1000 J29:J30 J32:J1000">
    <cfRule type="cellIs" dxfId="0" priority="1" operator="greaterThan">
      <formula>8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28">
        <v>45194.0</v>
      </c>
      <c r="D1" s="1" t="s">
        <v>1</v>
      </c>
      <c r="E1" s="3">
        <f>TODAY()</f>
        <v>45235</v>
      </c>
    </row>
    <row r="2" ht="15.75" customHeight="1">
      <c r="A2" s="1" t="s">
        <v>2</v>
      </c>
      <c r="B2" s="4">
        <v>21.0</v>
      </c>
    </row>
    <row r="3" ht="15.75" customHeight="1">
      <c r="B3" s="5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ht="15.75" customHeight="1">
      <c r="A5" s="7">
        <v>1.0</v>
      </c>
      <c r="B5" s="8">
        <f>B1</f>
        <v>45194</v>
      </c>
      <c r="C5" s="7">
        <f>SUM(J29:J1007)</f>
        <v>103</v>
      </c>
      <c r="D5" s="7">
        <f t="shared" ref="D5:D25" si="1">SUMIF($K$29:$K$1007,B5,$J$29:$J$1007)</f>
        <v>0</v>
      </c>
      <c r="E5" s="7">
        <f>C5-D5</f>
        <v>103</v>
      </c>
    </row>
    <row r="6" ht="15.75" customHeight="1">
      <c r="A6" s="7">
        <v>2.0</v>
      </c>
      <c r="B6" s="8">
        <f t="shared" ref="B6:B25" si="2">B5+1</f>
        <v>45195</v>
      </c>
      <c r="C6" s="7">
        <f t="shared" ref="C6:C25" si="3">C5-$C$5/($B$2-1)</f>
        <v>97.85</v>
      </c>
      <c r="D6" s="7">
        <f t="shared" si="1"/>
        <v>3</v>
      </c>
      <c r="E6" s="7">
        <f t="shared" ref="E6:E25" si="4">IF(B6&lt;=$E$1,E5-D6,)</f>
        <v>100</v>
      </c>
    </row>
    <row r="7" ht="15.75" customHeight="1">
      <c r="A7" s="7">
        <v>3.0</v>
      </c>
      <c r="B7" s="8">
        <f t="shared" si="2"/>
        <v>45196</v>
      </c>
      <c r="C7" s="7">
        <f t="shared" si="3"/>
        <v>92.7</v>
      </c>
      <c r="D7" s="7">
        <f t="shared" si="1"/>
        <v>0</v>
      </c>
      <c r="E7" s="7">
        <f t="shared" si="4"/>
        <v>100</v>
      </c>
    </row>
    <row r="8" ht="15.75" customHeight="1">
      <c r="A8" s="7">
        <v>4.0</v>
      </c>
      <c r="B8" s="8">
        <f t="shared" si="2"/>
        <v>45197</v>
      </c>
      <c r="C8" s="7">
        <f t="shared" si="3"/>
        <v>87.55</v>
      </c>
      <c r="D8" s="7">
        <f t="shared" si="1"/>
        <v>10</v>
      </c>
      <c r="E8" s="7">
        <f t="shared" si="4"/>
        <v>90</v>
      </c>
    </row>
    <row r="9" ht="15.75" customHeight="1">
      <c r="A9" s="7">
        <v>5.0</v>
      </c>
      <c r="B9" s="8">
        <f t="shared" si="2"/>
        <v>45198</v>
      </c>
      <c r="C9" s="7">
        <f t="shared" si="3"/>
        <v>82.4</v>
      </c>
      <c r="D9" s="7">
        <f t="shared" si="1"/>
        <v>0</v>
      </c>
      <c r="E9" s="7">
        <f t="shared" si="4"/>
        <v>90</v>
      </c>
    </row>
    <row r="10" ht="15.75" customHeight="1">
      <c r="A10" s="7">
        <v>6.0</v>
      </c>
      <c r="B10" s="8">
        <f t="shared" si="2"/>
        <v>45199</v>
      </c>
      <c r="C10" s="7">
        <f t="shared" si="3"/>
        <v>77.25</v>
      </c>
      <c r="D10" s="7">
        <f t="shared" si="1"/>
        <v>10</v>
      </c>
      <c r="E10" s="7">
        <f t="shared" si="4"/>
        <v>80</v>
      </c>
    </row>
    <row r="11" ht="15.75" customHeight="1">
      <c r="A11" s="7">
        <v>7.0</v>
      </c>
      <c r="B11" s="8">
        <f t="shared" si="2"/>
        <v>45200</v>
      </c>
      <c r="C11" s="7">
        <f t="shared" si="3"/>
        <v>72.1</v>
      </c>
      <c r="D11" s="7">
        <f t="shared" si="1"/>
        <v>0</v>
      </c>
      <c r="E11" s="7">
        <f t="shared" si="4"/>
        <v>80</v>
      </c>
    </row>
    <row r="12" ht="15.75" customHeight="1">
      <c r="A12" s="7">
        <v>8.0</v>
      </c>
      <c r="B12" s="8">
        <f t="shared" si="2"/>
        <v>45201</v>
      </c>
      <c r="C12" s="7">
        <f t="shared" si="3"/>
        <v>66.95</v>
      </c>
      <c r="D12" s="7">
        <f t="shared" si="1"/>
        <v>0</v>
      </c>
      <c r="E12" s="7">
        <f t="shared" si="4"/>
        <v>80</v>
      </c>
    </row>
    <row r="13" ht="15.75" customHeight="1">
      <c r="A13" s="7">
        <v>9.0</v>
      </c>
      <c r="B13" s="8">
        <f t="shared" si="2"/>
        <v>45202</v>
      </c>
      <c r="C13" s="7">
        <f t="shared" si="3"/>
        <v>61.8</v>
      </c>
      <c r="D13" s="7">
        <f t="shared" si="1"/>
        <v>4</v>
      </c>
      <c r="E13" s="7">
        <f t="shared" si="4"/>
        <v>76</v>
      </c>
    </row>
    <row r="14" ht="15.75" customHeight="1">
      <c r="A14" s="7">
        <v>10.0</v>
      </c>
      <c r="B14" s="8">
        <f t="shared" si="2"/>
        <v>45203</v>
      </c>
      <c r="C14" s="7">
        <f t="shared" si="3"/>
        <v>56.65</v>
      </c>
      <c r="D14" s="7">
        <f t="shared" si="1"/>
        <v>4</v>
      </c>
      <c r="E14" s="7">
        <f t="shared" si="4"/>
        <v>72</v>
      </c>
    </row>
    <row r="15" ht="15.75" customHeight="1">
      <c r="A15" s="7">
        <v>11.0</v>
      </c>
      <c r="B15" s="8">
        <f t="shared" si="2"/>
        <v>45204</v>
      </c>
      <c r="C15" s="7">
        <f t="shared" si="3"/>
        <v>51.5</v>
      </c>
      <c r="D15" s="7">
        <f t="shared" si="1"/>
        <v>4</v>
      </c>
      <c r="E15" s="7">
        <f t="shared" si="4"/>
        <v>68</v>
      </c>
    </row>
    <row r="16" ht="15.75" customHeight="1">
      <c r="A16" s="7">
        <v>12.0</v>
      </c>
      <c r="B16" s="8">
        <f t="shared" si="2"/>
        <v>45205</v>
      </c>
      <c r="C16" s="7">
        <f t="shared" si="3"/>
        <v>46.35</v>
      </c>
      <c r="D16" s="7">
        <f t="shared" si="1"/>
        <v>0</v>
      </c>
      <c r="E16" s="7">
        <f t="shared" si="4"/>
        <v>68</v>
      </c>
    </row>
    <row r="17" ht="15.75" customHeight="1">
      <c r="A17" s="7">
        <v>13.0</v>
      </c>
      <c r="B17" s="8">
        <f t="shared" si="2"/>
        <v>45206</v>
      </c>
      <c r="C17" s="7">
        <f t="shared" si="3"/>
        <v>41.2</v>
      </c>
      <c r="D17" s="7">
        <f t="shared" si="1"/>
        <v>0</v>
      </c>
      <c r="E17" s="7">
        <f t="shared" si="4"/>
        <v>68</v>
      </c>
    </row>
    <row r="18" ht="15.75" customHeight="1">
      <c r="A18" s="7">
        <v>14.0</v>
      </c>
      <c r="B18" s="8">
        <f t="shared" si="2"/>
        <v>45207</v>
      </c>
      <c r="C18" s="7">
        <f t="shared" si="3"/>
        <v>36.05</v>
      </c>
      <c r="D18" s="7">
        <f t="shared" si="1"/>
        <v>0</v>
      </c>
      <c r="E18" s="7">
        <f t="shared" si="4"/>
        <v>68</v>
      </c>
    </row>
    <row r="19" ht="15.75" customHeight="1">
      <c r="A19" s="7">
        <v>15.0</v>
      </c>
      <c r="B19" s="8">
        <f t="shared" si="2"/>
        <v>45208</v>
      </c>
      <c r="C19" s="7">
        <f t="shared" si="3"/>
        <v>30.9</v>
      </c>
      <c r="D19" s="7">
        <f t="shared" si="1"/>
        <v>0</v>
      </c>
      <c r="E19" s="7">
        <f t="shared" si="4"/>
        <v>68</v>
      </c>
    </row>
    <row r="20" ht="15.75" customHeight="1">
      <c r="A20" s="7">
        <v>16.0</v>
      </c>
      <c r="B20" s="8">
        <f t="shared" si="2"/>
        <v>45209</v>
      </c>
      <c r="C20" s="7">
        <f t="shared" si="3"/>
        <v>25.75</v>
      </c>
      <c r="D20" s="7">
        <f t="shared" si="1"/>
        <v>0</v>
      </c>
      <c r="E20" s="7">
        <f t="shared" si="4"/>
        <v>68</v>
      </c>
    </row>
    <row r="21" ht="15.75" customHeight="1">
      <c r="A21" s="7">
        <v>17.0</v>
      </c>
      <c r="B21" s="8">
        <f t="shared" si="2"/>
        <v>45210</v>
      </c>
      <c r="C21" s="7">
        <f t="shared" si="3"/>
        <v>20.6</v>
      </c>
      <c r="D21" s="7">
        <f t="shared" si="1"/>
        <v>5</v>
      </c>
      <c r="E21" s="7">
        <f t="shared" si="4"/>
        <v>63</v>
      </c>
    </row>
    <row r="22" ht="15.75" customHeight="1">
      <c r="A22" s="7">
        <v>18.0</v>
      </c>
      <c r="B22" s="8">
        <f t="shared" si="2"/>
        <v>45211</v>
      </c>
      <c r="C22" s="7">
        <f t="shared" si="3"/>
        <v>15.45</v>
      </c>
      <c r="D22" s="7">
        <f t="shared" si="1"/>
        <v>38</v>
      </c>
      <c r="E22" s="7">
        <f t="shared" si="4"/>
        <v>25</v>
      </c>
    </row>
    <row r="23" ht="15.75" customHeight="1">
      <c r="A23" s="7">
        <v>19.0</v>
      </c>
      <c r="B23" s="8">
        <f t="shared" si="2"/>
        <v>45212</v>
      </c>
      <c r="C23" s="7">
        <f t="shared" si="3"/>
        <v>10.3</v>
      </c>
      <c r="D23" s="7">
        <f t="shared" si="1"/>
        <v>5</v>
      </c>
      <c r="E23" s="7">
        <f t="shared" si="4"/>
        <v>20</v>
      </c>
    </row>
    <row r="24" ht="15.75" customHeight="1">
      <c r="A24" s="7">
        <v>20.0</v>
      </c>
      <c r="B24" s="8">
        <f t="shared" si="2"/>
        <v>45213</v>
      </c>
      <c r="C24" s="7">
        <f t="shared" si="3"/>
        <v>5.15</v>
      </c>
      <c r="D24" s="7">
        <f t="shared" si="1"/>
        <v>0</v>
      </c>
      <c r="E24" s="7">
        <f t="shared" si="4"/>
        <v>20</v>
      </c>
    </row>
    <row r="25" ht="15.75" customHeight="1">
      <c r="A25" s="7">
        <v>21.0</v>
      </c>
      <c r="B25" s="8">
        <f t="shared" si="2"/>
        <v>45214</v>
      </c>
      <c r="C25" s="7">
        <f t="shared" si="3"/>
        <v>0</v>
      </c>
      <c r="D25" s="7">
        <f t="shared" si="1"/>
        <v>0</v>
      </c>
      <c r="E25" s="7">
        <f t="shared" si="4"/>
        <v>20</v>
      </c>
    </row>
    <row r="26" ht="15.75" customHeight="1">
      <c r="B26" s="5"/>
    </row>
    <row r="27" ht="15.75" customHeight="1">
      <c r="A27" s="9" t="s">
        <v>8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ht="15.75" customHeight="1">
      <c r="A28" s="12" t="s">
        <v>9</v>
      </c>
      <c r="B28" s="10"/>
      <c r="C28" s="10"/>
      <c r="D28" s="10"/>
      <c r="E28" s="10"/>
      <c r="F28" s="10"/>
      <c r="G28" s="11"/>
      <c r="H28" s="6" t="s">
        <v>10</v>
      </c>
      <c r="I28" s="6" t="s">
        <v>11</v>
      </c>
      <c r="J28" s="6" t="s">
        <v>12</v>
      </c>
      <c r="K28" s="6" t="s">
        <v>13</v>
      </c>
      <c r="L28" s="13"/>
    </row>
    <row r="29" ht="15.75" customHeight="1">
      <c r="A29" s="29" t="s">
        <v>36</v>
      </c>
      <c r="H29" s="30">
        <v>45198.0</v>
      </c>
      <c r="I29" s="31" t="s">
        <v>37</v>
      </c>
      <c r="J29" s="32">
        <v>10.0</v>
      </c>
      <c r="K29" s="33">
        <v>45199.0</v>
      </c>
      <c r="L29" s="5"/>
      <c r="N29" s="13"/>
    </row>
    <row r="30" ht="15.75" customHeight="1">
      <c r="A30" s="34" t="s">
        <v>38</v>
      </c>
      <c r="B30" s="10"/>
      <c r="C30" s="10"/>
      <c r="D30" s="10"/>
      <c r="E30" s="10"/>
      <c r="F30" s="10"/>
      <c r="G30" s="11"/>
      <c r="H30" s="30">
        <v>45194.0</v>
      </c>
      <c r="I30" s="31" t="s">
        <v>39</v>
      </c>
      <c r="J30" s="35">
        <v>10.0</v>
      </c>
      <c r="K30" s="16">
        <v>45184.0</v>
      </c>
      <c r="L30" s="5"/>
      <c r="N30" s="13"/>
    </row>
    <row r="31" ht="15.75" customHeight="1">
      <c r="A31" s="34" t="s">
        <v>40</v>
      </c>
      <c r="B31" s="10"/>
      <c r="C31" s="10"/>
      <c r="D31" s="10"/>
      <c r="E31" s="10"/>
      <c r="F31" s="10"/>
      <c r="G31" s="11"/>
      <c r="H31" s="36">
        <v>45194.0</v>
      </c>
      <c r="I31" s="31" t="s">
        <v>41</v>
      </c>
      <c r="J31" s="37">
        <v>10.0</v>
      </c>
      <c r="K31" s="33">
        <v>45197.0</v>
      </c>
      <c r="L31" s="5"/>
    </row>
    <row r="32" ht="15.75" customHeight="1">
      <c r="A32" s="34" t="s">
        <v>42</v>
      </c>
      <c r="B32" s="10"/>
      <c r="C32" s="10"/>
      <c r="D32" s="10"/>
      <c r="E32" s="10"/>
      <c r="F32" s="10"/>
      <c r="G32" s="11"/>
      <c r="H32" s="30">
        <v>45197.0</v>
      </c>
      <c r="I32" s="31" t="s">
        <v>43</v>
      </c>
      <c r="J32" s="38">
        <v>4.0</v>
      </c>
      <c r="K32" s="33">
        <v>45204.0</v>
      </c>
      <c r="L32" s="5"/>
    </row>
    <row r="33" ht="15.75" customHeight="1">
      <c r="A33" s="39" t="s">
        <v>44</v>
      </c>
      <c r="B33" s="20"/>
      <c r="C33" s="20"/>
      <c r="D33" s="20"/>
      <c r="E33" s="20"/>
      <c r="F33" s="20"/>
      <c r="G33" s="21"/>
      <c r="H33" s="30">
        <v>45197.0</v>
      </c>
      <c r="I33" s="31" t="s">
        <v>26</v>
      </c>
      <c r="J33" s="38">
        <v>4.0</v>
      </c>
      <c r="K33" s="33">
        <v>45202.0</v>
      </c>
      <c r="L33" s="5"/>
    </row>
    <row r="34" ht="15.75" customHeight="1">
      <c r="A34" s="39" t="s">
        <v>45</v>
      </c>
      <c r="B34" s="20"/>
      <c r="C34" s="20"/>
      <c r="D34" s="20"/>
      <c r="E34" s="20"/>
      <c r="F34" s="20"/>
      <c r="G34" s="21"/>
      <c r="H34" s="22">
        <v>45181.0</v>
      </c>
      <c r="I34" s="31" t="s">
        <v>18</v>
      </c>
      <c r="J34" s="31">
        <v>10.0</v>
      </c>
      <c r="K34" s="16">
        <v>45184.0</v>
      </c>
      <c r="L34" s="5"/>
    </row>
    <row r="35" ht="15.75" customHeight="1">
      <c r="A35" s="39" t="s">
        <v>46</v>
      </c>
      <c r="B35" s="20"/>
      <c r="C35" s="20"/>
      <c r="D35" s="20"/>
      <c r="E35" s="20"/>
      <c r="F35" s="20"/>
      <c r="G35" s="21"/>
      <c r="H35" s="40">
        <v>45202.0</v>
      </c>
      <c r="I35" s="31" t="s">
        <v>22</v>
      </c>
      <c r="J35" s="41">
        <v>4.0</v>
      </c>
      <c r="K35" s="33">
        <v>45211.0</v>
      </c>
      <c r="L35" s="5"/>
    </row>
    <row r="36" ht="15.75" customHeight="1">
      <c r="A36" s="34" t="s">
        <v>47</v>
      </c>
      <c r="B36" s="10"/>
      <c r="C36" s="10"/>
      <c r="D36" s="10"/>
      <c r="E36" s="10"/>
      <c r="F36" s="10"/>
      <c r="G36" s="11"/>
      <c r="H36" s="40">
        <v>45195.0</v>
      </c>
      <c r="I36" s="31" t="s">
        <v>15</v>
      </c>
      <c r="J36" s="31">
        <v>3.0</v>
      </c>
      <c r="K36" s="33">
        <v>45195.0</v>
      </c>
      <c r="L36" s="5"/>
    </row>
    <row r="37" ht="15.75" customHeight="1">
      <c r="A37" s="42" t="s">
        <v>48</v>
      </c>
      <c r="B37" s="25"/>
      <c r="C37" s="25"/>
      <c r="D37" s="25"/>
      <c r="E37" s="25"/>
      <c r="F37" s="25"/>
      <c r="G37" s="26"/>
      <c r="H37" s="43">
        <v>45201.0</v>
      </c>
      <c r="I37" s="31" t="s">
        <v>49</v>
      </c>
      <c r="J37" s="31">
        <v>4.0</v>
      </c>
      <c r="K37" s="43">
        <v>45203.0</v>
      </c>
      <c r="L37" s="5"/>
    </row>
    <row r="38" ht="15.75" customHeight="1">
      <c r="A38" s="34" t="s">
        <v>50</v>
      </c>
      <c r="B38" s="10"/>
      <c r="C38" s="10"/>
      <c r="D38" s="10"/>
      <c r="E38" s="10"/>
      <c r="F38" s="10"/>
      <c r="G38" s="11"/>
      <c r="H38" s="43">
        <v>45201.0</v>
      </c>
      <c r="I38" s="31" t="s">
        <v>51</v>
      </c>
      <c r="J38" s="31">
        <v>5.0</v>
      </c>
      <c r="K38" s="43">
        <v>45210.0</v>
      </c>
      <c r="L38" s="5"/>
    </row>
    <row r="39" ht="15.75" customHeight="1">
      <c r="A39" s="17" t="s">
        <v>32</v>
      </c>
      <c r="B39" s="10"/>
      <c r="C39" s="10"/>
      <c r="D39" s="10"/>
      <c r="E39" s="10"/>
      <c r="F39" s="10"/>
      <c r="G39" s="11"/>
      <c r="H39" s="43">
        <v>45194.0</v>
      </c>
      <c r="I39" s="7" t="s">
        <v>33</v>
      </c>
      <c r="J39" s="7">
        <v>5.0</v>
      </c>
      <c r="K39" s="43">
        <v>45212.0</v>
      </c>
      <c r="L39" s="5"/>
    </row>
    <row r="40" ht="15.75" customHeight="1">
      <c r="A40" s="17" t="s">
        <v>34</v>
      </c>
      <c r="B40" s="10"/>
      <c r="C40" s="10"/>
      <c r="D40" s="10"/>
      <c r="E40" s="10"/>
      <c r="F40" s="10"/>
      <c r="G40" s="11"/>
      <c r="H40" s="43">
        <v>45194.0</v>
      </c>
      <c r="I40" s="7" t="s">
        <v>35</v>
      </c>
      <c r="J40" s="7">
        <v>21.0</v>
      </c>
      <c r="K40" s="43">
        <v>45211.0</v>
      </c>
      <c r="L40" s="5"/>
    </row>
    <row r="41" ht="15.75" customHeight="1">
      <c r="A41" s="44" t="s">
        <v>52</v>
      </c>
      <c r="B41" s="10"/>
      <c r="C41" s="10"/>
      <c r="D41" s="10"/>
      <c r="E41" s="10"/>
      <c r="F41" s="10"/>
      <c r="G41" s="11"/>
      <c r="H41" s="45">
        <v>45208.0</v>
      </c>
      <c r="I41" s="46" t="s">
        <v>26</v>
      </c>
      <c r="J41" s="47">
        <v>13.0</v>
      </c>
      <c r="K41" s="45">
        <v>45211.0</v>
      </c>
      <c r="L41" s="5"/>
    </row>
    <row r="42" ht="15.75" customHeight="1">
      <c r="A42" s="34"/>
      <c r="B42" s="10"/>
      <c r="C42" s="10"/>
      <c r="D42" s="10"/>
      <c r="E42" s="10"/>
      <c r="F42" s="10"/>
      <c r="G42" s="11"/>
      <c r="H42" s="43"/>
      <c r="I42" s="31"/>
      <c r="J42" s="31"/>
      <c r="K42" s="8"/>
      <c r="L42" s="5"/>
    </row>
    <row r="43" ht="15.75" customHeight="1">
      <c r="A43" s="34"/>
      <c r="B43" s="10"/>
      <c r="C43" s="10"/>
      <c r="D43" s="10"/>
      <c r="E43" s="10"/>
      <c r="F43" s="10"/>
      <c r="G43" s="11"/>
      <c r="H43" s="43"/>
      <c r="I43" s="31"/>
      <c r="J43" s="31"/>
      <c r="K43" s="8"/>
      <c r="L43" s="5"/>
    </row>
    <row r="44" ht="15.75" customHeight="1">
      <c r="A44" s="34"/>
      <c r="B44" s="10"/>
      <c r="C44" s="10"/>
      <c r="D44" s="10"/>
      <c r="E44" s="10"/>
      <c r="F44" s="10"/>
      <c r="G44" s="11"/>
      <c r="H44" s="43"/>
      <c r="I44" s="31"/>
      <c r="J44" s="31"/>
      <c r="K44" s="43"/>
      <c r="L44" s="5"/>
    </row>
    <row r="45" ht="15.75" customHeight="1">
      <c r="A45" s="34"/>
      <c r="B45" s="10"/>
      <c r="C45" s="10"/>
      <c r="D45" s="10"/>
      <c r="E45" s="10"/>
      <c r="F45" s="10"/>
      <c r="G45" s="11"/>
      <c r="H45" s="43"/>
      <c r="I45" s="31"/>
      <c r="J45" s="31"/>
      <c r="K45" s="8"/>
      <c r="L45" s="5"/>
    </row>
    <row r="46" ht="15.75" customHeight="1">
      <c r="A46" s="34"/>
      <c r="B46" s="10"/>
      <c r="C46" s="10"/>
      <c r="D46" s="10"/>
      <c r="E46" s="10"/>
      <c r="F46" s="10"/>
      <c r="G46" s="11"/>
      <c r="H46" s="43"/>
      <c r="I46" s="31"/>
      <c r="J46" s="31"/>
      <c r="K46" s="8"/>
      <c r="L46" s="5"/>
    </row>
    <row r="47" ht="15.75" customHeight="1">
      <c r="A47" s="17"/>
      <c r="B47" s="10"/>
      <c r="C47" s="10"/>
      <c r="D47" s="10"/>
      <c r="E47" s="10"/>
      <c r="F47" s="10"/>
      <c r="G47" s="11"/>
      <c r="H47" s="8"/>
      <c r="I47" s="7"/>
      <c r="J47" s="7"/>
      <c r="K47" s="8"/>
      <c r="L47" s="5"/>
    </row>
    <row r="48" ht="15.75" customHeight="1">
      <c r="A48" s="17"/>
      <c r="B48" s="10"/>
      <c r="C48" s="10"/>
      <c r="D48" s="10"/>
      <c r="E48" s="10"/>
      <c r="F48" s="10"/>
      <c r="G48" s="11"/>
      <c r="H48" s="8"/>
      <c r="I48" s="7"/>
      <c r="J48" s="7"/>
      <c r="K48" s="8"/>
      <c r="L48" s="5"/>
    </row>
    <row r="49" ht="15.75" customHeight="1">
      <c r="A49" s="17"/>
      <c r="B49" s="10"/>
      <c r="C49" s="10"/>
      <c r="D49" s="10"/>
      <c r="E49" s="10"/>
      <c r="F49" s="10"/>
      <c r="G49" s="11"/>
      <c r="H49" s="8"/>
      <c r="I49" s="7"/>
      <c r="J49" s="7"/>
      <c r="K49" s="8"/>
      <c r="L49" s="5"/>
    </row>
    <row r="50" ht="15.75" customHeight="1">
      <c r="A50" s="17"/>
      <c r="B50" s="10"/>
      <c r="C50" s="10"/>
      <c r="D50" s="10"/>
      <c r="E50" s="10"/>
      <c r="F50" s="10"/>
      <c r="G50" s="11"/>
      <c r="H50" s="8"/>
      <c r="I50" s="7"/>
      <c r="J50" s="7"/>
      <c r="K50" s="8"/>
      <c r="L50" s="5"/>
    </row>
    <row r="51" ht="15.75" customHeight="1">
      <c r="A51" s="17"/>
      <c r="B51" s="10"/>
      <c r="C51" s="10"/>
      <c r="D51" s="10"/>
      <c r="E51" s="10"/>
      <c r="F51" s="10"/>
      <c r="G51" s="11"/>
      <c r="H51" s="8"/>
      <c r="I51" s="7"/>
      <c r="J51" s="7"/>
      <c r="K51" s="8"/>
      <c r="L51" s="5"/>
    </row>
    <row r="52" ht="15.75" customHeight="1">
      <c r="A52" s="17"/>
      <c r="B52" s="10"/>
      <c r="C52" s="10"/>
      <c r="D52" s="10"/>
      <c r="E52" s="10"/>
      <c r="F52" s="10"/>
      <c r="G52" s="11"/>
      <c r="H52" s="8"/>
      <c r="I52" s="7"/>
      <c r="J52" s="7"/>
      <c r="K52" s="8"/>
      <c r="L52" s="5"/>
    </row>
    <row r="53" ht="15.75" customHeight="1">
      <c r="A53" s="17"/>
      <c r="B53" s="10"/>
      <c r="C53" s="10"/>
      <c r="D53" s="10"/>
      <c r="E53" s="10"/>
      <c r="F53" s="10"/>
      <c r="G53" s="11"/>
      <c r="H53" s="8"/>
      <c r="I53" s="7"/>
      <c r="J53" s="7"/>
      <c r="K53" s="8"/>
      <c r="L53" s="5"/>
    </row>
    <row r="54" ht="15.75" customHeight="1">
      <c r="A54" s="17"/>
      <c r="B54" s="10"/>
      <c r="C54" s="10"/>
      <c r="D54" s="10"/>
      <c r="E54" s="10"/>
      <c r="F54" s="10"/>
      <c r="G54" s="11"/>
      <c r="H54" s="8"/>
      <c r="I54" s="7"/>
      <c r="J54" s="7"/>
      <c r="K54" s="8"/>
      <c r="L54" s="5"/>
    </row>
    <row r="55" ht="15.75" customHeight="1">
      <c r="A55" s="17"/>
      <c r="B55" s="10"/>
      <c r="C55" s="10"/>
      <c r="D55" s="10"/>
      <c r="E55" s="10"/>
      <c r="F55" s="10"/>
      <c r="G55" s="11"/>
      <c r="H55" s="8"/>
      <c r="I55" s="7"/>
      <c r="J55" s="7"/>
      <c r="K55" s="8"/>
      <c r="L55" s="5"/>
    </row>
    <row r="56" ht="15.75" customHeight="1">
      <c r="A56" s="17"/>
      <c r="B56" s="10"/>
      <c r="C56" s="10"/>
      <c r="D56" s="10"/>
      <c r="E56" s="10"/>
      <c r="F56" s="10"/>
      <c r="G56" s="11"/>
      <c r="H56" s="8"/>
      <c r="I56" s="7"/>
      <c r="J56" s="7"/>
      <c r="K56" s="8"/>
      <c r="L56" s="5"/>
    </row>
    <row r="57" ht="15.75" customHeight="1">
      <c r="A57" s="17"/>
      <c r="B57" s="10"/>
      <c r="C57" s="10"/>
      <c r="D57" s="10"/>
      <c r="E57" s="10"/>
      <c r="F57" s="10"/>
      <c r="G57" s="11"/>
      <c r="H57" s="8"/>
      <c r="I57" s="7"/>
      <c r="J57" s="7"/>
      <c r="K57" s="8"/>
      <c r="L57" s="5"/>
    </row>
    <row r="58" ht="15.75" customHeight="1">
      <c r="A58" s="17"/>
      <c r="B58" s="10"/>
      <c r="C58" s="10"/>
      <c r="D58" s="10"/>
      <c r="E58" s="10"/>
      <c r="F58" s="10"/>
      <c r="G58" s="11"/>
      <c r="H58" s="8"/>
      <c r="I58" s="7"/>
      <c r="J58" s="7"/>
      <c r="K58" s="8"/>
      <c r="L58" s="5"/>
    </row>
    <row r="59" ht="15.75" customHeight="1">
      <c r="A59" s="17"/>
      <c r="B59" s="10"/>
      <c r="C59" s="10"/>
      <c r="D59" s="10"/>
      <c r="E59" s="10"/>
      <c r="F59" s="10"/>
      <c r="G59" s="11"/>
      <c r="H59" s="8"/>
      <c r="I59" s="7"/>
      <c r="J59" s="7"/>
      <c r="K59" s="8"/>
      <c r="L59" s="5"/>
    </row>
    <row r="60" ht="15.75" customHeight="1">
      <c r="A60" s="17"/>
      <c r="B60" s="10"/>
      <c r="C60" s="10"/>
      <c r="D60" s="10"/>
      <c r="E60" s="10"/>
      <c r="F60" s="10"/>
      <c r="G60" s="11"/>
      <c r="H60" s="8"/>
      <c r="I60" s="7"/>
      <c r="J60" s="7"/>
      <c r="K60" s="8"/>
      <c r="L60" s="5"/>
    </row>
    <row r="61" ht="15.75" customHeight="1">
      <c r="A61" s="17"/>
      <c r="B61" s="10"/>
      <c r="C61" s="10"/>
      <c r="D61" s="10"/>
      <c r="E61" s="10"/>
      <c r="F61" s="10"/>
      <c r="G61" s="11"/>
      <c r="H61" s="8"/>
      <c r="I61" s="7"/>
      <c r="J61" s="7"/>
      <c r="K61" s="8"/>
      <c r="L61" s="5"/>
    </row>
    <row r="62" ht="15.75" customHeight="1">
      <c r="A62" s="17"/>
      <c r="B62" s="10"/>
      <c r="C62" s="10"/>
      <c r="D62" s="10"/>
      <c r="E62" s="10"/>
      <c r="F62" s="10"/>
      <c r="G62" s="11"/>
      <c r="H62" s="8"/>
      <c r="I62" s="7"/>
      <c r="J62" s="7"/>
      <c r="K62" s="8"/>
      <c r="L62" s="5"/>
    </row>
    <row r="63" ht="15.75" customHeight="1">
      <c r="A63" s="17"/>
      <c r="B63" s="10"/>
      <c r="C63" s="10"/>
      <c r="D63" s="10"/>
      <c r="E63" s="10"/>
      <c r="F63" s="10"/>
      <c r="G63" s="11"/>
      <c r="H63" s="8"/>
      <c r="I63" s="7"/>
      <c r="J63" s="7"/>
      <c r="K63" s="8"/>
      <c r="L63" s="5"/>
    </row>
    <row r="64" ht="15.75" customHeight="1">
      <c r="A64" s="17"/>
      <c r="B64" s="10"/>
      <c r="C64" s="10"/>
      <c r="D64" s="10"/>
      <c r="E64" s="10"/>
      <c r="F64" s="10"/>
      <c r="G64" s="11"/>
      <c r="H64" s="8"/>
      <c r="I64" s="7"/>
      <c r="J64" s="7"/>
      <c r="K64" s="8"/>
      <c r="L64" s="5"/>
    </row>
    <row r="65" ht="15.75" customHeight="1">
      <c r="A65" s="17"/>
      <c r="B65" s="10"/>
      <c r="C65" s="10"/>
      <c r="D65" s="10"/>
      <c r="E65" s="10"/>
      <c r="F65" s="10"/>
      <c r="G65" s="11"/>
      <c r="H65" s="8"/>
      <c r="I65" s="7"/>
      <c r="J65" s="7"/>
      <c r="K65" s="8"/>
      <c r="L65" s="5"/>
    </row>
    <row r="66" ht="15.75" customHeight="1">
      <c r="A66" s="17"/>
      <c r="B66" s="10"/>
      <c r="C66" s="10"/>
      <c r="D66" s="10"/>
      <c r="E66" s="10"/>
      <c r="F66" s="10"/>
      <c r="G66" s="11"/>
      <c r="H66" s="8"/>
      <c r="I66" s="7"/>
      <c r="J66" s="7"/>
      <c r="K66" s="8"/>
      <c r="L66" s="5"/>
    </row>
    <row r="67" ht="15.75" customHeight="1">
      <c r="A67" s="17"/>
      <c r="B67" s="10"/>
      <c r="C67" s="10"/>
      <c r="D67" s="10"/>
      <c r="E67" s="10"/>
      <c r="F67" s="10"/>
      <c r="G67" s="11"/>
      <c r="H67" s="8"/>
      <c r="I67" s="7"/>
      <c r="J67" s="7"/>
      <c r="K67" s="8"/>
      <c r="L67" s="5"/>
    </row>
    <row r="68" ht="15.75" customHeight="1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ht="15.75" customHeight="1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ht="15.75" customHeight="1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ht="15.75" customHeight="1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ht="15.75" customHeight="1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ht="15.75" customHeight="1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ht="15.75" customHeight="1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ht="15.75" customHeight="1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ht="15.75" customHeight="1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ht="15.75" customHeight="1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ht="15.75" customHeight="1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ht="15.75" customHeight="1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ht="15.75" customHeight="1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ht="15.75" customHeight="1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ht="15.75" customHeight="1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ht="15.75" customHeight="1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ht="15.75" customHeight="1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ht="15.75" customHeight="1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ht="15.75" customHeight="1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ht="15.75" customHeight="1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ht="15.75" customHeight="1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ht="15.75" customHeight="1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ht="15.75" customHeight="1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ht="15.75" customHeight="1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ht="15.75" customHeight="1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ht="15.75" customHeight="1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ht="15.75" customHeight="1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ht="15.75" customHeight="1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ht="15.75" customHeight="1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ht="15.75" customHeight="1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ht="15.75" customHeight="1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ht="15.75" customHeight="1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ht="15.75" customHeight="1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ht="15.75" customHeight="1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ht="15.75" customHeight="1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ht="15.75" customHeight="1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ht="15.75" customHeight="1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ht="15.75" customHeight="1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ht="15.75" customHeight="1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ht="15.75" customHeight="1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ht="15.75" customHeight="1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ht="15.75" customHeight="1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ht="15.75" customHeight="1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ht="15.75" customHeight="1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ht="15.75" customHeight="1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ht="15.75" customHeight="1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ht="15.75" customHeight="1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ht="15.75" customHeight="1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ht="15.75" customHeight="1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ht="15.75" customHeight="1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ht="15.75" customHeight="1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ht="15.75" customHeight="1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ht="15.75" customHeight="1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ht="15.75" customHeight="1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ht="15.75" customHeight="1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ht="15.75" customHeight="1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ht="15.75" customHeight="1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ht="15.75" customHeight="1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ht="15.75" customHeight="1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ht="15.75" customHeight="1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ht="15.75" customHeight="1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ht="15.75" customHeight="1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ht="15.75" customHeight="1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ht="15.75" customHeight="1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ht="15.75" customHeight="1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ht="15.75" customHeight="1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ht="15.75" customHeight="1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ht="15.75" customHeight="1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ht="15.75" customHeight="1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ht="15.75" customHeight="1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ht="15.75" customHeight="1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ht="15.75" customHeight="1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ht="15.75" customHeight="1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ht="15.75" customHeight="1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ht="15.75" customHeight="1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ht="15.75" customHeight="1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ht="15.75" customHeight="1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ht="15.75" customHeight="1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ht="15.75" customHeight="1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ht="15.75" customHeight="1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ht="15.75" customHeight="1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ht="15.75" customHeight="1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ht="15.75" customHeight="1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ht="15.75" customHeight="1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ht="15.75" customHeight="1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ht="15.75" customHeight="1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ht="15.75" customHeight="1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ht="15.75" customHeight="1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ht="15.75" customHeight="1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ht="15.75" customHeight="1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ht="15.75" customHeight="1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ht="15.75" customHeight="1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ht="15.75" customHeight="1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ht="15.75" customHeight="1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ht="15.75" customHeight="1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ht="15.75" customHeight="1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ht="15.75" customHeight="1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ht="15.75" customHeight="1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ht="15.75" customHeight="1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ht="15.75" customHeight="1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ht="15.75" customHeight="1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ht="15.75" customHeight="1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ht="15.75" customHeight="1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ht="15.75" customHeight="1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ht="15.75" customHeight="1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ht="15.75" customHeight="1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ht="15.75" customHeight="1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ht="15.75" customHeight="1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ht="15.75" customHeight="1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ht="15.75" customHeight="1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ht="15.75" customHeight="1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ht="15.75" customHeight="1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ht="15.75" customHeight="1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ht="15.75" customHeight="1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ht="15.75" customHeight="1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ht="15.75" customHeight="1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ht="15.75" customHeight="1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ht="15.75" customHeight="1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ht="15.75" customHeight="1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ht="15.75" customHeight="1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ht="15.75" customHeight="1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ht="15.75" customHeight="1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ht="15.75" customHeight="1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ht="15.75" customHeight="1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ht="15.75" customHeight="1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ht="15.75" customHeight="1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ht="15.75" customHeight="1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ht="15.75" customHeight="1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ht="15.75" customHeight="1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ht="15.75" customHeight="1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ht="15.75" customHeight="1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ht="15.75" customHeight="1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ht="15.75" customHeight="1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ht="15.75" customHeight="1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ht="15.75" customHeight="1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ht="15.75" customHeight="1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ht="15.75" customHeight="1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ht="15.75" customHeight="1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ht="15.75" customHeight="1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ht="15.75" customHeight="1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ht="15.75" customHeight="1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ht="15.75" customHeight="1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ht="15.75" customHeight="1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ht="15.75" customHeight="1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ht="15.75" customHeight="1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ht="15.75" customHeight="1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ht="15.75" customHeight="1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ht="15.75" customHeight="1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ht="15.75" customHeight="1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ht="15.75" customHeight="1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ht="15.75" customHeight="1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ht="15.75" customHeight="1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ht="15.75" customHeight="1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ht="15.75" customHeight="1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ht="15.75" customHeight="1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ht="15.75" customHeight="1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ht="15.75" customHeight="1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ht="15.75" customHeight="1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ht="15.75" customHeight="1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ht="15.75" customHeight="1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ht="15.75" customHeight="1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ht="15.75" customHeight="1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ht="15.75" customHeight="1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ht="15.75" customHeight="1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ht="15.75" customHeight="1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ht="15.75" customHeight="1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ht="15.75" customHeight="1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ht="15.75" customHeight="1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ht="15.75" customHeight="1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ht="15.75" customHeight="1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ht="15.75" customHeight="1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ht="15.75" customHeight="1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ht="15.75" customHeight="1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conditionalFormatting sqref="I29:I1000 J29:J30 J32:J1000">
    <cfRule type="cellIs" dxfId="0" priority="1" operator="greaterThan">
      <formula>8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5"/>
  </cols>
  <sheetData>
    <row r="1" ht="15.75" customHeight="1">
      <c r="A1" s="1" t="s">
        <v>0</v>
      </c>
      <c r="B1" s="28">
        <v>45215.0</v>
      </c>
      <c r="D1" s="1" t="s">
        <v>1</v>
      </c>
      <c r="E1" s="3">
        <f>TODAY()</f>
        <v>45235</v>
      </c>
    </row>
    <row r="2" ht="15.75" customHeight="1">
      <c r="A2" s="1" t="s">
        <v>2</v>
      </c>
      <c r="B2" s="4">
        <v>21.0</v>
      </c>
    </row>
    <row r="3" ht="15.75" customHeight="1">
      <c r="B3" s="5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ht="15.75" customHeight="1">
      <c r="A5" s="7">
        <v>1.0</v>
      </c>
      <c r="B5" s="8">
        <f>B1</f>
        <v>45215</v>
      </c>
      <c r="C5" s="7">
        <f>SUM(J29:J1007)</f>
        <v>230</v>
      </c>
      <c r="D5" s="7">
        <f t="shared" ref="D5:D25" si="1">SUMIF($K$29:$K$1007,B5,$J$29:$J$1007)</f>
        <v>0</v>
      </c>
      <c r="E5" s="7">
        <f>C5-D5</f>
        <v>230</v>
      </c>
    </row>
    <row r="6" ht="15.75" customHeight="1">
      <c r="A6" s="7">
        <v>2.0</v>
      </c>
      <c r="B6" s="8">
        <f t="shared" ref="B6:B25" si="2">B5+1</f>
        <v>45216</v>
      </c>
      <c r="C6" s="7">
        <f t="shared" ref="C6:C25" si="3">C5-$C$5/($B$2-1)</f>
        <v>218.5</v>
      </c>
      <c r="D6" s="7">
        <f t="shared" si="1"/>
        <v>0</v>
      </c>
      <c r="E6" s="7">
        <f t="shared" ref="E6:E25" si="4">IF(B6&lt;=$E$1,E5-D6,)</f>
        <v>230</v>
      </c>
    </row>
    <row r="7" ht="15.75" customHeight="1">
      <c r="A7" s="7">
        <v>3.0</v>
      </c>
      <c r="B7" s="8">
        <f t="shared" si="2"/>
        <v>45217</v>
      </c>
      <c r="C7" s="7">
        <f t="shared" si="3"/>
        <v>207</v>
      </c>
      <c r="D7" s="7">
        <f t="shared" si="1"/>
        <v>29</v>
      </c>
      <c r="E7" s="7">
        <f t="shared" si="4"/>
        <v>201</v>
      </c>
    </row>
    <row r="8" ht="15.75" customHeight="1">
      <c r="A8" s="7">
        <v>4.0</v>
      </c>
      <c r="B8" s="8">
        <f t="shared" si="2"/>
        <v>45218</v>
      </c>
      <c r="C8" s="7">
        <f t="shared" si="3"/>
        <v>195.5</v>
      </c>
      <c r="D8" s="7">
        <f t="shared" si="1"/>
        <v>0</v>
      </c>
      <c r="E8" s="7">
        <f t="shared" si="4"/>
        <v>201</v>
      </c>
    </row>
    <row r="9" ht="15.75" customHeight="1">
      <c r="A9" s="7">
        <v>5.0</v>
      </c>
      <c r="B9" s="8">
        <f t="shared" si="2"/>
        <v>45219</v>
      </c>
      <c r="C9" s="7">
        <f t="shared" si="3"/>
        <v>184</v>
      </c>
      <c r="D9" s="7">
        <f t="shared" si="1"/>
        <v>0</v>
      </c>
      <c r="E9" s="7">
        <f t="shared" si="4"/>
        <v>201</v>
      </c>
    </row>
    <row r="10" ht="15.75" customHeight="1">
      <c r="A10" s="7">
        <v>6.0</v>
      </c>
      <c r="B10" s="8">
        <f t="shared" si="2"/>
        <v>45220</v>
      </c>
      <c r="C10" s="7">
        <f t="shared" si="3"/>
        <v>172.5</v>
      </c>
      <c r="D10" s="7">
        <f t="shared" si="1"/>
        <v>0</v>
      </c>
      <c r="E10" s="7">
        <f t="shared" si="4"/>
        <v>201</v>
      </c>
    </row>
    <row r="11" ht="15.75" customHeight="1">
      <c r="A11" s="7">
        <v>7.0</v>
      </c>
      <c r="B11" s="8">
        <f t="shared" si="2"/>
        <v>45221</v>
      </c>
      <c r="C11" s="7">
        <f t="shared" si="3"/>
        <v>161</v>
      </c>
      <c r="D11" s="7">
        <f t="shared" si="1"/>
        <v>0</v>
      </c>
      <c r="E11" s="7">
        <f t="shared" si="4"/>
        <v>201</v>
      </c>
    </row>
    <row r="12" ht="15.75" customHeight="1">
      <c r="A12" s="7">
        <v>8.0</v>
      </c>
      <c r="B12" s="8">
        <f t="shared" si="2"/>
        <v>45222</v>
      </c>
      <c r="C12" s="7">
        <f t="shared" si="3"/>
        <v>149.5</v>
      </c>
      <c r="D12" s="7">
        <f t="shared" si="1"/>
        <v>26</v>
      </c>
      <c r="E12" s="7">
        <f t="shared" si="4"/>
        <v>175</v>
      </c>
    </row>
    <row r="13" ht="15.75" customHeight="1">
      <c r="A13" s="7">
        <v>9.0</v>
      </c>
      <c r="B13" s="8">
        <f t="shared" si="2"/>
        <v>45223</v>
      </c>
      <c r="C13" s="7">
        <f t="shared" si="3"/>
        <v>138</v>
      </c>
      <c r="D13" s="7">
        <f t="shared" si="1"/>
        <v>0</v>
      </c>
      <c r="E13" s="7">
        <f t="shared" si="4"/>
        <v>175</v>
      </c>
    </row>
    <row r="14" ht="15.75" customHeight="1">
      <c r="A14" s="7">
        <v>10.0</v>
      </c>
      <c r="B14" s="8">
        <f t="shared" si="2"/>
        <v>45224</v>
      </c>
      <c r="C14" s="7">
        <f t="shared" si="3"/>
        <v>126.5</v>
      </c>
      <c r="D14" s="7">
        <f t="shared" si="1"/>
        <v>34</v>
      </c>
      <c r="E14" s="7">
        <f t="shared" si="4"/>
        <v>141</v>
      </c>
    </row>
    <row r="15" ht="15.75" customHeight="1">
      <c r="A15" s="7">
        <v>11.0</v>
      </c>
      <c r="B15" s="8">
        <f t="shared" si="2"/>
        <v>45225</v>
      </c>
      <c r="C15" s="7">
        <f t="shared" si="3"/>
        <v>115</v>
      </c>
      <c r="D15" s="7">
        <f t="shared" si="1"/>
        <v>26</v>
      </c>
      <c r="E15" s="7">
        <f t="shared" si="4"/>
        <v>115</v>
      </c>
    </row>
    <row r="16" ht="15.75" customHeight="1">
      <c r="A16" s="7">
        <v>12.0</v>
      </c>
      <c r="B16" s="8">
        <f t="shared" si="2"/>
        <v>45226</v>
      </c>
      <c r="C16" s="7">
        <f t="shared" si="3"/>
        <v>103.5</v>
      </c>
      <c r="D16" s="7">
        <f t="shared" si="1"/>
        <v>0</v>
      </c>
      <c r="E16" s="7">
        <f t="shared" si="4"/>
        <v>115</v>
      </c>
    </row>
    <row r="17" ht="15.75" customHeight="1">
      <c r="A17" s="7">
        <v>13.0</v>
      </c>
      <c r="B17" s="8">
        <f t="shared" si="2"/>
        <v>45227</v>
      </c>
      <c r="C17" s="7">
        <f t="shared" si="3"/>
        <v>92</v>
      </c>
      <c r="D17" s="7">
        <f t="shared" si="1"/>
        <v>0</v>
      </c>
      <c r="E17" s="7">
        <f t="shared" si="4"/>
        <v>115</v>
      </c>
    </row>
    <row r="18" ht="15.75" customHeight="1">
      <c r="A18" s="7">
        <v>14.0</v>
      </c>
      <c r="B18" s="8">
        <f t="shared" si="2"/>
        <v>45228</v>
      </c>
      <c r="C18" s="7">
        <f t="shared" si="3"/>
        <v>80.5</v>
      </c>
      <c r="D18" s="7">
        <f t="shared" si="1"/>
        <v>0</v>
      </c>
      <c r="E18" s="7">
        <f t="shared" si="4"/>
        <v>115</v>
      </c>
    </row>
    <row r="19" ht="15.75" customHeight="1">
      <c r="A19" s="7">
        <v>15.0</v>
      </c>
      <c r="B19" s="8">
        <f t="shared" si="2"/>
        <v>45229</v>
      </c>
      <c r="C19" s="7">
        <f t="shared" si="3"/>
        <v>69</v>
      </c>
      <c r="D19" s="7">
        <f t="shared" si="1"/>
        <v>0</v>
      </c>
      <c r="E19" s="7">
        <f t="shared" si="4"/>
        <v>115</v>
      </c>
    </row>
    <row r="20" ht="15.75" customHeight="1">
      <c r="A20" s="7">
        <v>16.0</v>
      </c>
      <c r="B20" s="8">
        <f t="shared" si="2"/>
        <v>45230</v>
      </c>
      <c r="C20" s="7">
        <f t="shared" si="3"/>
        <v>57.5</v>
      </c>
      <c r="D20" s="7">
        <f t="shared" si="1"/>
        <v>0</v>
      </c>
      <c r="E20" s="7">
        <f t="shared" si="4"/>
        <v>115</v>
      </c>
    </row>
    <row r="21" ht="15.75" customHeight="1">
      <c r="A21" s="7">
        <v>17.0</v>
      </c>
      <c r="B21" s="8">
        <f t="shared" si="2"/>
        <v>45231</v>
      </c>
      <c r="C21" s="7">
        <f t="shared" si="3"/>
        <v>46</v>
      </c>
      <c r="D21" s="7">
        <f t="shared" si="1"/>
        <v>34</v>
      </c>
      <c r="E21" s="7">
        <f t="shared" si="4"/>
        <v>81</v>
      </c>
    </row>
    <row r="22" ht="15.75" customHeight="1">
      <c r="A22" s="7">
        <v>18.0</v>
      </c>
      <c r="B22" s="8">
        <f t="shared" si="2"/>
        <v>45232</v>
      </c>
      <c r="C22" s="7">
        <f t="shared" si="3"/>
        <v>34.5</v>
      </c>
      <c r="D22" s="7">
        <f t="shared" si="1"/>
        <v>30</v>
      </c>
      <c r="E22" s="7">
        <f t="shared" si="4"/>
        <v>51</v>
      </c>
    </row>
    <row r="23" ht="15.75" customHeight="1">
      <c r="A23" s="7">
        <v>19.0</v>
      </c>
      <c r="B23" s="8">
        <f t="shared" si="2"/>
        <v>45233</v>
      </c>
      <c r="C23" s="7">
        <f t="shared" si="3"/>
        <v>23</v>
      </c>
      <c r="D23" s="7">
        <f t="shared" si="1"/>
        <v>13</v>
      </c>
      <c r="E23" s="7">
        <f t="shared" si="4"/>
        <v>38</v>
      </c>
    </row>
    <row r="24" ht="15.75" customHeight="1">
      <c r="A24" s="7">
        <v>20.0</v>
      </c>
      <c r="B24" s="8">
        <f t="shared" si="2"/>
        <v>45234</v>
      </c>
      <c r="C24" s="7">
        <f t="shared" si="3"/>
        <v>11.5</v>
      </c>
      <c r="D24" s="7">
        <f t="shared" si="1"/>
        <v>0</v>
      </c>
      <c r="E24" s="7">
        <f t="shared" si="4"/>
        <v>38</v>
      </c>
    </row>
    <row r="25" ht="15.75" customHeight="1">
      <c r="A25" s="7">
        <v>21.0</v>
      </c>
      <c r="B25" s="8">
        <f t="shared" si="2"/>
        <v>45235</v>
      </c>
      <c r="C25" s="7">
        <f t="shared" si="3"/>
        <v>0</v>
      </c>
      <c r="D25" s="7">
        <f t="shared" si="1"/>
        <v>4</v>
      </c>
      <c r="E25" s="7">
        <f t="shared" si="4"/>
        <v>34</v>
      </c>
    </row>
    <row r="26" ht="15.75" customHeight="1">
      <c r="B26" s="5"/>
    </row>
    <row r="27" ht="15.75" customHeight="1">
      <c r="A27" s="9" t="s">
        <v>8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ht="15.75" customHeight="1">
      <c r="A28" s="12" t="s">
        <v>9</v>
      </c>
      <c r="B28" s="10"/>
      <c r="C28" s="10"/>
      <c r="D28" s="10"/>
      <c r="E28" s="10"/>
      <c r="F28" s="10"/>
      <c r="G28" s="11"/>
      <c r="H28" s="6" t="s">
        <v>10</v>
      </c>
      <c r="I28" s="6" t="s">
        <v>11</v>
      </c>
      <c r="J28" s="6" t="s">
        <v>12</v>
      </c>
      <c r="K28" s="6" t="s">
        <v>13</v>
      </c>
      <c r="L28" s="13"/>
    </row>
    <row r="29" ht="15.75" customHeight="1">
      <c r="A29" s="29" t="s">
        <v>53</v>
      </c>
      <c r="H29" s="48">
        <v>45216.0</v>
      </c>
      <c r="I29" s="31" t="s">
        <v>54</v>
      </c>
      <c r="J29" s="49">
        <v>21.0</v>
      </c>
      <c r="K29" s="50">
        <v>45217.0</v>
      </c>
      <c r="L29" s="5"/>
      <c r="N29" s="13"/>
    </row>
    <row r="30" ht="15.75" customHeight="1">
      <c r="A30" s="34" t="s">
        <v>55</v>
      </c>
      <c r="B30" s="10"/>
      <c r="C30" s="10"/>
      <c r="D30" s="10"/>
      <c r="E30" s="10"/>
      <c r="F30" s="10"/>
      <c r="G30" s="11"/>
      <c r="H30" s="48">
        <v>45222.0</v>
      </c>
      <c r="I30" s="31" t="s">
        <v>39</v>
      </c>
      <c r="J30" s="38">
        <v>13.0</v>
      </c>
      <c r="K30" s="50">
        <v>45232.0</v>
      </c>
      <c r="L30" s="5"/>
      <c r="N30" s="13"/>
    </row>
    <row r="31" ht="15.75" customHeight="1">
      <c r="A31" s="34" t="s">
        <v>56</v>
      </c>
      <c r="B31" s="10"/>
      <c r="C31" s="10"/>
      <c r="D31" s="10"/>
      <c r="E31" s="10"/>
      <c r="F31" s="10"/>
      <c r="G31" s="11"/>
      <c r="H31" s="48">
        <v>45226.0</v>
      </c>
      <c r="I31" s="31" t="s">
        <v>57</v>
      </c>
      <c r="J31" s="38">
        <v>4.0</v>
      </c>
      <c r="K31" s="50">
        <v>45232.0</v>
      </c>
      <c r="L31" s="5"/>
    </row>
    <row r="32" ht="15.75" customHeight="1">
      <c r="A32" s="34" t="s">
        <v>58</v>
      </c>
      <c r="B32" s="10"/>
      <c r="C32" s="10"/>
      <c r="D32" s="10"/>
      <c r="E32" s="10"/>
      <c r="F32" s="10"/>
      <c r="G32" s="11"/>
      <c r="H32" s="48">
        <v>45210.0</v>
      </c>
      <c r="I32" s="31" t="s">
        <v>26</v>
      </c>
      <c r="J32" s="38">
        <v>21.0</v>
      </c>
      <c r="K32" s="50">
        <v>45212.0</v>
      </c>
      <c r="L32" s="5"/>
    </row>
    <row r="33" ht="15.75" customHeight="1">
      <c r="A33" s="44" t="s">
        <v>59</v>
      </c>
      <c r="B33" s="10"/>
      <c r="C33" s="10"/>
      <c r="D33" s="10"/>
      <c r="E33" s="10"/>
      <c r="F33" s="10"/>
      <c r="G33" s="11"/>
      <c r="H33" s="51">
        <v>45224.0</v>
      </c>
      <c r="I33" s="46" t="s">
        <v>22</v>
      </c>
      <c r="J33" s="47">
        <v>13.0</v>
      </c>
      <c r="K33" s="52">
        <v>45225.0</v>
      </c>
      <c r="L33" s="5"/>
    </row>
    <row r="34" ht="15.75" customHeight="1">
      <c r="A34" s="53" t="s">
        <v>60</v>
      </c>
      <c r="B34" s="25"/>
      <c r="C34" s="25"/>
      <c r="D34" s="25"/>
      <c r="E34" s="25"/>
      <c r="F34" s="25"/>
      <c r="G34" s="26"/>
      <c r="H34" s="54">
        <v>45219.0</v>
      </c>
      <c r="I34" s="55" t="s">
        <v>54</v>
      </c>
      <c r="J34" s="56">
        <v>21.0</v>
      </c>
      <c r="K34" s="57">
        <v>45224.0</v>
      </c>
      <c r="L34" s="5"/>
    </row>
    <row r="35" ht="15.75" customHeight="1">
      <c r="A35" s="53" t="s">
        <v>61</v>
      </c>
      <c r="B35" s="25"/>
      <c r="C35" s="25"/>
      <c r="D35" s="25"/>
      <c r="E35" s="25"/>
      <c r="F35" s="25"/>
      <c r="G35" s="26"/>
      <c r="H35" s="54">
        <v>45222.0</v>
      </c>
      <c r="I35" s="55" t="s">
        <v>37</v>
      </c>
      <c r="J35" s="56">
        <v>13.0</v>
      </c>
      <c r="K35" s="57">
        <v>45232.0</v>
      </c>
      <c r="L35" s="5"/>
    </row>
    <row r="36" ht="15.75" customHeight="1">
      <c r="A36" s="53" t="s">
        <v>62</v>
      </c>
      <c r="B36" s="25"/>
      <c r="C36" s="25"/>
      <c r="D36" s="25"/>
      <c r="E36" s="25"/>
      <c r="F36" s="25"/>
      <c r="G36" s="26"/>
      <c r="H36" s="58">
        <v>45216.0</v>
      </c>
      <c r="I36" s="55" t="s">
        <v>43</v>
      </c>
      <c r="J36" s="56">
        <v>13.0</v>
      </c>
      <c r="K36" s="57">
        <v>45224.0</v>
      </c>
      <c r="L36" s="5"/>
    </row>
    <row r="37" ht="15.75" customHeight="1">
      <c r="A37" s="53" t="s">
        <v>63</v>
      </c>
      <c r="B37" s="25"/>
      <c r="C37" s="25"/>
      <c r="D37" s="25"/>
      <c r="E37" s="25"/>
      <c r="F37" s="25"/>
      <c r="G37" s="26"/>
      <c r="H37" s="54">
        <v>45219.0</v>
      </c>
      <c r="I37" s="55" t="s">
        <v>15</v>
      </c>
      <c r="J37" s="56">
        <v>34.0</v>
      </c>
      <c r="K37" s="57">
        <v>45231.0</v>
      </c>
      <c r="L37" s="5"/>
    </row>
    <row r="38" ht="15.75" customHeight="1">
      <c r="A38" s="53" t="s">
        <v>64</v>
      </c>
      <c r="B38" s="25"/>
      <c r="C38" s="25"/>
      <c r="D38" s="25"/>
      <c r="E38" s="25"/>
      <c r="F38" s="25"/>
      <c r="G38" s="26"/>
      <c r="H38" s="58">
        <v>45215.0</v>
      </c>
      <c r="I38" s="55" t="s">
        <v>18</v>
      </c>
      <c r="J38" s="59">
        <v>8.0</v>
      </c>
      <c r="K38" s="58">
        <v>45217.0</v>
      </c>
      <c r="L38" s="5"/>
    </row>
    <row r="39" ht="15.75" customHeight="1">
      <c r="A39" s="53" t="s">
        <v>65</v>
      </c>
      <c r="B39" s="25"/>
      <c r="C39" s="25"/>
      <c r="D39" s="25"/>
      <c r="E39" s="25"/>
      <c r="F39" s="25"/>
      <c r="G39" s="26"/>
      <c r="H39" s="54">
        <v>45222.0</v>
      </c>
      <c r="I39" s="60" t="s">
        <v>26</v>
      </c>
      <c r="J39" s="56">
        <v>13.0</v>
      </c>
      <c r="K39" s="57">
        <v>45200.0</v>
      </c>
      <c r="L39" s="5"/>
    </row>
    <row r="40" ht="15.75" customHeight="1">
      <c r="A40" s="53" t="s">
        <v>66</v>
      </c>
      <c r="B40" s="25"/>
      <c r="C40" s="25"/>
      <c r="D40" s="25"/>
      <c r="E40" s="25"/>
      <c r="F40" s="25"/>
      <c r="G40" s="26"/>
      <c r="H40" s="54">
        <v>45226.0</v>
      </c>
      <c r="I40" s="60" t="s">
        <v>26</v>
      </c>
      <c r="J40" s="56">
        <v>13.0</v>
      </c>
      <c r="K40" s="57">
        <v>45233.0</v>
      </c>
      <c r="L40" s="5"/>
    </row>
    <row r="41" ht="15.75" customHeight="1">
      <c r="A41" s="61" t="s">
        <v>67</v>
      </c>
      <c r="B41" s="25"/>
      <c r="C41" s="25"/>
      <c r="D41" s="25"/>
      <c r="E41" s="25"/>
      <c r="F41" s="25"/>
      <c r="G41" s="26"/>
      <c r="H41" s="54">
        <v>45218.0</v>
      </c>
      <c r="I41" s="60" t="s">
        <v>26</v>
      </c>
      <c r="J41" s="62">
        <v>13.0</v>
      </c>
      <c r="K41" s="57">
        <v>45222.0</v>
      </c>
      <c r="L41" s="5"/>
    </row>
    <row r="42" ht="15.75" customHeight="1">
      <c r="A42" s="61" t="s">
        <v>68</v>
      </c>
      <c r="B42" s="25"/>
      <c r="C42" s="25"/>
      <c r="D42" s="25"/>
      <c r="E42" s="25"/>
      <c r="F42" s="25"/>
      <c r="G42" s="26"/>
      <c r="H42" s="54">
        <v>45222.0</v>
      </c>
      <c r="I42" s="60" t="s">
        <v>26</v>
      </c>
      <c r="J42" s="62">
        <v>13.0</v>
      </c>
      <c r="K42" s="57">
        <v>45222.0</v>
      </c>
      <c r="L42" s="5"/>
    </row>
    <row r="43" ht="15.75" customHeight="1">
      <c r="A43" s="61" t="s">
        <v>69</v>
      </c>
      <c r="B43" s="25"/>
      <c r="C43" s="25"/>
      <c r="D43" s="25"/>
      <c r="E43" s="25"/>
      <c r="F43" s="25"/>
      <c r="G43" s="26"/>
      <c r="H43" s="63">
        <v>45223.0</v>
      </c>
      <c r="I43" s="60" t="s">
        <v>26</v>
      </c>
      <c r="J43" s="60">
        <v>13.0</v>
      </c>
      <c r="K43" s="57">
        <v>45225.0</v>
      </c>
      <c r="L43" s="5"/>
    </row>
    <row r="44" ht="15.75" customHeight="1">
      <c r="A44" s="61" t="s">
        <v>70</v>
      </c>
      <c r="B44" s="25"/>
      <c r="C44" s="25"/>
      <c r="D44" s="25"/>
      <c r="E44" s="25"/>
      <c r="F44" s="25"/>
      <c r="G44" s="26"/>
      <c r="H44" s="64">
        <v>45233.0</v>
      </c>
      <c r="I44" s="60" t="s">
        <v>71</v>
      </c>
      <c r="J44" s="60">
        <v>4.0</v>
      </c>
      <c r="K44" s="65">
        <v>45235.0</v>
      </c>
      <c r="L44" s="5"/>
    </row>
    <row r="45" ht="15.75" customHeight="1">
      <c r="A45" s="34"/>
      <c r="B45" s="10"/>
      <c r="C45" s="10"/>
      <c r="D45" s="10"/>
      <c r="E45" s="10"/>
      <c r="F45" s="10"/>
      <c r="G45" s="11"/>
      <c r="H45" s="66"/>
      <c r="I45" s="31"/>
      <c r="J45" s="31"/>
      <c r="K45" s="8"/>
      <c r="L45" s="5"/>
    </row>
    <row r="46" ht="15.75" customHeight="1">
      <c r="A46" s="34"/>
      <c r="B46" s="10"/>
      <c r="C46" s="10"/>
      <c r="D46" s="10"/>
      <c r="E46" s="10"/>
      <c r="F46" s="10"/>
      <c r="G46" s="11"/>
      <c r="H46" s="43"/>
      <c r="I46" s="31"/>
      <c r="J46" s="31"/>
      <c r="K46" s="43"/>
      <c r="L46" s="5"/>
    </row>
    <row r="47" ht="15.75" customHeight="1">
      <c r="A47" s="17"/>
      <c r="B47" s="10"/>
      <c r="C47" s="10"/>
      <c r="D47" s="10"/>
      <c r="E47" s="10"/>
      <c r="F47" s="10"/>
      <c r="G47" s="11"/>
      <c r="H47" s="8"/>
      <c r="I47" s="7"/>
      <c r="J47" s="7"/>
      <c r="K47" s="8"/>
      <c r="L47" s="5"/>
    </row>
    <row r="48" ht="15.75" customHeight="1">
      <c r="A48" s="17"/>
      <c r="B48" s="10"/>
      <c r="C48" s="10"/>
      <c r="D48" s="10"/>
      <c r="E48" s="10"/>
      <c r="F48" s="10"/>
      <c r="G48" s="11"/>
      <c r="H48" s="8"/>
      <c r="I48" s="7"/>
      <c r="J48" s="7"/>
      <c r="K48" s="8"/>
      <c r="L48" s="5"/>
    </row>
    <row r="49" ht="15.75" customHeight="1">
      <c r="A49" s="17"/>
      <c r="B49" s="10"/>
      <c r="C49" s="10"/>
      <c r="D49" s="10"/>
      <c r="E49" s="10"/>
      <c r="F49" s="10"/>
      <c r="G49" s="11"/>
      <c r="H49" s="8"/>
      <c r="I49" s="7"/>
      <c r="J49" s="7"/>
      <c r="K49" s="8"/>
      <c r="L49" s="5"/>
    </row>
    <row r="50" ht="15.75" customHeight="1">
      <c r="A50" s="17"/>
      <c r="B50" s="10"/>
      <c r="C50" s="10"/>
      <c r="D50" s="10"/>
      <c r="E50" s="10"/>
      <c r="F50" s="10"/>
      <c r="G50" s="11"/>
      <c r="H50" s="8"/>
      <c r="I50" s="7"/>
      <c r="J50" s="7"/>
      <c r="K50" s="8"/>
      <c r="L50" s="5"/>
    </row>
    <row r="51" ht="15.75" customHeight="1">
      <c r="A51" s="17"/>
      <c r="B51" s="10"/>
      <c r="C51" s="10"/>
      <c r="D51" s="10"/>
      <c r="E51" s="10"/>
      <c r="F51" s="10"/>
      <c r="G51" s="11"/>
      <c r="H51" s="8"/>
      <c r="I51" s="7"/>
      <c r="J51" s="7"/>
      <c r="K51" s="8"/>
      <c r="L51" s="5"/>
    </row>
    <row r="52" ht="15.75" customHeight="1">
      <c r="A52" s="17"/>
      <c r="B52" s="10"/>
      <c r="C52" s="10"/>
      <c r="D52" s="10"/>
      <c r="E52" s="10"/>
      <c r="F52" s="10"/>
      <c r="G52" s="11"/>
      <c r="H52" s="8"/>
      <c r="I52" s="7"/>
      <c r="J52" s="7"/>
      <c r="K52" s="8"/>
      <c r="L52" s="5"/>
    </row>
    <row r="53" ht="15.75" customHeight="1">
      <c r="A53" s="17"/>
      <c r="B53" s="10"/>
      <c r="C53" s="10"/>
      <c r="D53" s="10"/>
      <c r="E53" s="10"/>
      <c r="F53" s="10"/>
      <c r="G53" s="11"/>
      <c r="H53" s="8"/>
      <c r="I53" s="7"/>
      <c r="J53" s="7"/>
      <c r="K53" s="8"/>
      <c r="L53" s="5"/>
    </row>
    <row r="54" ht="15.75" customHeight="1">
      <c r="A54" s="17"/>
      <c r="B54" s="10"/>
      <c r="C54" s="10"/>
      <c r="D54" s="10"/>
      <c r="E54" s="10"/>
      <c r="F54" s="10"/>
      <c r="G54" s="11"/>
      <c r="H54" s="8"/>
      <c r="I54" s="7"/>
      <c r="J54" s="7"/>
      <c r="K54" s="8"/>
      <c r="L54" s="5"/>
    </row>
    <row r="55" ht="15.75" customHeight="1">
      <c r="A55" s="17"/>
      <c r="B55" s="10"/>
      <c r="C55" s="10"/>
      <c r="D55" s="10"/>
      <c r="E55" s="10"/>
      <c r="F55" s="10"/>
      <c r="G55" s="11"/>
      <c r="H55" s="8"/>
      <c r="I55" s="7"/>
      <c r="J55" s="7"/>
      <c r="K55" s="8"/>
      <c r="L55" s="5"/>
    </row>
    <row r="56" ht="15.75" customHeight="1">
      <c r="A56" s="17"/>
      <c r="B56" s="10"/>
      <c r="C56" s="10"/>
      <c r="D56" s="10"/>
      <c r="E56" s="10"/>
      <c r="F56" s="10"/>
      <c r="G56" s="11"/>
      <c r="H56" s="8"/>
      <c r="I56" s="7"/>
      <c r="J56" s="7"/>
      <c r="K56" s="8"/>
      <c r="L56" s="5"/>
    </row>
    <row r="57" ht="15.75" customHeight="1">
      <c r="A57" s="17"/>
      <c r="B57" s="10"/>
      <c r="C57" s="10"/>
      <c r="D57" s="10"/>
      <c r="E57" s="10"/>
      <c r="F57" s="10"/>
      <c r="G57" s="11"/>
      <c r="H57" s="8"/>
      <c r="I57" s="7"/>
      <c r="J57" s="7"/>
      <c r="K57" s="8"/>
      <c r="L57" s="5"/>
    </row>
    <row r="58" ht="15.75" customHeight="1">
      <c r="A58" s="17"/>
      <c r="B58" s="10"/>
      <c r="C58" s="10"/>
      <c r="D58" s="10"/>
      <c r="E58" s="10"/>
      <c r="F58" s="10"/>
      <c r="G58" s="11"/>
      <c r="H58" s="8"/>
      <c r="I58" s="7"/>
      <c r="J58" s="7"/>
      <c r="K58" s="8"/>
      <c r="L58" s="5"/>
    </row>
    <row r="59" ht="15.75" customHeight="1">
      <c r="A59" s="17"/>
      <c r="B59" s="10"/>
      <c r="C59" s="10"/>
      <c r="D59" s="10"/>
      <c r="E59" s="10"/>
      <c r="F59" s="10"/>
      <c r="G59" s="11"/>
      <c r="H59" s="8"/>
      <c r="I59" s="7"/>
      <c r="J59" s="7"/>
      <c r="K59" s="8"/>
      <c r="L59" s="5"/>
    </row>
    <row r="60" ht="15.75" customHeight="1">
      <c r="A60" s="17"/>
      <c r="B60" s="10"/>
      <c r="C60" s="10"/>
      <c r="D60" s="10"/>
      <c r="E60" s="10"/>
      <c r="F60" s="10"/>
      <c r="G60" s="11"/>
      <c r="H60" s="8"/>
      <c r="I60" s="7"/>
      <c r="J60" s="7"/>
      <c r="K60" s="8"/>
      <c r="L60" s="5"/>
    </row>
    <row r="61" ht="15.75" customHeight="1">
      <c r="A61" s="17"/>
      <c r="B61" s="10"/>
      <c r="C61" s="10"/>
      <c r="D61" s="10"/>
      <c r="E61" s="10"/>
      <c r="F61" s="10"/>
      <c r="G61" s="11"/>
      <c r="H61" s="8"/>
      <c r="I61" s="7"/>
      <c r="J61" s="7"/>
      <c r="K61" s="8"/>
      <c r="L61" s="5"/>
    </row>
    <row r="62" ht="15.75" customHeight="1">
      <c r="A62" s="17"/>
      <c r="B62" s="10"/>
      <c r="C62" s="10"/>
      <c r="D62" s="10"/>
      <c r="E62" s="10"/>
      <c r="F62" s="10"/>
      <c r="G62" s="11"/>
      <c r="H62" s="8"/>
      <c r="I62" s="7"/>
      <c r="J62" s="7"/>
      <c r="K62" s="8"/>
      <c r="L62" s="5"/>
    </row>
    <row r="63" ht="15.75" customHeight="1">
      <c r="A63" s="17"/>
      <c r="B63" s="10"/>
      <c r="C63" s="10"/>
      <c r="D63" s="10"/>
      <c r="E63" s="10"/>
      <c r="F63" s="10"/>
      <c r="G63" s="11"/>
      <c r="H63" s="8"/>
      <c r="I63" s="7"/>
      <c r="J63" s="7"/>
      <c r="K63" s="8"/>
      <c r="L63" s="5"/>
    </row>
    <row r="64" ht="15.75" customHeight="1">
      <c r="A64" s="17"/>
      <c r="B64" s="10"/>
      <c r="C64" s="10"/>
      <c r="D64" s="10"/>
      <c r="E64" s="10"/>
      <c r="F64" s="10"/>
      <c r="G64" s="11"/>
      <c r="H64" s="8"/>
      <c r="I64" s="7"/>
      <c r="J64" s="7"/>
      <c r="K64" s="8"/>
      <c r="L64" s="5"/>
    </row>
    <row r="65" ht="15.75" customHeight="1">
      <c r="A65" s="17"/>
      <c r="B65" s="10"/>
      <c r="C65" s="10"/>
      <c r="D65" s="10"/>
      <c r="E65" s="10"/>
      <c r="F65" s="10"/>
      <c r="G65" s="11"/>
      <c r="H65" s="8"/>
      <c r="I65" s="7"/>
      <c r="J65" s="7"/>
      <c r="K65" s="8"/>
      <c r="L65" s="5"/>
    </row>
    <row r="66" ht="15.75" customHeight="1">
      <c r="A66" s="17"/>
      <c r="B66" s="10"/>
      <c r="C66" s="10"/>
      <c r="D66" s="10"/>
      <c r="E66" s="10"/>
      <c r="F66" s="10"/>
      <c r="G66" s="11"/>
      <c r="H66" s="8"/>
      <c r="I66" s="7"/>
      <c r="J66" s="7"/>
      <c r="K66" s="8"/>
      <c r="L66" s="5"/>
    </row>
    <row r="67" ht="15.75" customHeight="1">
      <c r="A67" s="17"/>
      <c r="B67" s="10"/>
      <c r="C67" s="10"/>
      <c r="D67" s="10"/>
      <c r="E67" s="10"/>
      <c r="F67" s="10"/>
      <c r="G67" s="11"/>
      <c r="H67" s="8"/>
      <c r="I67" s="7"/>
      <c r="J67" s="7"/>
      <c r="K67" s="8"/>
      <c r="L67" s="5"/>
    </row>
    <row r="68" ht="15.75" customHeight="1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ht="15.75" customHeight="1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ht="15.75" customHeight="1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ht="15.75" customHeight="1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ht="15.75" customHeight="1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ht="15.75" customHeight="1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ht="15.75" customHeight="1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ht="15.75" customHeight="1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ht="15.75" customHeight="1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ht="15.75" customHeight="1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ht="15.75" customHeight="1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ht="15.75" customHeight="1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ht="15.75" customHeight="1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ht="15.75" customHeight="1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ht="15.75" customHeight="1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ht="15.75" customHeight="1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ht="15.75" customHeight="1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ht="15.75" customHeight="1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ht="15.75" customHeight="1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ht="15.75" customHeight="1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ht="15.75" customHeight="1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ht="15.75" customHeight="1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ht="15.75" customHeight="1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ht="15.75" customHeight="1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ht="15.75" customHeight="1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ht="15.75" customHeight="1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ht="15.75" customHeight="1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ht="15.75" customHeight="1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ht="15.75" customHeight="1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ht="15.75" customHeight="1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ht="15.75" customHeight="1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ht="15.75" customHeight="1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ht="15.75" customHeight="1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ht="15.75" customHeight="1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ht="15.75" customHeight="1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ht="15.75" customHeight="1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ht="15.75" customHeight="1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ht="15.75" customHeight="1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ht="15.75" customHeight="1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ht="15.75" customHeight="1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ht="15.75" customHeight="1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ht="15.75" customHeight="1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ht="15.75" customHeight="1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ht="15.75" customHeight="1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ht="15.75" customHeight="1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ht="15.75" customHeight="1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ht="15.75" customHeight="1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ht="15.75" customHeight="1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ht="15.75" customHeight="1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ht="15.75" customHeight="1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ht="15.75" customHeight="1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ht="15.75" customHeight="1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ht="15.75" customHeight="1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ht="15.75" customHeight="1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ht="15.75" customHeight="1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ht="15.75" customHeight="1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ht="15.75" customHeight="1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ht="15.75" customHeight="1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ht="15.75" customHeight="1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ht="15.75" customHeight="1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ht="15.75" customHeight="1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ht="15.75" customHeight="1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ht="15.75" customHeight="1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ht="15.75" customHeight="1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ht="15.75" customHeight="1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ht="15.75" customHeight="1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ht="15.75" customHeight="1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ht="15.75" customHeight="1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ht="15.75" customHeight="1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ht="15.75" customHeight="1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ht="15.75" customHeight="1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ht="15.75" customHeight="1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ht="15.75" customHeight="1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ht="15.75" customHeight="1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ht="15.75" customHeight="1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ht="15.75" customHeight="1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ht="15.75" customHeight="1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ht="15.75" customHeight="1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ht="15.75" customHeight="1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ht="15.75" customHeight="1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ht="15.75" customHeight="1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ht="15.75" customHeight="1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ht="15.75" customHeight="1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ht="15.75" customHeight="1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ht="15.75" customHeight="1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ht="15.75" customHeight="1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ht="15.75" customHeight="1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ht="15.75" customHeight="1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ht="15.75" customHeight="1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ht="15.75" customHeight="1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ht="15.75" customHeight="1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ht="15.75" customHeight="1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ht="15.75" customHeight="1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ht="15.75" customHeight="1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ht="15.75" customHeight="1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ht="15.75" customHeight="1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ht="15.75" customHeight="1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ht="15.75" customHeight="1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ht="15.75" customHeight="1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ht="15.75" customHeight="1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ht="15.75" customHeight="1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ht="15.75" customHeight="1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ht="15.75" customHeight="1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ht="15.75" customHeight="1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ht="15.75" customHeight="1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ht="15.75" customHeight="1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ht="15.75" customHeight="1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ht="15.75" customHeight="1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ht="15.75" customHeight="1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ht="15.75" customHeight="1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ht="15.75" customHeight="1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ht="15.75" customHeight="1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ht="15.75" customHeight="1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ht="15.75" customHeight="1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ht="15.75" customHeight="1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ht="15.75" customHeight="1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ht="15.75" customHeight="1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ht="15.75" customHeight="1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ht="15.75" customHeight="1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ht="15.75" customHeight="1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ht="15.75" customHeight="1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ht="15.75" customHeight="1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ht="15.75" customHeight="1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ht="15.75" customHeight="1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ht="15.75" customHeight="1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ht="15.75" customHeight="1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ht="15.75" customHeight="1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ht="15.75" customHeight="1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ht="15.75" customHeight="1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ht="15.75" customHeight="1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ht="15.75" customHeight="1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ht="15.75" customHeight="1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ht="15.75" customHeight="1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ht="15.75" customHeight="1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ht="15.75" customHeight="1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ht="15.75" customHeight="1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ht="15.75" customHeight="1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ht="15.75" customHeight="1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ht="15.75" customHeight="1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ht="15.75" customHeight="1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ht="15.75" customHeight="1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ht="15.75" customHeight="1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ht="15.75" customHeight="1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ht="15.75" customHeight="1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ht="15.75" customHeight="1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ht="15.75" customHeight="1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ht="15.75" customHeight="1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ht="15.75" customHeight="1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ht="15.75" customHeight="1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ht="15.75" customHeight="1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ht="15.75" customHeight="1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ht="15.75" customHeight="1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ht="15.75" customHeight="1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ht="15.75" customHeight="1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ht="15.75" customHeight="1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ht="15.75" customHeight="1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ht="15.75" customHeight="1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ht="15.75" customHeight="1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ht="15.75" customHeight="1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ht="15.75" customHeight="1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ht="15.75" customHeight="1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ht="15.75" customHeight="1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ht="15.75" customHeight="1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ht="15.75" customHeight="1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ht="15.75" customHeight="1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ht="15.75" customHeight="1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ht="15.75" customHeight="1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ht="15.75" customHeight="1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ht="15.75" customHeight="1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ht="15.75" customHeight="1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ht="15.75" customHeight="1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ht="15.75" customHeight="1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ht="15.75" customHeight="1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conditionalFormatting sqref="I29:I1000 J29:J30 J32:J1000">
    <cfRule type="cellIs" dxfId="0" priority="1" operator="greaterThan">
      <formula>8</formula>
    </cfRule>
  </conditionalFormatting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