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surbh\Downloads\"/>
    </mc:Choice>
  </mc:AlternateContent>
  <xr:revisionPtr revIDLastSave="0" documentId="13_ncr:9_{E4E72749-2FB0-4835-9E96-74723CFB9B8F}" xr6:coauthVersionLast="47" xr6:coauthVersionMax="47" xr10:uidLastSave="{00000000-0000-0000-0000-000000000000}"/>
  <bookViews>
    <workbookView xWindow="-108" yWindow="-108" windowWidth="23256" windowHeight="13896" xr2:uid="{179CFEC3-B0E1-4152-B26B-B1918E41857D}"/>
  </bookViews>
  <sheets>
    <sheet name="Sheet1" sheetId="2" r:id="rId1"/>
    <sheet name="customer_churn_analysis" sheetId="1" r:id="rId2"/>
  </sheets>
  <definedNames>
    <definedName name="_xlnm._FilterDatabase" localSheetId="1" hidden="1">customer_churn_analysis!$A$1:$K$101</definedName>
    <definedName name="_xlcn.WorksheetConnection_customer_churn_analysisA1K971" hidden="1">customer_churn_analysis!$A$1:$L$97</definedName>
    <definedName name="Slicer_Cancellation_year">#N/A</definedName>
    <definedName name="Slicer_Risk_of_Churn">#N/A</definedName>
  </definedNames>
  <calcPr calcId="0"/>
  <pivotCaches>
    <pivotCache cacheId="230" r:id="rId3"/>
    <pivotCache cacheId="231" r:id="rId4"/>
    <pivotCache cacheId="232" r:id="rId5"/>
    <pivotCache cacheId="260" r:id="rId6"/>
    <pivotCache cacheId="284" r:id="rId7"/>
    <pivotCache cacheId="316" r:id="rId8"/>
  </pivotCaches>
  <extLst>
    <ext xmlns:x14="http://schemas.microsoft.com/office/spreadsheetml/2009/9/main" uri="{876F7934-8845-4945-9796-88D515C7AA90}">
      <x14:pivotCaches>
        <pivotCache cacheId="159" r:id="rId9"/>
      </x14:pivotCaches>
    </ex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customer_churn_analysis!$A$1:$K$97"/>
        </x15:modelTables>
      </x15:dataModel>
    </ext>
  </extLst>
</workbook>
</file>

<file path=xl/calcChain.xml><?xml version="1.0" encoding="utf-8"?>
<calcChain xmlns="http://schemas.openxmlformats.org/spreadsheetml/2006/main">
  <c r="B50" i="2" l="1"/>
  <c r="L3" i="1" a="1"/>
  <c r="L3" i="1" s="1"/>
  <c r="L4" i="1" a="1"/>
  <c r="L4" i="1" s="1"/>
  <c r="L5" i="1" a="1"/>
  <c r="L5" i="1" s="1"/>
  <c r="L6" i="1" a="1"/>
  <c r="L6" i="1" s="1"/>
  <c r="L7" i="1" a="1"/>
  <c r="L7" i="1"/>
  <c r="L8" i="1" a="1"/>
  <c r="L8" i="1"/>
  <c r="L9" i="1" a="1"/>
  <c r="L9" i="1"/>
  <c r="L10" i="1" a="1"/>
  <c r="L10" i="1" s="1"/>
  <c r="L11" i="1" a="1"/>
  <c r="L11" i="1" s="1"/>
  <c r="L12" i="1" a="1"/>
  <c r="L12" i="1" s="1"/>
  <c r="L13" i="1" a="1"/>
  <c r="L13" i="1" s="1"/>
  <c r="L14" i="1" a="1"/>
  <c r="L14" i="1"/>
  <c r="L15" i="1" a="1"/>
  <c r="L15" i="1"/>
  <c r="L16" i="1" a="1"/>
  <c r="L16" i="1" s="1"/>
  <c r="L17" i="1" a="1"/>
  <c r="L17" i="1" s="1"/>
  <c r="L18" i="1" a="1"/>
  <c r="L18" i="1" s="1"/>
  <c r="L19" i="1" a="1"/>
  <c r="L19" i="1"/>
  <c r="L20" i="1" a="1"/>
  <c r="L20" i="1" s="1"/>
  <c r="L21" i="1" a="1"/>
  <c r="L21" i="1" s="1"/>
  <c r="L22" i="1" a="1"/>
  <c r="L22" i="1" s="1"/>
  <c r="L23" i="1" a="1"/>
  <c r="L23" i="1" s="1"/>
  <c r="L24" i="1" a="1"/>
  <c r="L24" i="1" s="1"/>
  <c r="L25" i="1" a="1"/>
  <c r="L25" i="1" s="1"/>
  <c r="L26" i="1" a="1"/>
  <c r="L26" i="1"/>
  <c r="L27" i="1" a="1"/>
  <c r="L27" i="1" s="1"/>
  <c r="L28" i="1" a="1"/>
  <c r="L28" i="1" s="1"/>
  <c r="L29" i="1" a="1"/>
  <c r="L29" i="1" s="1"/>
  <c r="L30" i="1" a="1"/>
  <c r="L30" i="1" s="1"/>
  <c r="L31" i="1" a="1"/>
  <c r="L31" i="1" s="1"/>
  <c r="L32" i="1" a="1"/>
  <c r="L32" i="1" s="1"/>
  <c r="L33" i="1" a="1"/>
  <c r="L33" i="1" s="1"/>
  <c r="L34" i="1" a="1"/>
  <c r="L34" i="1" s="1"/>
  <c r="L35" i="1" a="1"/>
  <c r="L35" i="1" s="1"/>
  <c r="L36" i="1" a="1"/>
  <c r="L36" i="1" s="1"/>
  <c r="L37" i="1" a="1"/>
  <c r="L37" i="1"/>
  <c r="L38" i="1" a="1"/>
  <c r="L38" i="1" s="1"/>
  <c r="L39" i="1" a="1"/>
  <c r="L39" i="1" s="1"/>
  <c r="L40" i="1" a="1"/>
  <c r="L40" i="1" s="1"/>
  <c r="L41" i="1" a="1"/>
  <c r="L41" i="1" s="1"/>
  <c r="L42" i="1" a="1"/>
  <c r="L42" i="1"/>
  <c r="L43" i="1" a="1"/>
  <c r="L43" i="1" s="1"/>
  <c r="L44" i="1" a="1"/>
  <c r="L44" i="1"/>
  <c r="L45" i="1" a="1"/>
  <c r="L45" i="1" s="1"/>
  <c r="L46" i="1" a="1"/>
  <c r="L46" i="1" s="1"/>
  <c r="L47" i="1" a="1"/>
  <c r="L47" i="1" s="1"/>
  <c r="L48" i="1" a="1"/>
  <c r="L48" i="1"/>
  <c r="L49" i="1" a="1"/>
  <c r="L49" i="1" s="1"/>
  <c r="L50" i="1" a="1"/>
  <c r="L50" i="1" s="1"/>
  <c r="L51" i="1" a="1"/>
  <c r="L51" i="1" s="1"/>
  <c r="L52" i="1" a="1"/>
  <c r="L52" i="1" s="1"/>
  <c r="L53" i="1" a="1"/>
  <c r="L53" i="1" s="1"/>
  <c r="L54" i="1" a="1"/>
  <c r="L54" i="1"/>
  <c r="L55" i="1" a="1"/>
  <c r="L55" i="1" s="1"/>
  <c r="L56" i="1" a="1"/>
  <c r="L56" i="1" s="1"/>
  <c r="L57" i="1" a="1"/>
  <c r="L57" i="1" s="1"/>
  <c r="L58" i="1" a="1"/>
  <c r="L58" i="1" s="1"/>
  <c r="L59" i="1" a="1"/>
  <c r="L59" i="1" s="1"/>
  <c r="L60" i="1" a="1"/>
  <c r="L60" i="1" s="1"/>
  <c r="L61" i="1" a="1"/>
  <c r="L61" i="1"/>
  <c r="L62" i="1" a="1"/>
  <c r="L62" i="1" s="1"/>
  <c r="L63" i="1" a="1"/>
  <c r="L63" i="1" s="1"/>
  <c r="L64" i="1" a="1"/>
  <c r="L64" i="1" s="1"/>
  <c r="L65" i="1" a="1"/>
  <c r="L65" i="1" s="1"/>
  <c r="L66" i="1" a="1"/>
  <c r="L66" i="1"/>
  <c r="L67" i="1" a="1"/>
  <c r="L67" i="1" s="1"/>
  <c r="L68" i="1" a="1"/>
  <c r="L68" i="1" s="1"/>
  <c r="L69" i="1" a="1"/>
  <c r="L69" i="1" s="1"/>
  <c r="L70" i="1" a="1"/>
  <c r="L70" i="1" s="1"/>
  <c r="L71" i="1" a="1"/>
  <c r="L71" i="1" s="1"/>
  <c r="L72" i="1" a="1"/>
  <c r="L72" i="1"/>
  <c r="L73" i="1" a="1"/>
  <c r="L73" i="1" s="1"/>
  <c r="L74" i="1" a="1"/>
  <c r="L74" i="1" s="1"/>
  <c r="L75" i="1" a="1"/>
  <c r="L75" i="1" s="1"/>
  <c r="L76" i="1" a="1"/>
  <c r="L76" i="1" s="1"/>
  <c r="L77" i="1" a="1"/>
  <c r="L77" i="1" s="1"/>
  <c r="L78" i="1" a="1"/>
  <c r="L78" i="1" s="1"/>
  <c r="L79" i="1" a="1"/>
  <c r="L79" i="1"/>
  <c r="L80" i="1" a="1"/>
  <c r="L80" i="1" s="1"/>
  <c r="L81" i="1" a="1"/>
  <c r="L81" i="1" s="1"/>
  <c r="L82" i="1" a="1"/>
  <c r="L82" i="1" s="1"/>
  <c r="L83" i="1" a="1"/>
  <c r="L83" i="1" s="1"/>
  <c r="L84" i="1" a="1"/>
  <c r="L84" i="1" s="1"/>
  <c r="L85" i="1" a="1"/>
  <c r="L85" i="1"/>
  <c r="L86" i="1" a="1"/>
  <c r="L86" i="1"/>
  <c r="L87" i="1" a="1"/>
  <c r="L87" i="1" s="1"/>
  <c r="L88" i="1" a="1"/>
  <c r="L88" i="1" s="1"/>
  <c r="L89" i="1" a="1"/>
  <c r="L89" i="1" s="1"/>
  <c r="L90" i="1" a="1"/>
  <c r="L90" i="1" s="1"/>
  <c r="L91" i="1" a="1"/>
  <c r="L91" i="1" s="1"/>
  <c r="L92" i="1" a="1"/>
  <c r="L92" i="1" s="1"/>
  <c r="L93" i="1" a="1"/>
  <c r="L93" i="1" s="1"/>
  <c r="L94" i="1" a="1"/>
  <c r="L94" i="1" s="1"/>
  <c r="L95" i="1" a="1"/>
  <c r="L95" i="1" s="1"/>
  <c r="L96" i="1" a="1"/>
  <c r="L96" i="1"/>
  <c r="L97" i="1" a="1"/>
  <c r="L97" i="1" s="1"/>
  <c r="L98" i="1" a="1"/>
  <c r="L98" i="1"/>
  <c r="L99" i="1" a="1"/>
  <c r="L99" i="1" s="1"/>
  <c r="L100" i="1" a="1"/>
  <c r="L100" i="1" s="1"/>
  <c r="L101" i="1" a="1"/>
  <c r="L101" i="1" s="1"/>
  <c r="L2" i="1" a="1"/>
  <c r="L2" i="1" s="1"/>
  <c r="B49" i="2"/>
  <c r="B47"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BD22DB8-166A-4129-BE56-3A426A07D8B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C56394B-3546-4BA4-81BF-F91DB850593B}" name="WorksheetConnection_customer_churn_analysis!$A$1:$K$97" type="102" refreshedVersion="8" minRefreshableVersion="5" saveData="1">
    <extLst>
      <ext xmlns:x15="http://schemas.microsoft.com/office/spreadsheetml/2010/11/main" uri="{DE250136-89BD-433C-8126-D09CA5730AF9}">
        <x15:connection id="Range" autoDelete="1">
          <x15:rangePr sourceName="_xlcn.WorksheetConnection_customer_churn_analysisA1K97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<sst xmlns="http://schemas.openxmlformats.org/spreadsheetml/2006/main" count="626" uniqueCount="143">
  <si>
    <t>Customer ID</t>
  </si>
  <si>
    <t>Subscription Plan</t>
  </si>
  <si>
    <t>Subscription Start Date</t>
  </si>
  <si>
    <t>Cancellation Date</t>
  </si>
  <si>
    <t>Reason for Cancellation</t>
  </si>
  <si>
    <t>Monthly Logins</t>
  </si>
  <si>
    <t>Features Used</t>
  </si>
  <si>
    <t>Support Tickets</t>
  </si>
  <si>
    <t>Response Time</t>
  </si>
  <si>
    <t>Revenue Lost</t>
  </si>
  <si>
    <t>CUST001</t>
  </si>
  <si>
    <t>Premium</t>
  </si>
  <si>
    <t>Active</t>
  </si>
  <si>
    <t>N/A</t>
  </si>
  <si>
    <t>&lt;24h</t>
  </si>
  <si>
    <t>CUST002</t>
  </si>
  <si>
    <t>Lack of Features</t>
  </si>
  <si>
    <t>24-48h</t>
  </si>
  <si>
    <t>CUST003</t>
  </si>
  <si>
    <t>Basic</t>
  </si>
  <si>
    <t>High Price</t>
  </si>
  <si>
    <t>&gt;48h</t>
  </si>
  <si>
    <t>CUST004</t>
  </si>
  <si>
    <t>CUST005</t>
  </si>
  <si>
    <t>CUST006</t>
  </si>
  <si>
    <t>CUST007</t>
  </si>
  <si>
    <t>CUST008</t>
  </si>
  <si>
    <t>Pro</t>
  </si>
  <si>
    <t>Switch to Competitor</t>
  </si>
  <si>
    <t>CUST009</t>
  </si>
  <si>
    <t>Poor Support</t>
  </si>
  <si>
    <t>CUST010</t>
  </si>
  <si>
    <t>CUST011</t>
  </si>
  <si>
    <t>CUST012</t>
  </si>
  <si>
    <t>CUST013</t>
  </si>
  <si>
    <t>CUST014</t>
  </si>
  <si>
    <t>CUST015</t>
  </si>
  <si>
    <t>CUST016</t>
  </si>
  <si>
    <t>CUST017</t>
  </si>
  <si>
    <t>CUST018</t>
  </si>
  <si>
    <t>CUST019</t>
  </si>
  <si>
    <t>CUST020</t>
  </si>
  <si>
    <t>CUST021</t>
  </si>
  <si>
    <t>CUST022</t>
  </si>
  <si>
    <t>CUST023</t>
  </si>
  <si>
    <t>No Longer Needed</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</si>
  <si>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</si>
  <si>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</si>
  <si>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</si>
  <si>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</si>
  <si>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</si>
  <si>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</si>
  <si>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</si>
  <si>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</si>
  <si>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</si>
  <si>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</si>
  <si>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</si>
  <si>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</si>
  <si>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</si>
  <si>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</si>
  <si>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</si>
  <si>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</si>
  <si>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</si>
  <si>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</si>
  <si>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</si>
  <si>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</si>
  <si>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</si>
  <si>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</si>
  <si>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</si>
  <si>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</si>
  <si>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</si>
  <si>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</si>
  <si>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</si>
  <si>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</si>
  <si>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</si>
  <si>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</si>
  <si>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</si>
  <si>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</si>
  <si>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</si>
  <si>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</si>
  <si>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</si>
  <si>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</si>
  <si>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</si>
  <si>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</si>
  <si>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</si>
  <si>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</si>
  <si>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</si>
  <si>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</si>
  <si>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</si>
  <si>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</si>
  <si>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</si>
  <si>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</si>
  <si>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</si>
  <si>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</si>
  <si>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</si>
  <si>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</si>
  <si>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</si>
  <si>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</si>
  <si>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</si>
  <si>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</si>
  <si>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</si>
  <si>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</si>
  <si>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</si>
  <si>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</si>
  <si>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</si>
  <si>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</si>
  <si>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</si>
  <si>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</si>
  <si>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</si>
  <si>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</si>
  <si>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</si>
  <si>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</si>
  <si>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</si>
  <si>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</si>
  <si>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</si>
  <si>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</si>
  <si>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</si>
  <si>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</si>
  <si>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</si>
  <si>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</si>
  <si>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</si>
  <si>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</si>
  <si>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</si>
  <si>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Sum</t>
  </si>
  <si>
    <t>Average</t>
  </si>
  <si>
    <t>Running Total</t>
  </si>
  <si>
    <t>Count</t>
  </si>
  <si>
    <t>Row Labels</t>
  </si>
  <si>
    <t>Grand Total</t>
  </si>
  <si>
    <t>Count of Customer ID</t>
  </si>
  <si>
    <t>Column Labels</t>
  </si>
  <si>
    <t>2023</t>
  </si>
  <si>
    <t>2024</t>
  </si>
  <si>
    <t>Cancellation year</t>
  </si>
  <si>
    <t>Total Revenue lost due to Churn</t>
  </si>
  <si>
    <t>Average login frequency by retained cutomers</t>
  </si>
  <si>
    <t>Average login frequency by churned cutomers</t>
  </si>
  <si>
    <t>Risk of Churn</t>
  </si>
  <si>
    <t>Distinct Count of Customer ID</t>
  </si>
  <si>
    <t>Churned - No Risk</t>
  </si>
  <si>
    <t>Low Engagement Risk</t>
  </si>
  <si>
    <t>Safe</t>
  </si>
  <si>
    <t>Support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</si>
</sst>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4" fontId="0" fillId="0" borderId="0" xfId="0" applyNumberFormat="1"/>
    <xf numFmtId="49"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wrapText="1"/>
    </xf>
    <xf numFmtId="2" fontId="0" fillId="0" borderId="0" xfId="0" applyNumberFormat="1"/>
    <xf numFmtId="0" fontId="0" fillId="0" borderId="0" xfId="0" applyAlignment="1">
      <alignment horizontal="left"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 formatCode="0"/>
    </dxf>
    <dxf>
      <font>
        <color theme="4"/>
      </font>
      <fill>
        <patternFill>
          <bgColor theme="4"/>
        </patternFill>
      </fill>
    </dxf>
    <dxf>
      <font>
        <color theme="4"/>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6.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pivotCacheDefinition" Target="pivotCache/pivotCacheDefinition5.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4.xml"/><Relationship Id="rId11" Type="http://schemas.microsoft.com/office/2007/relationships/slicerCache" Target="slicerCaches/slicerCache2.xml"/><Relationship Id="rId5" Type="http://schemas.openxmlformats.org/officeDocument/2006/relationships/pivotCacheDefinition" Target="pivotCache/pivotCacheDefinition3.xml"/><Relationship Id="rId15" Type="http://schemas.openxmlformats.org/officeDocument/2006/relationships/sharedStrings" Target="sharedStrings.xml"/><Relationship Id="rId10" Type="http://schemas.microsoft.com/office/2007/relationships/slicerCache" Target="slicerCaches/slicerCache1.xml"/><Relationship Id="rId19" Type="http://schemas.openxmlformats.org/officeDocument/2006/relationships/customXml" Target="../customXml/item1.xml"/><Relationship Id="rId4" Type="http://schemas.openxmlformats.org/officeDocument/2006/relationships/pivotCacheDefinition" Target="pivotCache/pivotCacheDefinition2.xml"/><Relationship Id="rId9" Type="http://schemas.openxmlformats.org/officeDocument/2006/relationships/pivotCacheDefinition" Target="pivotCache/pivotCacheDefinition7.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[customer_churn_analysis.xlsx]Sheet1!PivotTable4</c:name>
    <c:fmtId val="8"/>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Sheet1!$B$23:$B$24</c:f>
              <c:strCache>
                <c:ptCount val="1"/>
                <c:pt idx="0">
                  <c:v>2023</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Sheet1!$A$25:$A$44</c:f>
              <c:strCache>
                <c:ptCount val="19"/>
                <c:pt idx="0">
                  <c:v>1</c:v>
                </c:pt>
                <c:pt idx="1">
                  <c:v>2</c:v>
                </c:pt>
                <c:pt idx="2">
                  <c:v>3</c:v>
                </c:pt>
                <c:pt idx="3">
                  <c:v>4</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strCache>
            </c:strRef>
          </c:cat>
          <c:val>
            <c:numRef>
              <c:f>Sheet1!$B$25:$B$44</c:f>
              <c:numCache>
                <c:formatCode>General</c:formatCode>
                <c:ptCount val="19"/>
                <c:pt idx="1">
                  <c:v>4</c:v>
                </c:pt>
                <c:pt idx="3">
                  <c:v>1</c:v>
                </c:pt>
                <c:pt idx="4">
                  <c:v>2</c:v>
                </c:pt>
                <c:pt idx="5">
                  <c:v>2</c:v>
                </c:pt>
                <c:pt idx="6">
                  <c:v>1</c:v>
                </c:pt>
                <c:pt idx="8">
                  <c:v>1</c:v>
                </c:pt>
                <c:pt idx="10">
                  <c:v>2</c:v>
                </c:pt>
                <c:pt idx="11">
                  <c:v>3</c:v>
                </c:pt>
                <c:pt idx="13">
                  <c:v>2</c:v>
                </c:pt>
                <c:pt idx="14">
                  <c:v>6</c:v>
                </c:pt>
                <c:pt idx="15">
                  <c:v>1</c:v>
                </c:pt>
                <c:pt idx="17">
                  <c:v>1</c:v>
                </c:pt>
              </c:numCache>
            </c:numRef>
          </c:val>
          <c:smooth val="0"/>
          <c:extLst>
            <c:ext xmlns:c16="http://schemas.microsoft.com/office/drawing/2014/chart" uri="{C3380CC4-5D6E-409C-BE32-E72D297353CC}">
              <c16:uniqueId val="{00000000-F65E-414D-80B9-B11AC8D76D69}"/>
            </c:ext>
          </c:extLst>
        </c:ser>
        <c:ser>
          <c:idx val="1"/>
          <c:order val="1"/>
          <c:tx>
            <c:strRef>
              <c:f>Sheet1!$C$23:$C$24</c:f>
              <c:strCache>
                <c:ptCount val="1"/>
                <c:pt idx="0">
                  <c:v>2024</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Sheet1!$A$25:$A$44</c:f>
              <c:strCache>
                <c:ptCount val="19"/>
                <c:pt idx="0">
                  <c:v>1</c:v>
                </c:pt>
                <c:pt idx="1">
                  <c:v>2</c:v>
                </c:pt>
                <c:pt idx="2">
                  <c:v>3</c:v>
                </c:pt>
                <c:pt idx="3">
                  <c:v>4</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strCache>
            </c:strRef>
          </c:cat>
          <c:val>
            <c:numRef>
              <c:f>Sheet1!$C$25:$C$44</c:f>
              <c:numCache>
                <c:formatCode>General</c:formatCode>
                <c:ptCount val="19"/>
                <c:pt idx="0">
                  <c:v>2</c:v>
                </c:pt>
                <c:pt idx="1">
                  <c:v>1</c:v>
                </c:pt>
                <c:pt idx="2">
                  <c:v>1</c:v>
                </c:pt>
                <c:pt idx="4">
                  <c:v>1</c:v>
                </c:pt>
                <c:pt idx="5">
                  <c:v>2</c:v>
                </c:pt>
                <c:pt idx="7">
                  <c:v>3</c:v>
                </c:pt>
                <c:pt idx="8">
                  <c:v>1</c:v>
                </c:pt>
                <c:pt idx="9">
                  <c:v>1</c:v>
                </c:pt>
                <c:pt idx="10">
                  <c:v>1</c:v>
                </c:pt>
                <c:pt idx="11">
                  <c:v>2</c:v>
                </c:pt>
                <c:pt idx="12">
                  <c:v>1</c:v>
                </c:pt>
                <c:pt idx="13">
                  <c:v>2</c:v>
                </c:pt>
                <c:pt idx="14">
                  <c:v>1</c:v>
                </c:pt>
                <c:pt idx="16">
                  <c:v>4</c:v>
                </c:pt>
                <c:pt idx="17">
                  <c:v>3</c:v>
                </c:pt>
                <c:pt idx="18">
                  <c:v>3</c:v>
                </c:pt>
              </c:numCache>
            </c:numRef>
          </c:val>
          <c:smooth val="0"/>
          <c:extLst>
            <c:ext xmlns:c16="http://schemas.microsoft.com/office/drawing/2014/chart" uri="{C3380CC4-5D6E-409C-BE32-E72D297353CC}">
              <c16:uniqueId val="{00000003-F65E-414D-80B9-B11AC8D76D69}"/>
            </c:ext>
          </c:extLst>
        </c:ser>
        <c:dLbls>
          <c:showLegendKey val="0"/>
          <c:showVal val="0"/>
          <c:showCatName val="0"/>
          <c:showSerName val="0"/>
          <c:showPercent val="0"/>
          <c:showBubbleSize val="0"/>
        </c:dLbls>
        <c:marker val="1"/>
        <c:smooth val="0"/>
        <c:axId val="1636113887"/>
        <c:axId val="1636108127"/>
      </c:lineChart>
      <c:catAx>
        <c:axId val="1636113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6108127"/>
        <c:crosses val="autoZero"/>
        <c:auto val="1"/>
        <c:lblAlgn val="ctr"/>
        <c:lblOffset val="100"/>
        <c:noMultiLvlLbl val="0"/>
      </c:catAx>
      <c:valAx>
        <c:axId val="1636108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6113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[customer_churn_analysis.xlsx]Sheet1!PivotTable2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Churn</a:t>
            </a:r>
            <a:r>
              <a:rPr lang="en-CA" baseline="0"/>
              <a:t> Rate By Subscription Plan</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2023</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Sheet1!$A$5:$A$8</c:f>
              <c:strCache>
                <c:ptCount val="3"/>
                <c:pt idx="0">
                  <c:v>Basic</c:v>
                </c:pt>
                <c:pt idx="1">
                  <c:v>Premium</c:v>
                </c:pt>
                <c:pt idx="2">
                  <c:v>Pro</c:v>
                </c:pt>
              </c:strCache>
            </c:strRef>
          </c:cat>
          <c:val>
            <c:numRef>
              <c:f>Sheet1!$B$5:$B$8</c:f>
              <c:numCache>
                <c:formatCode>General</c:formatCode>
                <c:ptCount val="3"/>
                <c:pt idx="0">
                  <c:v>5</c:v>
                </c:pt>
                <c:pt idx="1">
                  <c:v>13</c:v>
                </c:pt>
                <c:pt idx="2">
                  <c:v>8</c:v>
                </c:pt>
              </c:numCache>
            </c:numRef>
          </c:val>
          <c:extLst>
            <c:ext xmlns:c16="http://schemas.microsoft.com/office/drawing/2014/chart" uri="{C3380CC4-5D6E-409C-BE32-E72D297353CC}">
              <c16:uniqueId val="{00000000-1C0A-449F-AD9E-617485E83B24}"/>
            </c:ext>
          </c:extLst>
        </c:ser>
        <c:ser>
          <c:idx val="1"/>
          <c:order val="1"/>
          <c:tx>
            <c:strRef>
              <c:f>Sheet1!$C$3:$C$4</c:f>
              <c:strCache>
                <c:ptCount val="1"/>
                <c:pt idx="0">
                  <c:v>2024</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Sheet1!$A$5:$A$8</c:f>
              <c:strCache>
                <c:ptCount val="3"/>
                <c:pt idx="0">
                  <c:v>Basic</c:v>
                </c:pt>
                <c:pt idx="1">
                  <c:v>Premium</c:v>
                </c:pt>
                <c:pt idx="2">
                  <c:v>Pro</c:v>
                </c:pt>
              </c:strCache>
            </c:strRef>
          </c:cat>
          <c:val>
            <c:numRef>
              <c:f>Sheet1!$C$5:$C$8</c:f>
              <c:numCache>
                <c:formatCode>General</c:formatCode>
                <c:ptCount val="3"/>
                <c:pt idx="0">
                  <c:v>10</c:v>
                </c:pt>
                <c:pt idx="1">
                  <c:v>7</c:v>
                </c:pt>
                <c:pt idx="2">
                  <c:v>12</c:v>
                </c:pt>
              </c:numCache>
            </c:numRef>
          </c:val>
          <c:extLst>
            <c:ext xmlns:c16="http://schemas.microsoft.com/office/drawing/2014/chart" uri="{C3380CC4-5D6E-409C-BE32-E72D297353CC}">
              <c16:uniqueId val="{00000001-1C0A-449F-AD9E-617485E83B24}"/>
            </c:ext>
          </c:extLst>
        </c:ser>
        <c:dLbls>
          <c:dLblPos val="outEnd"/>
          <c:showLegendKey val="0"/>
          <c:showVal val="1"/>
          <c:showCatName val="0"/>
          <c:showSerName val="0"/>
          <c:showPercent val="0"/>
          <c:showBubbleSize val="0"/>
        </c:dLbls>
        <c:gapWidth val="219"/>
        <c:overlap val="-27"/>
        <c:axId val="1921349663"/>
        <c:axId val="1921352543"/>
      </c:barChart>
      <c:catAx>
        <c:axId val="1921349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1352543"/>
        <c:crosses val="autoZero"/>
        <c:auto val="1"/>
        <c:lblAlgn val="ctr"/>
        <c:lblOffset val="100"/>
        <c:noMultiLvlLbl val="0"/>
      </c:catAx>
      <c:valAx>
        <c:axId val="19213525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1349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[customer_churn_analysis.xlsx]Sheet1!PivotTable3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Churn Rate By Response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Sheet1!$B$14:$B$15</c:f>
              <c:strCache>
                <c:ptCount val="1"/>
                <c:pt idx="0">
                  <c:v>2023</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Sheet1!$A$16:$A$20</c:f>
              <c:strCache>
                <c:ptCount val="4"/>
                <c:pt idx="0">
                  <c:v>&lt;24h</c:v>
                </c:pt>
                <c:pt idx="1">
                  <c:v>&gt;48h</c:v>
                </c:pt>
                <c:pt idx="2">
                  <c:v>24-48h</c:v>
                </c:pt>
                <c:pt idx="3">
                  <c:v>N/A</c:v>
                </c:pt>
              </c:strCache>
            </c:strRef>
          </c:cat>
          <c:val>
            <c:numRef>
              <c:f>Sheet1!$B$16:$B$20</c:f>
              <c:numCache>
                <c:formatCode>General</c:formatCode>
                <c:ptCount val="4"/>
                <c:pt idx="0">
                  <c:v>9</c:v>
                </c:pt>
                <c:pt idx="1">
                  <c:v>8</c:v>
                </c:pt>
                <c:pt idx="2">
                  <c:v>6</c:v>
                </c:pt>
                <c:pt idx="3">
                  <c:v>3</c:v>
                </c:pt>
              </c:numCache>
            </c:numRef>
          </c:val>
          <c:extLst>
            <c:ext xmlns:c16="http://schemas.microsoft.com/office/drawing/2014/chart" uri="{C3380CC4-5D6E-409C-BE32-E72D297353CC}">
              <c16:uniqueId val="{00000000-3609-44EA-80CA-41E0F45A9B87}"/>
            </c:ext>
          </c:extLst>
        </c:ser>
        <c:ser>
          <c:idx val="1"/>
          <c:order val="1"/>
          <c:tx>
            <c:strRef>
              <c:f>Sheet1!$C$14:$C$15</c:f>
              <c:strCache>
                <c:ptCount val="1"/>
                <c:pt idx="0">
                  <c:v>2024</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Sheet1!$A$16:$A$20</c:f>
              <c:strCache>
                <c:ptCount val="4"/>
                <c:pt idx="0">
                  <c:v>&lt;24h</c:v>
                </c:pt>
                <c:pt idx="1">
                  <c:v>&gt;48h</c:v>
                </c:pt>
                <c:pt idx="2">
                  <c:v>24-48h</c:v>
                </c:pt>
                <c:pt idx="3">
                  <c:v>N/A</c:v>
                </c:pt>
              </c:strCache>
            </c:strRef>
          </c:cat>
          <c:val>
            <c:numRef>
              <c:f>Sheet1!$C$16:$C$20</c:f>
              <c:numCache>
                <c:formatCode>General</c:formatCode>
                <c:ptCount val="4"/>
                <c:pt idx="0">
                  <c:v>6</c:v>
                </c:pt>
                <c:pt idx="1">
                  <c:v>13</c:v>
                </c:pt>
                <c:pt idx="2">
                  <c:v>4</c:v>
                </c:pt>
                <c:pt idx="3">
                  <c:v>6</c:v>
                </c:pt>
              </c:numCache>
            </c:numRef>
          </c:val>
          <c:extLst>
            <c:ext xmlns:c16="http://schemas.microsoft.com/office/drawing/2014/chart" uri="{C3380CC4-5D6E-409C-BE32-E72D297353CC}">
              <c16:uniqueId val="{00000001-3609-44EA-80CA-41E0F45A9B87}"/>
            </c:ext>
          </c:extLst>
        </c:ser>
        <c:dLbls>
          <c:dLblPos val="outEnd"/>
          <c:showLegendKey val="0"/>
          <c:showVal val="1"/>
          <c:showCatName val="0"/>
          <c:showSerName val="0"/>
          <c:showPercent val="0"/>
          <c:showBubbleSize val="0"/>
        </c:dLbls>
        <c:gapWidth val="219"/>
        <c:overlap val="-27"/>
        <c:axId val="1921346783"/>
        <c:axId val="1921347263"/>
      </c:barChart>
      <c:catAx>
        <c:axId val="1921346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1347263"/>
        <c:crosses val="autoZero"/>
        <c:auto val="1"/>
        <c:lblAlgn val="ctr"/>
        <c:lblOffset val="100"/>
        <c:noMultiLvlLbl val="0"/>
      </c:catAx>
      <c:valAx>
        <c:axId val="1921347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1346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[customer_churn_analysis.xlsx]Sheet1!PivotTable5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aseline="0"/>
              <a:t>Reasons For Cancellations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Sheet1!$B$52:$B$53</c:f>
              <c:strCache>
                <c:ptCount val="1"/>
                <c:pt idx="0">
                  <c:v>Basic</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strRef>
              <c:f>Sheet1!$A$54:$A$59</c:f>
              <c:strCache>
                <c:ptCount val="5"/>
                <c:pt idx="0">
                  <c:v>High Price</c:v>
                </c:pt>
                <c:pt idx="1">
                  <c:v>Lack of Features</c:v>
                </c:pt>
                <c:pt idx="2">
                  <c:v>No Longer Needed</c:v>
                </c:pt>
                <c:pt idx="3">
                  <c:v>Poor Support</c:v>
                </c:pt>
                <c:pt idx="4">
                  <c:v>Switch to Competitor</c:v>
                </c:pt>
              </c:strCache>
            </c:strRef>
          </c:cat>
          <c:val>
            <c:numRef>
              <c:f>Sheet1!$B$54:$B$59</c:f>
              <c:numCache>
                <c:formatCode>General</c:formatCode>
                <c:ptCount val="5"/>
                <c:pt idx="0">
                  <c:v>6</c:v>
                </c:pt>
                <c:pt idx="1">
                  <c:v>2</c:v>
                </c:pt>
                <c:pt idx="2">
                  <c:v>3</c:v>
                </c:pt>
                <c:pt idx="3">
                  <c:v>3</c:v>
                </c:pt>
                <c:pt idx="4">
                  <c:v>1</c:v>
                </c:pt>
              </c:numCache>
            </c:numRef>
          </c:val>
          <c:extLst>
            <c:ext xmlns:c16="http://schemas.microsoft.com/office/drawing/2014/chart" uri="{C3380CC4-5D6E-409C-BE32-E72D297353CC}">
              <c16:uniqueId val="{00000000-1D40-4C0A-BBBD-BF6676F3FEBA}"/>
            </c:ext>
          </c:extLst>
        </c:ser>
        <c:ser>
          <c:idx val="1"/>
          <c:order val="1"/>
          <c:tx>
            <c:strRef>
              <c:f>Sheet1!$C$52:$C$53</c:f>
              <c:strCache>
                <c:ptCount val="1"/>
                <c:pt idx="0">
                  <c:v>Premium</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Sheet1!$A$54:$A$59</c:f>
              <c:strCache>
                <c:ptCount val="5"/>
                <c:pt idx="0">
                  <c:v>High Price</c:v>
                </c:pt>
                <c:pt idx="1">
                  <c:v>Lack of Features</c:v>
                </c:pt>
                <c:pt idx="2">
                  <c:v>No Longer Needed</c:v>
                </c:pt>
                <c:pt idx="3">
                  <c:v>Poor Support</c:v>
                </c:pt>
                <c:pt idx="4">
                  <c:v>Switch to Competitor</c:v>
                </c:pt>
              </c:strCache>
            </c:strRef>
          </c:cat>
          <c:val>
            <c:numRef>
              <c:f>Sheet1!$C$54:$C$59</c:f>
              <c:numCache>
                <c:formatCode>General</c:formatCode>
                <c:ptCount val="5"/>
                <c:pt idx="0">
                  <c:v>4</c:v>
                </c:pt>
                <c:pt idx="1">
                  <c:v>4</c:v>
                </c:pt>
                <c:pt idx="2">
                  <c:v>6</c:v>
                </c:pt>
                <c:pt idx="3">
                  <c:v>4</c:v>
                </c:pt>
                <c:pt idx="4">
                  <c:v>2</c:v>
                </c:pt>
              </c:numCache>
            </c:numRef>
          </c:val>
          <c:extLst>
            <c:ext xmlns:c16="http://schemas.microsoft.com/office/drawing/2014/chart" uri="{C3380CC4-5D6E-409C-BE32-E72D297353CC}">
              <c16:uniqueId val="{00000001-1D40-4C0A-BBBD-BF6676F3FEBA}"/>
            </c:ext>
          </c:extLst>
        </c:ser>
        <c:ser>
          <c:idx val="2"/>
          <c:order val="2"/>
          <c:tx>
            <c:strRef>
              <c:f>Sheet1!$D$52:$D$53</c:f>
              <c:strCache>
                <c:ptCount val="1"/>
                <c:pt idx="0">
                  <c:v>Pro</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Sheet1!$A$54:$A$59</c:f>
              <c:strCache>
                <c:ptCount val="5"/>
                <c:pt idx="0">
                  <c:v>High Price</c:v>
                </c:pt>
                <c:pt idx="1">
                  <c:v>Lack of Features</c:v>
                </c:pt>
                <c:pt idx="2">
                  <c:v>No Longer Needed</c:v>
                </c:pt>
                <c:pt idx="3">
                  <c:v>Poor Support</c:v>
                </c:pt>
                <c:pt idx="4">
                  <c:v>Switch to Competitor</c:v>
                </c:pt>
              </c:strCache>
            </c:strRef>
          </c:cat>
          <c:val>
            <c:numRef>
              <c:f>Sheet1!$D$54:$D$59</c:f>
              <c:numCache>
                <c:formatCode>General</c:formatCode>
                <c:ptCount val="5"/>
                <c:pt idx="0">
                  <c:v>3</c:v>
                </c:pt>
                <c:pt idx="1">
                  <c:v>5</c:v>
                </c:pt>
                <c:pt idx="2">
                  <c:v>3</c:v>
                </c:pt>
                <c:pt idx="3">
                  <c:v>6</c:v>
                </c:pt>
                <c:pt idx="4">
                  <c:v>3</c:v>
                </c:pt>
              </c:numCache>
            </c:numRef>
          </c:val>
          <c:extLst>
            <c:ext xmlns:c16="http://schemas.microsoft.com/office/drawing/2014/chart" uri="{C3380CC4-5D6E-409C-BE32-E72D297353CC}">
              <c16:uniqueId val="{00000002-1D40-4C0A-BBBD-BF6676F3FEBA}"/>
            </c:ext>
          </c:extLst>
        </c:ser>
        <c:dLbls>
          <c:dLblPos val="outEnd"/>
          <c:showLegendKey val="0"/>
          <c:showVal val="0"/>
          <c:showCatName val="0"/>
          <c:showSerName val="0"/>
          <c:showPercent val="0"/>
          <c:showBubbleSize val="0"/>
        </c:dLbls>
        <c:gapWidth val="182"/>
        <c:axId val="631969599"/>
        <c:axId val="631975359"/>
      </c:barChart>
      <c:catAx>
        <c:axId val="63196959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975359"/>
        <c:crosses val="autoZero"/>
        <c:auto val="1"/>
        <c:lblAlgn val="ctr"/>
        <c:lblOffset val="100"/>
        <c:noMultiLvlLbl val="0"/>
      </c:catAx>
      <c:valAx>
        <c:axId val="6319753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969599"/>
        <c:crosses val="autoZero"/>
        <c:crossBetween val="between"/>
      </c:valAx>
      <c:spPr>
        <a:noFill/>
        <a:ln>
          <a:noFill/>
        </a:ln>
        <a:effectLst/>
      </c:spPr>
    </c:plotArea>
    <c:legend>
      <c:legendPos val="r"/>
      <c:legendEntry>
        <c:idx val="4"/>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Entry>
      <c:overlay val="0"/>
      <c:spPr>
        <a:noFill/>
        <a:ln>
          <a:solidFill>
            <a:schemeClr val="accent1"/>
          </a:solidFill>
          <a:prstDash val="solid"/>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4</xdr:col>
      <xdr:colOff>53340</xdr:colOff>
      <xdr:row>0</xdr:row>
      <xdr:rowOff>152401</xdr:rowOff>
    </xdr:from>
    <xdr:to>
      <xdr:col>5</xdr:col>
      <xdr:colOff>1158240</xdr:colOff>
      <xdr:row>9</xdr:row>
      <xdr:rowOff>76201</xdr:rowOff>
    </xdr:to>
    <mc:AlternateContent xmlns:mc="http://schemas.openxmlformats.org/markup-compatibility/2006">
      <mc:Choice xmlns:a14="http://schemas.microsoft.com/office/drawing/2010/main" Requires="a14">
        <xdr:graphicFrame macro="">
          <xdr:nvGraphicFramePr>
            <xdr:cNvPr id="2" name="Cancellation year">
              <a:extLst>
                <a:ext uri="{FF2B5EF4-FFF2-40B4-BE49-F238E27FC236}">
                  <a16:creationId xmlns:a16="http://schemas.microsoft.com/office/drawing/2014/main" id="{85F9BE05-6D68-67E6-7862-3EC24DCFC04C}"/>
                </a:ext>
              </a:extLst>
            </xdr:cNvPr>
            <xdr:cNvGraphicFramePr/>
          </xdr:nvGraphicFramePr>
          <xdr:xfrm>
            <a:off x="0" y="0"/>
            <a:ext cx="0" cy="0"/>
          </xdr:xfrm>
          <a:graphic>
            <a:graphicData uri="http://schemas.microsoft.com/office/drawing/2010/slicer">
              <sle:slicer xmlns:sle="http://schemas.microsoft.com/office/drawing/2010/slicer" name="Cancellation year"/>
            </a:graphicData>
          </a:graphic>
        </xdr:graphicFrame>
      </mc:Choice>
      <mc:Fallback>
        <xdr:sp macro="" textlink="">
          <xdr:nvSpPr>
            <xdr:cNvPr id="0" name=""/>
            <xdr:cNvSpPr>
              <a:spLocks noTextEdit="1"/>
            </xdr:cNvSpPr>
          </xdr:nvSpPr>
          <xdr:spPr>
            <a:xfrm>
              <a:off x="3649980" y="152401"/>
              <a:ext cx="1828800" cy="156972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167640</xdr:colOff>
      <xdr:row>28</xdr:row>
      <xdr:rowOff>102870</xdr:rowOff>
    </xdr:from>
    <xdr:to>
      <xdr:col>11</xdr:col>
      <xdr:colOff>541020</xdr:colOff>
      <xdr:row>43</xdr:row>
      <xdr:rowOff>102870</xdr:rowOff>
    </xdr:to>
    <xdr:graphicFrame macro="">
      <xdr:nvGraphicFramePr>
        <xdr:cNvPr id="3" name="Chart 2">
          <a:extLst>
            <a:ext uri="{FF2B5EF4-FFF2-40B4-BE49-F238E27FC236}">
              <a16:creationId xmlns:a16="http://schemas.microsoft.com/office/drawing/2014/main" id="{3EDF9679-DD11-6309-AB17-2EC6EBF0AC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312420</xdr:colOff>
      <xdr:row>54</xdr:row>
      <xdr:rowOff>137160</xdr:rowOff>
    </xdr:from>
    <xdr:to>
      <xdr:col>7</xdr:col>
      <xdr:colOff>525780</xdr:colOff>
      <xdr:row>68</xdr:row>
      <xdr:rowOff>158115</xdr:rowOff>
    </xdr:to>
    <mc:AlternateContent xmlns:mc="http://schemas.openxmlformats.org/markup-compatibility/2006">
      <mc:Choice xmlns:a14="http://schemas.microsoft.com/office/drawing/2010/main" Requires="a14">
        <xdr:graphicFrame macro="">
          <xdr:nvGraphicFramePr>
            <xdr:cNvPr id="4" name="Risk of Churn">
              <a:extLst>
                <a:ext uri="{FF2B5EF4-FFF2-40B4-BE49-F238E27FC236}">
                  <a16:creationId xmlns:a16="http://schemas.microsoft.com/office/drawing/2014/main" id="{2D60DCE0-AFEE-A107-C928-C4919D40470C}"/>
                </a:ext>
              </a:extLst>
            </xdr:cNvPr>
            <xdr:cNvGraphicFramePr/>
          </xdr:nvGraphicFramePr>
          <xdr:xfrm>
            <a:off x="0" y="0"/>
            <a:ext cx="0" cy="0"/>
          </xdr:xfrm>
          <a:graphic>
            <a:graphicData uri="http://schemas.microsoft.com/office/drawing/2010/slicer">
              <sle:slicer xmlns:sle="http://schemas.microsoft.com/office/drawing/2010/slicer" name="Risk of Churn"/>
            </a:graphicData>
          </a:graphic>
        </xdr:graphicFrame>
      </mc:Choice>
      <mc:Fallback>
        <xdr:sp macro="" textlink="">
          <xdr:nvSpPr>
            <xdr:cNvPr id="0" name=""/>
            <xdr:cNvSpPr>
              <a:spLocks noTextEdit="1"/>
            </xdr:cNvSpPr>
          </xdr:nvSpPr>
          <xdr:spPr>
            <a:xfrm>
              <a:off x="6217920" y="10927080"/>
              <a:ext cx="1828800" cy="25812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1066800</xdr:colOff>
      <xdr:row>10</xdr:row>
      <xdr:rowOff>26670</xdr:rowOff>
    </xdr:from>
    <xdr:to>
      <xdr:col>10</xdr:col>
      <xdr:colOff>388620</xdr:colOff>
      <xdr:row>25</xdr:row>
      <xdr:rowOff>26670</xdr:rowOff>
    </xdr:to>
    <xdr:graphicFrame macro="">
      <xdr:nvGraphicFramePr>
        <xdr:cNvPr id="5" name="Chart 4">
          <a:extLst>
            <a:ext uri="{FF2B5EF4-FFF2-40B4-BE49-F238E27FC236}">
              <a16:creationId xmlns:a16="http://schemas.microsoft.com/office/drawing/2014/main" id="{96115BF6-E53D-10D6-B2D2-76E43143EF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1066800</xdr:colOff>
      <xdr:row>12</xdr:row>
      <xdr:rowOff>118110</xdr:rowOff>
    </xdr:from>
    <xdr:to>
      <xdr:col>10</xdr:col>
      <xdr:colOff>365760</xdr:colOff>
      <xdr:row>26</xdr:row>
      <xdr:rowOff>83820</xdr:rowOff>
    </xdr:to>
    <xdr:graphicFrame macro="">
      <xdr:nvGraphicFramePr>
        <xdr:cNvPr id="7" name="Chart 6">
          <a:extLst>
            <a:ext uri="{FF2B5EF4-FFF2-40B4-BE49-F238E27FC236}">
              <a16:creationId xmlns:a16="http://schemas.microsoft.com/office/drawing/2014/main" id="{B4C6A646-15EC-11FF-F798-40BC3715E8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960120</xdr:colOff>
      <xdr:row>49</xdr:row>
      <xdr:rowOff>422910</xdr:rowOff>
    </xdr:from>
    <xdr:to>
      <xdr:col>10</xdr:col>
      <xdr:colOff>502920</xdr:colOff>
      <xdr:row>64</xdr:row>
      <xdr:rowOff>57150</xdr:rowOff>
    </xdr:to>
    <xdr:graphicFrame macro="">
      <xdr:nvGraphicFramePr>
        <xdr:cNvPr id="8" name="Chart 7">
          <a:extLst>
            <a:ext uri="{FF2B5EF4-FFF2-40B4-BE49-F238E27FC236}">
              <a16:creationId xmlns:a16="http://schemas.microsoft.com/office/drawing/2014/main" id="{9AD7524A-20DE-8126-CA83-759C7FD6D0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bhi Aggarwal" refreshedDate="45746.693674884256" backgroundQuery="1" createdVersion="8" refreshedVersion="8" minRefreshableVersion="3" recordCount="0" supportSubquery="1" supportAdvancedDrill="1" xr:uid="{2595CEB3-CDEE-4EC7-9A44-FD7B1591C6C7}">
  <cacheSource type="external" connectionId="1"/>
  <cacheFields count="4">
    <cacheField name="[Range].[Reason for Cancellation].[Reason for Cancellation]" caption="Reason for Cancellation" numFmtId="0" hierarchy="5" level="1">
      <sharedItems count="5">
        <s v="High Price"/>
        <s v="Lack of Features"/>
        <s v="No Longer Needed"/>
        <s v="Poor Support"/>
        <s v="Switch to Competitor"/>
      </sharedItems>
    </cacheField>
    <cacheField name="[Range].[Subscription Plan].[Subscription Plan]" caption="Subscription Plan" numFmtId="0" hierarchy="1" level="1">
      <sharedItems count="3">
        <s v="Basic"/>
        <s v="Premium"/>
        <s v="Pro"/>
      </sharedItems>
    </cacheField>
    <cacheField name="[Measures].[Distinct Count of Customer ID]" caption="Distinct Count of Customer ID" numFmtId="0" hierarchy="15" level="32767"/>
    <cacheField name="[Range].[Cancellation year].[Cancellation year]" caption="Cancellation year" numFmtId="0" hierarchy="4" level="1">
      <sharedItems containsSemiMixedTypes="0" containsNonDate="0" containsString="0"/>
    </cacheField>
  </cacheFields>
  <cacheHierarchies count="17">
    <cacheHierarchy uniqueName="[Range].[Customer ID]" caption="Customer ID" attribute="1" defaultMemberUniqueName="[Range].[Customer ID].[All]" allUniqueName="[Range].[Customer ID].[All]" dimensionUniqueName="[Range]" displayFolder="" count="0" memberValueDatatype="130" unbalanced="0"/>
    <cacheHierarchy uniqueName="[Range].[Subscription Plan]" caption="Subscription Plan" attribute="1" defaultMemberUniqueName="[Range].[Subscription Plan].[All]" allUniqueName="[Range].[Subscription Plan].[All]" dimensionUniqueName="[Range]" displayFolder="" count="2" memberValueDatatype="130" unbalanced="0">
      <fieldsUsage count="2">
        <fieldUsage x="-1"/>
        <fieldUsage x="1"/>
      </fieldsUsage>
    </cacheHierarchy>
    <cacheHierarchy uniqueName="[Range].[Subscription Start Date]" caption="Subscription Start Date" attribute="1" time="1" defaultMemberUniqueName="[Range].[Subscription Start Date].[All]" allUniqueName="[Range].[Subscription Start Date].[All]" dimensionUniqueName="[Range]" displayFolder="" count="0" memberValueDatatype="7" unbalanced="0"/>
    <cacheHierarchy uniqueName="[Range].[Cancellation Date]" caption="Cancellation Date" attribute="1" defaultMemberUniqueName="[Range].[Cancellation Date].[All]" allUniqueName="[Range].[Cancellation Date].[All]" dimensionUniqueName="[Range]" displayFolder="" count="0" memberValueDatatype="130" unbalanced="0"/>
    <cacheHierarchy uniqueName="[Range].[Cancellation year]" caption="Cancellation year" attribute="1" defaultMemberUniqueName="[Range].[Cancellation year].[All]" allUniqueName="[Range].[Cancellation year].[All]" dimensionUniqueName="[Range]" displayFolder="" count="2" memberValueDatatype="130" unbalanced="0">
      <fieldsUsage count="2">
        <fieldUsage x="-1"/>
        <fieldUsage x="3"/>
      </fieldsUsage>
    </cacheHierarchy>
    <cacheHierarchy uniqueName="[Range].[Reason for Cancellation]" caption="Reason for Cancellation" attribute="1" defaultMemberUniqueName="[Range].[Reason for Cancellation].[All]" allUniqueName="[Range].[Reason for Cancellation].[All]" dimensionUniqueName="[Range]" displayFolder="" count="2" memberValueDatatype="130" unbalanced="0">
      <fieldsUsage count="2">
        <fieldUsage x="-1"/>
        <fieldUsage x="0"/>
      </fieldsUsage>
    </cacheHierarchy>
    <cacheHierarchy uniqueName="[Range].[Monthly Logins]" caption="Monthly Logins" attribute="1" defaultMemberUniqueName="[Range].[Monthly Logins].[All]" allUniqueName="[Range].[Monthly Logins].[All]" dimensionUniqueName="[Range]" displayFolder="" count="0" memberValueDatatype="20" unbalanced="0"/>
    <cacheHierarchy uniqueName="[Range].[Features Used]" caption="Features Used" attribute="1" defaultMemberUniqueName="[Range].[Features Used].[All]" allUniqueName="[Range].[Features Used].[All]" dimensionUniqueName="[Range]" displayFolder="" count="0" memberValueDatatype="20" unbalanced="0"/>
    <cacheHierarchy uniqueName="[Range].[Support Tickets]" caption="Support Tickets" attribute="1" defaultMemberUniqueName="[Range].[Support Tickets].[All]" allUniqueName="[Range].[Support Tickets].[All]" dimensionUniqueName="[Range]" displayFolder="" count="0" memberValueDatatype="20" unbalanced="0"/>
    <cacheHierarchy uniqueName="[Range].[Response Time]" caption="Response Time" attribute="1" defaultMemberUniqueName="[Range].[Response Time].[All]" allUniqueName="[Range].[Response Time].[All]" dimensionUniqueName="[Range]" displayFolder="" count="0" memberValueDatatype="130" unbalanced="0"/>
    <cacheHierarchy uniqueName="[Range].[Revenue Lost]" caption="Revenue Lost" attribute="1" defaultMemberUniqueName="[Range].[Revenue Lost].[All]" allUniqueName="[Range].[Revenue Lost].[All]" dimensionUniqueName="[Range]" displayFolder="" count="0" memberValueDatatype="20" unbalanced="0"/>
    <cacheHierarchy uniqueName="[Range].[Risk of Churn]" caption="Risk of Churn" attribute="1" defaultMemberUniqueName="[Range].[Risk of Churn].[All]" allUniqueName="[Range].[Risk of Churn].[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Customer ID]" caption="Count of Customer ID" measure="1" displayFolder="" measureGroup="Range" count="0" hidden="1">
      <extLst>
        <ext xmlns:x15="http://schemas.microsoft.com/office/spreadsheetml/2010/11/main" uri="{B97F6D7D-B522-45F9-BDA1-12C45D357490}">
          <x15:cacheHierarchy aggregatedColumn="0"/>
        </ext>
      </extLst>
    </cacheHierarchy>
    <cacheHierarchy uniqueName="[Measures].[Distinct Count of Customer ID]" caption="Distinct Count of Customer ID" measure="1" displayFolder="" measureGroup="Range"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Features Used]" caption="Sum of Features Used" measure="1" displayFolder="" measureGroup="Range"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bhi Aggarwal" refreshedDate="45746.693674305556" backgroundQuery="1" createdVersion="8" refreshedVersion="8" minRefreshableVersion="3" recordCount="0" supportSubquery="1" supportAdvancedDrill="1" xr:uid="{58EDB4E8-2C9E-43E6-917F-CDA5CBBE7FD5}">
  <cacheSource type="external" connectionId="1"/>
  <cacheFields count="3">
    <cacheField name="[Range].[Monthly Logins].[Monthly Logins]" caption="Monthly Logins" numFmtId="0" hierarchy="6" level="1">
      <sharedItems containsSemiMixedTypes="0" containsString="0" containsNumber="1" containsInteger="1" minValue="1" maxValue="20" count="19">
        <n v="1"/>
        <n v="2"/>
        <n v="3"/>
        <n v="4"/>
        <n v="6"/>
        <n v="7"/>
        <n v="8"/>
        <n v="9"/>
        <n v="10"/>
        <n v="11"/>
        <n v="12"/>
        <n v="13"/>
        <n v="14"/>
        <n v="15"/>
        <n v="16"/>
        <n v="17"/>
        <n v="18"/>
        <n v="19"/>
        <n v="20"/>
      </sharedItems>
      <extLst>
        <ext xmlns:x15="http://schemas.microsoft.com/office/spreadsheetml/2010/11/main" uri="{4F2E5C28-24EA-4eb8-9CBF-B6C8F9C3D259}">
          <x15:cachedUniqueNames>
            <x15:cachedUniqueName index="0" name="[Range].[Monthly Logins].&amp;[1]"/>
            <x15:cachedUniqueName index="1" name="[Range].[Monthly Logins].&amp;[2]"/>
            <x15:cachedUniqueName index="2" name="[Range].[Monthly Logins].&amp;[3]"/>
            <x15:cachedUniqueName index="3" name="[Range].[Monthly Logins].&amp;[4]"/>
            <x15:cachedUniqueName index="4" name="[Range].[Monthly Logins].&amp;[6]"/>
            <x15:cachedUniqueName index="5" name="[Range].[Monthly Logins].&amp;[7]"/>
            <x15:cachedUniqueName index="6" name="[Range].[Monthly Logins].&amp;[8]"/>
            <x15:cachedUniqueName index="7" name="[Range].[Monthly Logins].&amp;[9]"/>
            <x15:cachedUniqueName index="8" name="[Range].[Monthly Logins].&amp;[10]"/>
            <x15:cachedUniqueName index="9" name="[Range].[Monthly Logins].&amp;[11]"/>
            <x15:cachedUniqueName index="10" name="[Range].[Monthly Logins].&amp;[12]"/>
            <x15:cachedUniqueName index="11" name="[Range].[Monthly Logins].&amp;[13]"/>
            <x15:cachedUniqueName index="12" name="[Range].[Monthly Logins].&amp;[14]"/>
            <x15:cachedUniqueName index="13" name="[Range].[Monthly Logins].&amp;[15]"/>
            <x15:cachedUniqueName index="14" name="[Range].[Monthly Logins].&amp;[16]"/>
            <x15:cachedUniqueName index="15" name="[Range].[Monthly Logins].&amp;[17]"/>
            <x15:cachedUniqueName index="16" name="[Range].[Monthly Logins].&amp;[18]"/>
            <x15:cachedUniqueName index="17" name="[Range].[Monthly Logins].&amp;[19]"/>
            <x15:cachedUniqueName index="18" name="[Range].[Monthly Logins].&amp;[20]"/>
          </x15:cachedUniqueNames>
        </ext>
      </extLst>
    </cacheField>
    <cacheField name="[Range].[Cancellation year].[Cancellation year]" caption="Cancellation year" numFmtId="0" hierarchy="4" level="1">
      <sharedItems count="3">
        <s v="2023"/>
        <s v="2024"/>
        <s v="Active" u="1"/>
      </sharedItems>
    </cacheField>
    <cacheField name="[Measures].[Count of Customer ID]" caption="Count of Customer ID" numFmtId="0" hierarchy="14" level="32767"/>
  </cacheFields>
  <cacheHierarchies count="17">
    <cacheHierarchy uniqueName="[Range].[Customer ID]" caption="Customer ID" attribute="1" defaultMemberUniqueName="[Range].[Customer ID].[All]" allUniqueName="[Range].[Customer ID].[All]" dimensionUniqueName="[Range]" displayFolder="" count="0" memberValueDatatype="130" unbalanced="0"/>
    <cacheHierarchy uniqueName="[Range].[Subscription Plan]" caption="Subscription Plan" attribute="1" defaultMemberUniqueName="[Range].[Subscription Plan].[All]" allUniqueName="[Range].[Subscription Plan].[All]" dimensionUniqueName="[Range]" displayFolder="" count="0" memberValueDatatype="130" unbalanced="0"/>
    <cacheHierarchy uniqueName="[Range].[Subscription Start Date]" caption="Subscription Start Date" attribute="1" time="1" defaultMemberUniqueName="[Range].[Subscription Start Date].[All]" allUniqueName="[Range].[Subscription Start Date].[All]" dimensionUniqueName="[Range]" displayFolder="" count="0" memberValueDatatype="7" unbalanced="0"/>
    <cacheHierarchy uniqueName="[Range].[Cancellation Date]" caption="Cancellation Date" attribute="1" defaultMemberUniqueName="[Range].[Cancellation Date].[All]" allUniqueName="[Range].[Cancellation Date].[All]" dimensionUniqueName="[Range]" displayFolder="" count="0" memberValueDatatype="130" unbalanced="0"/>
    <cacheHierarchy uniqueName="[Range].[Cancellation year]" caption="Cancellation year" attribute="1" defaultMemberUniqueName="[Range].[Cancellation year].[All]" allUniqueName="[Range].[Cancellation year].[All]" dimensionUniqueName="[Range]" displayFolder="" count="2" memberValueDatatype="130" unbalanced="0">
      <fieldsUsage count="2">
        <fieldUsage x="-1"/>
        <fieldUsage x="1"/>
      </fieldsUsage>
    </cacheHierarchy>
    <cacheHierarchy uniqueName="[Range].[Reason for Cancellation]" caption="Reason for Cancellation" attribute="1" defaultMemberUniqueName="[Range].[Reason for Cancellation].[All]" allUniqueName="[Range].[Reason for Cancellation].[All]" dimensionUniqueName="[Range]" displayFolder="" count="0" memberValueDatatype="130" unbalanced="0"/>
    <cacheHierarchy uniqueName="[Range].[Monthly Logins]" caption="Monthly Logins" attribute="1" defaultMemberUniqueName="[Range].[Monthly Logins].[All]" allUniqueName="[Range].[Monthly Logins].[All]" dimensionUniqueName="[Range]" displayFolder="" count="2" memberValueDatatype="20" unbalanced="0">
      <fieldsUsage count="2">
        <fieldUsage x="-1"/>
        <fieldUsage x="0"/>
      </fieldsUsage>
    </cacheHierarchy>
    <cacheHierarchy uniqueName="[Range].[Features Used]" caption="Features Used" attribute="1" defaultMemberUniqueName="[Range].[Features Used].[All]" allUniqueName="[Range].[Features Used].[All]" dimensionUniqueName="[Range]" displayFolder="" count="0" memberValueDatatype="20" unbalanced="0"/>
    <cacheHierarchy uniqueName="[Range].[Support Tickets]" caption="Support Tickets" attribute="1" defaultMemberUniqueName="[Range].[Support Tickets].[All]" allUniqueName="[Range].[Support Tickets].[All]" dimensionUniqueName="[Range]" displayFolder="" count="0" memberValueDatatype="20" unbalanced="0"/>
    <cacheHierarchy uniqueName="[Range].[Response Time]" caption="Response Time" attribute="1" defaultMemberUniqueName="[Range].[Response Time].[All]" allUniqueName="[Range].[Response Time].[All]" dimensionUniqueName="[Range]" displayFolder="" count="0" memberValueDatatype="130" unbalanced="0"/>
    <cacheHierarchy uniqueName="[Range].[Revenue Lost]" caption="Revenue Lost" attribute="1" defaultMemberUniqueName="[Range].[Revenue Lost].[All]" allUniqueName="[Range].[Revenue Lost].[All]" dimensionUniqueName="[Range]" displayFolder="" count="0" memberValueDatatype="20" unbalanced="0"/>
    <cacheHierarchy uniqueName="[Range].[Risk of Churn]" caption="Risk of Churn" attribute="1" defaultMemberUniqueName="[Range].[Risk of Churn].[All]" allUniqueName="[Range].[Risk of Churn].[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Customer ID]" caption="Count of Customer ID" measure="1" displayFolder="" measureGroup="Range" count="0" oneField="1" hidden="1">
      <fieldsUsage count="1">
        <fieldUsage x="2"/>
      </fieldsUsage>
      <extLst>
        <ext xmlns:x15="http://schemas.microsoft.com/office/spreadsheetml/2010/11/main" uri="{B97F6D7D-B522-45F9-BDA1-12C45D357490}">
          <x15:cacheHierarchy aggregatedColumn="0"/>
        </ext>
      </extLst>
    </cacheHierarchy>
    <cacheHierarchy uniqueName="[Measures].[Distinct Count of Customer ID]" caption="Distinct Count of Customer ID" measure="1" displayFolder="" measureGroup="Range" count="0" hidden="1">
      <extLst>
        <ext xmlns:x15="http://schemas.microsoft.com/office/spreadsheetml/2010/11/main" uri="{B97F6D7D-B522-45F9-BDA1-12C45D357490}">
          <x15:cacheHierarchy aggregatedColumn="0"/>
        </ext>
      </extLst>
    </cacheHierarchy>
    <cacheHierarchy uniqueName="[Measures].[Sum of Features Used]" caption="Sum of Features Used" measure="1" displayFolder="" measureGroup="Range"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bhi Aggarwal" refreshedDate="45746.693673032409" backgroundQuery="1" createdVersion="8" refreshedVersion="8" minRefreshableVersion="3" recordCount="0" supportSubquery="1" supportAdvancedDrill="1" xr:uid="{FC2FB49A-BFDA-42B0-A34C-20E7FD8F08F2}">
  <cacheSource type="external" connectionId="1"/>
  <cacheFields count="3">
    <cacheField name="[Range].[Response Time].[Response Time]" caption="Response Time" numFmtId="0" hierarchy="9" level="1">
      <sharedItems count="4">
        <s v="&lt;24h"/>
        <s v="&gt;48h"/>
        <s v="24-48h"/>
        <s v="N/A"/>
      </sharedItems>
    </cacheField>
    <cacheField name="[Range].[Cancellation year].[Cancellation year]" caption="Cancellation year" numFmtId="0" hierarchy="4" level="1">
      <sharedItems count="2">
        <s v="2023"/>
        <s v="2024"/>
      </sharedItems>
    </cacheField>
    <cacheField name="[Measures].[Count of Customer ID]" caption="Count of Customer ID" numFmtId="0" hierarchy="14" level="32767"/>
  </cacheFields>
  <cacheHierarchies count="17">
    <cacheHierarchy uniqueName="[Range].[Customer ID]" caption="Customer ID" attribute="1" defaultMemberUniqueName="[Range].[Customer ID].[All]" allUniqueName="[Range].[Customer ID].[All]" dimensionUniqueName="[Range]" displayFolder="" count="0" memberValueDatatype="130" unbalanced="0"/>
    <cacheHierarchy uniqueName="[Range].[Subscription Plan]" caption="Subscription Plan" attribute="1" defaultMemberUniqueName="[Range].[Subscription Plan].[All]" allUniqueName="[Range].[Subscription Plan].[All]" dimensionUniqueName="[Range]" displayFolder="" count="0" memberValueDatatype="130" unbalanced="0"/>
    <cacheHierarchy uniqueName="[Range].[Subscription Start Date]" caption="Subscription Start Date" attribute="1" time="1" defaultMemberUniqueName="[Range].[Subscription Start Date].[All]" allUniqueName="[Range].[Subscription Start Date].[All]" dimensionUniqueName="[Range]" displayFolder="" count="0" memberValueDatatype="7" unbalanced="0"/>
    <cacheHierarchy uniqueName="[Range].[Cancellation Date]" caption="Cancellation Date" attribute="1" defaultMemberUniqueName="[Range].[Cancellation Date].[All]" allUniqueName="[Range].[Cancellation Date].[All]" dimensionUniqueName="[Range]" displayFolder="" count="0" memberValueDatatype="130" unbalanced="0"/>
    <cacheHierarchy uniqueName="[Range].[Cancellation year]" caption="Cancellation year" attribute="1" defaultMemberUniqueName="[Range].[Cancellation year].[All]" allUniqueName="[Range].[Cancellation year].[All]" dimensionUniqueName="[Range]" displayFolder="" count="2" memberValueDatatype="130" unbalanced="0">
      <fieldsUsage count="2">
        <fieldUsage x="-1"/>
        <fieldUsage x="1"/>
      </fieldsUsage>
    </cacheHierarchy>
    <cacheHierarchy uniqueName="[Range].[Reason for Cancellation]" caption="Reason for Cancellation" attribute="1" defaultMemberUniqueName="[Range].[Reason for Cancellation].[All]" allUniqueName="[Range].[Reason for Cancellation].[All]" dimensionUniqueName="[Range]" displayFolder="" count="0" memberValueDatatype="130" unbalanced="0"/>
    <cacheHierarchy uniqueName="[Range].[Monthly Logins]" caption="Monthly Logins" attribute="1" defaultMemberUniqueName="[Range].[Monthly Logins].[All]" allUniqueName="[Range].[Monthly Logins].[All]" dimensionUniqueName="[Range]" displayFolder="" count="0" memberValueDatatype="20" unbalanced="0"/>
    <cacheHierarchy uniqueName="[Range].[Features Used]" caption="Features Used" attribute="1" defaultMemberUniqueName="[Range].[Features Used].[All]" allUniqueName="[Range].[Features Used].[All]" dimensionUniqueName="[Range]" displayFolder="" count="0" memberValueDatatype="20" unbalanced="0"/>
    <cacheHierarchy uniqueName="[Range].[Support Tickets]" caption="Support Tickets" attribute="1" defaultMemberUniqueName="[Range].[Support Tickets].[All]" allUniqueName="[Range].[Support Tickets].[All]" dimensionUniqueName="[Range]" displayFolder="" count="0" memberValueDatatype="20" unbalanced="0"/>
    <cacheHierarchy uniqueName="[Range].[Response Time]" caption="Response Time" attribute="1" defaultMemberUniqueName="[Range].[Response Time].[All]" allUniqueName="[Range].[Response Time].[All]" dimensionUniqueName="[Range]" displayFolder="" count="2" memberValueDatatype="130" unbalanced="0">
      <fieldsUsage count="2">
        <fieldUsage x="-1"/>
        <fieldUsage x="0"/>
      </fieldsUsage>
    </cacheHierarchy>
    <cacheHierarchy uniqueName="[Range].[Revenue Lost]" caption="Revenue Lost" attribute="1" defaultMemberUniqueName="[Range].[Revenue Lost].[All]" allUniqueName="[Range].[Revenue Lost].[All]" dimensionUniqueName="[Range]" displayFolder="" count="0" memberValueDatatype="20" unbalanced="0"/>
    <cacheHierarchy uniqueName="[Range].[Risk of Churn]" caption="Risk of Churn" attribute="1" defaultMemberUniqueName="[Range].[Risk of Churn].[All]" allUniqueName="[Range].[Risk of Churn].[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Customer ID]" caption="Count of Customer ID" measure="1" displayFolder="" measureGroup="Range" count="0" oneField="1" hidden="1">
      <fieldsUsage count="1">
        <fieldUsage x="2"/>
      </fieldsUsage>
      <extLst>
        <ext xmlns:x15="http://schemas.microsoft.com/office/spreadsheetml/2010/11/main" uri="{B97F6D7D-B522-45F9-BDA1-12C45D357490}">
          <x15:cacheHierarchy aggregatedColumn="0"/>
        </ext>
      </extLst>
    </cacheHierarchy>
    <cacheHierarchy uniqueName="[Measures].[Distinct Count of Customer ID]" caption="Distinct Count of Customer ID" measure="1" displayFolder="" measureGroup="Range" count="0" hidden="1">
      <extLst>
        <ext xmlns:x15="http://schemas.microsoft.com/office/spreadsheetml/2010/11/main" uri="{B97F6D7D-B522-45F9-BDA1-12C45D357490}">
          <x15:cacheHierarchy aggregatedColumn="0"/>
        </ext>
      </extLst>
    </cacheHierarchy>
    <cacheHierarchy uniqueName="[Measures].[Sum of Features Used]" caption="Sum of Features Used" measure="1" displayFolder="" measureGroup="Range"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bhi Aggarwal" refreshedDate="45746.696306597223" backgroundQuery="1" createdVersion="8" refreshedVersion="8" minRefreshableVersion="3" recordCount="0" supportSubquery="1" supportAdvancedDrill="1" xr:uid="{C6C2A13D-65D7-4811-8354-D222E8B3C553}">
  <cacheSource type="external" connectionId="1"/>
  <cacheFields count="5">
    <cacheField name="[Range].[Risk of Churn].[Risk of Churn]" caption="Risk of Churn" numFmtId="0" hierarchy="11" level="1">
      <sharedItems count="2">
        <s v="Low Engagement Risk"/>
        <s v="Support Risk"/>
      </sharedItems>
    </cacheField>
    <cacheField name="[Range].[Subscription Plan].[Subscription Plan]" caption="Subscription Plan" numFmtId="0" hierarchy="1" level="1">
      <sharedItems count="3">
        <s v="Basic"/>
        <s v="Premium"/>
        <s v="Pro"/>
      </sharedItems>
    </cacheField>
    <cacheField name="[Measures].[Count of Customer ID]" caption="Count of Customer ID" numFmtId="0" hierarchy="14" level="32767"/>
    <cacheField name="[Range].[Cancellation year].[Cancellation year]" caption="Cancellation year" numFmtId="0" hierarchy="4" level="1">
      <sharedItems containsSemiMixedTypes="0" containsNonDate="0" containsString="0"/>
    </cacheField>
    <cacheField name="[Range].[Features Used].[Features Used]" caption="Features Used" numFmtId="0" hierarchy="7" level="1">
      <sharedItems containsSemiMixedTypes="0" containsString="0" containsNumber="1" containsInteger="1" minValue="1" maxValue="8" count="7">
        <n v="2"/>
        <n v="6"/>
        <n v="7"/>
        <n v="1"/>
        <n v="4"/>
        <n v="8"/>
        <n v="5"/>
      </sharedItems>
      <extLst>
        <ext xmlns:x15="http://schemas.microsoft.com/office/spreadsheetml/2010/11/main" uri="{4F2E5C28-24EA-4eb8-9CBF-B6C8F9C3D259}">
          <x15:cachedUniqueNames>
            <x15:cachedUniqueName index="0" name="[Range].[Features Used].&amp;[2]"/>
            <x15:cachedUniqueName index="1" name="[Range].[Features Used].&amp;[6]"/>
            <x15:cachedUniqueName index="2" name="[Range].[Features Used].&amp;[7]"/>
            <x15:cachedUniqueName index="3" name="[Range].[Features Used].&amp;[1]"/>
            <x15:cachedUniqueName index="4" name="[Range].[Features Used].&amp;[4]"/>
            <x15:cachedUniqueName index="5" name="[Range].[Features Used].&amp;[8]"/>
            <x15:cachedUniqueName index="6" name="[Range].[Features Used].&amp;[5]"/>
          </x15:cachedUniqueNames>
        </ext>
      </extLst>
    </cacheField>
  </cacheFields>
  <cacheHierarchies count="17">
    <cacheHierarchy uniqueName="[Range].[Customer ID]" caption="Customer ID" attribute="1" defaultMemberUniqueName="[Range].[Customer ID].[All]" allUniqueName="[Range].[Customer ID].[All]" dimensionUniqueName="[Range]" displayFolder="" count="0" memberValueDatatype="130" unbalanced="0"/>
    <cacheHierarchy uniqueName="[Range].[Subscription Plan]" caption="Subscription Plan" attribute="1" defaultMemberUniqueName="[Range].[Subscription Plan].[All]" allUniqueName="[Range].[Subscription Plan].[All]" dimensionUniqueName="[Range]" displayFolder="" count="2" memberValueDatatype="130" unbalanced="0">
      <fieldsUsage count="2">
        <fieldUsage x="-1"/>
        <fieldUsage x="1"/>
      </fieldsUsage>
    </cacheHierarchy>
    <cacheHierarchy uniqueName="[Range].[Subscription Start Date]" caption="Subscription Start Date" attribute="1" time="1" defaultMemberUniqueName="[Range].[Subscription Start Date].[All]" allUniqueName="[Range].[Subscription Start Date].[All]" dimensionUniqueName="[Range]" displayFolder="" count="0" memberValueDatatype="7" unbalanced="0"/>
    <cacheHierarchy uniqueName="[Range].[Cancellation Date]" caption="Cancellation Date" attribute="1" defaultMemberUniqueName="[Range].[Cancellation Date].[All]" allUniqueName="[Range].[Cancellation Date].[All]" dimensionUniqueName="[Range]" displayFolder="" count="0" memberValueDatatype="130" unbalanced="0"/>
    <cacheHierarchy uniqueName="[Range].[Cancellation year]" caption="Cancellation year" attribute="1" defaultMemberUniqueName="[Range].[Cancellation year].[All]" allUniqueName="[Range].[Cancellation year].[All]" dimensionUniqueName="[Range]" displayFolder="" count="2" memberValueDatatype="130" unbalanced="0">
      <fieldsUsage count="2">
        <fieldUsage x="-1"/>
        <fieldUsage x="3"/>
      </fieldsUsage>
    </cacheHierarchy>
    <cacheHierarchy uniqueName="[Range].[Reason for Cancellation]" caption="Reason for Cancellation" attribute="1" defaultMemberUniqueName="[Range].[Reason for Cancellation].[All]" allUniqueName="[Range].[Reason for Cancellation].[All]" dimensionUniqueName="[Range]" displayFolder="" count="2" memberValueDatatype="130" unbalanced="0"/>
    <cacheHierarchy uniqueName="[Range].[Monthly Logins]" caption="Monthly Logins" attribute="1" defaultMemberUniqueName="[Range].[Monthly Logins].[All]" allUniqueName="[Range].[Monthly Logins].[All]" dimensionUniqueName="[Range]" displayFolder="" count="2" memberValueDatatype="20" unbalanced="0"/>
    <cacheHierarchy uniqueName="[Range].[Features Used]" caption="Features Used" attribute="1" defaultMemberUniqueName="[Range].[Features Used].[All]" allUniqueName="[Range].[Features Used].[All]" dimensionUniqueName="[Range]" displayFolder="" count="2" memberValueDatatype="20" unbalanced="0">
      <fieldsUsage count="2">
        <fieldUsage x="-1"/>
        <fieldUsage x="4"/>
      </fieldsUsage>
    </cacheHierarchy>
    <cacheHierarchy uniqueName="[Range].[Support Tickets]" caption="Support Tickets" attribute="1" defaultMemberUniqueName="[Range].[Support Tickets].[All]" allUniqueName="[Range].[Support Tickets].[All]" dimensionUniqueName="[Range]" displayFolder="" count="0" memberValueDatatype="20" unbalanced="0"/>
    <cacheHierarchy uniqueName="[Range].[Response Time]" caption="Response Time" attribute="1" defaultMemberUniqueName="[Range].[Response Time].[All]" allUniqueName="[Range].[Response Time].[All]" dimensionUniqueName="[Range]" displayFolder="" count="0" memberValueDatatype="130" unbalanced="0"/>
    <cacheHierarchy uniqueName="[Range].[Revenue Lost]" caption="Revenue Lost" attribute="1" defaultMemberUniqueName="[Range].[Revenue Lost].[All]" allUniqueName="[Range].[Revenue Lost].[All]" dimensionUniqueName="[Range]" displayFolder="" count="0" memberValueDatatype="20" unbalanced="0"/>
    <cacheHierarchy uniqueName="[Range].[Risk of Churn]" caption="Risk of Churn" attribute="1" defaultMemberUniqueName="[Range].[Risk of Churn].[All]" allUniqueName="[Range].[Risk of Churn].[All]" dimensionUniqueName="[Range]" displayFolder="" count="2" memberValueDatatype="130" unbalanced="0">
      <fieldsUsage count="2">
        <fieldUsage x="-1"/>
        <fieldUsage x="0"/>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Customer ID]" caption="Count of Customer ID" measure="1" displayFolder="" measureGroup="Range" count="0" oneField="1" hidden="1">
      <fieldsUsage count="1">
        <fieldUsage x="2"/>
      </fieldsUsage>
      <extLst>
        <ext xmlns:x15="http://schemas.microsoft.com/office/spreadsheetml/2010/11/main" uri="{B97F6D7D-B522-45F9-BDA1-12C45D357490}">
          <x15:cacheHierarchy aggregatedColumn="0"/>
        </ext>
      </extLst>
    </cacheHierarchy>
    <cacheHierarchy uniqueName="[Measures].[Distinct Count of Customer ID]" caption="Distinct Count of Customer ID" measure="1" displayFolder="" measureGroup="Range" count="0" hidden="1">
      <extLst>
        <ext xmlns:x15="http://schemas.microsoft.com/office/spreadsheetml/2010/11/main" uri="{B97F6D7D-B522-45F9-BDA1-12C45D357490}">
          <x15:cacheHierarchy aggregatedColumn="0"/>
        </ext>
      </extLst>
    </cacheHierarchy>
    <cacheHierarchy uniqueName="[Measures].[Sum of Features Used]" caption="Sum of Features Used" measure="1" displayFolder="" measureGroup="Range"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bhi Aggarwal" refreshedDate="45746.70929097222" backgroundQuery="1" createdVersion="8" refreshedVersion="8" minRefreshableVersion="3" recordCount="0" supportSubquery="1" supportAdvancedDrill="1" xr:uid="{04B9E50C-B440-46DD-8B98-D7E91F32B557}">
  <cacheSource type="external" connectionId="1"/>
  <cacheFields count="4">
    <cacheField name="[Range].[Cancellation year].[Cancellation year]" caption="Cancellation year" numFmtId="0" hierarchy="4" level="1">
      <sharedItems count="2">
        <s v="2023"/>
        <s v="2024"/>
      </sharedItems>
    </cacheField>
    <cacheField name="[Range].[Subscription Plan].[Subscription Plan]" caption="Subscription Plan" numFmtId="0" hierarchy="1" level="1">
      <sharedItems count="3">
        <s v="Basic"/>
        <s v="Premium"/>
        <s v="Pro"/>
      </sharedItems>
    </cacheField>
    <cacheField name="[Measures].[Count of Customer ID]" caption="Count of Customer ID" numFmtId="0" hierarchy="14" level="32767"/>
    <cacheField name="[Range].[Reason for Cancellation].[Reason for Cancellation]" caption="Reason for Cancellation" numFmtId="0" hierarchy="5" level="1">
      <sharedItems containsSemiMixedTypes="0" containsNonDate="0" containsString="0"/>
    </cacheField>
  </cacheFields>
  <cacheHierarchies count="17">
    <cacheHierarchy uniqueName="[Range].[Customer ID]" caption="Customer ID" attribute="1" defaultMemberUniqueName="[Range].[Customer ID].[All]" allUniqueName="[Range].[Customer ID].[All]" dimensionUniqueName="[Range]" displayFolder="" count="2" memberValueDatatype="130" unbalanced="0"/>
    <cacheHierarchy uniqueName="[Range].[Subscription Plan]" caption="Subscription Plan" attribute="1" defaultMemberUniqueName="[Range].[Subscription Plan].[All]" allUniqueName="[Range].[Subscription Plan].[All]" dimensionUniqueName="[Range]" displayFolder="" count="2" memberValueDatatype="130" unbalanced="0">
      <fieldsUsage count="2">
        <fieldUsage x="-1"/>
        <fieldUsage x="1"/>
      </fieldsUsage>
    </cacheHierarchy>
    <cacheHierarchy uniqueName="[Range].[Subscription Start Date]" caption="Subscription Start Date" attribute="1" time="1" defaultMemberUniqueName="[Range].[Subscription Start Date].[All]" allUniqueName="[Range].[Subscription Start Date].[All]" dimensionUniqueName="[Range]" displayFolder="" count="2" memberValueDatatype="7" unbalanced="0"/>
    <cacheHierarchy uniqueName="[Range].[Cancellation Date]" caption="Cancellation Date" attribute="1" defaultMemberUniqueName="[Range].[Cancellation Date].[All]" allUniqueName="[Range].[Cancellation Date].[All]" dimensionUniqueName="[Range]" displayFolder="" count="2" memberValueDatatype="130" unbalanced="0"/>
    <cacheHierarchy uniqueName="[Range].[Cancellation year]" caption="Cancellation year" attribute="1" defaultMemberUniqueName="[Range].[Cancellation year].[All]" allUniqueName="[Range].[Cancellation year].[All]" dimensionUniqueName="[Range]" displayFolder="" count="2" memberValueDatatype="130" unbalanced="0">
      <fieldsUsage count="2">
        <fieldUsage x="-1"/>
        <fieldUsage x="0"/>
      </fieldsUsage>
    </cacheHierarchy>
    <cacheHierarchy uniqueName="[Range].[Reason for Cancellation]" caption="Reason for Cancellation" attribute="1" defaultMemberUniqueName="[Range].[Reason for Cancellation].[All]" allUniqueName="[Range].[Reason for Cancellation].[All]" dimensionUniqueName="[Range]" displayFolder="" count="2" memberValueDatatype="130" unbalanced="0">
      <fieldsUsage count="2">
        <fieldUsage x="-1"/>
        <fieldUsage x="3"/>
      </fieldsUsage>
    </cacheHierarchy>
    <cacheHierarchy uniqueName="[Range].[Monthly Logins]" caption="Monthly Logins" attribute="1" defaultMemberUniqueName="[Range].[Monthly Logins].[All]" allUniqueName="[Range].[Monthly Logins].[All]" dimensionUniqueName="[Range]" displayFolder="" count="2" memberValueDatatype="20" unbalanced="0"/>
    <cacheHierarchy uniqueName="[Range].[Features Used]" caption="Features Used" attribute="1" defaultMemberUniqueName="[Range].[Features Used].[All]" allUniqueName="[Range].[Features Used].[All]" dimensionUniqueName="[Range]" displayFolder="" count="2" memberValueDatatype="20" unbalanced="0"/>
    <cacheHierarchy uniqueName="[Range].[Support Tickets]" caption="Support Tickets" attribute="1" defaultMemberUniqueName="[Range].[Support Tickets].[All]" allUniqueName="[Range].[Support Tickets].[All]" dimensionUniqueName="[Range]" displayFolder="" count="2" memberValueDatatype="20" unbalanced="0"/>
    <cacheHierarchy uniqueName="[Range].[Response Time]" caption="Response Time" attribute="1" defaultMemberUniqueName="[Range].[Response Time].[All]" allUniqueName="[Range].[Response Time].[All]" dimensionUniqueName="[Range]" displayFolder="" count="2" memberValueDatatype="130" unbalanced="0"/>
    <cacheHierarchy uniqueName="[Range].[Revenue Lost]" caption="Revenue Lost" attribute="1" defaultMemberUniqueName="[Range].[Revenue Lost].[All]" allUniqueName="[Range].[Revenue Lost].[All]" dimensionUniqueName="[Range]" displayFolder="" count="2" memberValueDatatype="20" unbalanced="0"/>
    <cacheHierarchy uniqueName="[Range].[Risk of Churn]" caption="Risk of Churn" attribute="1" defaultMemberUniqueName="[Range].[Risk of Churn].[All]" allUniqueName="[Range].[Risk of Churn].[All]" dimensionUniqueName="[Range]" displayFolder="" count="2"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Customer ID]" caption="Count of Customer ID" measure="1" displayFolder="" measureGroup="Range" count="0" oneField="1" hidden="1">
      <fieldsUsage count="1">
        <fieldUsage x="2"/>
      </fieldsUsage>
      <extLst>
        <ext xmlns:x15="http://schemas.microsoft.com/office/spreadsheetml/2010/11/main" uri="{B97F6D7D-B522-45F9-BDA1-12C45D357490}">
          <x15:cacheHierarchy aggregatedColumn="0"/>
        </ext>
      </extLst>
    </cacheHierarchy>
    <cacheHierarchy uniqueName="[Measures].[Distinct Count of Customer ID]" caption="Distinct Count of Customer ID" measure="1" displayFolder="" measureGroup="Range" count="0" hidden="1">
      <extLst>
        <ext xmlns:x15="http://schemas.microsoft.com/office/spreadsheetml/2010/11/main" uri="{B97F6D7D-B522-45F9-BDA1-12C45D357490}">
          <x15:cacheHierarchy aggregatedColumn="0"/>
        </ext>
      </extLst>
    </cacheHierarchy>
    <cacheHierarchy uniqueName="[Measures].[Sum of Features Used]" caption="Sum of Features Used" measure="1" displayFolder="" measureGroup="Range"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bhi Aggarwal" refreshedDate="45746.826010416669" backgroundQuery="1" createdVersion="8" refreshedVersion="8" minRefreshableVersion="3" recordCount="0" supportSubquery="1" supportAdvancedDrill="1" xr:uid="{49A5C9B4-6AD1-4D09-916E-6B8CEAD9F16C}">
  <cacheSource type="external" connectionId="1"/>
  <cacheFields count="2">
    <cacheField name="[Range].[Risk of Churn].[Risk of Churn]" caption="Risk of Churn" numFmtId="0" hierarchy="11" level="1">
      <sharedItems count="4">
        <s v="Churned - No Risk"/>
        <s v="Low Engagement Risk"/>
        <s v="Safe"/>
        <s v="Support Risk"/>
      </sharedItems>
    </cacheField>
    <cacheField name="[Measures].[Count of Customer ID]" caption="Count of Customer ID" numFmtId="0" hierarchy="14" level="32767"/>
  </cacheFields>
  <cacheHierarchies count="17">
    <cacheHierarchy uniqueName="[Range].[Customer ID]" caption="Customer ID" attribute="1" defaultMemberUniqueName="[Range].[Customer ID].[All]" allUniqueName="[Range].[Customer ID].[All]" dimensionUniqueName="[Range]" displayFolder="" count="0" memberValueDatatype="130" unbalanced="0"/>
    <cacheHierarchy uniqueName="[Range].[Subscription Plan]" caption="Subscription Plan" attribute="1" defaultMemberUniqueName="[Range].[Subscription Plan].[All]" allUniqueName="[Range].[Subscription Plan].[All]" dimensionUniqueName="[Range]" displayFolder="" count="0" memberValueDatatype="130" unbalanced="0"/>
    <cacheHierarchy uniqueName="[Range].[Subscription Start Date]" caption="Subscription Start Date" attribute="1" time="1" defaultMemberUniqueName="[Range].[Subscription Start Date].[All]" allUniqueName="[Range].[Subscription Start Date].[All]" dimensionUniqueName="[Range]" displayFolder="" count="0" memberValueDatatype="7" unbalanced="0"/>
    <cacheHierarchy uniqueName="[Range].[Cancellation Date]" caption="Cancellation Date" attribute="1" defaultMemberUniqueName="[Range].[Cancellation Date].[All]" allUniqueName="[Range].[Cancellation Date].[All]" dimensionUniqueName="[Range]" displayFolder="" count="0" memberValueDatatype="130" unbalanced="0"/>
    <cacheHierarchy uniqueName="[Range].[Cancellation year]" caption="Cancellation year" attribute="1" defaultMemberUniqueName="[Range].[Cancellation year].[All]" allUniqueName="[Range].[Cancellation year].[All]" dimensionUniqueName="[Range]" displayFolder="" count="0" memberValueDatatype="130" unbalanced="0"/>
    <cacheHierarchy uniqueName="[Range].[Reason for Cancellation]" caption="Reason for Cancellation" attribute="1" defaultMemberUniqueName="[Range].[Reason for Cancellation].[All]" allUniqueName="[Range].[Reason for Cancellation].[All]" dimensionUniqueName="[Range]" displayFolder="" count="0" memberValueDatatype="130" unbalanced="0"/>
    <cacheHierarchy uniqueName="[Range].[Monthly Logins]" caption="Monthly Logins" attribute="1" defaultMemberUniqueName="[Range].[Monthly Logins].[All]" allUniqueName="[Range].[Monthly Logins].[All]" dimensionUniqueName="[Range]" displayFolder="" count="0" memberValueDatatype="20" unbalanced="0"/>
    <cacheHierarchy uniqueName="[Range].[Features Used]" caption="Features Used" attribute="1" defaultMemberUniqueName="[Range].[Features Used].[All]" allUniqueName="[Range].[Features Used].[All]" dimensionUniqueName="[Range]" displayFolder="" count="0" memberValueDatatype="20" unbalanced="0"/>
    <cacheHierarchy uniqueName="[Range].[Support Tickets]" caption="Support Tickets" attribute="1" defaultMemberUniqueName="[Range].[Support Tickets].[All]" allUniqueName="[Range].[Support Tickets].[All]" dimensionUniqueName="[Range]" displayFolder="" count="0" memberValueDatatype="20" unbalanced="0"/>
    <cacheHierarchy uniqueName="[Range].[Response Time]" caption="Response Time" attribute="1" defaultMemberUniqueName="[Range].[Response Time].[All]" allUniqueName="[Range].[Response Time].[All]" dimensionUniqueName="[Range]" displayFolder="" count="0" memberValueDatatype="130" unbalanced="0"/>
    <cacheHierarchy uniqueName="[Range].[Revenue Lost]" caption="Revenue Lost" attribute="1" defaultMemberUniqueName="[Range].[Revenue Lost].[All]" allUniqueName="[Range].[Revenue Lost].[All]" dimensionUniqueName="[Range]" displayFolder="" count="0" memberValueDatatype="20" unbalanced="0"/>
    <cacheHierarchy uniqueName="[Range].[Risk of Churn]" caption="Risk of Churn" attribute="1" defaultMemberUniqueName="[Range].[Risk of Churn].[All]" allUniqueName="[Range].[Risk of Churn].[All]" dimensionUniqueName="[Range]" displayFolder="" count="2" memberValueDatatype="130" unbalanced="0">
      <fieldsUsage count="2">
        <fieldUsage x="-1"/>
        <fieldUsage x="0"/>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Customer ID]" caption="Count of Customer ID" measure="1" displayFolder="" measureGroup="Range" count="0" oneField="1" hidden="1">
      <fieldsUsage count="1">
        <fieldUsage x="1"/>
      </fieldsUsage>
      <extLst>
        <ext xmlns:x15="http://schemas.microsoft.com/office/spreadsheetml/2010/11/main" uri="{B97F6D7D-B522-45F9-BDA1-12C45D357490}">
          <x15:cacheHierarchy aggregatedColumn="0"/>
        </ext>
      </extLst>
    </cacheHierarchy>
    <cacheHierarchy uniqueName="[Measures].[Distinct Count of Customer ID]" caption="Distinct Count of Customer ID" measure="1" displayFolder="" measureGroup="Range" count="0" hidden="1">
      <extLst>
        <ext xmlns:x15="http://schemas.microsoft.com/office/spreadsheetml/2010/11/main" uri="{B97F6D7D-B522-45F9-BDA1-12C45D357490}">
          <x15:cacheHierarchy aggregatedColumn="0"/>
        </ext>
      </extLst>
    </cacheHierarchy>
    <cacheHierarchy uniqueName="[Measures].[Sum of Features Used]" caption="Sum of Features Used" measure="1" displayFolder="" measureGroup="Range"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bhi Aggarwal" refreshedDate="45746.692420486113" backgroundQuery="1" createdVersion="3" refreshedVersion="8" minRefreshableVersion="3" recordCount="0" supportSubquery="1" supportAdvancedDrill="1" xr:uid="{55964A8D-7010-42D0-8741-FFAF0B32DFE6}">
  <cacheSource type="external" connectionId="1">
    <extLst>
      <ext xmlns:x14="http://schemas.microsoft.com/office/spreadsheetml/2009/9/main" uri="{F057638F-6D5F-4e77-A914-E7F072B9BCA8}">
        <x14:sourceConnection name="ThisWorkbookDataModel"/>
      </ext>
    </extLst>
  </cacheSource>
  <cacheFields count="0"/>
  <cacheHierarchies count="16">
    <cacheHierarchy uniqueName="[Range].[Customer ID]" caption="Customer ID" attribute="1" defaultMemberUniqueName="[Range].[Customer ID].[All]" allUniqueName="[Range].[Customer ID].[All]" dimensionUniqueName="[Range]" displayFolder="" count="0" memberValueDatatype="130" unbalanced="0"/>
    <cacheHierarchy uniqueName="[Range].[Subscription Plan]" caption="Subscription Plan" attribute="1" defaultMemberUniqueName="[Range].[Subscription Plan].[All]" allUniqueName="[Range].[Subscription Plan].[All]" dimensionUniqueName="[Range]" displayFolder="" count="0" memberValueDatatype="130" unbalanced="0"/>
    <cacheHierarchy uniqueName="[Range].[Subscription Start Date]" caption="Subscription Start Date" attribute="1" time="1" defaultMemberUniqueName="[Range].[Subscription Start Date].[All]" allUniqueName="[Range].[Subscription Start Date].[All]" dimensionUniqueName="[Range]" displayFolder="" count="0" memberValueDatatype="7" unbalanced="0"/>
    <cacheHierarchy uniqueName="[Range].[Cancellation Date]" caption="Cancellation Date" attribute="1" defaultMemberUniqueName="[Range].[Cancellation Date].[All]" allUniqueName="[Range].[Cancellation Date].[All]" dimensionUniqueName="[Range]" displayFolder="" count="0" memberValueDatatype="130" unbalanced="0"/>
    <cacheHierarchy uniqueName="[Range].[Cancellation year]" caption="Cancellation year" attribute="1" defaultMemberUniqueName="[Range].[Cancellation year].[All]" allUniqueName="[Range].[Cancellation year].[All]" dimensionUniqueName="[Range]" displayFolder="" count="2" memberValueDatatype="130" unbalanced="0"/>
    <cacheHierarchy uniqueName="[Range].[Reason for Cancellation]" caption="Reason for Cancellation" attribute="1" defaultMemberUniqueName="[Range].[Reason for Cancellation].[All]" allUniqueName="[Range].[Reason for Cancellation].[All]" dimensionUniqueName="[Range]" displayFolder="" count="2" memberValueDatatype="130" unbalanced="0"/>
    <cacheHierarchy uniqueName="[Range].[Monthly Logins]" caption="Monthly Logins" attribute="1" defaultMemberUniqueName="[Range].[Monthly Logins].[All]" allUniqueName="[Range].[Monthly Logins].[All]" dimensionUniqueName="[Range]" displayFolder="" count="0" memberValueDatatype="20" unbalanced="0"/>
    <cacheHierarchy uniqueName="[Range].[Features Used]" caption="Features Used" attribute="1" defaultMemberUniqueName="[Range].[Features Used].[All]" allUniqueName="[Range].[Features Used].[All]" dimensionUniqueName="[Range]" displayFolder="" count="0" memberValueDatatype="20" unbalanced="0"/>
    <cacheHierarchy uniqueName="[Range].[Support Tickets]" caption="Support Tickets" attribute="1" defaultMemberUniqueName="[Range].[Support Tickets].[All]" allUniqueName="[Range].[Support Tickets].[All]" dimensionUniqueName="[Range]" displayFolder="" count="0" memberValueDatatype="20" unbalanced="0"/>
    <cacheHierarchy uniqueName="[Range].[Response Time]" caption="Response Time" attribute="1" defaultMemberUniqueName="[Range].[Response Time].[All]" allUniqueName="[Range].[Response Time].[All]" dimensionUniqueName="[Range]" displayFolder="" count="0" memberValueDatatype="130" unbalanced="0"/>
    <cacheHierarchy uniqueName="[Range].[Revenue Lost]" caption="Revenue Lost" attribute="1" defaultMemberUniqueName="[Range].[Revenue Lost].[All]" allUniqueName="[Range].[Revenue Lost].[All]" dimensionUniqueName="[Range]" displayFolder="" count="0" memberValueDatatype="20" unbalanced="0"/>
    <cacheHierarchy uniqueName="[Range].[Risk of Churn]" caption="Risk of Churn" attribute="1" defaultMemberUniqueName="[Range].[Risk of Churn].[All]" allUniqueName="[Range].[Risk of Churn].[All]" dimensionUniqueName="[Range]" displayFolder="" count="2"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Customer ID]" caption="Count of Customer ID" measure="1" displayFolder="" measureGroup="Range" count="0" hidden="1">
      <extLst>
        <ext xmlns:x15="http://schemas.microsoft.com/office/spreadsheetml/2010/11/main" uri="{B97F6D7D-B522-45F9-BDA1-12C45D357490}">
          <x15:cacheHierarchy aggregatedColumn="0"/>
        </ext>
      </extLst>
    </cacheHierarchy>
    <cacheHierarchy uniqueName="[Measures].[Distinct Count of Customer ID]" caption="Distinct Count of Customer ID" measure="1" displayFolder="" measureGroup="Range" count="0" hidden="1">
      <extLst>
        <ext xmlns:x15="http://schemas.microsoft.com/office/spreadsheetml/2010/11/main" uri="{B97F6D7D-B522-45F9-BDA1-12C45D357490}">
          <x15:cacheHierarchy aggregatedColumn="0"/>
        </ext>
      </extLst>
    </cacheHierarchy>
  </cacheHierarchies>
  <kpis count="0"/>
  <extLst>
    <ext xmlns:x14="http://schemas.microsoft.com/office/spreadsheetml/2009/9/main" uri="{725AE2AE-9491-48be-B2B4-4EB974FC3084}">
      <x14:pivotCacheDefinition slicerData="1" pivotCacheId="202652231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66F49A1-C45A-4842-8897-F66D053ABF7E}" name="PivotTable8" cacheId="31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77:B82" firstHeaderRow="1" firstDataRow="1" firstDataCol="1"/>
  <pivotFields count="2">
    <pivotField axis="axisRow" allDrilled="1" subtotalTop="0" showAll="0" sortType="a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5">
    <i>
      <x v="3"/>
    </i>
    <i>
      <x v="1"/>
    </i>
    <i>
      <x v="2"/>
    </i>
    <i>
      <x/>
    </i>
    <i t="grand">
      <x/>
    </i>
  </rowItems>
  <colItems count="1">
    <i/>
  </colItems>
  <dataFields count="1">
    <dataField name="Count of Customer ID" fld="1" subtotal="count" baseField="0" baseItem="0"/>
  </dataField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22DDD3A-9626-4908-AB4B-708B2F05488A}" name="PivotTable7" cacheId="26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61:D75" firstHeaderRow="1" firstDataRow="2" firstDataCol="1"/>
  <pivotFields count="5">
    <pivotField axis="axisCol" allDrilled="1" subtotalTop="0" showAll="0" dataSourceSort="1" defaultSubtotal="0" defaultAttributeDrillState="1">
      <items count="2">
        <item s="1" x="0"/>
        <item s="1" x="1"/>
      </items>
    </pivotField>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 axis="axisRow" allDrilled="1" subtotalTop="0" showAll="0" dataSourceSort="1" defaultSubtotal="0" defaultAttributeDrillState="1">
      <items count="7">
        <item x="0"/>
        <item x="1"/>
        <item x="2"/>
        <item x="3"/>
        <item x="4"/>
        <item x="5"/>
        <item x="6"/>
      </items>
    </pivotField>
  </pivotFields>
  <rowFields count="2">
    <field x="1"/>
    <field x="4"/>
  </rowFields>
  <rowItems count="13">
    <i>
      <x/>
    </i>
    <i r="1">
      <x/>
    </i>
    <i r="1">
      <x v="1"/>
    </i>
    <i r="1">
      <x v="2"/>
    </i>
    <i>
      <x v="1"/>
    </i>
    <i r="1">
      <x v="3"/>
    </i>
    <i r="1">
      <x v="4"/>
    </i>
    <i r="1">
      <x v="1"/>
    </i>
    <i r="1">
      <x v="5"/>
    </i>
    <i>
      <x v="2"/>
    </i>
    <i r="1">
      <x v="6"/>
    </i>
    <i r="1">
      <x v="1"/>
    </i>
    <i t="grand">
      <x/>
    </i>
  </rowItems>
  <colFields count="1">
    <field x="0"/>
  </colFields>
  <colItems count="3">
    <i>
      <x/>
    </i>
    <i>
      <x v="1"/>
    </i>
    <i t="grand">
      <x/>
    </i>
  </colItems>
  <dataFields count="1">
    <dataField name="Count of Customer ID" fld="2" subtotal="count" baseField="0" baseItem="0"/>
  </dataFields>
  <pivotHierarchies count="17">
    <pivotHierarchy dragToData="1"/>
    <pivotHierarchy dragToData="1"/>
    <pivotHierarchy dragToData="1"/>
    <pivotHierarchy dragToData="1"/>
    <pivotHierarchy multipleItemSelectionAllowed="1" dragToData="1">
      <members count="2" level="1">
        <member name="[Range].[Cancellation year].&amp;[2023]"/>
        <member name="[Range].[Cancellation year].&amp;[2024]"/>
      </members>
    </pivotHierarchy>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
    <rowHierarchyUsage hierarchyUsage="7"/>
  </rowHierarchiesUsage>
  <colHierarchiesUsage count="1">
    <colHierarchyUsage hierarchyUsage="1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71F8B8F-98E6-490A-A50B-1CECA2E3EE46}" name="PivotTable5" cacheId="23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2">
  <location ref="A52:E59" firstHeaderRow="1" firstDataRow="2" firstDataCol="1"/>
  <pivotFields count="4">
    <pivotField axis="axisRow" allDrilled="1" subtotalTop="0" showAll="0" dataSourceSort="1" defaultSubtotal="0" defaultAttributeDrillState="1">
      <items count="5">
        <item x="0"/>
        <item x="1"/>
        <item x="2"/>
        <item x="3"/>
        <item x="4"/>
      </items>
    </pivotField>
    <pivotField axis="axisCol"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Fields count="1">
    <field x="1"/>
  </colFields>
  <colItems count="4">
    <i>
      <x/>
    </i>
    <i>
      <x v="1"/>
    </i>
    <i>
      <x v="2"/>
    </i>
    <i t="grand">
      <x/>
    </i>
  </colItems>
  <dataFields count="1">
    <dataField name="Distinct Count of Customer ID" fld="2" subtotal="count" baseField="0" baseItem="0">
      <extLst>
        <ext xmlns:x15="http://schemas.microsoft.com/office/spreadsheetml/2010/11/main" uri="{FABC7310-3BB5-11E1-824E-6D434824019B}">
          <x15:dataField isCountDistinct="1"/>
        </ext>
      </extLst>
    </dataField>
  </dataFields>
  <chartFormats count="3">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s>
  <pivotHierarchies count="17">
    <pivotHierarchy dragToData="1"/>
    <pivotHierarchy dragToData="1"/>
    <pivotHierarchy dragToData="1"/>
    <pivotHierarchy dragToData="1"/>
    <pivotHierarchy multipleItemSelectionAllowed="1" dragToData="1">
      <members count="2" level="1">
        <member name="[Range].[Cancellation year].&amp;[2023]"/>
        <member name="[Range].[Cancellation year].&amp;[2024]"/>
      </members>
    </pivotHierarchy>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Distinct Count of Customer ID"/>
    <pivotHierarchy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9460C0-B32D-40A7-92C3-97788DC0AC4B}" name="PivotTable4" cacheId="2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A23:D44" firstHeaderRow="1" firstDataRow="2" firstDataCol="1"/>
  <pivotFields count="3">
    <pivotField axis="axisRow" allDrilled="1" subtotalTop="0" showAll="0" dataSourceSort="1" defaultSubtotal="0" defaultAttributeDrillState="1">
      <items count="19">
        <item x="0"/>
        <item x="1"/>
        <item x="2"/>
        <item x="3"/>
        <item x="4"/>
        <item x="5"/>
        <item x="6"/>
        <item x="7"/>
        <item x="8"/>
        <item x="9"/>
        <item x="10"/>
        <item x="11"/>
        <item x="12"/>
        <item x="13"/>
        <item x="14"/>
        <item x="15"/>
        <item x="16"/>
        <item x="17"/>
        <item x="18"/>
      </items>
    </pivotField>
    <pivotField axis="axisCol" allDrilled="1" subtotalTop="0" showAll="0" dataSourceSort="1" defaultSubtotal="0" defaultAttributeDrillState="1">
      <items count="3">
        <item s="1" x="0"/>
        <item s="1" x="1"/>
        <item x="2"/>
      </items>
    </pivotField>
    <pivotField dataField="1" subtotalTop="0" showAll="0" defaultSubtotal="0"/>
  </pivotFields>
  <rowFields count="1">
    <field x="0"/>
  </rowFields>
  <rowItems count="20">
    <i>
      <x/>
    </i>
    <i>
      <x v="1"/>
    </i>
    <i>
      <x v="2"/>
    </i>
    <i>
      <x v="3"/>
    </i>
    <i>
      <x v="4"/>
    </i>
    <i>
      <x v="5"/>
    </i>
    <i>
      <x v="6"/>
    </i>
    <i>
      <x v="7"/>
    </i>
    <i>
      <x v="8"/>
    </i>
    <i>
      <x v="9"/>
    </i>
    <i>
      <x v="10"/>
    </i>
    <i>
      <x v="11"/>
    </i>
    <i>
      <x v="12"/>
    </i>
    <i>
      <x v="13"/>
    </i>
    <i>
      <x v="14"/>
    </i>
    <i>
      <x v="15"/>
    </i>
    <i>
      <x v="16"/>
    </i>
    <i>
      <x v="17"/>
    </i>
    <i>
      <x v="18"/>
    </i>
    <i t="grand">
      <x/>
    </i>
  </rowItems>
  <colFields count="1">
    <field x="1"/>
  </colFields>
  <colItems count="3">
    <i>
      <x/>
    </i>
    <i>
      <x v="1"/>
    </i>
    <i t="grand">
      <x/>
    </i>
  </colItems>
  <dataFields count="1">
    <dataField name="Count of Customer ID" fld="2" subtotal="count" baseField="0" baseItem="0"/>
  </dataFields>
  <chartFormats count="3">
    <chartFormat chart="8" format="0" series="1">
      <pivotArea type="data" outline="0" fieldPosition="0">
        <references count="2">
          <reference field="4294967294" count="1" selected="0">
            <x v="0"/>
          </reference>
          <reference field="1" count="1" selected="0">
            <x v="0"/>
          </reference>
        </references>
      </pivotArea>
    </chartFormat>
    <chartFormat chart="8" format="1" series="1">
      <pivotArea type="data" outline="0" fieldPosition="0">
        <references count="2">
          <reference field="4294967294" count="1" selected="0">
            <x v="0"/>
          </reference>
          <reference field="1" count="1" selected="0">
            <x v="1"/>
          </reference>
        </references>
      </pivotArea>
    </chartFormat>
    <chartFormat chart="8" format="2" series="1">
      <pivotArea type="data" outline="0" fieldPosition="0">
        <references count="2">
          <reference field="4294967294" count="1" selected="0">
            <x v="0"/>
          </reference>
          <reference field="1" count="1" selected="0">
            <x v="2"/>
          </reference>
        </references>
      </pivotArea>
    </chartFormat>
  </chartFormats>
  <pivotHierarchies count="17">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3355AE-08C8-4834-A0CE-297AA57F5881}" name="PivotTable3" cacheId="23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1">
  <location ref="A14:D20" firstHeaderRow="1" firstDataRow="2" firstDataCol="1"/>
  <pivotFields count="3">
    <pivotField axis="axisRow" allDrilled="1" subtotalTop="0" showAll="0" dataSourceSort="1" defaultSubtotal="0" defaultAttributeDrillState="1">
      <items count="4">
        <item x="0"/>
        <item x="1"/>
        <item x="2"/>
        <item x="3"/>
      </items>
    </pivotField>
    <pivotField axis="axisCol" allDrilled="1" subtotalTop="0" showAll="0" dataSourceSort="1" defaultSubtotal="0" defaultAttributeDrillState="1">
      <items count="2">
        <item s="1" x="0"/>
        <item s="1" x="1"/>
      </items>
    </pivotField>
    <pivotField dataField="1" subtotalTop="0" showAll="0" defaultSubtotal="0"/>
  </pivotFields>
  <rowFields count="1">
    <field x="0"/>
  </rowFields>
  <rowItems count="5">
    <i>
      <x/>
    </i>
    <i>
      <x v="1"/>
    </i>
    <i>
      <x v="2"/>
    </i>
    <i>
      <x v="3"/>
    </i>
    <i t="grand">
      <x/>
    </i>
  </rowItems>
  <colFields count="1">
    <field x="1"/>
  </colFields>
  <colItems count="3">
    <i>
      <x/>
    </i>
    <i>
      <x v="1"/>
    </i>
    <i t="grand">
      <x/>
    </i>
  </colItems>
  <dataFields count="1">
    <dataField name="Count of Customer ID" fld="2" subtotal="count" baseField="0" baseItem="0"/>
  </dataFields>
  <chartFormats count="2">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s>
  <pivotHierarchies count="17">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colHierarchiesUsage count="1">
    <colHierarchyUsage hierarchyUsage="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3F20294-6D51-462B-903A-2C77D268618E}" name="PivotTable2" cacheId="28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D8" firstHeaderRow="1" firstDataRow="2" firstDataCol="1"/>
  <pivotFields count="4">
    <pivotField axis="axisCol" allDrilled="1" subtotalTop="0" showAll="0" dataSourceSort="1" defaultSubtotal="0" defaultAttributeDrillState="1">
      <items count="2">
        <item s="1" x="0"/>
        <item s="1" x="1"/>
      </items>
    </pivotField>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1"/>
  </rowFields>
  <rowItems count="4">
    <i>
      <x/>
    </i>
    <i>
      <x v="1"/>
    </i>
    <i>
      <x v="2"/>
    </i>
    <i t="grand">
      <x/>
    </i>
  </rowItems>
  <colFields count="1">
    <field x="0"/>
  </colFields>
  <colItems count="3">
    <i>
      <x/>
    </i>
    <i>
      <x v="1"/>
    </i>
    <i t="grand">
      <x/>
    </i>
  </colItems>
  <dataFields count="1">
    <dataField name="Count of Customer ID" fld="2" subtotal="count" baseField="0" baseItem="0"/>
  </dataFields>
  <chartFormats count="2">
    <chartFormat chart="5" format="0" series="1">
      <pivotArea type="data" outline="0" fieldPosition="0">
        <references count="2">
          <reference field="4294967294" count="1" selected="0">
            <x v="0"/>
          </reference>
          <reference field="0" count="1" selected="0">
            <x v="0"/>
          </reference>
        </references>
      </pivotArea>
    </chartFormat>
    <chartFormat chart="5" format="1" series="1">
      <pivotArea type="data" outline="0" fieldPosition="0">
        <references count="2">
          <reference field="4294967294" count="1" selected="0">
            <x v="0"/>
          </reference>
          <reference field="0" count="1" selected="0">
            <x v="1"/>
          </reference>
        </references>
      </pivotArea>
    </chartFormat>
  </chartFormats>
  <pivotHierarchies count="17">
    <pivotHierarchy dragToData="1"/>
    <pivotHierarchy dragToData="1"/>
    <pivotHierarchy dragToData="1"/>
    <pivotHierarchy dragToData="1"/>
    <pivotHierarchy multipleItemSelectionAllowed="1" dragToData="1"/>
    <pivotHierarchy multipleItemSelectionAllowed="1" dragToData="1">
      <members count="1" level="1">
        <member name="[Range].[Reason for Cancellation].&amp;[Poor Support]"/>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_churn_analysis!$A$1:$K$9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ncellation_year" xr10:uid="{7EBC5AAB-B5D3-478F-B021-F929B0CFFD0B}" sourceName="[Range].[Cancellation year]">
  <pivotTables>
    <pivotTable tabId="2" name="PivotTable2"/>
    <pivotTable tabId="2" name="PivotTable3"/>
    <pivotTable tabId="2" name="PivotTable4"/>
    <pivotTable tabId="2" name="PivotTable5"/>
  </pivotTables>
  <data>
    <olap pivotCacheId="2026522311">
      <levels count="2">
        <level uniqueName="[Range].[Cancellation year].[(All)]" sourceCaption="(All)" count="0"/>
        <level uniqueName="[Range].[Cancellation year].[Cancellation year]" sourceCaption="Cancellation year" count="3">
          <ranges>
            <range startItem="0">
              <i n="[Range].[Cancellation year].&amp;[2023]" c="2023"/>
              <i n="[Range].[Cancellation year].&amp;[2024]" c="2024"/>
              <i n="[Range].[Cancellation year].&amp;[Active]" c="Active"/>
            </range>
          </ranges>
        </level>
      </levels>
      <selections count="2">
        <selection n="[Range].[Cancellation year].&amp;[2023]"/>
        <selection n="[Range].[Cancellation year].&amp;[2024]"/>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isk_of_Churn" xr10:uid="{E2B1AF4B-F6B6-4409-B78B-40CFB7FBB053}" sourceName="[Range].[Risk of Churn]">
  <pivotTables>
    <pivotTable tabId="2" name="PivotTable7"/>
  </pivotTables>
  <data>
    <olap pivotCacheId="2026522311">
      <levels count="2">
        <level uniqueName="[Range].[Risk of Churn].[(All)]" sourceCaption="(All)" count="0"/>
        <level uniqueName="[Range].[Risk of Churn].[Risk of Churn]" sourceCaption="Risk of Churn" count="4">
          <ranges>
            <range startItem="0">
              <i n="[Range].[Risk of Churn].&amp;[Churned - No Risk]" c="Churned - No Risk"/>
              <i n="[Range].[Risk of Churn].&amp;[Low Engagement Risk]" c="Low Engagement Risk"/>
              <i n="[Range].[Risk of Churn].&amp;[Safe]" c="Safe"/>
              <i n="[Range].[Risk of Churn].&amp;[Support Risk]" c="Support Risk"/>
            </range>
          </ranges>
        </level>
      </levels>
      <selections count="2">
        <selection n="[Range].[Risk of Churn].&amp;[Low Engagement Risk]"/>
        <selection n="[Range].[Risk of Churn].&amp;[Support Risk]"/>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ncellation year" xr10:uid="{3D70FE1E-ECDE-46E8-8B50-A82A5FAEBF09}" cache="Slicer_Cancellation_year" caption="Cancellation year" level="1" rowHeight="247650"/>
  <slicer name="Risk of Churn" xr10:uid="{0B5C356A-65DE-4A65-A81D-C0F0B36D9B40}" cache="Slicer_Risk_of_Churn" caption="Risk of Churn" level="1"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AD612-AA6B-47EF-A3E1-9B82819F0AA9}">
  <dimension ref="A3:E82"/>
  <sheetViews>
    <sheetView tabSelected="1" topLeftCell="A52" workbookViewId="0">
      <selection activeCell="A77" sqref="A77:B82"/>
    </sheetView>
  </sheetViews>
  <sheetFormatPr defaultRowHeight="14.4" x14ac:dyDescent="0.3"/>
  <cols>
    <col min="1" max="1" width="18.33203125" bestFit="1" customWidth="1"/>
    <col min="2" max="2" width="18.5546875" bestFit="1" customWidth="1"/>
    <col min="3" max="3" width="5" bestFit="1" customWidth="1"/>
    <col min="4" max="5" width="10.5546875" bestFit="1" customWidth="1"/>
    <col min="6" max="6" width="23.109375" bestFit="1" customWidth="1"/>
    <col min="7" max="7" width="23.5546875" bestFit="1" customWidth="1"/>
  </cols>
  <sheetData>
    <row r="3" spans="1:4" x14ac:dyDescent="0.3">
      <c r="A3" s="3" t="s">
        <v>129</v>
      </c>
      <c r="B3" s="3" t="s">
        <v>130</v>
      </c>
    </row>
    <row r="4" spans="1:4" x14ac:dyDescent="0.3">
      <c r="A4" s="3" t="s">
        <v>127</v>
      </c>
      <c r="B4" t="s">
        <v>131</v>
      </c>
      <c r="C4" t="s">
        <v>132</v>
      </c>
      <c r="D4" t="s">
        <v>128</v>
      </c>
    </row>
    <row r="5" spans="1:4" x14ac:dyDescent="0.3">
      <c r="A5" s="4" t="s">
        <v>19</v>
      </c>
      <c r="B5" s="5">
        <v>5</v>
      </c>
      <c r="C5" s="5">
        <v>10</v>
      </c>
      <c r="D5" s="5">
        <v>15</v>
      </c>
    </row>
    <row r="6" spans="1:4" x14ac:dyDescent="0.3">
      <c r="A6" s="4" t="s">
        <v>11</v>
      </c>
      <c r="B6" s="5">
        <v>13</v>
      </c>
      <c r="C6" s="5">
        <v>7</v>
      </c>
      <c r="D6" s="5">
        <v>20</v>
      </c>
    </row>
    <row r="7" spans="1:4" x14ac:dyDescent="0.3">
      <c r="A7" s="4" t="s">
        <v>27</v>
      </c>
      <c r="B7" s="5">
        <v>8</v>
      </c>
      <c r="C7" s="5">
        <v>12</v>
      </c>
      <c r="D7" s="5">
        <v>20</v>
      </c>
    </row>
    <row r="8" spans="1:4" x14ac:dyDescent="0.3">
      <c r="A8" s="4" t="s">
        <v>128</v>
      </c>
      <c r="B8" s="5">
        <v>26</v>
      </c>
      <c r="C8" s="5">
        <v>29</v>
      </c>
      <c r="D8" s="5">
        <v>55</v>
      </c>
    </row>
    <row r="14" spans="1:4" x14ac:dyDescent="0.3">
      <c r="A14" s="3" t="s">
        <v>129</v>
      </c>
      <c r="B14" s="3" t="s">
        <v>130</v>
      </c>
    </row>
    <row r="15" spans="1:4" x14ac:dyDescent="0.3">
      <c r="A15" s="3" t="s">
        <v>127</v>
      </c>
      <c r="B15" t="s">
        <v>131</v>
      </c>
      <c r="C15" t="s">
        <v>132</v>
      </c>
      <c r="D15" t="s">
        <v>128</v>
      </c>
    </row>
    <row r="16" spans="1:4" x14ac:dyDescent="0.3">
      <c r="A16" s="4" t="s">
        <v>14</v>
      </c>
      <c r="B16" s="5">
        <v>9</v>
      </c>
      <c r="C16" s="5">
        <v>6</v>
      </c>
      <c r="D16" s="5">
        <v>15</v>
      </c>
    </row>
    <row r="17" spans="1:4" x14ac:dyDescent="0.3">
      <c r="A17" s="4" t="s">
        <v>21</v>
      </c>
      <c r="B17" s="5">
        <v>8</v>
      </c>
      <c r="C17" s="5">
        <v>13</v>
      </c>
      <c r="D17" s="5">
        <v>21</v>
      </c>
    </row>
    <row r="18" spans="1:4" x14ac:dyDescent="0.3">
      <c r="A18" s="4" t="s">
        <v>17</v>
      </c>
      <c r="B18" s="5">
        <v>6</v>
      </c>
      <c r="C18" s="5">
        <v>4</v>
      </c>
      <c r="D18" s="5">
        <v>10</v>
      </c>
    </row>
    <row r="19" spans="1:4" x14ac:dyDescent="0.3">
      <c r="A19" s="4" t="s">
        <v>13</v>
      </c>
      <c r="B19" s="5">
        <v>3</v>
      </c>
      <c r="C19" s="5">
        <v>6</v>
      </c>
      <c r="D19" s="5">
        <v>9</v>
      </c>
    </row>
    <row r="20" spans="1:4" x14ac:dyDescent="0.3">
      <c r="A20" s="4" t="s">
        <v>128</v>
      </c>
      <c r="B20" s="5">
        <v>26</v>
      </c>
      <c r="C20" s="5">
        <v>29</v>
      </c>
      <c r="D20" s="5">
        <v>55</v>
      </c>
    </row>
    <row r="23" spans="1:4" x14ac:dyDescent="0.3">
      <c r="A23" s="3" t="s">
        <v>129</v>
      </c>
      <c r="B23" s="3" t="s">
        <v>130</v>
      </c>
    </row>
    <row r="24" spans="1:4" x14ac:dyDescent="0.3">
      <c r="A24" s="3" t="s">
        <v>127</v>
      </c>
      <c r="B24" t="s">
        <v>131</v>
      </c>
      <c r="C24" t="s">
        <v>132</v>
      </c>
      <c r="D24" t="s">
        <v>128</v>
      </c>
    </row>
    <row r="25" spans="1:4" x14ac:dyDescent="0.3">
      <c r="A25" s="4">
        <v>1</v>
      </c>
      <c r="B25" s="5"/>
      <c r="C25" s="5">
        <v>2</v>
      </c>
      <c r="D25" s="5">
        <v>2</v>
      </c>
    </row>
    <row r="26" spans="1:4" x14ac:dyDescent="0.3">
      <c r="A26" s="4">
        <v>2</v>
      </c>
      <c r="B26" s="5">
        <v>4</v>
      </c>
      <c r="C26" s="5">
        <v>1</v>
      </c>
      <c r="D26" s="5">
        <v>5</v>
      </c>
    </row>
    <row r="27" spans="1:4" x14ac:dyDescent="0.3">
      <c r="A27" s="4">
        <v>3</v>
      </c>
      <c r="B27" s="5"/>
      <c r="C27" s="5">
        <v>1</v>
      </c>
      <c r="D27" s="5">
        <v>1</v>
      </c>
    </row>
    <row r="28" spans="1:4" x14ac:dyDescent="0.3">
      <c r="A28" s="4">
        <v>4</v>
      </c>
      <c r="B28" s="5">
        <v>1</v>
      </c>
      <c r="C28" s="5"/>
      <c r="D28" s="5">
        <v>1</v>
      </c>
    </row>
    <row r="29" spans="1:4" x14ac:dyDescent="0.3">
      <c r="A29" s="4">
        <v>6</v>
      </c>
      <c r="B29" s="5">
        <v>2</v>
      </c>
      <c r="C29" s="5">
        <v>1</v>
      </c>
      <c r="D29" s="5">
        <v>3</v>
      </c>
    </row>
    <row r="30" spans="1:4" x14ac:dyDescent="0.3">
      <c r="A30" s="4">
        <v>7</v>
      </c>
      <c r="B30" s="5">
        <v>2</v>
      </c>
      <c r="C30" s="5">
        <v>2</v>
      </c>
      <c r="D30" s="5">
        <v>4</v>
      </c>
    </row>
    <row r="31" spans="1:4" x14ac:dyDescent="0.3">
      <c r="A31" s="4">
        <v>8</v>
      </c>
      <c r="B31" s="5">
        <v>1</v>
      </c>
      <c r="C31" s="5"/>
      <c r="D31" s="5">
        <v>1</v>
      </c>
    </row>
    <row r="32" spans="1:4" x14ac:dyDescent="0.3">
      <c r="A32" s="4">
        <v>9</v>
      </c>
      <c r="B32" s="5"/>
      <c r="C32" s="5">
        <v>3</v>
      </c>
      <c r="D32" s="5">
        <v>3</v>
      </c>
    </row>
    <row r="33" spans="1:4" x14ac:dyDescent="0.3">
      <c r="A33" s="4">
        <v>10</v>
      </c>
      <c r="B33" s="5">
        <v>1</v>
      </c>
      <c r="C33" s="5">
        <v>1</v>
      </c>
      <c r="D33" s="5">
        <v>2</v>
      </c>
    </row>
    <row r="34" spans="1:4" x14ac:dyDescent="0.3">
      <c r="A34" s="4">
        <v>11</v>
      </c>
      <c r="B34" s="5"/>
      <c r="C34" s="5">
        <v>1</v>
      </c>
      <c r="D34" s="5">
        <v>1</v>
      </c>
    </row>
    <row r="35" spans="1:4" x14ac:dyDescent="0.3">
      <c r="A35" s="4">
        <v>12</v>
      </c>
      <c r="B35" s="5">
        <v>2</v>
      </c>
      <c r="C35" s="5">
        <v>1</v>
      </c>
      <c r="D35" s="5">
        <v>3</v>
      </c>
    </row>
    <row r="36" spans="1:4" x14ac:dyDescent="0.3">
      <c r="A36" s="4">
        <v>13</v>
      </c>
      <c r="B36" s="5">
        <v>3</v>
      </c>
      <c r="C36" s="5">
        <v>2</v>
      </c>
      <c r="D36" s="5">
        <v>5</v>
      </c>
    </row>
    <row r="37" spans="1:4" x14ac:dyDescent="0.3">
      <c r="A37" s="4">
        <v>14</v>
      </c>
      <c r="B37" s="5"/>
      <c r="C37" s="5">
        <v>1</v>
      </c>
      <c r="D37" s="5">
        <v>1</v>
      </c>
    </row>
    <row r="38" spans="1:4" x14ac:dyDescent="0.3">
      <c r="A38" s="4">
        <v>15</v>
      </c>
      <c r="B38" s="5">
        <v>2</v>
      </c>
      <c r="C38" s="5">
        <v>2</v>
      </c>
      <c r="D38" s="5">
        <v>4</v>
      </c>
    </row>
    <row r="39" spans="1:4" x14ac:dyDescent="0.3">
      <c r="A39" s="4">
        <v>16</v>
      </c>
      <c r="B39" s="5">
        <v>6</v>
      </c>
      <c r="C39" s="5">
        <v>1</v>
      </c>
      <c r="D39" s="5">
        <v>7</v>
      </c>
    </row>
    <row r="40" spans="1:4" x14ac:dyDescent="0.3">
      <c r="A40" s="4">
        <v>17</v>
      </c>
      <c r="B40" s="5">
        <v>1</v>
      </c>
      <c r="C40" s="5"/>
      <c r="D40" s="5">
        <v>1</v>
      </c>
    </row>
    <row r="41" spans="1:4" x14ac:dyDescent="0.3">
      <c r="A41" s="4">
        <v>18</v>
      </c>
      <c r="B41" s="5"/>
      <c r="C41" s="5">
        <v>4</v>
      </c>
      <c r="D41" s="5">
        <v>4</v>
      </c>
    </row>
    <row r="42" spans="1:4" x14ac:dyDescent="0.3">
      <c r="A42" s="4">
        <v>19</v>
      </c>
      <c r="B42" s="5">
        <v>1</v>
      </c>
      <c r="C42" s="5">
        <v>3</v>
      </c>
      <c r="D42" s="5">
        <v>4</v>
      </c>
    </row>
    <row r="43" spans="1:4" x14ac:dyDescent="0.3">
      <c r="A43" s="4">
        <v>20</v>
      </c>
      <c r="B43" s="5"/>
      <c r="C43" s="5">
        <v>3</v>
      </c>
      <c r="D43" s="5">
        <v>3</v>
      </c>
    </row>
    <row r="44" spans="1:4" x14ac:dyDescent="0.3">
      <c r="A44" s="4" t="s">
        <v>128</v>
      </c>
      <c r="B44" s="5">
        <v>26</v>
      </c>
      <c r="C44" s="5">
        <v>29</v>
      </c>
      <c r="D44" s="5">
        <v>55</v>
      </c>
    </row>
    <row r="47" spans="1:4" ht="28.8" x14ac:dyDescent="0.3">
      <c r="A47" s="6" t="s">
        <v>134</v>
      </c>
      <c r="B47">
        <f>SUMIF(customer_churn_analysis!E2:E101,"&lt;&gt;customer_churn_analysis!D2",customer_churn_analysis!K2:K101)</f>
        <v>15811</v>
      </c>
    </row>
    <row r="49" spans="1:5" ht="43.2" x14ac:dyDescent="0.3">
      <c r="A49" s="6" t="s">
        <v>135</v>
      </c>
      <c r="B49" s="7">
        <f>AVERAGEIF(customer_churn_analysis!E2:E97,customer_churn_analysis!E2,customer_churn_analysis!G2:G101)</f>
        <v>10.390243902439025</v>
      </c>
    </row>
    <row r="50" spans="1:5" ht="43.2" x14ac:dyDescent="0.3">
      <c r="A50" s="6" t="s">
        <v>136</v>
      </c>
      <c r="B50" s="7">
        <f>AVERAGEIF(customer_churn_analysis!E2:E97,"&lt;&gt;customer_churn_analysis!E2",customer_churn_analysis!G2:G101)</f>
        <v>11.135416666666666</v>
      </c>
    </row>
    <row r="52" spans="1:5" x14ac:dyDescent="0.3">
      <c r="A52" s="3" t="s">
        <v>138</v>
      </c>
      <c r="B52" s="3" t="s">
        <v>130</v>
      </c>
    </row>
    <row r="53" spans="1:5" x14ac:dyDescent="0.3">
      <c r="A53" s="3" t="s">
        <v>127</v>
      </c>
      <c r="B53" t="s">
        <v>19</v>
      </c>
      <c r="C53" t="s">
        <v>11</v>
      </c>
      <c r="D53" t="s">
        <v>27</v>
      </c>
      <c r="E53" t="s">
        <v>128</v>
      </c>
    </row>
    <row r="54" spans="1:5" x14ac:dyDescent="0.3">
      <c r="A54" s="4" t="s">
        <v>20</v>
      </c>
      <c r="B54" s="5">
        <v>6</v>
      </c>
      <c r="C54" s="5">
        <v>4</v>
      </c>
      <c r="D54" s="5">
        <v>3</v>
      </c>
      <c r="E54" s="5">
        <v>13</v>
      </c>
    </row>
    <row r="55" spans="1:5" x14ac:dyDescent="0.3">
      <c r="A55" s="4" t="s">
        <v>16</v>
      </c>
      <c r="B55" s="5">
        <v>2</v>
      </c>
      <c r="C55" s="5">
        <v>4</v>
      </c>
      <c r="D55" s="5">
        <v>5</v>
      </c>
      <c r="E55" s="5">
        <v>11</v>
      </c>
    </row>
    <row r="56" spans="1:5" x14ac:dyDescent="0.3">
      <c r="A56" s="4" t="s">
        <v>45</v>
      </c>
      <c r="B56" s="5">
        <v>3</v>
      </c>
      <c r="C56" s="5">
        <v>6</v>
      </c>
      <c r="D56" s="5">
        <v>3</v>
      </c>
      <c r="E56" s="5">
        <v>12</v>
      </c>
    </row>
    <row r="57" spans="1:5" x14ac:dyDescent="0.3">
      <c r="A57" s="4" t="s">
        <v>30</v>
      </c>
      <c r="B57" s="5">
        <v>3</v>
      </c>
      <c r="C57" s="5">
        <v>4</v>
      </c>
      <c r="D57" s="5">
        <v>6</v>
      </c>
      <c r="E57" s="5">
        <v>13</v>
      </c>
    </row>
    <row r="58" spans="1:5" x14ac:dyDescent="0.3">
      <c r="A58" s="4" t="s">
        <v>28</v>
      </c>
      <c r="B58" s="5">
        <v>1</v>
      </c>
      <c r="C58" s="5">
        <v>2</v>
      </c>
      <c r="D58" s="5">
        <v>3</v>
      </c>
      <c r="E58" s="5">
        <v>6</v>
      </c>
    </row>
    <row r="59" spans="1:5" x14ac:dyDescent="0.3">
      <c r="A59" s="4" t="s">
        <v>128</v>
      </c>
      <c r="B59" s="5">
        <v>15</v>
      </c>
      <c r="C59" s="5">
        <v>20</v>
      </c>
      <c r="D59" s="5">
        <v>20</v>
      </c>
      <c r="E59" s="5">
        <v>55</v>
      </c>
    </row>
    <row r="61" spans="1:5" x14ac:dyDescent="0.3">
      <c r="A61" s="3" t="s">
        <v>129</v>
      </c>
      <c r="B61" s="3" t="s">
        <v>130</v>
      </c>
    </row>
    <row r="62" spans="1:5" x14ac:dyDescent="0.3">
      <c r="A62" s="3" t="s">
        <v>127</v>
      </c>
      <c r="B62" t="s">
        <v>140</v>
      </c>
      <c r="C62" t="s">
        <v>142</v>
      </c>
      <c r="D62" t="s">
        <v>128</v>
      </c>
    </row>
    <row r="63" spans="1:5" x14ac:dyDescent="0.3">
      <c r="A63" s="4" t="s">
        <v>19</v>
      </c>
      <c r="B63" s="5"/>
      <c r="C63" s="5"/>
      <c r="D63" s="5"/>
    </row>
    <row r="64" spans="1:5" x14ac:dyDescent="0.3">
      <c r="A64" s="8">
        <v>2</v>
      </c>
      <c r="B64" s="5">
        <v>1</v>
      </c>
      <c r="C64" s="5"/>
      <c r="D64" s="5">
        <v>1</v>
      </c>
    </row>
    <row r="65" spans="1:4" x14ac:dyDescent="0.3">
      <c r="A65" s="8">
        <v>6</v>
      </c>
      <c r="B65" s="5"/>
      <c r="C65" s="5">
        <v>1</v>
      </c>
      <c r="D65" s="5">
        <v>1</v>
      </c>
    </row>
    <row r="66" spans="1:4" x14ac:dyDescent="0.3">
      <c r="A66" s="8">
        <v>7</v>
      </c>
      <c r="B66" s="5">
        <v>1</v>
      </c>
      <c r="C66" s="5"/>
      <c r="D66" s="5">
        <v>1</v>
      </c>
    </row>
    <row r="67" spans="1:4" x14ac:dyDescent="0.3">
      <c r="A67" s="4" t="s">
        <v>11</v>
      </c>
      <c r="B67" s="5"/>
      <c r="C67" s="5"/>
      <c r="D67" s="5"/>
    </row>
    <row r="68" spans="1:4" x14ac:dyDescent="0.3">
      <c r="A68" s="8">
        <v>1</v>
      </c>
      <c r="B68" s="5"/>
      <c r="C68" s="5">
        <v>1</v>
      </c>
      <c r="D68" s="5">
        <v>1</v>
      </c>
    </row>
    <row r="69" spans="1:4" x14ac:dyDescent="0.3">
      <c r="A69" s="8">
        <v>4</v>
      </c>
      <c r="B69" s="5">
        <v>1</v>
      </c>
      <c r="C69" s="5"/>
      <c r="D69" s="5">
        <v>1</v>
      </c>
    </row>
    <row r="70" spans="1:4" x14ac:dyDescent="0.3">
      <c r="A70" s="8">
        <v>6</v>
      </c>
      <c r="B70" s="5"/>
      <c r="C70" s="5">
        <v>1</v>
      </c>
      <c r="D70" s="5">
        <v>1</v>
      </c>
    </row>
    <row r="71" spans="1:4" x14ac:dyDescent="0.3">
      <c r="A71" s="8">
        <v>8</v>
      </c>
      <c r="B71" s="5">
        <v>1</v>
      </c>
      <c r="C71" s="5"/>
      <c r="D71" s="5">
        <v>1</v>
      </c>
    </row>
    <row r="72" spans="1:4" x14ac:dyDescent="0.3">
      <c r="A72" s="4" t="s">
        <v>27</v>
      </c>
      <c r="B72" s="5"/>
      <c r="C72" s="5"/>
      <c r="D72" s="5"/>
    </row>
    <row r="73" spans="1:4" x14ac:dyDescent="0.3">
      <c r="A73" s="8">
        <v>5</v>
      </c>
      <c r="B73" s="5">
        <v>1</v>
      </c>
      <c r="C73" s="5"/>
      <c r="D73" s="5">
        <v>1</v>
      </c>
    </row>
    <row r="74" spans="1:4" x14ac:dyDescent="0.3">
      <c r="A74" s="8">
        <v>6</v>
      </c>
      <c r="B74" s="5">
        <v>1</v>
      </c>
      <c r="C74" s="5"/>
      <c r="D74" s="5">
        <v>1</v>
      </c>
    </row>
    <row r="75" spans="1:4" x14ac:dyDescent="0.3">
      <c r="A75" s="4" t="s">
        <v>128</v>
      </c>
      <c r="B75" s="5">
        <v>6</v>
      </c>
      <c r="C75" s="5">
        <v>3</v>
      </c>
      <c r="D75" s="5">
        <v>9</v>
      </c>
    </row>
    <row r="77" spans="1:4" x14ac:dyDescent="0.3">
      <c r="A77" s="3" t="s">
        <v>127</v>
      </c>
      <c r="B77" t="s">
        <v>129</v>
      </c>
    </row>
    <row r="78" spans="1:4" x14ac:dyDescent="0.3">
      <c r="A78" s="4" t="s">
        <v>142</v>
      </c>
      <c r="B78" s="5">
        <v>3</v>
      </c>
    </row>
    <row r="79" spans="1:4" x14ac:dyDescent="0.3">
      <c r="A79" s="4" t="s">
        <v>140</v>
      </c>
      <c r="B79" s="5">
        <v>6</v>
      </c>
    </row>
    <row r="80" spans="1:4" x14ac:dyDescent="0.3">
      <c r="A80" s="4" t="s">
        <v>141</v>
      </c>
      <c r="B80" s="5">
        <v>32</v>
      </c>
    </row>
    <row r="81" spans="1:2" x14ac:dyDescent="0.3">
      <c r="A81" s="4" t="s">
        <v>139</v>
      </c>
      <c r="B81" s="5">
        <v>55</v>
      </c>
    </row>
    <row r="82" spans="1:2" x14ac:dyDescent="0.3">
      <c r="A82" s="4" t="s">
        <v>128</v>
      </c>
      <c r="B82" s="5">
        <v>96</v>
      </c>
    </row>
  </sheetData>
  <pageMargins left="0.7" right="0.7" top="0.75" bottom="0.75" header="0.3" footer="0.3"/>
  <pageSetup orientation="portrait" r:id="rId7"/>
  <drawing r:id="rId8"/>
  <extLst>
    <ext xmlns:x14="http://schemas.microsoft.com/office/spreadsheetml/2009/9/main" uri="{A8765BA9-456A-4dab-B4F3-ACF838C121DE}">
      <x14:slicerList>
        <x14:slicer r:id="rId9"/>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11709-354B-435A-9702-93D67CE9A85B}">
  <dimension ref="A1:L101"/>
  <sheetViews>
    <sheetView topLeftCell="A29" zoomScaleNormal="100" workbookViewId="0">
      <selection activeCell="L2" sqref="L2"/>
    </sheetView>
  </sheetViews>
  <sheetFormatPr defaultRowHeight="14.4" x14ac:dyDescent="0.3"/>
  <cols>
    <col min="3" max="3" width="19.44140625" bestFit="1" customWidth="1"/>
    <col min="4" max="4" width="15.33203125" bestFit="1" customWidth="1"/>
    <col min="5" max="5" width="15.33203125" customWidth="1"/>
    <col min="6" max="6" width="20.21875" bestFit="1" customWidth="1"/>
    <col min="10" max="10" width="13.21875" bestFit="1" customWidth="1"/>
    <col min="11" max="11" width="11.5546875" bestFit="1" customWidth="1"/>
    <col min="12" max="12" width="18.33203125" bestFit="1" customWidth="1"/>
  </cols>
  <sheetData>
    <row r="1" spans="1:12" x14ac:dyDescent="0.3">
      <c r="A1" t="s">
        <v>0</v>
      </c>
      <c r="B1" t="s">
        <v>1</v>
      </c>
      <c r="C1" t="s">
        <v>2</v>
      </c>
      <c r="D1" t="s">
        <v>3</v>
      </c>
      <c r="E1" t="s">
        <v>133</v>
      </c>
      <c r="F1" t="s">
        <v>4</v>
      </c>
      <c r="G1" t="s">
        <v>5</v>
      </c>
      <c r="H1" t="s">
        <v>6</v>
      </c>
      <c r="I1" t="s">
        <v>7</v>
      </c>
      <c r="J1" t="s">
        <v>8</v>
      </c>
      <c r="K1" t="s">
        <v>9</v>
      </c>
      <c r="L1" t="s">
        <v>137</v>
      </c>
    </row>
    <row r="2" spans="1:12" x14ac:dyDescent="0.3">
      <c r="A2" t="s">
        <v>10</v>
      </c>
      <c r="B2" t="s">
        <v>11</v>
      </c>
      <c r="C2" s="1">
        <v>45283</v>
      </c>
      <c r="D2" t="s">
        <v>12</v>
      </c>
      <c r="E2" t="s">
        <v>12</v>
      </c>
      <c r="F2" t="s">
        <v>13</v>
      </c>
      <c r="G2">
        <v>9</v>
      </c>
      <c r="H2">
        <v>7</v>
      </c>
      <c r="I2">
        <v>5</v>
      </c>
      <c r="J2" t="s">
        <v>14</v>
      </c>
      <c r="K2">
        <v>0</v>
      </c>
      <c r="L2" t="str" cm="1">
        <f t="array" ref="L2">_xlfn.IFS(
   AND(D2="Active", I2&gt;3, J2="&gt;48h"), "Support Risk",
   AND(D2="Active", G2&lt;5), "Low Engagement Risk",
   AND(D2="Active", I2&gt;3, J2="&gt;48h",G2&lt;5),"High Risk",
   D2&lt;&gt;"Active", "Churned - No Risk",
   TRUE, "Safe"
)</f>
        <v>Safe</v>
      </c>
    </row>
    <row r="3" spans="1:12" x14ac:dyDescent="0.3">
      <c r="A3" t="s">
        <v>15</v>
      </c>
      <c r="B3" t="s">
        <v>11</v>
      </c>
      <c r="C3" s="1">
        <v>44971</v>
      </c>
      <c r="D3" s="1">
        <v>45189</v>
      </c>
      <c r="E3" s="2" t="s">
        <v>131</v>
      </c>
      <c r="F3" t="s">
        <v>16</v>
      </c>
      <c r="G3">
        <v>15</v>
      </c>
      <c r="H3">
        <v>2</v>
      </c>
      <c r="I3">
        <v>3</v>
      </c>
      <c r="J3" t="s">
        <v>17</v>
      </c>
      <c r="K3">
        <v>339</v>
      </c>
      <c r="L3" t="str" cm="1">
        <f t="array" ref="L3">_xlfn.IFS(
   AND(D3="Active", I3&gt;3, J3="&gt;48h"), "Support Risk",
   AND(D3="Active", G3&lt;5), "Low Engagement Risk",
   AND(D3="Active", I3&gt;3, J3="&gt;48h",G3&lt;5),"High Risk",
   D3&lt;&gt;"Active", "Churned - No Risk",
   TRUE, "Safe"
)</f>
        <v>Churned - No Risk</v>
      </c>
    </row>
    <row r="4" spans="1:12" x14ac:dyDescent="0.3">
      <c r="A4" t="s">
        <v>18</v>
      </c>
      <c r="B4" t="s">
        <v>19</v>
      </c>
      <c r="C4" s="1">
        <v>44979</v>
      </c>
      <c r="D4" s="1">
        <v>45242</v>
      </c>
      <c r="E4" s="2" t="s">
        <v>131</v>
      </c>
      <c r="F4" t="s">
        <v>20</v>
      </c>
      <c r="G4">
        <v>19</v>
      </c>
      <c r="H4">
        <v>3</v>
      </c>
      <c r="I4">
        <v>4</v>
      </c>
      <c r="J4" t="s">
        <v>21</v>
      </c>
      <c r="K4">
        <v>282</v>
      </c>
      <c r="L4" t="str" cm="1">
        <f t="array" ref="L4">_xlfn.IFS(
   AND(D4="Active", I4&gt;3, J4="&gt;48h"), "Support Risk",
   AND(D4="Active", G4&lt;5), "Low Engagement Risk",
   AND(D4="Active", I4&gt;3, J4="&gt;48h",G4&lt;5),"High Risk",
   D4&lt;&gt;"Active", "Churned - No Risk",
   TRUE, "Safe"
)</f>
        <v>Churned - No Risk</v>
      </c>
    </row>
    <row r="5" spans="1:12" x14ac:dyDescent="0.3">
      <c r="A5" t="s">
        <v>22</v>
      </c>
      <c r="B5" t="s">
        <v>11</v>
      </c>
      <c r="C5" s="1">
        <v>45136</v>
      </c>
      <c r="D5" t="s">
        <v>12</v>
      </c>
      <c r="E5" s="2" t="s">
        <v>12</v>
      </c>
      <c r="F5" t="s">
        <v>13</v>
      </c>
      <c r="G5">
        <v>19</v>
      </c>
      <c r="H5">
        <v>3</v>
      </c>
      <c r="I5">
        <v>0</v>
      </c>
      <c r="J5" t="s">
        <v>13</v>
      </c>
      <c r="K5">
        <v>0</v>
      </c>
      <c r="L5" t="str" cm="1">
        <f t="array" ref="L5">_xlfn.IFS(
   AND(D5="Active", I5&gt;3, J5="&gt;48h"), "Support Risk",
   AND(D5="Active", G5&lt;5), "Low Engagement Risk",
   AND(D5="Active", I5&gt;3, J5="&gt;48h",G5&lt;5),"High Risk",
   D5&lt;&gt;"Active", "Churned - No Risk",
   TRUE, "Safe"
)</f>
        <v>Safe</v>
      </c>
    </row>
    <row r="6" spans="1:12" x14ac:dyDescent="0.3">
      <c r="A6" t="s">
        <v>23</v>
      </c>
      <c r="B6" t="s">
        <v>19</v>
      </c>
      <c r="C6" s="1">
        <v>45221</v>
      </c>
      <c r="D6" t="s">
        <v>12</v>
      </c>
      <c r="E6" s="2" t="s">
        <v>12</v>
      </c>
      <c r="F6" t="s">
        <v>13</v>
      </c>
      <c r="G6">
        <v>11</v>
      </c>
      <c r="H6">
        <v>6</v>
      </c>
      <c r="I6">
        <v>5</v>
      </c>
      <c r="J6" t="s">
        <v>21</v>
      </c>
      <c r="K6">
        <v>0</v>
      </c>
      <c r="L6" t="str" cm="1">
        <f t="array" ref="L6">_xlfn.IFS(
   AND(D6="Active", I6&gt;3, J6="&gt;48h"), "Support Risk",
   AND(D6="Active", G6&lt;5), "Low Engagement Risk",
   AND(D6="Active", I6&gt;3, J6="&gt;48h",G6&lt;5),"High Risk",
   D6&lt;&gt;"Active", "Churned - No Risk",
   TRUE, "Safe"
)</f>
        <v>Support Risk</v>
      </c>
    </row>
    <row r="7" spans="1:12" x14ac:dyDescent="0.3">
      <c r="A7" t="s">
        <v>24</v>
      </c>
      <c r="B7" t="s">
        <v>11</v>
      </c>
      <c r="C7" s="1">
        <v>45174</v>
      </c>
      <c r="D7" t="s">
        <v>12</v>
      </c>
      <c r="E7" s="2" t="s">
        <v>12</v>
      </c>
      <c r="F7" t="s">
        <v>13</v>
      </c>
      <c r="G7">
        <v>16</v>
      </c>
      <c r="H7">
        <v>6</v>
      </c>
      <c r="I7">
        <v>4</v>
      </c>
      <c r="J7" t="s">
        <v>21</v>
      </c>
      <c r="K7">
        <v>0</v>
      </c>
      <c r="L7" t="str" cm="1">
        <f t="array" ref="L7">_xlfn.IFS(
   AND(D7="Active", I7&gt;3, J7="&gt;48h"), "Support Risk",
   AND(D7="Active", G7&lt;5), "Low Engagement Risk",
   AND(D7="Active", I7&gt;3, J7="&gt;48h",G7&lt;5),"High Risk",
   D7&lt;&gt;"Active", "Churned - No Risk",
   TRUE, "Safe"
)</f>
        <v>Support Risk</v>
      </c>
    </row>
    <row r="8" spans="1:12" x14ac:dyDescent="0.3">
      <c r="A8" t="s">
        <v>25</v>
      </c>
      <c r="B8" t="s">
        <v>19</v>
      </c>
      <c r="C8" s="1">
        <v>44929</v>
      </c>
      <c r="D8" s="1">
        <v>44997</v>
      </c>
      <c r="E8" s="2" t="s">
        <v>131</v>
      </c>
      <c r="F8" t="s">
        <v>16</v>
      </c>
      <c r="G8">
        <v>15</v>
      </c>
      <c r="H8">
        <v>4</v>
      </c>
      <c r="I8">
        <v>1</v>
      </c>
      <c r="J8" t="s">
        <v>21</v>
      </c>
      <c r="K8">
        <v>262</v>
      </c>
      <c r="L8" t="str" cm="1">
        <f t="array" ref="L8">_xlfn.IFS(
   AND(D8="Active", I8&gt;3, J8="&gt;48h"), "Support Risk",
   AND(D8="Active", G8&lt;5), "Low Engagement Risk",
   AND(D8="Active", I8&gt;3, J8="&gt;48h",G8&lt;5),"High Risk",
   D8&lt;&gt;"Active", "Churned - No Risk",
   TRUE, "Safe"
)</f>
        <v>Churned - No Risk</v>
      </c>
    </row>
    <row r="9" spans="1:12" x14ac:dyDescent="0.3">
      <c r="A9" t="s">
        <v>26</v>
      </c>
      <c r="B9" t="s">
        <v>27</v>
      </c>
      <c r="C9" s="1">
        <v>45122</v>
      </c>
      <c r="D9" s="1">
        <v>45186</v>
      </c>
      <c r="E9" s="2" t="s">
        <v>131</v>
      </c>
      <c r="F9" t="s">
        <v>28</v>
      </c>
      <c r="G9">
        <v>2</v>
      </c>
      <c r="H9">
        <v>6</v>
      </c>
      <c r="I9">
        <v>0</v>
      </c>
      <c r="J9" t="s">
        <v>13</v>
      </c>
      <c r="K9">
        <v>427</v>
      </c>
      <c r="L9" t="str" cm="1">
        <f t="array" ref="L9">_xlfn.IFS(
   AND(D9="Active", I9&gt;3, J9="&gt;48h"), "Support Risk",
   AND(D9="Active", G9&lt;5), "Low Engagement Risk",
   AND(D9="Active", I9&gt;3, J9="&gt;48h",G9&lt;5),"High Risk",
   D9&lt;&gt;"Active", "Churned - No Risk",
   TRUE, "Safe"
)</f>
        <v>Churned - No Risk</v>
      </c>
    </row>
    <row r="10" spans="1:12" x14ac:dyDescent="0.3">
      <c r="A10" t="s">
        <v>29</v>
      </c>
      <c r="B10" t="s">
        <v>27</v>
      </c>
      <c r="C10" s="1">
        <v>45203</v>
      </c>
      <c r="D10" s="1">
        <v>45382</v>
      </c>
      <c r="E10" s="2" t="s">
        <v>132</v>
      </c>
      <c r="F10" t="s">
        <v>30</v>
      </c>
      <c r="G10">
        <v>10</v>
      </c>
      <c r="H10">
        <v>3</v>
      </c>
      <c r="I10">
        <v>2</v>
      </c>
      <c r="J10" t="s">
        <v>17</v>
      </c>
      <c r="K10">
        <v>113</v>
      </c>
      <c r="L10" t="str" cm="1">
        <f t="array" ref="L10">_xlfn.IFS(
   AND(D10="Active", I10&gt;3, J10="&gt;48h"), "Support Risk",
   AND(D10="Active", G10&lt;5), "Low Engagement Risk",
   AND(D10="Active", I10&gt;3, J10="&gt;48h",G10&lt;5),"High Risk",
   D10&lt;&gt;"Active", "Churned - No Risk",
   TRUE, "Safe"
)</f>
        <v>Churned - No Risk</v>
      </c>
    </row>
    <row r="11" spans="1:12" x14ac:dyDescent="0.3">
      <c r="A11" t="s">
        <v>31</v>
      </c>
      <c r="B11" t="s">
        <v>27</v>
      </c>
      <c r="C11" s="1">
        <v>45072</v>
      </c>
      <c r="D11" s="1">
        <v>45378</v>
      </c>
      <c r="E11" s="2" t="s">
        <v>132</v>
      </c>
      <c r="F11" t="s">
        <v>20</v>
      </c>
      <c r="G11">
        <v>19</v>
      </c>
      <c r="H11">
        <v>8</v>
      </c>
      <c r="I11">
        <v>0</v>
      </c>
      <c r="J11" t="s">
        <v>13</v>
      </c>
      <c r="K11">
        <v>81</v>
      </c>
      <c r="L11" t="str" cm="1">
        <f t="array" ref="L11">_xlfn.IFS(
   AND(D11="Active", I11&gt;3, J11="&gt;48h"), "Support Risk",
   AND(D11="Active", G11&lt;5), "Low Engagement Risk",
   AND(D11="Active", I11&gt;3, J11="&gt;48h",G11&lt;5),"High Risk",
   D11&lt;&gt;"Active", "Churned - No Risk",
   TRUE, "Safe"
)</f>
        <v>Churned - No Risk</v>
      </c>
    </row>
    <row r="12" spans="1:12" x14ac:dyDescent="0.3">
      <c r="A12" t="s">
        <v>32</v>
      </c>
      <c r="B12" t="s">
        <v>27</v>
      </c>
      <c r="C12" s="1">
        <v>45180</v>
      </c>
      <c r="D12" t="s">
        <v>12</v>
      </c>
      <c r="E12" s="2" t="s">
        <v>12</v>
      </c>
      <c r="F12" t="s">
        <v>13</v>
      </c>
      <c r="G12">
        <v>18</v>
      </c>
      <c r="H12">
        <v>6</v>
      </c>
      <c r="I12">
        <v>2</v>
      </c>
      <c r="J12" t="s">
        <v>17</v>
      </c>
      <c r="K12">
        <v>0</v>
      </c>
      <c r="L12" t="str" cm="1">
        <f t="array" ref="L12">_xlfn.IFS(
   AND(D12="Active", I12&gt;3, J12="&gt;48h"), "Support Risk",
   AND(D12="Active", G12&lt;5), "Low Engagement Risk",
   AND(D12="Active", I12&gt;3, J12="&gt;48h",G12&lt;5),"High Risk",
   D12&lt;&gt;"Active", "Churned - No Risk",
   TRUE, "Safe"
)</f>
        <v>Safe</v>
      </c>
    </row>
    <row r="13" spans="1:12" x14ac:dyDescent="0.3">
      <c r="A13" t="s">
        <v>33</v>
      </c>
      <c r="B13" t="s">
        <v>11</v>
      </c>
      <c r="C13" s="1">
        <v>44993</v>
      </c>
      <c r="D13" s="1">
        <v>45254</v>
      </c>
      <c r="E13" s="2" t="s">
        <v>131</v>
      </c>
      <c r="F13" t="s">
        <v>20</v>
      </c>
      <c r="G13">
        <v>16</v>
      </c>
      <c r="H13">
        <v>2</v>
      </c>
      <c r="I13">
        <v>1</v>
      </c>
      <c r="J13" t="s">
        <v>17</v>
      </c>
      <c r="K13">
        <v>250</v>
      </c>
      <c r="L13" t="str" cm="1">
        <f t="array" ref="L13">_xlfn.IFS(
   AND(D13="Active", I13&gt;3, J13="&gt;48h"), "Support Risk",
   AND(D13="Active", G13&lt;5), "Low Engagement Risk",
   AND(D13="Active", I13&gt;3, J13="&gt;48h",G13&lt;5),"High Risk",
   D13&lt;&gt;"Active", "Churned - No Risk",
   TRUE, "Safe"
)</f>
        <v>Churned - No Risk</v>
      </c>
    </row>
    <row r="14" spans="1:12" x14ac:dyDescent="0.3">
      <c r="A14" t="s">
        <v>34</v>
      </c>
      <c r="B14" t="s">
        <v>27</v>
      </c>
      <c r="C14" s="1">
        <v>45210</v>
      </c>
      <c r="D14" t="s">
        <v>12</v>
      </c>
      <c r="E14" s="2" t="s">
        <v>12</v>
      </c>
      <c r="F14" t="s">
        <v>13</v>
      </c>
      <c r="G14">
        <v>14</v>
      </c>
      <c r="H14">
        <v>7</v>
      </c>
      <c r="I14">
        <v>2</v>
      </c>
      <c r="J14" t="s">
        <v>21</v>
      </c>
      <c r="K14">
        <v>0</v>
      </c>
      <c r="L14" t="str" cm="1">
        <f t="array" ref="L14">_xlfn.IFS(
   AND(D14="Active", I14&gt;3, J14="&gt;48h"), "Support Risk",
   AND(D14="Active", G14&lt;5), "Low Engagement Risk",
   AND(D14="Active", I14&gt;3, J14="&gt;48h",G14&lt;5),"High Risk",
   D14&lt;&gt;"Active", "Churned - No Risk",
   TRUE, "Safe"
)</f>
        <v>Safe</v>
      </c>
    </row>
    <row r="15" spans="1:12" x14ac:dyDescent="0.3">
      <c r="A15" t="s">
        <v>35</v>
      </c>
      <c r="B15" t="s">
        <v>19</v>
      </c>
      <c r="C15" s="1">
        <v>45143</v>
      </c>
      <c r="D15" t="s">
        <v>12</v>
      </c>
      <c r="E15" s="2" t="s">
        <v>12</v>
      </c>
      <c r="F15" t="s">
        <v>13</v>
      </c>
      <c r="G15">
        <v>9</v>
      </c>
      <c r="H15">
        <v>9</v>
      </c>
      <c r="I15">
        <v>3</v>
      </c>
      <c r="J15" t="s">
        <v>17</v>
      </c>
      <c r="K15">
        <v>0</v>
      </c>
      <c r="L15" t="str" cm="1">
        <f t="array" ref="L15">_xlfn.IFS(
   AND(D15="Active", I15&gt;3, J15="&gt;48h"), "Support Risk",
   AND(D15="Active", G15&lt;5), "Low Engagement Risk",
   AND(D15="Active", I15&gt;3, J15="&gt;48h",G15&lt;5),"High Risk",
   D15&lt;&gt;"Active", "Churned - No Risk",
   TRUE, "Safe"
)</f>
        <v>Safe</v>
      </c>
    </row>
    <row r="16" spans="1:12" x14ac:dyDescent="0.3">
      <c r="A16" t="s">
        <v>36</v>
      </c>
      <c r="B16" t="s">
        <v>27</v>
      </c>
      <c r="C16" s="1">
        <v>45155</v>
      </c>
      <c r="D16" s="1">
        <v>45231</v>
      </c>
      <c r="E16" s="2" t="s">
        <v>131</v>
      </c>
      <c r="F16" t="s">
        <v>16</v>
      </c>
      <c r="G16">
        <v>2</v>
      </c>
      <c r="H16">
        <v>7</v>
      </c>
      <c r="I16">
        <v>5</v>
      </c>
      <c r="J16" t="s">
        <v>17</v>
      </c>
      <c r="K16">
        <v>257</v>
      </c>
      <c r="L16" t="str" cm="1">
        <f t="array" ref="L16">_xlfn.IFS(
   AND(D16="Active", I16&gt;3, J16="&gt;48h"), "Support Risk",
   AND(D16="Active", G16&lt;5), "Low Engagement Risk",
   AND(D16="Active", I16&gt;3, J16="&gt;48h",G16&lt;5),"High Risk",
   D16&lt;&gt;"Active", "Churned - No Risk",
   TRUE, "Safe"
)</f>
        <v>Churned - No Risk</v>
      </c>
    </row>
    <row r="17" spans="1:12" x14ac:dyDescent="0.3">
      <c r="A17" t="s">
        <v>37</v>
      </c>
      <c r="B17" t="s">
        <v>11</v>
      </c>
      <c r="C17" s="1">
        <v>44939</v>
      </c>
      <c r="D17" t="s">
        <v>12</v>
      </c>
      <c r="E17" s="2" t="s">
        <v>12</v>
      </c>
      <c r="F17" t="s">
        <v>13</v>
      </c>
      <c r="G17">
        <v>12</v>
      </c>
      <c r="H17">
        <v>1</v>
      </c>
      <c r="I17">
        <v>5</v>
      </c>
      <c r="J17" t="s">
        <v>21</v>
      </c>
      <c r="K17">
        <v>0</v>
      </c>
      <c r="L17" t="str" cm="1">
        <f t="array" ref="L17">_xlfn.IFS(
   AND(D17="Active", I17&gt;3, J17="&gt;48h"), "Support Risk",
   AND(D17="Active", G17&lt;5), "Low Engagement Risk",
   AND(D17="Active", I17&gt;3, J17="&gt;48h",G17&lt;5),"High Risk",
   D17&lt;&gt;"Active", "Churned - No Risk",
   TRUE, "Safe"
)</f>
        <v>Support Risk</v>
      </c>
    </row>
    <row r="18" spans="1:12" x14ac:dyDescent="0.3">
      <c r="A18" t="s">
        <v>38</v>
      </c>
      <c r="B18" t="s">
        <v>11</v>
      </c>
      <c r="C18" s="1">
        <v>45123</v>
      </c>
      <c r="D18" t="s">
        <v>12</v>
      </c>
      <c r="E18" s="2" t="s">
        <v>12</v>
      </c>
      <c r="F18" t="s">
        <v>13</v>
      </c>
      <c r="G18">
        <v>1</v>
      </c>
      <c r="H18">
        <v>4</v>
      </c>
      <c r="I18">
        <v>5</v>
      </c>
      <c r="J18" t="s">
        <v>17</v>
      </c>
      <c r="K18">
        <v>0</v>
      </c>
      <c r="L18" t="str" cm="1">
        <f t="array" ref="L18">_xlfn.IFS(
   AND(D18="Active", I18&gt;3, J18="&gt;48h"), "Support Risk",
   AND(D18="Active", G18&lt;5), "Low Engagement Risk",
   AND(D18="Active", I18&gt;3, J18="&gt;48h",G18&lt;5),"High Risk",
   D18&lt;&gt;"Active", "Churned - No Risk",
   TRUE, "Safe"
)</f>
        <v>Low Engagement Risk</v>
      </c>
    </row>
    <row r="19" spans="1:12" x14ac:dyDescent="0.3">
      <c r="A19" t="s">
        <v>39</v>
      </c>
      <c r="B19" t="s">
        <v>19</v>
      </c>
      <c r="C19" s="1">
        <v>45202</v>
      </c>
      <c r="D19" t="s">
        <v>12</v>
      </c>
      <c r="E19" s="2" t="s">
        <v>12</v>
      </c>
      <c r="F19" t="s">
        <v>13</v>
      </c>
      <c r="G19">
        <v>3</v>
      </c>
      <c r="H19">
        <v>7</v>
      </c>
      <c r="I19">
        <v>2</v>
      </c>
      <c r="J19" t="s">
        <v>17</v>
      </c>
      <c r="K19">
        <v>0</v>
      </c>
      <c r="L19" t="str" cm="1">
        <f t="array" ref="L19">_xlfn.IFS(
   AND(D19="Active", I19&gt;3, J19="&gt;48h"), "Support Risk",
   AND(D19="Active", G19&lt;5), "Low Engagement Risk",
   AND(D19="Active", I19&gt;3, J19="&gt;48h",G19&lt;5),"High Risk",
   D19&lt;&gt;"Active", "Churned - No Risk",
   TRUE, "Safe"
)</f>
        <v>Low Engagement Risk</v>
      </c>
    </row>
    <row r="20" spans="1:12" x14ac:dyDescent="0.3">
      <c r="A20" t="s">
        <v>40</v>
      </c>
      <c r="B20" t="s">
        <v>11</v>
      </c>
      <c r="C20" s="1">
        <v>45015</v>
      </c>
      <c r="D20" s="1">
        <v>45101</v>
      </c>
      <c r="E20" s="2" t="s">
        <v>131</v>
      </c>
      <c r="F20" t="s">
        <v>30</v>
      </c>
      <c r="G20">
        <v>7</v>
      </c>
      <c r="H20">
        <v>2</v>
      </c>
      <c r="I20">
        <v>5</v>
      </c>
      <c r="J20" t="s">
        <v>14</v>
      </c>
      <c r="K20">
        <v>486</v>
      </c>
      <c r="L20" t="str" cm="1">
        <f t="array" ref="L20">_xlfn.IFS(
   AND(D20="Active", I20&gt;3, J20="&gt;48h"), "Support Risk",
   AND(D20="Active", G20&lt;5), "Low Engagement Risk",
   AND(D20="Active", I20&gt;3, J20="&gt;48h",G20&lt;5),"High Risk",
   D20&lt;&gt;"Active", "Churned - No Risk",
   TRUE, "Safe"
)</f>
        <v>Churned - No Risk</v>
      </c>
    </row>
    <row r="21" spans="1:12" x14ac:dyDescent="0.3">
      <c r="A21" t="s">
        <v>41</v>
      </c>
      <c r="B21" t="s">
        <v>19</v>
      </c>
      <c r="C21" s="1">
        <v>45220</v>
      </c>
      <c r="D21" s="1">
        <v>45388</v>
      </c>
      <c r="E21" s="2" t="s">
        <v>132</v>
      </c>
      <c r="F21" t="s">
        <v>16</v>
      </c>
      <c r="G21">
        <v>2</v>
      </c>
      <c r="H21">
        <v>9</v>
      </c>
      <c r="I21">
        <v>3</v>
      </c>
      <c r="J21" t="s">
        <v>21</v>
      </c>
      <c r="K21">
        <v>359</v>
      </c>
      <c r="L21" t="str" cm="1">
        <f t="array" ref="L21">_xlfn.IFS(
   AND(D21="Active", I21&gt;3, J21="&gt;48h"), "Support Risk",
   AND(D21="Active", G21&lt;5), "Low Engagement Risk",
   AND(D21="Active", I21&gt;3, J21="&gt;48h",G21&lt;5),"High Risk",
   D21&lt;&gt;"Active", "Churned - No Risk",
   TRUE, "Safe"
)</f>
        <v>Churned - No Risk</v>
      </c>
    </row>
    <row r="22" spans="1:12" x14ac:dyDescent="0.3">
      <c r="A22" t="s">
        <v>42</v>
      </c>
      <c r="B22" t="s">
        <v>11</v>
      </c>
      <c r="C22" s="1">
        <v>45175</v>
      </c>
      <c r="D22" t="s">
        <v>12</v>
      </c>
      <c r="E22" s="2" t="s">
        <v>12</v>
      </c>
      <c r="F22" t="s">
        <v>13</v>
      </c>
      <c r="G22">
        <v>5</v>
      </c>
      <c r="H22">
        <v>10</v>
      </c>
      <c r="I22">
        <v>3</v>
      </c>
      <c r="J22" t="s">
        <v>17</v>
      </c>
      <c r="K22">
        <v>0</v>
      </c>
      <c r="L22" t="str" cm="1">
        <f t="array" ref="L22">_xlfn.IFS(
   AND(D22="Active", I22&gt;3, J22="&gt;48h"), "Support Risk",
   AND(D22="Active", G22&lt;5), "Low Engagement Risk",
   AND(D22="Active", I22&gt;3, J22="&gt;48h",G22&lt;5),"High Risk",
   D22&lt;&gt;"Active", "Churned - No Risk",
   TRUE, "Safe"
)</f>
        <v>Safe</v>
      </c>
    </row>
    <row r="23" spans="1:12" x14ac:dyDescent="0.3">
      <c r="A23" t="s">
        <v>43</v>
      </c>
      <c r="B23" t="s">
        <v>27</v>
      </c>
      <c r="C23" s="1">
        <v>45176</v>
      </c>
      <c r="D23" s="1">
        <v>45259</v>
      </c>
      <c r="E23" s="2" t="s">
        <v>131</v>
      </c>
      <c r="F23" t="s">
        <v>16</v>
      </c>
      <c r="G23">
        <v>13</v>
      </c>
      <c r="H23">
        <v>5</v>
      </c>
      <c r="I23">
        <v>5</v>
      </c>
      <c r="J23" t="s">
        <v>21</v>
      </c>
      <c r="K23">
        <v>381</v>
      </c>
      <c r="L23" t="str" cm="1">
        <f t="array" ref="L23">_xlfn.IFS(
   AND(D23="Active", I23&gt;3, J23="&gt;48h"), "Support Risk",
   AND(D23="Active", G23&lt;5), "Low Engagement Risk",
   AND(D23="Active", I23&gt;3, J23="&gt;48h",G23&lt;5),"High Risk",
   D23&lt;&gt;"Active", "Churned - No Risk",
   TRUE, "Safe"
)</f>
        <v>Churned - No Risk</v>
      </c>
    </row>
    <row r="24" spans="1:12" x14ac:dyDescent="0.3">
      <c r="A24" t="s">
        <v>44</v>
      </c>
      <c r="B24" t="s">
        <v>11</v>
      </c>
      <c r="C24" s="1">
        <v>45251</v>
      </c>
      <c r="D24" s="1">
        <v>45389</v>
      </c>
      <c r="E24" s="2" t="s">
        <v>132</v>
      </c>
      <c r="F24" t="s">
        <v>45</v>
      </c>
      <c r="G24">
        <v>19</v>
      </c>
      <c r="H24">
        <v>7</v>
      </c>
      <c r="I24">
        <v>4</v>
      </c>
      <c r="J24" t="s">
        <v>21</v>
      </c>
      <c r="K24">
        <v>77</v>
      </c>
      <c r="L24" t="str" cm="1">
        <f t="array" ref="L24">_xlfn.IFS(
   AND(D24="Active", I24&gt;3, J24="&gt;48h"), "Support Risk",
   AND(D24="Active", G24&lt;5), "Low Engagement Risk",
   AND(D24="Active", I24&gt;3, J24="&gt;48h",G24&lt;5),"High Risk",
   D24&lt;&gt;"Active", "Churned - No Risk",
   TRUE, "Safe"
)</f>
        <v>Churned - No Risk</v>
      </c>
    </row>
    <row r="25" spans="1:12" x14ac:dyDescent="0.3">
      <c r="A25" t="s">
        <v>46</v>
      </c>
      <c r="B25" t="s">
        <v>19</v>
      </c>
      <c r="C25" s="1">
        <v>45170</v>
      </c>
      <c r="D25" s="1">
        <v>45459</v>
      </c>
      <c r="E25" s="2" t="s">
        <v>132</v>
      </c>
      <c r="F25" t="s">
        <v>45</v>
      </c>
      <c r="G25">
        <v>20</v>
      </c>
      <c r="H25">
        <v>9</v>
      </c>
      <c r="I25">
        <v>0</v>
      </c>
      <c r="J25" t="s">
        <v>13</v>
      </c>
      <c r="K25">
        <v>373</v>
      </c>
      <c r="L25" t="str" cm="1">
        <f t="array" ref="L25">_xlfn.IFS(
   AND(D25="Active", I25&gt;3, J25="&gt;48h"), "Support Risk",
   AND(D25="Active", G25&lt;5), "Low Engagement Risk",
   AND(D25="Active", I25&gt;3, J25="&gt;48h",G25&lt;5),"High Risk",
   D25&lt;&gt;"Active", "Churned - No Risk",
   TRUE, "Safe"
)</f>
        <v>Churned - No Risk</v>
      </c>
    </row>
    <row r="26" spans="1:12" x14ac:dyDescent="0.3">
      <c r="A26" t="s">
        <v>47</v>
      </c>
      <c r="B26" t="s">
        <v>19</v>
      </c>
      <c r="C26" s="1">
        <v>44966</v>
      </c>
      <c r="D26" s="1">
        <v>45082</v>
      </c>
      <c r="E26" s="2" t="s">
        <v>131</v>
      </c>
      <c r="F26" t="s">
        <v>20</v>
      </c>
      <c r="G26">
        <v>16</v>
      </c>
      <c r="H26">
        <v>1</v>
      </c>
      <c r="I26">
        <v>1</v>
      </c>
      <c r="J26" t="s">
        <v>21</v>
      </c>
      <c r="K26">
        <v>227</v>
      </c>
      <c r="L26" t="str" cm="1">
        <f t="array" ref="L26">_xlfn.IFS(
   AND(D26="Active", I26&gt;3, J26="&gt;48h"), "Support Risk",
   AND(D26="Active", G26&lt;5), "Low Engagement Risk",
   AND(D26="Active", I26&gt;3, J26="&gt;48h",G26&lt;5),"High Risk",
   D26&lt;&gt;"Active", "Churned - No Risk",
   TRUE, "Safe"
)</f>
        <v>Churned - No Risk</v>
      </c>
    </row>
    <row r="27" spans="1:12" x14ac:dyDescent="0.3">
      <c r="A27" t="s">
        <v>48</v>
      </c>
      <c r="B27" t="s">
        <v>11</v>
      </c>
      <c r="C27" s="1">
        <v>45124</v>
      </c>
      <c r="D27" t="s">
        <v>12</v>
      </c>
      <c r="E27" s="2" t="s">
        <v>12</v>
      </c>
      <c r="F27" t="s">
        <v>13</v>
      </c>
      <c r="G27">
        <v>17</v>
      </c>
      <c r="H27">
        <v>5</v>
      </c>
      <c r="I27">
        <v>1</v>
      </c>
      <c r="J27" t="s">
        <v>17</v>
      </c>
      <c r="K27">
        <v>0</v>
      </c>
      <c r="L27" t="str" cm="1">
        <f t="array" ref="L27">_xlfn.IFS(
   AND(D27="Active", I27&gt;3, J27="&gt;48h"), "Support Risk",
   AND(D27="Active", G27&lt;5), "Low Engagement Risk",
   AND(D27="Active", I27&gt;3, J27="&gt;48h",G27&lt;5),"High Risk",
   D27&lt;&gt;"Active", "Churned - No Risk",
   TRUE, "Safe"
)</f>
        <v>Safe</v>
      </c>
    </row>
    <row r="28" spans="1:12" x14ac:dyDescent="0.3">
      <c r="A28" t="s">
        <v>49</v>
      </c>
      <c r="B28" t="s">
        <v>27</v>
      </c>
      <c r="C28" s="1">
        <v>45081</v>
      </c>
      <c r="D28" s="1">
        <v>45115</v>
      </c>
      <c r="E28" s="2" t="s">
        <v>131</v>
      </c>
      <c r="F28" t="s">
        <v>45</v>
      </c>
      <c r="G28">
        <v>8</v>
      </c>
      <c r="H28">
        <v>1</v>
      </c>
      <c r="I28">
        <v>3</v>
      </c>
      <c r="J28" t="s">
        <v>21</v>
      </c>
      <c r="K28">
        <v>500</v>
      </c>
      <c r="L28" t="str" cm="1">
        <f t="array" ref="L28">_xlfn.IFS(
   AND(D28="Active", I28&gt;3, J28="&gt;48h"), "Support Risk",
   AND(D28="Active", G28&lt;5), "Low Engagement Risk",
   AND(D28="Active", I28&gt;3, J28="&gt;48h",G28&lt;5),"High Risk",
   D28&lt;&gt;"Active", "Churned - No Risk",
   TRUE, "Safe"
)</f>
        <v>Churned - No Risk</v>
      </c>
    </row>
    <row r="29" spans="1:12" x14ac:dyDescent="0.3">
      <c r="A29" t="s">
        <v>50</v>
      </c>
      <c r="B29" t="s">
        <v>19</v>
      </c>
      <c r="C29" s="1">
        <v>44982</v>
      </c>
      <c r="D29" t="s">
        <v>12</v>
      </c>
      <c r="E29" s="2" t="s">
        <v>12</v>
      </c>
      <c r="F29" t="s">
        <v>13</v>
      </c>
      <c r="G29">
        <v>2</v>
      </c>
      <c r="H29">
        <v>2</v>
      </c>
      <c r="I29">
        <v>1</v>
      </c>
      <c r="J29" t="s">
        <v>21</v>
      </c>
      <c r="K29">
        <v>0</v>
      </c>
      <c r="L29" t="str" cm="1">
        <f t="array" ref="L29">_xlfn.IFS(
   AND(D29="Active", I29&gt;3, J29="&gt;48h"), "Support Risk",
   AND(D29="Active", G29&lt;5), "Low Engagement Risk",
   AND(D29="Active", I29&gt;3, J29="&gt;48h",G29&lt;5),"High Risk",
   D29&lt;&gt;"Active", "Churned - No Risk",
   TRUE, "Safe"
)</f>
        <v>Low Engagement Risk</v>
      </c>
    </row>
    <row r="30" spans="1:12" x14ac:dyDescent="0.3">
      <c r="A30" t="s">
        <v>51</v>
      </c>
      <c r="B30" t="s">
        <v>11</v>
      </c>
      <c r="C30" s="1">
        <v>44995</v>
      </c>
      <c r="D30" t="s">
        <v>12</v>
      </c>
      <c r="E30" s="2" t="s">
        <v>12</v>
      </c>
      <c r="F30" t="s">
        <v>13</v>
      </c>
      <c r="G30">
        <v>14</v>
      </c>
      <c r="H30">
        <v>2</v>
      </c>
      <c r="I30">
        <v>2</v>
      </c>
      <c r="J30" t="s">
        <v>14</v>
      </c>
      <c r="K30">
        <v>0</v>
      </c>
      <c r="L30" t="str" cm="1">
        <f t="array" ref="L30">_xlfn.IFS(
   AND(D30="Active", I30&gt;3, J30="&gt;48h"), "Support Risk",
   AND(D30="Active", G30&lt;5), "Low Engagement Risk",
   AND(D30="Active", I30&gt;3, J30="&gt;48h",G30&lt;5),"High Risk",
   D30&lt;&gt;"Active", "Churned - No Risk",
   TRUE, "Safe"
)</f>
        <v>Safe</v>
      </c>
    </row>
    <row r="31" spans="1:12" x14ac:dyDescent="0.3">
      <c r="A31" t="s">
        <v>52</v>
      </c>
      <c r="B31" t="s">
        <v>11</v>
      </c>
      <c r="C31" s="1">
        <v>45027</v>
      </c>
      <c r="D31" t="s">
        <v>12</v>
      </c>
      <c r="E31" s="2" t="s">
        <v>12</v>
      </c>
      <c r="F31" t="s">
        <v>13</v>
      </c>
      <c r="G31">
        <v>16</v>
      </c>
      <c r="H31">
        <v>10</v>
      </c>
      <c r="I31">
        <v>3</v>
      </c>
      <c r="J31" t="s">
        <v>17</v>
      </c>
      <c r="K31">
        <v>0</v>
      </c>
      <c r="L31" t="str" cm="1">
        <f t="array" ref="L31">_xlfn.IFS(
   AND(D31="Active", I31&gt;3, J31="&gt;48h"), "Support Risk",
   AND(D31="Active", G31&lt;5), "Low Engagement Risk",
   AND(D31="Active", I31&gt;3, J31="&gt;48h",G31&lt;5),"High Risk",
   D31&lt;&gt;"Active", "Churned - No Risk",
   TRUE, "Safe"
)</f>
        <v>Safe</v>
      </c>
    </row>
    <row r="32" spans="1:12" x14ac:dyDescent="0.3">
      <c r="A32" t="s">
        <v>53</v>
      </c>
      <c r="B32" t="s">
        <v>27</v>
      </c>
      <c r="C32" s="1">
        <v>45179</v>
      </c>
      <c r="D32" t="s">
        <v>12</v>
      </c>
      <c r="E32" s="2" t="s">
        <v>12</v>
      </c>
      <c r="F32" t="s">
        <v>13</v>
      </c>
      <c r="G32">
        <v>13</v>
      </c>
      <c r="H32">
        <v>8</v>
      </c>
      <c r="I32">
        <v>5</v>
      </c>
      <c r="J32" t="s">
        <v>17</v>
      </c>
      <c r="K32">
        <v>0</v>
      </c>
      <c r="L32" t="str" cm="1">
        <f t="array" ref="L32">_xlfn.IFS(
   AND(D32="Active", I32&gt;3, J32="&gt;48h"), "Support Risk",
   AND(D32="Active", G32&lt;5), "Low Engagement Risk",
   AND(D32="Active", I32&gt;3, J32="&gt;48h",G32&lt;5),"High Risk",
   D32&lt;&gt;"Active", "Churned - No Risk",
   TRUE, "Safe"
)</f>
        <v>Safe</v>
      </c>
    </row>
    <row r="33" spans="1:12" x14ac:dyDescent="0.3">
      <c r="A33" t="s">
        <v>54</v>
      </c>
      <c r="B33" t="s">
        <v>11</v>
      </c>
      <c r="C33" s="1">
        <v>45016</v>
      </c>
      <c r="D33" s="1">
        <v>45221</v>
      </c>
      <c r="E33" s="2" t="s">
        <v>131</v>
      </c>
      <c r="F33" t="s">
        <v>20</v>
      </c>
      <c r="G33">
        <v>16</v>
      </c>
      <c r="H33">
        <v>8</v>
      </c>
      <c r="I33">
        <v>0</v>
      </c>
      <c r="J33" t="s">
        <v>13</v>
      </c>
      <c r="K33">
        <v>407</v>
      </c>
      <c r="L33" t="str" cm="1">
        <f t="array" ref="L33">_xlfn.IFS(
   AND(D33="Active", I33&gt;3, J33="&gt;48h"), "Support Risk",
   AND(D33="Active", G33&lt;5), "Low Engagement Risk",
   AND(D33="Active", I33&gt;3, J33="&gt;48h",G33&lt;5),"High Risk",
   D33&lt;&gt;"Active", "Churned - No Risk",
   TRUE, "Safe"
)</f>
        <v>Churned - No Risk</v>
      </c>
    </row>
    <row r="34" spans="1:12" x14ac:dyDescent="0.3">
      <c r="A34" t="s">
        <v>55</v>
      </c>
      <c r="B34" t="s">
        <v>27</v>
      </c>
      <c r="C34" s="1">
        <v>45156</v>
      </c>
      <c r="D34" s="1">
        <v>45375</v>
      </c>
      <c r="E34" s="2" t="s">
        <v>132</v>
      </c>
      <c r="F34" t="s">
        <v>16</v>
      </c>
      <c r="G34">
        <v>19</v>
      </c>
      <c r="H34">
        <v>1</v>
      </c>
      <c r="I34">
        <v>3</v>
      </c>
      <c r="J34" t="s">
        <v>14</v>
      </c>
      <c r="K34">
        <v>435</v>
      </c>
      <c r="L34" t="str" cm="1">
        <f t="array" ref="L34">_xlfn.IFS(
   AND(D34="Active", I34&gt;3, J34="&gt;48h"), "Support Risk",
   AND(D34="Active", G34&lt;5), "Low Engagement Risk",
   AND(D34="Active", I34&gt;3, J34="&gt;48h",G34&lt;5),"High Risk",
   D34&lt;&gt;"Active", "Churned - No Risk",
   TRUE, "Safe"
)</f>
        <v>Churned - No Risk</v>
      </c>
    </row>
    <row r="35" spans="1:12" x14ac:dyDescent="0.3">
      <c r="A35" t="s">
        <v>56</v>
      </c>
      <c r="B35" t="s">
        <v>19</v>
      </c>
      <c r="C35" s="1">
        <v>45188</v>
      </c>
      <c r="D35" s="1">
        <v>45311</v>
      </c>
      <c r="E35" s="2" t="s">
        <v>132</v>
      </c>
      <c r="F35" t="s">
        <v>30</v>
      </c>
      <c r="G35">
        <v>9</v>
      </c>
      <c r="H35">
        <v>5</v>
      </c>
      <c r="I35">
        <v>1</v>
      </c>
      <c r="J35" t="s">
        <v>21</v>
      </c>
      <c r="K35">
        <v>61</v>
      </c>
      <c r="L35" t="str" cm="1">
        <f t="array" ref="L35">_xlfn.IFS(
   AND(D35="Active", I35&gt;3, J35="&gt;48h"), "Support Risk",
   AND(D35="Active", G35&lt;5), "Low Engagement Risk",
   AND(D35="Active", I35&gt;3, J35="&gt;48h",G35&lt;5),"High Risk",
   D35&lt;&gt;"Active", "Churned - No Risk",
   TRUE, "Safe"
)</f>
        <v>Churned - No Risk</v>
      </c>
    </row>
    <row r="36" spans="1:12" x14ac:dyDescent="0.3">
      <c r="A36" t="s">
        <v>57</v>
      </c>
      <c r="B36" t="s">
        <v>19</v>
      </c>
      <c r="C36" s="1">
        <v>45287</v>
      </c>
      <c r="D36" s="1">
        <v>45320</v>
      </c>
      <c r="E36" s="2" t="s">
        <v>132</v>
      </c>
      <c r="F36" t="s">
        <v>20</v>
      </c>
      <c r="G36">
        <v>13</v>
      </c>
      <c r="H36">
        <v>6</v>
      </c>
      <c r="I36">
        <v>3</v>
      </c>
      <c r="J36" t="s">
        <v>21</v>
      </c>
      <c r="K36">
        <v>253</v>
      </c>
      <c r="L36" t="str" cm="1">
        <f t="array" ref="L36">_xlfn.IFS(
   AND(D36="Active", I36&gt;3, J36="&gt;48h"), "Support Risk",
   AND(D36="Active", G36&lt;5), "Low Engagement Risk",
   AND(D36="Active", I36&gt;3, J36="&gt;48h",G36&lt;5),"High Risk",
   D36&lt;&gt;"Active", "Churned - No Risk",
   TRUE, "Safe"
)</f>
        <v>Churned - No Risk</v>
      </c>
    </row>
    <row r="37" spans="1:12" x14ac:dyDescent="0.3">
      <c r="A37" t="s">
        <v>58</v>
      </c>
      <c r="B37" t="s">
        <v>27</v>
      </c>
      <c r="C37" s="1">
        <v>45291</v>
      </c>
      <c r="D37" t="s">
        <v>12</v>
      </c>
      <c r="E37" s="2" t="s">
        <v>12</v>
      </c>
      <c r="F37" t="s">
        <v>13</v>
      </c>
      <c r="G37">
        <v>11</v>
      </c>
      <c r="H37">
        <v>10</v>
      </c>
      <c r="I37">
        <v>3</v>
      </c>
      <c r="J37" t="s">
        <v>14</v>
      </c>
      <c r="K37">
        <v>0</v>
      </c>
      <c r="L37" t="str" cm="1">
        <f t="array" ref="L37">_xlfn.IFS(
   AND(D37="Active", I37&gt;3, J37="&gt;48h"), "Support Risk",
   AND(D37="Active", G37&lt;5), "Low Engagement Risk",
   AND(D37="Active", I37&gt;3, J37="&gt;48h",G37&lt;5),"High Risk",
   D37&lt;&gt;"Active", "Churned - No Risk",
   TRUE, "Safe"
)</f>
        <v>Safe</v>
      </c>
    </row>
    <row r="38" spans="1:12" x14ac:dyDescent="0.3">
      <c r="A38" t="s">
        <v>59</v>
      </c>
      <c r="B38" t="s">
        <v>27</v>
      </c>
      <c r="C38" s="1">
        <v>44955</v>
      </c>
      <c r="D38" t="s">
        <v>12</v>
      </c>
      <c r="E38" s="2" t="s">
        <v>12</v>
      </c>
      <c r="F38" t="s">
        <v>13</v>
      </c>
      <c r="G38">
        <v>10</v>
      </c>
      <c r="H38">
        <v>10</v>
      </c>
      <c r="I38">
        <v>3</v>
      </c>
      <c r="J38" t="s">
        <v>14</v>
      </c>
      <c r="K38">
        <v>0</v>
      </c>
      <c r="L38" t="str" cm="1">
        <f t="array" ref="L38">_xlfn.IFS(
   AND(D38="Active", I38&gt;3, J38="&gt;48h"), "Support Risk",
   AND(D38="Active", G38&lt;5), "Low Engagement Risk",
   AND(D38="Active", I38&gt;3, J38="&gt;48h",G38&lt;5),"High Risk",
   D38&lt;&gt;"Active", "Churned - No Risk",
   TRUE, "Safe"
)</f>
        <v>Safe</v>
      </c>
    </row>
    <row r="39" spans="1:12" x14ac:dyDescent="0.3">
      <c r="A39" t="s">
        <v>60</v>
      </c>
      <c r="B39" t="s">
        <v>11</v>
      </c>
      <c r="C39" s="1">
        <v>45131</v>
      </c>
      <c r="D39" s="1">
        <v>45197</v>
      </c>
      <c r="E39" s="2" t="s">
        <v>131</v>
      </c>
      <c r="F39" t="s">
        <v>20</v>
      </c>
      <c r="G39">
        <v>6</v>
      </c>
      <c r="H39">
        <v>1</v>
      </c>
      <c r="I39">
        <v>3</v>
      </c>
      <c r="J39" t="s">
        <v>14</v>
      </c>
      <c r="K39">
        <v>251</v>
      </c>
      <c r="L39" t="str" cm="1">
        <f t="array" ref="L39">_xlfn.IFS(
   AND(D39="Active", I39&gt;3, J39="&gt;48h"), "Support Risk",
   AND(D39="Active", G39&lt;5), "Low Engagement Risk",
   AND(D39="Active", I39&gt;3, J39="&gt;48h",G39&lt;5),"High Risk",
   D39&lt;&gt;"Active", "Churned - No Risk",
   TRUE, "Safe"
)</f>
        <v>Churned - No Risk</v>
      </c>
    </row>
    <row r="40" spans="1:12" x14ac:dyDescent="0.3">
      <c r="A40" t="s">
        <v>61</v>
      </c>
      <c r="B40" t="s">
        <v>27</v>
      </c>
      <c r="C40" s="1">
        <v>44996</v>
      </c>
      <c r="D40" s="1">
        <v>45228</v>
      </c>
      <c r="E40" s="2" t="s">
        <v>131</v>
      </c>
      <c r="F40" t="s">
        <v>20</v>
      </c>
      <c r="G40">
        <v>16</v>
      </c>
      <c r="H40">
        <v>6</v>
      </c>
      <c r="I40">
        <v>2</v>
      </c>
      <c r="J40" t="s">
        <v>21</v>
      </c>
      <c r="K40">
        <v>497</v>
      </c>
      <c r="L40" t="str" cm="1">
        <f t="array" ref="L40">_xlfn.IFS(
   AND(D40="Active", I40&gt;3, J40="&gt;48h"), "Support Risk",
   AND(D40="Active", G40&lt;5), "Low Engagement Risk",
   AND(D40="Active", I40&gt;3, J40="&gt;48h",G40&lt;5),"High Risk",
   D40&lt;&gt;"Active", "Churned - No Risk",
   TRUE, "Safe"
)</f>
        <v>Churned - No Risk</v>
      </c>
    </row>
    <row r="41" spans="1:12" x14ac:dyDescent="0.3">
      <c r="A41" t="s">
        <v>62</v>
      </c>
      <c r="B41" t="s">
        <v>11</v>
      </c>
      <c r="C41" s="1">
        <v>44959</v>
      </c>
      <c r="D41" s="1">
        <v>45216</v>
      </c>
      <c r="E41" s="2" t="s">
        <v>131</v>
      </c>
      <c r="F41" t="s">
        <v>45</v>
      </c>
      <c r="G41">
        <v>4</v>
      </c>
      <c r="H41">
        <v>1</v>
      </c>
      <c r="I41">
        <v>4</v>
      </c>
      <c r="J41" t="s">
        <v>14</v>
      </c>
      <c r="K41">
        <v>56</v>
      </c>
      <c r="L41" t="str" cm="1">
        <f t="array" ref="L41">_xlfn.IFS(
   AND(D41="Active", I41&gt;3, J41="&gt;48h"), "Support Risk",
   AND(D41="Active", G41&lt;5), "Low Engagement Risk",
   AND(D41="Active", I41&gt;3, J41="&gt;48h",G41&lt;5),"High Risk",
   D41&lt;&gt;"Active", "Churned - No Risk",
   TRUE, "Safe"
)</f>
        <v>Churned - No Risk</v>
      </c>
    </row>
    <row r="42" spans="1:12" x14ac:dyDescent="0.3">
      <c r="A42" t="s">
        <v>63</v>
      </c>
      <c r="B42" t="s">
        <v>27</v>
      </c>
      <c r="C42" s="1">
        <v>45183</v>
      </c>
      <c r="D42" s="1">
        <v>45378</v>
      </c>
      <c r="E42" s="2" t="s">
        <v>132</v>
      </c>
      <c r="F42" t="s">
        <v>30</v>
      </c>
      <c r="G42">
        <v>1</v>
      </c>
      <c r="H42">
        <v>1</v>
      </c>
      <c r="I42">
        <v>4</v>
      </c>
      <c r="J42" t="s">
        <v>21</v>
      </c>
      <c r="K42">
        <v>211</v>
      </c>
      <c r="L42" t="str" cm="1">
        <f t="array" ref="L42">_xlfn.IFS(
   AND(D42="Active", I42&gt;3, J42="&gt;48h"), "Support Risk",
   AND(D42="Active", G42&lt;5), "Low Engagement Risk",
   AND(D42="Active", I42&gt;3, J42="&gt;48h",G42&lt;5),"High Risk",
   D42&lt;&gt;"Active", "Churned - No Risk",
   TRUE, "Safe"
)</f>
        <v>Churned - No Risk</v>
      </c>
    </row>
    <row r="43" spans="1:12" x14ac:dyDescent="0.3">
      <c r="A43" t="s">
        <v>64</v>
      </c>
      <c r="B43" t="s">
        <v>11</v>
      </c>
      <c r="C43" s="1">
        <v>45025</v>
      </c>
      <c r="D43" t="s">
        <v>12</v>
      </c>
      <c r="E43" s="2" t="s">
        <v>12</v>
      </c>
      <c r="F43" t="s">
        <v>13</v>
      </c>
      <c r="G43">
        <v>8</v>
      </c>
      <c r="H43">
        <v>1</v>
      </c>
      <c r="I43">
        <v>3</v>
      </c>
      <c r="J43" t="s">
        <v>17</v>
      </c>
      <c r="K43">
        <v>0</v>
      </c>
      <c r="L43" t="str" cm="1">
        <f t="array" ref="L43">_xlfn.IFS(
   AND(D43="Active", I43&gt;3, J43="&gt;48h"), "Support Risk",
   AND(D43="Active", G43&lt;5), "Low Engagement Risk",
   AND(D43="Active", I43&gt;3, J43="&gt;48h",G43&lt;5),"High Risk",
   D43&lt;&gt;"Active", "Churned - No Risk",
   TRUE, "Safe"
)</f>
        <v>Safe</v>
      </c>
    </row>
    <row r="44" spans="1:12" x14ac:dyDescent="0.3">
      <c r="A44" t="s">
        <v>65</v>
      </c>
      <c r="B44" t="s">
        <v>27</v>
      </c>
      <c r="C44" s="1">
        <v>45245</v>
      </c>
      <c r="D44" t="s">
        <v>12</v>
      </c>
      <c r="E44" s="2" t="s">
        <v>12</v>
      </c>
      <c r="F44" t="s">
        <v>13</v>
      </c>
      <c r="G44">
        <v>8</v>
      </c>
      <c r="H44">
        <v>1</v>
      </c>
      <c r="I44">
        <v>2</v>
      </c>
      <c r="J44" t="s">
        <v>21</v>
      </c>
      <c r="K44">
        <v>0</v>
      </c>
      <c r="L44" t="str" cm="1">
        <f t="array" ref="L44">_xlfn.IFS(
   AND(D44="Active", I44&gt;3, J44="&gt;48h"), "Support Risk",
   AND(D44="Active", G44&lt;5), "Low Engagement Risk",
   AND(D44="Active", I44&gt;3, J44="&gt;48h",G44&lt;5),"High Risk",
   D44&lt;&gt;"Active", "Churned - No Risk",
   TRUE, "Safe"
)</f>
        <v>Safe</v>
      </c>
    </row>
    <row r="45" spans="1:12" x14ac:dyDescent="0.3">
      <c r="A45" t="s">
        <v>66</v>
      </c>
      <c r="B45" t="s">
        <v>27</v>
      </c>
      <c r="C45" s="1">
        <v>45260</v>
      </c>
      <c r="D45" s="1">
        <v>45334</v>
      </c>
      <c r="E45" s="2" t="s">
        <v>132</v>
      </c>
      <c r="F45" t="s">
        <v>20</v>
      </c>
      <c r="G45">
        <v>20</v>
      </c>
      <c r="H45">
        <v>4</v>
      </c>
      <c r="I45">
        <v>3</v>
      </c>
      <c r="J45" t="s">
        <v>14</v>
      </c>
      <c r="K45">
        <v>344</v>
      </c>
      <c r="L45" t="str" cm="1">
        <f t="array" ref="L45">_xlfn.IFS(
   AND(D45="Active", I45&gt;3, J45="&gt;48h"), "Support Risk",
   AND(D45="Active", G45&lt;5), "Low Engagement Risk",
   AND(D45="Active", I45&gt;3, J45="&gt;48h",G45&lt;5),"High Risk",
   D45&lt;&gt;"Active", "Churned - No Risk",
   TRUE, "Safe"
)</f>
        <v>Churned - No Risk</v>
      </c>
    </row>
    <row r="46" spans="1:12" x14ac:dyDescent="0.3">
      <c r="A46" t="s">
        <v>67</v>
      </c>
      <c r="B46" t="s">
        <v>27</v>
      </c>
      <c r="C46" s="1">
        <v>45183</v>
      </c>
      <c r="D46" t="s">
        <v>12</v>
      </c>
      <c r="E46" s="2" t="s">
        <v>12</v>
      </c>
      <c r="F46" t="s">
        <v>13</v>
      </c>
      <c r="G46">
        <v>3</v>
      </c>
      <c r="H46">
        <v>5</v>
      </c>
      <c r="I46">
        <v>0</v>
      </c>
      <c r="J46" t="s">
        <v>13</v>
      </c>
      <c r="K46">
        <v>0</v>
      </c>
      <c r="L46" t="str" cm="1">
        <f t="array" ref="L46">_xlfn.IFS(
   AND(D46="Active", I46&gt;3, J46="&gt;48h"), "Support Risk",
   AND(D46="Active", G46&lt;5), "Low Engagement Risk",
   AND(D46="Active", I46&gt;3, J46="&gt;48h",G46&lt;5),"High Risk",
   D46&lt;&gt;"Active", "Churned - No Risk",
   TRUE, "Safe"
)</f>
        <v>Low Engagement Risk</v>
      </c>
    </row>
    <row r="47" spans="1:12" x14ac:dyDescent="0.3">
      <c r="A47" t="s">
        <v>68</v>
      </c>
      <c r="B47" t="s">
        <v>27</v>
      </c>
      <c r="C47" s="1">
        <v>45066</v>
      </c>
      <c r="D47" t="s">
        <v>12</v>
      </c>
      <c r="E47" s="2" t="s">
        <v>12</v>
      </c>
      <c r="F47" t="s">
        <v>13</v>
      </c>
      <c r="G47">
        <v>7</v>
      </c>
      <c r="H47">
        <v>2</v>
      </c>
      <c r="I47">
        <v>2</v>
      </c>
      <c r="J47" t="s">
        <v>21</v>
      </c>
      <c r="K47">
        <v>0</v>
      </c>
      <c r="L47" t="str" cm="1">
        <f t="array" ref="L47">_xlfn.IFS(
   AND(D47="Active", I47&gt;3, J47="&gt;48h"), "Support Risk",
   AND(D47="Active", G47&lt;5), "Low Engagement Risk",
   AND(D47="Active", I47&gt;3, J47="&gt;48h",G47&lt;5),"High Risk",
   D47&lt;&gt;"Active", "Churned - No Risk",
   TRUE, "Safe"
)</f>
        <v>Safe</v>
      </c>
    </row>
    <row r="48" spans="1:12" x14ac:dyDescent="0.3">
      <c r="A48" t="s">
        <v>69</v>
      </c>
      <c r="B48" t="s">
        <v>27</v>
      </c>
      <c r="C48" s="1">
        <v>45133</v>
      </c>
      <c r="D48" s="1">
        <v>45494</v>
      </c>
      <c r="E48" s="2" t="s">
        <v>132</v>
      </c>
      <c r="F48" t="s">
        <v>16</v>
      </c>
      <c r="G48">
        <v>7</v>
      </c>
      <c r="H48">
        <v>10</v>
      </c>
      <c r="I48">
        <v>4</v>
      </c>
      <c r="J48" t="s">
        <v>17</v>
      </c>
      <c r="K48">
        <v>138</v>
      </c>
      <c r="L48" t="str" cm="1">
        <f t="array" ref="L48">_xlfn.IFS(
   AND(D48="Active", I48&gt;3, J48="&gt;48h"), "Support Risk",
   AND(D48="Active", G48&lt;5), "Low Engagement Risk",
   AND(D48="Active", I48&gt;3, J48="&gt;48h",G48&lt;5),"High Risk",
   D48&lt;&gt;"Active", "Churned - No Risk",
   TRUE, "Safe"
)</f>
        <v>Churned - No Risk</v>
      </c>
    </row>
    <row r="49" spans="1:12" x14ac:dyDescent="0.3">
      <c r="A49" t="s">
        <v>70</v>
      </c>
      <c r="B49" t="s">
        <v>11</v>
      </c>
      <c r="C49" s="1">
        <v>45277</v>
      </c>
      <c r="D49" t="s">
        <v>12</v>
      </c>
      <c r="E49" s="2" t="s">
        <v>12</v>
      </c>
      <c r="F49" t="s">
        <v>13</v>
      </c>
      <c r="G49">
        <v>8</v>
      </c>
      <c r="H49">
        <v>4</v>
      </c>
      <c r="I49">
        <v>2</v>
      </c>
      <c r="J49" t="s">
        <v>21</v>
      </c>
      <c r="K49">
        <v>0</v>
      </c>
      <c r="L49" t="str" cm="1">
        <f t="array" ref="L49">_xlfn.IFS(
   AND(D49="Active", I49&gt;3, J49="&gt;48h"), "Support Risk",
   AND(D49="Active", G49&lt;5), "Low Engagement Risk",
   AND(D49="Active", I49&gt;3, J49="&gt;48h",G49&lt;5),"High Risk",
   D49&lt;&gt;"Active", "Churned - No Risk",
   TRUE, "Safe"
)</f>
        <v>Safe</v>
      </c>
    </row>
    <row r="50" spans="1:12" x14ac:dyDescent="0.3">
      <c r="A50" t="s">
        <v>71</v>
      </c>
      <c r="B50" t="s">
        <v>27</v>
      </c>
      <c r="C50" s="1">
        <v>45267</v>
      </c>
      <c r="D50" s="1">
        <v>45616</v>
      </c>
      <c r="E50" s="2" t="s">
        <v>132</v>
      </c>
      <c r="F50" t="s">
        <v>45</v>
      </c>
      <c r="G50">
        <v>9</v>
      </c>
      <c r="H50">
        <v>10</v>
      </c>
      <c r="I50">
        <v>1</v>
      </c>
      <c r="J50" t="s">
        <v>21</v>
      </c>
      <c r="K50">
        <v>51</v>
      </c>
      <c r="L50" t="str" cm="1">
        <f t="array" ref="L50">_xlfn.IFS(
   AND(D50="Active", I50&gt;3, J50="&gt;48h"), "Support Risk",
   AND(D50="Active", G50&lt;5), "Low Engagement Risk",
   AND(D50="Active", I50&gt;3, J50="&gt;48h",G50&lt;5),"High Risk",
   D50&lt;&gt;"Active", "Churned - No Risk",
   TRUE, "Safe"
)</f>
        <v>Churned - No Risk</v>
      </c>
    </row>
    <row r="51" spans="1:12" x14ac:dyDescent="0.3">
      <c r="A51" t="s">
        <v>72</v>
      </c>
      <c r="B51" t="s">
        <v>27</v>
      </c>
      <c r="C51" s="1">
        <v>45138</v>
      </c>
      <c r="D51" t="s">
        <v>12</v>
      </c>
      <c r="E51" s="2" t="s">
        <v>12</v>
      </c>
      <c r="F51" t="s">
        <v>13</v>
      </c>
      <c r="G51">
        <v>14</v>
      </c>
      <c r="H51">
        <v>8</v>
      </c>
      <c r="I51">
        <v>1</v>
      </c>
      <c r="J51" t="s">
        <v>14</v>
      </c>
      <c r="K51">
        <v>0</v>
      </c>
      <c r="L51" t="str" cm="1">
        <f t="array" ref="L51">_xlfn.IFS(
   AND(D51="Active", I51&gt;3, J51="&gt;48h"), "Support Risk",
   AND(D51="Active", G51&lt;5), "Low Engagement Risk",
   AND(D51="Active", I51&gt;3, J51="&gt;48h",G51&lt;5),"High Risk",
   D51&lt;&gt;"Active", "Churned - No Risk",
   TRUE, "Safe"
)</f>
        <v>Safe</v>
      </c>
    </row>
    <row r="52" spans="1:12" x14ac:dyDescent="0.3">
      <c r="A52" t="s">
        <v>73</v>
      </c>
      <c r="B52" t="s">
        <v>19</v>
      </c>
      <c r="C52" s="1">
        <v>45100</v>
      </c>
      <c r="D52" t="s">
        <v>12</v>
      </c>
      <c r="E52" s="2" t="s">
        <v>12</v>
      </c>
      <c r="F52" t="s">
        <v>13</v>
      </c>
      <c r="G52">
        <v>11</v>
      </c>
      <c r="H52">
        <v>6</v>
      </c>
      <c r="I52">
        <v>2</v>
      </c>
      <c r="J52" t="s">
        <v>21</v>
      </c>
      <c r="K52">
        <v>0</v>
      </c>
      <c r="L52" t="str" cm="1">
        <f t="array" ref="L52">_xlfn.IFS(
   AND(D52="Active", I52&gt;3, J52="&gt;48h"), "Support Risk",
   AND(D52="Active", G52&lt;5), "Low Engagement Risk",
   AND(D52="Active", I52&gt;3, J52="&gt;48h",G52&lt;5),"High Risk",
   D52&lt;&gt;"Active", "Churned - No Risk",
   TRUE, "Safe"
)</f>
        <v>Safe</v>
      </c>
    </row>
    <row r="53" spans="1:12" x14ac:dyDescent="0.3">
      <c r="A53" t="s">
        <v>74</v>
      </c>
      <c r="B53" t="s">
        <v>11</v>
      </c>
      <c r="C53" s="1">
        <v>45285</v>
      </c>
      <c r="D53" s="1">
        <v>45584</v>
      </c>
      <c r="E53" s="2" t="s">
        <v>132</v>
      </c>
      <c r="F53" t="s">
        <v>30</v>
      </c>
      <c r="G53">
        <v>6</v>
      </c>
      <c r="H53">
        <v>1</v>
      </c>
      <c r="I53">
        <v>4</v>
      </c>
      <c r="J53" t="s">
        <v>14</v>
      </c>
      <c r="K53">
        <v>159</v>
      </c>
      <c r="L53" t="str" cm="1">
        <f t="array" ref="L53">_xlfn.IFS(
   AND(D53="Active", I53&gt;3, J53="&gt;48h"), "Support Risk",
   AND(D53="Active", G53&lt;5), "Low Engagement Risk",
   AND(D53="Active", I53&gt;3, J53="&gt;48h",G53&lt;5),"High Risk",
   D53&lt;&gt;"Active", "Churned - No Risk",
   TRUE, "Safe"
)</f>
        <v>Churned - No Risk</v>
      </c>
    </row>
    <row r="54" spans="1:12" x14ac:dyDescent="0.3">
      <c r="A54" t="s">
        <v>75</v>
      </c>
      <c r="B54" t="s">
        <v>19</v>
      </c>
      <c r="C54" s="1">
        <v>45175</v>
      </c>
      <c r="D54" s="1">
        <v>45434</v>
      </c>
      <c r="E54" s="2" t="s">
        <v>132</v>
      </c>
      <c r="F54" t="s">
        <v>28</v>
      </c>
      <c r="G54">
        <v>15</v>
      </c>
      <c r="H54">
        <v>7</v>
      </c>
      <c r="I54">
        <v>0</v>
      </c>
      <c r="J54" t="s">
        <v>13</v>
      </c>
      <c r="K54">
        <v>467</v>
      </c>
      <c r="L54" t="str" cm="1">
        <f t="array" ref="L54">_xlfn.IFS(
   AND(D54="Active", I54&gt;3, J54="&gt;48h"), "Support Risk",
   AND(D54="Active", G54&lt;5), "Low Engagement Risk",
   AND(D54="Active", I54&gt;3, J54="&gt;48h",G54&lt;5),"High Risk",
   D54&lt;&gt;"Active", "Churned - No Risk",
   TRUE, "Safe"
)</f>
        <v>Churned - No Risk</v>
      </c>
    </row>
    <row r="55" spans="1:12" x14ac:dyDescent="0.3">
      <c r="A55" t="s">
        <v>76</v>
      </c>
      <c r="B55" t="s">
        <v>11</v>
      </c>
      <c r="C55" s="1">
        <v>45078</v>
      </c>
      <c r="D55" t="s">
        <v>12</v>
      </c>
      <c r="E55" s="2" t="s">
        <v>12</v>
      </c>
      <c r="F55" t="s">
        <v>13</v>
      </c>
      <c r="G55">
        <v>5</v>
      </c>
      <c r="H55">
        <v>1</v>
      </c>
      <c r="I55">
        <v>0</v>
      </c>
      <c r="J55" t="s">
        <v>13</v>
      </c>
      <c r="K55">
        <v>0</v>
      </c>
      <c r="L55" t="str" cm="1">
        <f t="array" ref="L55">_xlfn.IFS(
   AND(D55="Active", I55&gt;3, J55="&gt;48h"), "Support Risk",
   AND(D55="Active", G55&lt;5), "Low Engagement Risk",
   AND(D55="Active", I55&gt;3, J55="&gt;48h",G55&lt;5),"High Risk",
   D55&lt;&gt;"Active", "Churned - No Risk",
   TRUE, "Safe"
)</f>
        <v>Safe</v>
      </c>
    </row>
    <row r="56" spans="1:12" x14ac:dyDescent="0.3">
      <c r="A56" t="s">
        <v>77</v>
      </c>
      <c r="B56" t="s">
        <v>27</v>
      </c>
      <c r="C56" s="1">
        <v>45076</v>
      </c>
      <c r="D56" s="1">
        <v>45282</v>
      </c>
      <c r="E56" s="2" t="s">
        <v>131</v>
      </c>
      <c r="F56" t="s">
        <v>45</v>
      </c>
      <c r="G56">
        <v>12</v>
      </c>
      <c r="H56">
        <v>10</v>
      </c>
      <c r="I56">
        <v>1</v>
      </c>
      <c r="J56" t="s">
        <v>21</v>
      </c>
      <c r="K56">
        <v>280</v>
      </c>
      <c r="L56" t="str" cm="1">
        <f t="array" ref="L56">_xlfn.IFS(
   AND(D56="Active", I56&gt;3, J56="&gt;48h"), "Support Risk",
   AND(D56="Active", G56&lt;5), "Low Engagement Risk",
   AND(D56="Active", I56&gt;3, J56="&gt;48h",G56&lt;5),"High Risk",
   D56&lt;&gt;"Active", "Churned - No Risk",
   TRUE, "Safe"
)</f>
        <v>Churned - No Risk</v>
      </c>
    </row>
    <row r="57" spans="1:12" x14ac:dyDescent="0.3">
      <c r="A57" t="s">
        <v>78</v>
      </c>
      <c r="B57" t="s">
        <v>11</v>
      </c>
      <c r="C57" s="1">
        <v>45021</v>
      </c>
      <c r="D57" s="1">
        <v>45260</v>
      </c>
      <c r="E57" s="2" t="s">
        <v>131</v>
      </c>
      <c r="F57" t="s">
        <v>30</v>
      </c>
      <c r="G57">
        <v>2</v>
      </c>
      <c r="H57">
        <v>2</v>
      </c>
      <c r="I57">
        <v>5</v>
      </c>
      <c r="J57" t="s">
        <v>17</v>
      </c>
      <c r="K57">
        <v>118</v>
      </c>
      <c r="L57" t="str" cm="1">
        <f t="array" ref="L57">_xlfn.IFS(
   AND(D57="Active", I57&gt;3, J57="&gt;48h"), "Support Risk",
   AND(D57="Active", G57&lt;5), "Low Engagement Risk",
   AND(D57="Active", I57&gt;3, J57="&gt;48h",G57&lt;5),"High Risk",
   D57&lt;&gt;"Active", "Churned - No Risk",
   TRUE, "Safe"
)</f>
        <v>Churned - No Risk</v>
      </c>
    </row>
    <row r="58" spans="1:12" x14ac:dyDescent="0.3">
      <c r="A58" t="s">
        <v>79</v>
      </c>
      <c r="B58" t="s">
        <v>11</v>
      </c>
      <c r="C58" s="1">
        <v>45258</v>
      </c>
      <c r="D58" s="1">
        <v>45356</v>
      </c>
      <c r="E58" s="2" t="s">
        <v>132</v>
      </c>
      <c r="F58" t="s">
        <v>30</v>
      </c>
      <c r="G58">
        <v>18</v>
      </c>
      <c r="H58">
        <v>10</v>
      </c>
      <c r="I58">
        <v>3</v>
      </c>
      <c r="J58" t="s">
        <v>17</v>
      </c>
      <c r="K58">
        <v>473</v>
      </c>
      <c r="L58" t="str" cm="1">
        <f t="array" ref="L58">_xlfn.IFS(
   AND(D58="Active", I58&gt;3, J58="&gt;48h"), "Support Risk",
   AND(D58="Active", G58&lt;5), "Low Engagement Risk",
   AND(D58="Active", I58&gt;3, J58="&gt;48h",G58&lt;5),"High Risk",
   D58&lt;&gt;"Active", "Churned - No Risk",
   TRUE, "Safe"
)</f>
        <v>Churned - No Risk</v>
      </c>
    </row>
    <row r="59" spans="1:12" x14ac:dyDescent="0.3">
      <c r="A59" t="s">
        <v>80</v>
      </c>
      <c r="B59" t="s">
        <v>19</v>
      </c>
      <c r="C59" s="1">
        <v>44982</v>
      </c>
      <c r="D59" s="1">
        <v>45148</v>
      </c>
      <c r="E59" s="2" t="s">
        <v>131</v>
      </c>
      <c r="F59" t="s">
        <v>20</v>
      </c>
      <c r="G59">
        <v>13</v>
      </c>
      <c r="H59">
        <v>2</v>
      </c>
      <c r="I59">
        <v>3</v>
      </c>
      <c r="J59" t="s">
        <v>14</v>
      </c>
      <c r="K59">
        <v>240</v>
      </c>
      <c r="L59" t="str" cm="1">
        <f t="array" ref="L59">_xlfn.IFS(
   AND(D59="Active", I59&gt;3, J59="&gt;48h"), "Support Risk",
   AND(D59="Active", G59&lt;5), "Low Engagement Risk",
   AND(D59="Active", I59&gt;3, J59="&gt;48h",G59&lt;5),"High Risk",
   D59&lt;&gt;"Active", "Churned - No Risk",
   TRUE, "Safe"
)</f>
        <v>Churned - No Risk</v>
      </c>
    </row>
    <row r="60" spans="1:12" x14ac:dyDescent="0.3">
      <c r="A60" t="s">
        <v>81</v>
      </c>
      <c r="B60" t="s">
        <v>19</v>
      </c>
      <c r="C60" s="1">
        <v>45244</v>
      </c>
      <c r="D60" s="1">
        <v>45555</v>
      </c>
      <c r="E60" s="2" t="s">
        <v>132</v>
      </c>
      <c r="F60" t="s">
        <v>30</v>
      </c>
      <c r="G60">
        <v>15</v>
      </c>
      <c r="H60">
        <v>6</v>
      </c>
      <c r="I60">
        <v>2</v>
      </c>
      <c r="J60" t="s">
        <v>14</v>
      </c>
      <c r="K60">
        <v>419</v>
      </c>
      <c r="L60" t="str" cm="1">
        <f t="array" ref="L60">_xlfn.IFS(
   AND(D60="Active", I60&gt;3, J60="&gt;48h"), "Support Risk",
   AND(D60="Active", G60&lt;5), "Low Engagement Risk",
   AND(D60="Active", I60&gt;3, J60="&gt;48h",G60&lt;5),"High Risk",
   D60&lt;&gt;"Active", "Churned - No Risk",
   TRUE, "Safe"
)</f>
        <v>Churned - No Risk</v>
      </c>
    </row>
    <row r="61" spans="1:12" x14ac:dyDescent="0.3">
      <c r="A61" t="s">
        <v>82</v>
      </c>
      <c r="B61" t="s">
        <v>19</v>
      </c>
      <c r="C61" s="1">
        <v>45035</v>
      </c>
      <c r="D61" s="1">
        <v>45396</v>
      </c>
      <c r="E61" s="2" t="s">
        <v>132</v>
      </c>
      <c r="F61" t="s">
        <v>45</v>
      </c>
      <c r="G61">
        <v>18</v>
      </c>
      <c r="H61">
        <v>8</v>
      </c>
      <c r="I61">
        <v>0</v>
      </c>
      <c r="J61" t="s">
        <v>13</v>
      </c>
      <c r="K61">
        <v>100</v>
      </c>
      <c r="L61" t="str" cm="1">
        <f t="array" ref="L61">_xlfn.IFS(
   AND(D61="Active", I61&gt;3, J61="&gt;48h"), "Support Risk",
   AND(D61="Active", G61&lt;5), "Low Engagement Risk",
   AND(D61="Active", I61&gt;3, J61="&gt;48h",G61&lt;5),"High Risk",
   D61&lt;&gt;"Active", "Churned - No Risk",
   TRUE, "Safe"
)</f>
        <v>Churned - No Risk</v>
      </c>
    </row>
    <row r="62" spans="1:12" x14ac:dyDescent="0.3">
      <c r="A62" t="s">
        <v>83</v>
      </c>
      <c r="B62" t="s">
        <v>27</v>
      </c>
      <c r="C62" s="1">
        <v>45289</v>
      </c>
      <c r="D62" t="s">
        <v>12</v>
      </c>
      <c r="E62" s="2" t="s">
        <v>12</v>
      </c>
      <c r="F62" t="s">
        <v>13</v>
      </c>
      <c r="G62">
        <v>7</v>
      </c>
      <c r="H62">
        <v>7</v>
      </c>
      <c r="I62">
        <v>3</v>
      </c>
      <c r="J62" t="s">
        <v>21</v>
      </c>
      <c r="K62">
        <v>0</v>
      </c>
      <c r="L62" t="str" cm="1">
        <f t="array" ref="L62">_xlfn.IFS(
   AND(D62="Active", I62&gt;3, J62="&gt;48h"), "Support Risk",
   AND(D62="Active", G62&lt;5), "Low Engagement Risk",
   AND(D62="Active", I62&gt;3, J62="&gt;48h",G62&lt;5),"High Risk",
   D62&lt;&gt;"Active", "Churned - No Risk",
   TRUE, "Safe"
)</f>
        <v>Safe</v>
      </c>
    </row>
    <row r="63" spans="1:12" x14ac:dyDescent="0.3">
      <c r="A63" t="s">
        <v>84</v>
      </c>
      <c r="B63" t="s">
        <v>19</v>
      </c>
      <c r="C63" s="1">
        <v>44968</v>
      </c>
      <c r="D63" t="s">
        <v>12</v>
      </c>
      <c r="E63" s="2" t="s">
        <v>12</v>
      </c>
      <c r="F63" t="s">
        <v>13</v>
      </c>
      <c r="G63">
        <v>10</v>
      </c>
      <c r="H63">
        <v>10</v>
      </c>
      <c r="I63">
        <v>1</v>
      </c>
      <c r="J63" t="s">
        <v>14</v>
      </c>
      <c r="K63">
        <v>0</v>
      </c>
      <c r="L63" t="str" cm="1">
        <f t="array" ref="L63">_xlfn.IFS(
   AND(D63="Active", I63&gt;3, J63="&gt;48h"), "Support Risk",
   AND(D63="Active", G63&lt;5), "Low Engagement Risk",
   AND(D63="Active", I63&gt;3, J63="&gt;48h",G63&lt;5),"High Risk",
   D63&lt;&gt;"Active", "Churned - No Risk",
   TRUE, "Safe"
)</f>
        <v>Safe</v>
      </c>
    </row>
    <row r="64" spans="1:12" x14ac:dyDescent="0.3">
      <c r="A64" t="s">
        <v>85</v>
      </c>
      <c r="B64" t="s">
        <v>11</v>
      </c>
      <c r="C64" s="1">
        <v>45284</v>
      </c>
      <c r="D64" s="1">
        <v>45417</v>
      </c>
      <c r="E64" s="2" t="s">
        <v>132</v>
      </c>
      <c r="F64" t="s">
        <v>45</v>
      </c>
      <c r="G64">
        <v>16</v>
      </c>
      <c r="H64">
        <v>1</v>
      </c>
      <c r="I64">
        <v>3</v>
      </c>
      <c r="J64" t="s">
        <v>17</v>
      </c>
      <c r="K64">
        <v>345</v>
      </c>
      <c r="L64" t="str" cm="1">
        <f t="array" ref="L64">_xlfn.IFS(
   AND(D64="Active", I64&gt;3, J64="&gt;48h"), "Support Risk",
   AND(D64="Active", G64&lt;5), "Low Engagement Risk",
   AND(D64="Active", I64&gt;3, J64="&gt;48h",G64&lt;5),"High Risk",
   D64&lt;&gt;"Active", "Churned - No Risk",
   TRUE, "Safe"
)</f>
        <v>Churned - No Risk</v>
      </c>
    </row>
    <row r="65" spans="1:12" x14ac:dyDescent="0.3">
      <c r="A65" t="s">
        <v>86</v>
      </c>
      <c r="B65" t="s">
        <v>27</v>
      </c>
      <c r="C65" s="1">
        <v>44974</v>
      </c>
      <c r="D65" t="s">
        <v>12</v>
      </c>
      <c r="E65" s="2" t="s">
        <v>12</v>
      </c>
      <c r="F65" t="s">
        <v>13</v>
      </c>
      <c r="G65">
        <v>4</v>
      </c>
      <c r="H65">
        <v>6</v>
      </c>
      <c r="I65">
        <v>5</v>
      </c>
      <c r="J65" t="s">
        <v>17</v>
      </c>
      <c r="K65">
        <v>0</v>
      </c>
      <c r="L65" t="str" cm="1">
        <f t="array" ref="L65">_xlfn.IFS(
   AND(D65="Active", I65&gt;3, J65="&gt;48h"), "Support Risk",
   AND(D65="Active", G65&lt;5), "Low Engagement Risk",
   AND(D65="Active", I65&gt;3, J65="&gt;48h",G65&lt;5),"High Risk",
   D65&lt;&gt;"Active", "Churned - No Risk",
   TRUE, "Safe"
)</f>
        <v>Low Engagement Risk</v>
      </c>
    </row>
    <row r="66" spans="1:12" x14ac:dyDescent="0.3">
      <c r="A66" t="s">
        <v>87</v>
      </c>
      <c r="B66" t="s">
        <v>27</v>
      </c>
      <c r="C66" s="1">
        <v>45183</v>
      </c>
      <c r="D66" s="1">
        <v>45245</v>
      </c>
      <c r="E66" s="2" t="s">
        <v>131</v>
      </c>
      <c r="F66" t="s">
        <v>30</v>
      </c>
      <c r="G66">
        <v>16</v>
      </c>
      <c r="H66">
        <v>1</v>
      </c>
      <c r="I66">
        <v>3</v>
      </c>
      <c r="J66" t="s">
        <v>21</v>
      </c>
      <c r="K66">
        <v>461</v>
      </c>
      <c r="L66" t="str" cm="1">
        <f t="array" ref="L66">_xlfn.IFS(
   AND(D66="Active", I66&gt;3, J66="&gt;48h"), "Support Risk",
   AND(D66="Active", G66&lt;5), "Low Engagement Risk",
   AND(D66="Active", I66&gt;3, J66="&gt;48h",G66&lt;5),"High Risk",
   D66&lt;&gt;"Active", "Churned - No Risk",
   TRUE, "Safe"
)</f>
        <v>Churned - No Risk</v>
      </c>
    </row>
    <row r="67" spans="1:12" x14ac:dyDescent="0.3">
      <c r="A67" t="s">
        <v>88</v>
      </c>
      <c r="B67" t="s">
        <v>19</v>
      </c>
      <c r="C67" s="1">
        <v>45045</v>
      </c>
      <c r="D67" t="s">
        <v>12</v>
      </c>
      <c r="E67" s="2" t="s">
        <v>12</v>
      </c>
      <c r="F67" t="s">
        <v>13</v>
      </c>
      <c r="G67">
        <v>5</v>
      </c>
      <c r="H67">
        <v>2</v>
      </c>
      <c r="I67">
        <v>1</v>
      </c>
      <c r="J67" t="s">
        <v>21</v>
      </c>
      <c r="K67">
        <v>0</v>
      </c>
      <c r="L67" t="str" cm="1">
        <f t="array" ref="L67">_xlfn.IFS(
   AND(D67="Active", I67&gt;3, J67="&gt;48h"), "Support Risk",
   AND(D67="Active", G67&lt;5), "Low Engagement Risk",
   AND(D67="Active", I67&gt;3, J67="&gt;48h",G67&lt;5),"High Risk",
   D67&lt;&gt;"Active", "Churned - No Risk",
   TRUE, "Safe"
)</f>
        <v>Safe</v>
      </c>
    </row>
    <row r="68" spans="1:12" x14ac:dyDescent="0.3">
      <c r="A68" t="s">
        <v>89</v>
      </c>
      <c r="B68" t="s">
        <v>27</v>
      </c>
      <c r="C68" s="1">
        <v>45190</v>
      </c>
      <c r="D68" s="1">
        <v>45355</v>
      </c>
      <c r="E68" s="2" t="s">
        <v>132</v>
      </c>
      <c r="F68" t="s">
        <v>28</v>
      </c>
      <c r="G68">
        <v>20</v>
      </c>
      <c r="H68">
        <v>2</v>
      </c>
      <c r="I68">
        <v>3</v>
      </c>
      <c r="J68" t="s">
        <v>14</v>
      </c>
      <c r="K68">
        <v>465</v>
      </c>
      <c r="L68" t="str" cm="1">
        <f t="array" ref="L68">_xlfn.IFS(
   AND(D68="Active", I68&gt;3, J68="&gt;48h"), "Support Risk",
   AND(D68="Active", G68&lt;5), "Low Engagement Risk",
   AND(D68="Active", I68&gt;3, J68="&gt;48h",G68&lt;5),"High Risk",
   D68&lt;&gt;"Active", "Churned - No Risk",
   TRUE, "Safe"
)</f>
        <v>Churned - No Risk</v>
      </c>
    </row>
    <row r="69" spans="1:12" x14ac:dyDescent="0.3">
      <c r="A69" t="s">
        <v>90</v>
      </c>
      <c r="B69" t="s">
        <v>11</v>
      </c>
      <c r="C69" s="1">
        <v>45019</v>
      </c>
      <c r="D69" s="1">
        <v>45259</v>
      </c>
      <c r="E69" s="2" t="s">
        <v>131</v>
      </c>
      <c r="F69" t="s">
        <v>45</v>
      </c>
      <c r="G69">
        <v>7</v>
      </c>
      <c r="H69">
        <v>8</v>
      </c>
      <c r="I69">
        <v>5</v>
      </c>
      <c r="J69" t="s">
        <v>14</v>
      </c>
      <c r="K69">
        <v>495</v>
      </c>
      <c r="L69" t="str" cm="1">
        <f t="array" ref="L69">_xlfn.IFS(
   AND(D69="Active", I69&gt;3, J69="&gt;48h"), "Support Risk",
   AND(D69="Active", G69&lt;5), "Low Engagement Risk",
   AND(D69="Active", I69&gt;3, J69="&gt;48h",G69&lt;5),"High Risk",
   D69&lt;&gt;"Active", "Churned - No Risk",
   TRUE, "Safe"
)</f>
        <v>Churned - No Risk</v>
      </c>
    </row>
    <row r="70" spans="1:12" x14ac:dyDescent="0.3">
      <c r="A70" t="s">
        <v>91</v>
      </c>
      <c r="B70" t="s">
        <v>11</v>
      </c>
      <c r="C70" s="1">
        <v>45080</v>
      </c>
      <c r="D70" t="s">
        <v>12</v>
      </c>
      <c r="E70" s="2" t="s">
        <v>12</v>
      </c>
      <c r="F70" t="s">
        <v>13</v>
      </c>
      <c r="G70">
        <v>15</v>
      </c>
      <c r="H70">
        <v>10</v>
      </c>
      <c r="I70">
        <v>3</v>
      </c>
      <c r="J70" t="s">
        <v>21</v>
      </c>
      <c r="K70">
        <v>0</v>
      </c>
      <c r="L70" t="str" cm="1">
        <f t="array" ref="L70">_xlfn.IFS(
   AND(D70="Active", I70&gt;3, J70="&gt;48h"), "Support Risk",
   AND(D70="Active", G70&lt;5), "Low Engagement Risk",
   AND(D70="Active", I70&gt;3, J70="&gt;48h",G70&lt;5),"High Risk",
   D70&lt;&gt;"Active", "Churned - No Risk",
   TRUE, "Safe"
)</f>
        <v>Safe</v>
      </c>
    </row>
    <row r="71" spans="1:12" x14ac:dyDescent="0.3">
      <c r="A71" t="s">
        <v>92</v>
      </c>
      <c r="B71" t="s">
        <v>11</v>
      </c>
      <c r="C71" s="1">
        <v>45182</v>
      </c>
      <c r="D71" s="1">
        <v>45389</v>
      </c>
      <c r="E71" s="2" t="s">
        <v>132</v>
      </c>
      <c r="F71" t="s">
        <v>28</v>
      </c>
      <c r="G71">
        <v>12</v>
      </c>
      <c r="H71">
        <v>2</v>
      </c>
      <c r="I71">
        <v>4</v>
      </c>
      <c r="J71" t="s">
        <v>21</v>
      </c>
      <c r="K71">
        <v>322</v>
      </c>
      <c r="L71" t="str" cm="1">
        <f t="array" ref="L71">_xlfn.IFS(
   AND(D71="Active", I71&gt;3, J71="&gt;48h"), "Support Risk",
   AND(D71="Active", G71&lt;5), "Low Engagement Risk",
   AND(D71="Active", I71&gt;3, J71="&gt;48h",G71&lt;5),"High Risk",
   D71&lt;&gt;"Active", "Churned - No Risk",
   TRUE, "Safe"
)</f>
        <v>Churned - No Risk</v>
      </c>
    </row>
    <row r="72" spans="1:12" x14ac:dyDescent="0.3">
      <c r="A72" t="s">
        <v>93</v>
      </c>
      <c r="B72" t="s">
        <v>19</v>
      </c>
      <c r="C72" s="1">
        <v>45195</v>
      </c>
      <c r="D72" s="1">
        <v>45406</v>
      </c>
      <c r="E72" s="2" t="s">
        <v>132</v>
      </c>
      <c r="F72" t="s">
        <v>20</v>
      </c>
      <c r="G72">
        <v>9</v>
      </c>
      <c r="H72">
        <v>7</v>
      </c>
      <c r="I72">
        <v>5</v>
      </c>
      <c r="J72" t="s">
        <v>21</v>
      </c>
      <c r="K72">
        <v>208</v>
      </c>
      <c r="L72" t="str" cm="1">
        <f t="array" ref="L72">_xlfn.IFS(
   AND(D72="Active", I72&gt;3, J72="&gt;48h"), "Support Risk",
   AND(D72="Active", G72&lt;5), "Low Engagement Risk",
   AND(D72="Active", I72&gt;3, J72="&gt;48h",G72&lt;5),"High Risk",
   D72&lt;&gt;"Active", "Churned - No Risk",
   TRUE, "Safe"
)</f>
        <v>Churned - No Risk</v>
      </c>
    </row>
    <row r="73" spans="1:12" x14ac:dyDescent="0.3">
      <c r="A73" t="s">
        <v>94</v>
      </c>
      <c r="B73" t="s">
        <v>11</v>
      </c>
      <c r="C73" s="1">
        <v>44953</v>
      </c>
      <c r="D73" s="1">
        <v>45157</v>
      </c>
      <c r="E73" s="2" t="s">
        <v>131</v>
      </c>
      <c r="F73" t="s">
        <v>45</v>
      </c>
      <c r="G73">
        <v>10</v>
      </c>
      <c r="H73">
        <v>2</v>
      </c>
      <c r="I73">
        <v>3</v>
      </c>
      <c r="J73" t="s">
        <v>14</v>
      </c>
      <c r="K73">
        <v>338</v>
      </c>
      <c r="L73" t="str" cm="1">
        <f t="array" ref="L73">_xlfn.IFS(
   AND(D73="Active", I73&gt;3, J73="&gt;48h"), "Support Risk",
   AND(D73="Active", G73&lt;5), "Low Engagement Risk",
   AND(D73="Active", I73&gt;3, J73="&gt;48h",G73&lt;5),"High Risk",
   D73&lt;&gt;"Active", "Churned - No Risk",
   TRUE, "Safe"
)</f>
        <v>Churned - No Risk</v>
      </c>
    </row>
    <row r="74" spans="1:12" x14ac:dyDescent="0.3">
      <c r="A74" t="s">
        <v>95</v>
      </c>
      <c r="B74" t="s">
        <v>27</v>
      </c>
      <c r="C74" s="1">
        <v>45012</v>
      </c>
      <c r="D74" s="1">
        <v>45042</v>
      </c>
      <c r="E74" s="2" t="s">
        <v>131</v>
      </c>
      <c r="F74" t="s">
        <v>30</v>
      </c>
      <c r="G74">
        <v>16</v>
      </c>
      <c r="H74">
        <v>4</v>
      </c>
      <c r="I74">
        <v>0</v>
      </c>
      <c r="J74" t="s">
        <v>13</v>
      </c>
      <c r="K74">
        <v>380</v>
      </c>
      <c r="L74" t="str" cm="1">
        <f t="array" ref="L74">_xlfn.IFS(
   AND(D74="Active", I74&gt;3, J74="&gt;48h"), "Support Risk",
   AND(D74="Active", G74&lt;5), "Low Engagement Risk",
   AND(D74="Active", I74&gt;3, J74="&gt;48h",G74&lt;5),"High Risk",
   D74&lt;&gt;"Active", "Churned - No Risk",
   TRUE, "Safe"
)</f>
        <v>Churned - No Risk</v>
      </c>
    </row>
    <row r="75" spans="1:12" x14ac:dyDescent="0.3">
      <c r="A75" t="s">
        <v>96</v>
      </c>
      <c r="B75" t="s">
        <v>11</v>
      </c>
      <c r="C75" s="1">
        <v>45184</v>
      </c>
      <c r="D75" s="1">
        <v>45336</v>
      </c>
      <c r="E75" s="2" t="s">
        <v>132</v>
      </c>
      <c r="F75" t="s">
        <v>16</v>
      </c>
      <c r="G75">
        <v>18</v>
      </c>
      <c r="H75">
        <v>10</v>
      </c>
      <c r="I75">
        <v>5</v>
      </c>
      <c r="J75" t="s">
        <v>21</v>
      </c>
      <c r="K75">
        <v>215</v>
      </c>
      <c r="L75" t="str" cm="1">
        <f t="array" ref="L75">_xlfn.IFS(
   AND(D75="Active", I75&gt;3, J75="&gt;48h"), "Support Risk",
   AND(D75="Active", G75&lt;5), "Low Engagement Risk",
   AND(D75="Active", I75&gt;3, J75="&gt;48h",G75&lt;5),"High Risk",
   D75&lt;&gt;"Active", "Churned - No Risk",
   TRUE, "Safe"
)</f>
        <v>Churned - No Risk</v>
      </c>
    </row>
    <row r="76" spans="1:12" x14ac:dyDescent="0.3">
      <c r="A76" t="s">
        <v>97</v>
      </c>
      <c r="B76" t="s">
        <v>27</v>
      </c>
      <c r="C76" s="1">
        <v>45173</v>
      </c>
      <c r="D76" s="1">
        <v>45412</v>
      </c>
      <c r="E76" s="2" t="s">
        <v>132</v>
      </c>
      <c r="F76" t="s">
        <v>30</v>
      </c>
      <c r="G76">
        <v>7</v>
      </c>
      <c r="H76">
        <v>10</v>
      </c>
      <c r="I76">
        <v>1</v>
      </c>
      <c r="J76" t="s">
        <v>14</v>
      </c>
      <c r="K76">
        <v>262</v>
      </c>
      <c r="L76" t="str" cm="1">
        <f t="array" ref="L76">_xlfn.IFS(
   AND(D76="Active", I76&gt;3, J76="&gt;48h"), "Support Risk",
   AND(D76="Active", G76&lt;5), "Low Engagement Risk",
   AND(D76="Active", I76&gt;3, J76="&gt;48h",G76&lt;5),"High Risk",
   D76&lt;&gt;"Active", "Churned - No Risk",
   TRUE, "Safe"
)</f>
        <v>Churned - No Risk</v>
      </c>
    </row>
    <row r="77" spans="1:12" x14ac:dyDescent="0.3">
      <c r="A77" t="s">
        <v>98</v>
      </c>
      <c r="B77" t="s">
        <v>27</v>
      </c>
      <c r="C77" s="1">
        <v>45287</v>
      </c>
      <c r="D77" s="1">
        <v>45383</v>
      </c>
      <c r="E77" s="2" t="s">
        <v>132</v>
      </c>
      <c r="F77" t="s">
        <v>16</v>
      </c>
      <c r="G77">
        <v>18</v>
      </c>
      <c r="H77">
        <v>8</v>
      </c>
      <c r="I77">
        <v>0</v>
      </c>
      <c r="J77" t="s">
        <v>13</v>
      </c>
      <c r="K77">
        <v>433</v>
      </c>
      <c r="L77" t="str" cm="1">
        <f t="array" ref="L77">_xlfn.IFS(
   AND(D77="Active", I77&gt;3, J77="&gt;48h"), "Support Risk",
   AND(D77="Active", G77&lt;5), "Low Engagement Risk",
   AND(D77="Active", I77&gt;3, J77="&gt;48h",G77&lt;5),"High Risk",
   D77&lt;&gt;"Active", "Churned - No Risk",
   TRUE, "Safe"
)</f>
        <v>Churned - No Risk</v>
      </c>
    </row>
    <row r="78" spans="1:12" x14ac:dyDescent="0.3">
      <c r="A78" t="s">
        <v>99</v>
      </c>
      <c r="B78" t="s">
        <v>11</v>
      </c>
      <c r="C78" s="1">
        <v>45276</v>
      </c>
      <c r="D78" t="s">
        <v>12</v>
      </c>
      <c r="E78" s="2" t="s">
        <v>12</v>
      </c>
      <c r="F78" t="s">
        <v>13</v>
      </c>
      <c r="G78">
        <v>15</v>
      </c>
      <c r="H78">
        <v>3</v>
      </c>
      <c r="I78">
        <v>0</v>
      </c>
      <c r="J78" t="s">
        <v>13</v>
      </c>
      <c r="K78">
        <v>0</v>
      </c>
      <c r="L78" t="str" cm="1">
        <f t="array" ref="L78">_xlfn.IFS(
   AND(D78="Active", I78&gt;3, J78="&gt;48h"), "Support Risk",
   AND(D78="Active", G78&lt;5), "Low Engagement Risk",
   AND(D78="Active", I78&gt;3, J78="&gt;48h",G78&lt;5),"High Risk",
   D78&lt;&gt;"Active", "Churned - No Risk",
   TRUE, "Safe"
)</f>
        <v>Safe</v>
      </c>
    </row>
    <row r="79" spans="1:12" x14ac:dyDescent="0.3">
      <c r="A79" t="s">
        <v>100</v>
      </c>
      <c r="B79" t="s">
        <v>19</v>
      </c>
      <c r="C79" s="1">
        <v>45053</v>
      </c>
      <c r="D79" s="1">
        <v>45299</v>
      </c>
      <c r="E79" s="2" t="s">
        <v>132</v>
      </c>
      <c r="F79" t="s">
        <v>20</v>
      </c>
      <c r="G79">
        <v>14</v>
      </c>
      <c r="H79">
        <v>9</v>
      </c>
      <c r="I79">
        <v>5</v>
      </c>
      <c r="J79" t="s">
        <v>21</v>
      </c>
      <c r="K79">
        <v>207</v>
      </c>
      <c r="L79" t="str" cm="1">
        <f t="array" ref="L79">_xlfn.IFS(
   AND(D79="Active", I79&gt;3, J79="&gt;48h"), "Support Risk",
   AND(D79="Active", G79&lt;5), "Low Engagement Risk",
   AND(D79="Active", I79&gt;3, J79="&gt;48h",G79&lt;5),"High Risk",
   D79&lt;&gt;"Active", "Churned - No Risk",
   TRUE, "Safe"
)</f>
        <v>Churned - No Risk</v>
      </c>
    </row>
    <row r="80" spans="1:12" x14ac:dyDescent="0.3">
      <c r="A80" t="s">
        <v>101</v>
      </c>
      <c r="B80" t="s">
        <v>19</v>
      </c>
      <c r="C80" s="1">
        <v>44958</v>
      </c>
      <c r="D80" t="s">
        <v>12</v>
      </c>
      <c r="E80" s="2" t="s">
        <v>12</v>
      </c>
      <c r="F80" t="s">
        <v>13</v>
      </c>
      <c r="G80">
        <v>20</v>
      </c>
      <c r="H80">
        <v>2</v>
      </c>
      <c r="I80">
        <v>0</v>
      </c>
      <c r="J80" t="s">
        <v>13</v>
      </c>
      <c r="K80">
        <v>0</v>
      </c>
      <c r="L80" t="str" cm="1">
        <f t="array" ref="L80">_xlfn.IFS(
   AND(D80="Active", I80&gt;3, J80="&gt;48h"), "Support Risk",
   AND(D80="Active", G80&lt;5), "Low Engagement Risk",
   AND(D80="Active", I80&gt;3, J80="&gt;48h",G80&lt;5),"High Risk",
   D80&lt;&gt;"Active", "Churned - No Risk",
   TRUE, "Safe"
)</f>
        <v>Safe</v>
      </c>
    </row>
    <row r="81" spans="1:12" x14ac:dyDescent="0.3">
      <c r="A81" t="s">
        <v>102</v>
      </c>
      <c r="B81" t="s">
        <v>19</v>
      </c>
      <c r="C81" s="1">
        <v>45051</v>
      </c>
      <c r="D81" s="1">
        <v>45374</v>
      </c>
      <c r="E81" s="2" t="s">
        <v>132</v>
      </c>
      <c r="F81" t="s">
        <v>45</v>
      </c>
      <c r="G81">
        <v>1</v>
      </c>
      <c r="H81">
        <v>8</v>
      </c>
      <c r="I81">
        <v>3</v>
      </c>
      <c r="J81" t="s">
        <v>21</v>
      </c>
      <c r="K81">
        <v>142</v>
      </c>
      <c r="L81" t="str" cm="1">
        <f t="array" ref="L81">_xlfn.IFS(
   AND(D81="Active", I81&gt;3, J81="&gt;48h"), "Support Risk",
   AND(D81="Active", G81&lt;5), "Low Engagement Risk",
   AND(D81="Active", I81&gt;3, J81="&gt;48h",G81&lt;5),"High Risk",
   D81&lt;&gt;"Active", "Churned - No Risk",
   TRUE, "Safe"
)</f>
        <v>Churned - No Risk</v>
      </c>
    </row>
    <row r="82" spans="1:12" x14ac:dyDescent="0.3">
      <c r="A82" t="s">
        <v>103</v>
      </c>
      <c r="B82" t="s">
        <v>11</v>
      </c>
      <c r="C82" s="1">
        <v>45129</v>
      </c>
      <c r="D82" s="1">
        <v>45261</v>
      </c>
      <c r="E82" s="2" t="s">
        <v>131</v>
      </c>
      <c r="F82" t="s">
        <v>45</v>
      </c>
      <c r="G82">
        <v>12</v>
      </c>
      <c r="H82">
        <v>9</v>
      </c>
      <c r="I82">
        <v>5</v>
      </c>
      <c r="J82" t="s">
        <v>17</v>
      </c>
      <c r="K82">
        <v>453</v>
      </c>
      <c r="L82" t="str" cm="1">
        <f t="array" ref="L82">_xlfn.IFS(
   AND(D82="Active", I82&gt;3, J82="&gt;48h"), "Support Risk",
   AND(D82="Active", G82&lt;5), "Low Engagement Risk",
   AND(D82="Active", I82&gt;3, J82="&gt;48h",G82&lt;5),"High Risk",
   D82&lt;&gt;"Active", "Churned - No Risk",
   TRUE, "Safe"
)</f>
        <v>Churned - No Risk</v>
      </c>
    </row>
    <row r="83" spans="1:12" x14ac:dyDescent="0.3">
      <c r="A83" t="s">
        <v>104</v>
      </c>
      <c r="B83" t="s">
        <v>11</v>
      </c>
      <c r="C83" s="1">
        <v>45142</v>
      </c>
      <c r="D83" t="s">
        <v>12</v>
      </c>
      <c r="E83" s="2" t="s">
        <v>12</v>
      </c>
      <c r="F83" t="s">
        <v>13</v>
      </c>
      <c r="G83">
        <v>6</v>
      </c>
      <c r="H83">
        <v>10</v>
      </c>
      <c r="I83">
        <v>5</v>
      </c>
      <c r="J83" t="s">
        <v>17</v>
      </c>
      <c r="K83">
        <v>0</v>
      </c>
      <c r="L83" t="str" cm="1">
        <f t="array" ref="L83">_xlfn.IFS(
   AND(D83="Active", I83&gt;3, J83="&gt;48h"), "Support Risk",
   AND(D83="Active", G83&lt;5), "Low Engagement Risk",
   AND(D83="Active", I83&gt;3, J83="&gt;48h",G83&lt;5),"High Risk",
   D83&lt;&gt;"Active", "Churned - No Risk",
   TRUE, "Safe"
)</f>
        <v>Safe</v>
      </c>
    </row>
    <row r="84" spans="1:12" x14ac:dyDescent="0.3">
      <c r="A84" t="s">
        <v>105</v>
      </c>
      <c r="B84" t="s">
        <v>27</v>
      </c>
      <c r="C84" s="1">
        <v>45246</v>
      </c>
      <c r="D84" t="s">
        <v>12</v>
      </c>
      <c r="E84" s="2" t="s">
        <v>12</v>
      </c>
      <c r="F84" t="s">
        <v>13</v>
      </c>
      <c r="G84">
        <v>11</v>
      </c>
      <c r="H84">
        <v>5</v>
      </c>
      <c r="I84">
        <v>2</v>
      </c>
      <c r="J84" t="s">
        <v>21</v>
      </c>
      <c r="K84">
        <v>0</v>
      </c>
      <c r="L84" t="str" cm="1">
        <f t="array" ref="L84">_xlfn.IFS(
   AND(D84="Active", I84&gt;3, J84="&gt;48h"), "Support Risk",
   AND(D84="Active", G84&lt;5), "Low Engagement Risk",
   AND(D84="Active", I84&gt;3, J84="&gt;48h",G84&lt;5),"High Risk",
   D84&lt;&gt;"Active", "Churned - No Risk",
   TRUE, "Safe"
)</f>
        <v>Safe</v>
      </c>
    </row>
    <row r="85" spans="1:12" x14ac:dyDescent="0.3">
      <c r="A85" t="s">
        <v>106</v>
      </c>
      <c r="B85" t="s">
        <v>27</v>
      </c>
      <c r="C85" s="1">
        <v>45235</v>
      </c>
      <c r="D85" s="1">
        <v>45443</v>
      </c>
      <c r="E85" s="2" t="s">
        <v>132</v>
      </c>
      <c r="F85" t="s">
        <v>30</v>
      </c>
      <c r="G85">
        <v>11</v>
      </c>
      <c r="H85">
        <v>7</v>
      </c>
      <c r="I85">
        <v>5</v>
      </c>
      <c r="J85" t="s">
        <v>21</v>
      </c>
      <c r="K85">
        <v>61</v>
      </c>
      <c r="L85" t="str" cm="1">
        <f t="array" ref="L85">_xlfn.IFS(
   AND(D85="Active", I85&gt;3, J85="&gt;48h"), "Support Risk",
   AND(D85="Active", G85&lt;5), "Low Engagement Risk",
   AND(D85="Active", I85&gt;3, J85="&gt;48h",G85&lt;5),"High Risk",
   D85&lt;&gt;"Active", "Churned - No Risk",
   TRUE, "Safe"
)</f>
        <v>Churned - No Risk</v>
      </c>
    </row>
    <row r="86" spans="1:12" x14ac:dyDescent="0.3">
      <c r="A86" t="s">
        <v>107</v>
      </c>
      <c r="B86" t="s">
        <v>27</v>
      </c>
      <c r="C86" s="1">
        <v>45104</v>
      </c>
      <c r="D86" t="s">
        <v>12</v>
      </c>
      <c r="E86" s="2" t="s">
        <v>12</v>
      </c>
      <c r="F86" t="s">
        <v>13</v>
      </c>
      <c r="G86">
        <v>16</v>
      </c>
      <c r="H86">
        <v>5</v>
      </c>
      <c r="I86">
        <v>3</v>
      </c>
      <c r="J86" t="s">
        <v>14</v>
      </c>
      <c r="K86">
        <v>0</v>
      </c>
      <c r="L86" t="str" cm="1">
        <f t="array" ref="L86">_xlfn.IFS(
   AND(D86="Active", I86&gt;3, J86="&gt;48h"), "Support Risk",
   AND(D86="Active", G86&lt;5), "Low Engagement Risk",
   AND(D86="Active", I86&gt;3, J86="&gt;48h",G86&lt;5),"High Risk",
   D86&lt;&gt;"Active", "Churned - No Risk",
   TRUE, "Safe"
)</f>
        <v>Safe</v>
      </c>
    </row>
    <row r="87" spans="1:12" x14ac:dyDescent="0.3">
      <c r="A87" t="s">
        <v>108</v>
      </c>
      <c r="B87" t="s">
        <v>19</v>
      </c>
      <c r="C87" s="1">
        <v>44976</v>
      </c>
      <c r="D87" t="s">
        <v>12</v>
      </c>
      <c r="E87" s="2" t="s">
        <v>12</v>
      </c>
      <c r="F87" t="s">
        <v>13</v>
      </c>
      <c r="G87">
        <v>19</v>
      </c>
      <c r="H87">
        <v>6</v>
      </c>
      <c r="I87">
        <v>0</v>
      </c>
      <c r="J87" t="s">
        <v>13</v>
      </c>
      <c r="K87">
        <v>0</v>
      </c>
      <c r="L87" t="str" cm="1">
        <f t="array" ref="L87">_xlfn.IFS(
   AND(D87="Active", I87&gt;3, J87="&gt;48h"), "Support Risk",
   AND(D87="Active", G87&lt;5), "Low Engagement Risk",
   AND(D87="Active", I87&gt;3, J87="&gt;48h",G87&lt;5),"High Risk",
   D87&lt;&gt;"Active", "Churned - No Risk",
   TRUE, "Safe"
)</f>
        <v>Safe</v>
      </c>
    </row>
    <row r="88" spans="1:12" x14ac:dyDescent="0.3">
      <c r="A88" t="s">
        <v>109</v>
      </c>
      <c r="B88" t="s">
        <v>11</v>
      </c>
      <c r="C88" s="1">
        <v>45216</v>
      </c>
      <c r="D88" t="s">
        <v>12</v>
      </c>
      <c r="E88" s="2" t="s">
        <v>12</v>
      </c>
      <c r="F88" t="s">
        <v>13</v>
      </c>
      <c r="G88">
        <v>3</v>
      </c>
      <c r="H88">
        <v>8</v>
      </c>
      <c r="I88">
        <v>2</v>
      </c>
      <c r="J88" t="s">
        <v>21</v>
      </c>
      <c r="K88">
        <v>0</v>
      </c>
      <c r="L88" t="str" cm="1">
        <f t="array" ref="L88">_xlfn.IFS(
   AND(D88="Active", I88&gt;3, J88="&gt;48h"), "Support Risk",
   AND(D88="Active", G88&lt;5), "Low Engagement Risk",
   AND(D88="Active", I88&gt;3, J88="&gt;48h",G88&lt;5),"High Risk",
   D88&lt;&gt;"Active", "Churned - No Risk",
   TRUE, "Safe"
)</f>
        <v>Low Engagement Risk</v>
      </c>
    </row>
    <row r="89" spans="1:12" x14ac:dyDescent="0.3">
      <c r="A89" t="s">
        <v>110</v>
      </c>
      <c r="B89" t="s">
        <v>27</v>
      </c>
      <c r="C89" s="1">
        <v>45208</v>
      </c>
      <c r="D89" s="1">
        <v>45336</v>
      </c>
      <c r="E89" s="2" t="s">
        <v>132</v>
      </c>
      <c r="F89" t="s">
        <v>28</v>
      </c>
      <c r="G89">
        <v>3</v>
      </c>
      <c r="H89">
        <v>6</v>
      </c>
      <c r="I89">
        <v>1</v>
      </c>
      <c r="J89" t="s">
        <v>21</v>
      </c>
      <c r="K89">
        <v>480</v>
      </c>
      <c r="L89" t="str" cm="1">
        <f t="array" ref="L89">_xlfn.IFS(
   AND(D89="Active", I89&gt;3, J89="&gt;48h"), "Support Risk",
   AND(D89="Active", G89&lt;5), "Low Engagement Risk",
   AND(D89="Active", I89&gt;3, J89="&gt;48h",G89&lt;5),"High Risk",
   D89&lt;&gt;"Active", "Churned - No Risk",
   TRUE, "Safe"
)</f>
        <v>Churned - No Risk</v>
      </c>
    </row>
    <row r="90" spans="1:12" x14ac:dyDescent="0.3">
      <c r="A90" t="s">
        <v>111</v>
      </c>
      <c r="B90" t="s">
        <v>11</v>
      </c>
      <c r="C90" s="1">
        <v>45189</v>
      </c>
      <c r="D90" s="1">
        <v>45402</v>
      </c>
      <c r="E90" s="2" t="s">
        <v>132</v>
      </c>
      <c r="F90" t="s">
        <v>20</v>
      </c>
      <c r="G90">
        <v>13</v>
      </c>
      <c r="H90">
        <v>1</v>
      </c>
      <c r="I90">
        <v>0</v>
      </c>
      <c r="J90" t="s">
        <v>13</v>
      </c>
      <c r="K90">
        <v>436</v>
      </c>
      <c r="L90" t="str" cm="1">
        <f t="array" ref="L90">_xlfn.IFS(
   AND(D90="Active", I90&gt;3, J90="&gt;48h"), "Support Risk",
   AND(D90="Active", G90&lt;5), "Low Engagement Risk",
   AND(D90="Active", I90&gt;3, J90="&gt;48h",G90&lt;5),"High Risk",
   D90&lt;&gt;"Active", "Churned - No Risk",
   TRUE, "Safe"
)</f>
        <v>Churned - No Risk</v>
      </c>
    </row>
    <row r="91" spans="1:12" x14ac:dyDescent="0.3">
      <c r="A91" t="s">
        <v>112</v>
      </c>
      <c r="B91" t="s">
        <v>11</v>
      </c>
      <c r="C91" s="1">
        <v>45287</v>
      </c>
      <c r="D91" t="s">
        <v>12</v>
      </c>
      <c r="E91" s="2" t="s">
        <v>12</v>
      </c>
      <c r="F91" t="s">
        <v>13</v>
      </c>
      <c r="G91">
        <v>10</v>
      </c>
      <c r="H91">
        <v>4</v>
      </c>
      <c r="I91">
        <v>4</v>
      </c>
      <c r="J91" t="s">
        <v>14</v>
      </c>
      <c r="K91">
        <v>0</v>
      </c>
      <c r="L91" t="str" cm="1">
        <f t="array" ref="L91">_xlfn.IFS(
   AND(D91="Active", I91&gt;3, J91="&gt;48h"), "Support Risk",
   AND(D91="Active", G91&lt;5), "Low Engagement Risk",
   AND(D91="Active", I91&gt;3, J91="&gt;48h",G91&lt;5),"High Risk",
   D91&lt;&gt;"Active", "Churned - No Risk",
   TRUE, "Safe"
)</f>
        <v>Safe</v>
      </c>
    </row>
    <row r="92" spans="1:12" x14ac:dyDescent="0.3">
      <c r="A92" t="s">
        <v>113</v>
      </c>
      <c r="B92" t="s">
        <v>27</v>
      </c>
      <c r="C92" s="1">
        <v>45175</v>
      </c>
      <c r="D92" t="s">
        <v>12</v>
      </c>
      <c r="E92" s="2" t="s">
        <v>12</v>
      </c>
      <c r="F92" t="s">
        <v>13</v>
      </c>
      <c r="G92">
        <v>11</v>
      </c>
      <c r="H92">
        <v>8</v>
      </c>
      <c r="I92">
        <v>2</v>
      </c>
      <c r="J92" t="s">
        <v>21</v>
      </c>
      <c r="K92">
        <v>0</v>
      </c>
      <c r="L92" t="str" cm="1">
        <f t="array" ref="L92">_xlfn.IFS(
   AND(D92="Active", I92&gt;3, J92="&gt;48h"), "Support Risk",
   AND(D92="Active", G92&lt;5), "Low Engagement Risk",
   AND(D92="Active", I92&gt;3, J92="&gt;48h",G92&lt;5),"High Risk",
   D92&lt;&gt;"Active", "Churned - No Risk",
   TRUE, "Safe"
)</f>
        <v>Safe</v>
      </c>
    </row>
    <row r="93" spans="1:12" x14ac:dyDescent="0.3">
      <c r="A93" t="s">
        <v>114</v>
      </c>
      <c r="B93" t="s">
        <v>19</v>
      </c>
      <c r="C93" s="1">
        <v>45221</v>
      </c>
      <c r="D93" t="s">
        <v>12</v>
      </c>
      <c r="E93" s="2" t="s">
        <v>12</v>
      </c>
      <c r="F93" t="s">
        <v>13</v>
      </c>
      <c r="G93">
        <v>10</v>
      </c>
      <c r="H93">
        <v>8</v>
      </c>
      <c r="I93">
        <v>2</v>
      </c>
      <c r="J93" t="s">
        <v>14</v>
      </c>
      <c r="K93">
        <v>0</v>
      </c>
      <c r="L93" t="str" cm="1">
        <f t="array" ref="L93">_xlfn.IFS(
   AND(D93="Active", I93&gt;3, J93="&gt;48h"), "Support Risk",
   AND(D93="Active", G93&lt;5), "Low Engagement Risk",
   AND(D93="Active", I93&gt;3, J93="&gt;48h",G93&lt;5),"High Risk",
   D93&lt;&gt;"Active", "Churned - No Risk",
   TRUE, "Safe"
)</f>
        <v>Safe</v>
      </c>
    </row>
    <row r="94" spans="1:12" x14ac:dyDescent="0.3">
      <c r="A94" t="s">
        <v>115</v>
      </c>
      <c r="B94" t="s">
        <v>11</v>
      </c>
      <c r="C94" s="1">
        <v>44933</v>
      </c>
      <c r="D94" s="1">
        <v>45115</v>
      </c>
      <c r="E94" s="2" t="s">
        <v>131</v>
      </c>
      <c r="F94" t="s">
        <v>16</v>
      </c>
      <c r="G94">
        <v>13</v>
      </c>
      <c r="H94">
        <v>4</v>
      </c>
      <c r="I94">
        <v>1</v>
      </c>
      <c r="J94" t="s">
        <v>17</v>
      </c>
      <c r="K94">
        <v>94</v>
      </c>
      <c r="L94" t="str" cm="1">
        <f t="array" ref="L94">_xlfn.IFS(
   AND(D94="Active", I94&gt;3, J94="&gt;48h"), "Support Risk",
   AND(D94="Active", G94&lt;5), "Low Engagement Risk",
   AND(D94="Active", I94&gt;3, J94="&gt;48h",G94&lt;5),"High Risk",
   D94&lt;&gt;"Active", "Churned - No Risk",
   TRUE, "Safe"
)</f>
        <v>Churned - No Risk</v>
      </c>
    </row>
    <row r="95" spans="1:12" x14ac:dyDescent="0.3">
      <c r="A95" t="s">
        <v>116</v>
      </c>
      <c r="B95" t="s">
        <v>19</v>
      </c>
      <c r="C95" s="1">
        <v>44990</v>
      </c>
      <c r="D95" s="1">
        <v>45283</v>
      </c>
      <c r="E95" s="2" t="s">
        <v>131</v>
      </c>
      <c r="F95" t="s">
        <v>30</v>
      </c>
      <c r="G95">
        <v>2</v>
      </c>
      <c r="H95">
        <v>9</v>
      </c>
      <c r="I95">
        <v>2</v>
      </c>
      <c r="J95" t="s">
        <v>14</v>
      </c>
      <c r="K95">
        <v>75</v>
      </c>
      <c r="L95" t="str" cm="1">
        <f t="array" ref="L95">_xlfn.IFS(
   AND(D95="Active", I95&gt;3, J95="&gt;48h"), "Support Risk",
   AND(D95="Active", G95&lt;5), "Low Engagement Risk",
   AND(D95="Active", I95&gt;3, J95="&gt;48h",G95&lt;5),"High Risk",
   D95&lt;&gt;"Active", "Churned - No Risk",
   TRUE, "Safe"
)</f>
        <v>Churned - No Risk</v>
      </c>
    </row>
    <row r="96" spans="1:12" x14ac:dyDescent="0.3">
      <c r="A96" t="s">
        <v>117</v>
      </c>
      <c r="B96" t="s">
        <v>11</v>
      </c>
      <c r="C96" s="1">
        <v>45021</v>
      </c>
      <c r="D96" s="1">
        <v>45287</v>
      </c>
      <c r="E96" s="2" t="s">
        <v>131</v>
      </c>
      <c r="F96" t="s">
        <v>28</v>
      </c>
      <c r="G96">
        <v>17</v>
      </c>
      <c r="H96">
        <v>2</v>
      </c>
      <c r="I96">
        <v>1</v>
      </c>
      <c r="J96" t="s">
        <v>14</v>
      </c>
      <c r="K96">
        <v>457</v>
      </c>
      <c r="L96" t="str" cm="1">
        <f t="array" ref="L96">_xlfn.IFS(
   AND(D96="Active", I96&gt;3, J96="&gt;48h"), "Support Risk",
   AND(D96="Active", G96&lt;5), "Low Engagement Risk",
   AND(D96="Active", I96&gt;3, J96="&gt;48h",G96&lt;5),"High Risk",
   D96&lt;&gt;"Active", "Churned - No Risk",
   TRUE, "Safe"
)</f>
        <v>Churned - No Risk</v>
      </c>
    </row>
    <row r="97" spans="1:12" x14ac:dyDescent="0.3">
      <c r="A97" t="s">
        <v>118</v>
      </c>
      <c r="B97" t="s">
        <v>11</v>
      </c>
      <c r="C97" s="1">
        <v>45097</v>
      </c>
      <c r="D97" s="1">
        <v>45212</v>
      </c>
      <c r="E97" s="2" t="s">
        <v>131</v>
      </c>
      <c r="F97" t="s">
        <v>16</v>
      </c>
      <c r="G97">
        <v>6</v>
      </c>
      <c r="H97">
        <v>2</v>
      </c>
      <c r="I97">
        <v>4</v>
      </c>
      <c r="J97" t="s">
        <v>14</v>
      </c>
      <c r="K97">
        <v>108</v>
      </c>
      <c r="L97" t="str" cm="1">
        <f t="array" ref="L97">_xlfn.IFS(
   AND(D97="Active", I97&gt;3, J97="&gt;48h"), "Support Risk",
   AND(D97="Active", G97&lt;5), "Low Engagement Risk",
   AND(D97="Active", I97&gt;3, J97="&gt;48h",G97&lt;5),"High Risk",
   D97&lt;&gt;"Active", "Churned - No Risk",
   TRUE, "Safe"
)</f>
        <v>Churned - No Risk</v>
      </c>
    </row>
    <row r="98" spans="1:12" x14ac:dyDescent="0.3">
      <c r="A98" t="s">
        <v>119</v>
      </c>
      <c r="B98" t="s">
        <v>11</v>
      </c>
      <c r="C98" s="1">
        <v>45052</v>
      </c>
      <c r="D98" t="s">
        <v>12</v>
      </c>
      <c r="E98" t="s">
        <v>12</v>
      </c>
      <c r="F98" t="s">
        <v>13</v>
      </c>
      <c r="G98">
        <v>20</v>
      </c>
      <c r="H98">
        <v>9</v>
      </c>
      <c r="I98">
        <v>4</v>
      </c>
      <c r="J98" t="s">
        <v>14</v>
      </c>
      <c r="K98">
        <v>0</v>
      </c>
      <c r="L98" t="str" cm="1">
        <f t="array" ref="L98">_xlfn.IFS(
   AND(D98="Active", I98&gt;3, J98="&gt;48h"), "Support Risk",
   AND(D98="Active", G98&lt;5), "Low Engagement Risk",
   AND(D98="Active", I98&gt;3, J98="&gt;48h",G98&lt;5),"High Risk",
   D98&lt;&gt;"Active", "Churned - No Risk",
   TRUE, "Safe"
)</f>
        <v>Safe</v>
      </c>
    </row>
    <row r="99" spans="1:12" x14ac:dyDescent="0.3">
      <c r="A99" t="s">
        <v>120</v>
      </c>
      <c r="B99" t="s">
        <v>27</v>
      </c>
      <c r="C99" s="1">
        <v>45075</v>
      </c>
      <c r="D99" t="s">
        <v>12</v>
      </c>
      <c r="E99" t="s">
        <v>12</v>
      </c>
      <c r="F99" t="s">
        <v>13</v>
      </c>
      <c r="G99">
        <v>4</v>
      </c>
      <c r="H99">
        <v>9</v>
      </c>
      <c r="I99">
        <v>1</v>
      </c>
      <c r="J99" t="s">
        <v>17</v>
      </c>
      <c r="K99">
        <v>0</v>
      </c>
      <c r="L99" t="str" cm="1">
        <f t="array" ref="L99">_xlfn.IFS(
   AND(D99="Active", I99&gt;3, J99="&gt;48h"), "Support Risk",
   AND(D99="Active", G99&lt;5), "Low Engagement Risk",
   AND(D99="Active", I99&gt;3, J99="&gt;48h",G99&lt;5),"High Risk",
   D99&lt;&gt;"Active", "Churned - No Risk",
   TRUE, "Safe"
)</f>
        <v>Low Engagement Risk</v>
      </c>
    </row>
    <row r="100" spans="1:12" x14ac:dyDescent="0.3">
      <c r="A100" t="s">
        <v>121</v>
      </c>
      <c r="B100" t="s">
        <v>11</v>
      </c>
      <c r="C100" s="1">
        <v>45078</v>
      </c>
      <c r="D100" t="s">
        <v>12</v>
      </c>
      <c r="E100" t="s">
        <v>12</v>
      </c>
      <c r="F100" t="s">
        <v>13</v>
      </c>
      <c r="G100">
        <v>9</v>
      </c>
      <c r="H100">
        <v>6</v>
      </c>
      <c r="I100">
        <v>3</v>
      </c>
      <c r="J100" t="s">
        <v>21</v>
      </c>
      <c r="K100">
        <v>0</v>
      </c>
      <c r="L100" t="str" cm="1">
        <f t="array" ref="L100">_xlfn.IFS(
   AND(D100="Active", I100&gt;3, J100="&gt;48h"), "Support Risk",
   AND(D100="Active", G100&lt;5), "Low Engagement Risk",
   AND(D100="Active", I100&gt;3, J100="&gt;48h",G100&lt;5),"High Risk",
   D100&lt;&gt;"Active", "Churned - No Risk",
   TRUE, "Safe"
)</f>
        <v>Safe</v>
      </c>
    </row>
    <row r="101" spans="1:12" x14ac:dyDescent="0.3">
      <c r="A101" t="s">
        <v>122</v>
      </c>
      <c r="B101" t="s">
        <v>11</v>
      </c>
      <c r="C101" s="1">
        <v>44946</v>
      </c>
      <c r="D101" t="s">
        <v>12</v>
      </c>
      <c r="E101" t="s">
        <v>12</v>
      </c>
      <c r="F101" t="s">
        <v>13</v>
      </c>
      <c r="G101">
        <v>12</v>
      </c>
      <c r="H101">
        <v>3</v>
      </c>
      <c r="I101">
        <v>5</v>
      </c>
      <c r="J101" t="s">
        <v>17</v>
      </c>
      <c r="K101">
        <v>0</v>
      </c>
      <c r="L101" t="str" cm="1">
        <f t="array" ref="L101">_xlfn.IFS(
   AND(D101="Active", I101&gt;3, J101="&gt;48h"), "Support Risk",
   AND(D101="Active", G101&lt;5), "Low Engagement Risk",
   AND(D101="Active", I101&gt;3, J101="&gt;48h",G101&lt;5),"High Risk",
   D101&lt;&gt;"Active", "Churned - No Risk",
   TRUE, "Safe"
)</f>
        <v>Safe</v>
      </c>
    </row>
  </sheetData>
  <autoFilter ref="A1:K101" xr:uid="{CA411709-354B-435A-9702-93D67CE9A85B}"/>
  <conditionalFormatting sqref="L1 A1:K101">
    <cfRule type="containsBlanks" dxfId="2" priority="3">
      <formula>LEN(TRIM(A1))=0</formula>
    </cfRule>
  </conditionalFormatting>
  <conditionalFormatting sqref="A1:K97 L1">
    <cfRule type="containsBlanks" dxfId="1" priority="2">
      <formula>LEN(TRIM(A1))=0</formula>
    </cfRule>
  </conditionalFormatting>
  <conditionalFormatting sqref="E2">
    <cfRule type="containsText" dxfId="0" priority="1" operator="containsText" text="Active">
      <formula>NOT(ISERROR(SEARCH("Active",E2)))</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246CE73-99F5-4AC1-9B56-C60C40D342D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customer_churn_analysis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surbhi Aggarwal</dc:creator>
  <cp:lastModifiedBy>surbhi Aggarwal</cp:lastModifiedBy>
  <dcterms:created xsi:type="dcterms:W3CDTF">2025-03-30T13:51:14Z</dcterms:created>
  <dcterms:modified xsi:type="dcterms:W3CDTF">2025-04-01T20:09:20Z</dcterms:modified>
</cp:coreProperties>
</file>