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rwin\Documents\GitHub\RealtimeSystems\"/>
    </mc:Choice>
  </mc:AlternateContent>
  <bookViews>
    <workbookView xWindow="0" yWindow="0" windowWidth="2874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  <c r="B53" i="1"/>
  <c r="B54" i="1"/>
  <c r="D41" i="1"/>
  <c r="D40" i="1"/>
  <c r="A41" i="1" s="1"/>
  <c r="A40" i="1"/>
  <c r="D39" i="1"/>
  <c r="C39" i="1"/>
  <c r="A42" i="1" l="1"/>
  <c r="D42" i="1"/>
  <c r="A43" i="1" s="1"/>
  <c r="D43" i="1" l="1"/>
  <c r="A44" i="1" s="1"/>
  <c r="D44" i="1" l="1"/>
  <c r="A45" i="1" s="1"/>
  <c r="D45" i="1" l="1"/>
  <c r="A46" i="1" s="1"/>
  <c r="D46" i="1" l="1"/>
  <c r="A47" i="1" s="1"/>
  <c r="D47" i="1" l="1"/>
  <c r="A48" i="1" s="1"/>
  <c r="D48" i="1" l="1"/>
  <c r="A49" i="1" s="1"/>
  <c r="D49" i="1" l="1"/>
  <c r="A50" i="1" s="1"/>
  <c r="D50" i="1" l="1"/>
  <c r="A51" i="1" s="1"/>
  <c r="D51" i="1" l="1"/>
</calcChain>
</file>

<file path=xl/sharedStrings.xml><?xml version="1.0" encoding="utf-8"?>
<sst xmlns="http://schemas.openxmlformats.org/spreadsheetml/2006/main" count="18" uniqueCount="16">
  <si>
    <t>NUMTASKS</t>
  </si>
  <si>
    <t>Time (us)</t>
  </si>
  <si>
    <t>Part 1 ISR execution time</t>
  </si>
  <si>
    <t>Part 1 Event Latency</t>
  </si>
  <si>
    <t>PRIORITY</t>
  </si>
  <si>
    <t>Time (us) Lower</t>
  </si>
  <si>
    <t>Total:</t>
  </si>
  <si>
    <t>ms</t>
  </si>
  <si>
    <t>ISR time (ms)</t>
  </si>
  <si>
    <t>Duration (ms)</t>
  </si>
  <si>
    <t>Intr Period (ms)</t>
  </si>
  <si>
    <t xml:space="preserve"># Intr's </t>
  </si>
  <si>
    <t>Part 2 CountDelay Duration (9a)</t>
  </si>
  <si>
    <t>#Intr's Total</t>
  </si>
  <si>
    <t>Added Time</t>
  </si>
  <si>
    <t>(round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</si>
</sst>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The</a:t>
            </a:r>
            <a:r>
              <a:rPr lang="nl-NL" baseline="0"/>
              <a:t> relation between NUMTASKS and the ISR execution time.</a:t>
            </a:r>
            <a:endParaRPr lang="nl-NL"/>
          </a:p>
        </c:rich>
      </c:tx>
      <c:layout>
        <c:manualLayout>
          <c:xMode val="edge"/>
          <c:yMode val="edge"/>
          <c:x val="0.1470207786526684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24</c:v>
                </c:pt>
                <c:pt idx="13">
                  <c:v>25</c:v>
                </c:pt>
              </c:numCache>
            </c:numRef>
          </c:xVal>
          <c:yVal>
            <c:numRef>
              <c:f>Sheet1!$B$4:$B$17</c:f>
              <c:numCache>
                <c:formatCode>General</c:formatCode>
                <c:ptCount val="14"/>
                <c:pt idx="0">
                  <c:v>41.3</c:v>
                </c:pt>
                <c:pt idx="1">
                  <c:v>120</c:v>
                </c:pt>
                <c:pt idx="2">
                  <c:v>157</c:v>
                </c:pt>
                <c:pt idx="3">
                  <c:v>196</c:v>
                </c:pt>
                <c:pt idx="4">
                  <c:v>232</c:v>
                </c:pt>
                <c:pt idx="5">
                  <c:v>271</c:v>
                </c:pt>
                <c:pt idx="6">
                  <c:v>308</c:v>
                </c:pt>
                <c:pt idx="7">
                  <c:v>345</c:v>
                </c:pt>
                <c:pt idx="8">
                  <c:v>381</c:v>
                </c:pt>
                <c:pt idx="9">
                  <c:v>420</c:v>
                </c:pt>
                <c:pt idx="10">
                  <c:v>607</c:v>
                </c:pt>
                <c:pt idx="11">
                  <c:v>793</c:v>
                </c:pt>
                <c:pt idx="12">
                  <c:v>942</c:v>
                </c:pt>
                <c:pt idx="13">
                  <c:v>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A-4875-92ED-8E602F5B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34463"/>
        <c:axId val="139217551"/>
      </c:scatterChart>
      <c:valAx>
        <c:axId val="14433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9217551"/>
        <c:crosses val="autoZero"/>
        <c:crossBetween val="midCat"/>
      </c:valAx>
      <c:valAx>
        <c:axId val="1392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ISR Time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433446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The relation between PRIORITY and the event delay.</a:t>
            </a:r>
            <a:endParaRPr lang="nl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Time (us)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Sheet1!$B$24:$B$28</c:f>
              <c:numCache>
                <c:formatCode>General</c:formatCode>
                <c:ptCount val="5"/>
                <c:pt idx="0">
                  <c:v>261</c:v>
                </c:pt>
                <c:pt idx="1">
                  <c:v>224</c:v>
                </c:pt>
                <c:pt idx="2">
                  <c:v>187</c:v>
                </c:pt>
                <c:pt idx="3">
                  <c:v>149</c:v>
                </c:pt>
                <c:pt idx="4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5-4C61-9904-A101AD674662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Time (us) 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51</c:v>
                </c:pt>
                <c:pt idx="1">
                  <c:v>51</c:v>
                </c:pt>
                <c:pt idx="2">
                  <c:v>47</c:v>
                </c:pt>
                <c:pt idx="3">
                  <c:v>51</c:v>
                </c:pt>
                <c:pt idx="4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45-4C61-9904-A101AD674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254928"/>
        <c:axId val="275388896"/>
      </c:scatterChart>
      <c:valAx>
        <c:axId val="206225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5388896"/>
        <c:crosses val="autoZero"/>
        <c:crossBetween val="midCat"/>
      </c:valAx>
      <c:valAx>
        <c:axId val="2753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Event Delay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225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66675</xdr:rowOff>
    </xdr:from>
    <xdr:to>
      <xdr:col>10</xdr:col>
      <xdr:colOff>295275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0CF3D-F7C0-4EF9-A902-2D4AE4B17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18</xdr:row>
      <xdr:rowOff>147637</xdr:rowOff>
    </xdr:from>
    <xdr:to>
      <xdr:col>11</xdr:col>
      <xdr:colOff>361950</xdr:colOff>
      <xdr:row>33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3D0087-FD34-4928-A138-E06396192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B17" totalsRowShown="0">
  <autoFilter ref="A3:B17"/>
  <tableColumns count="2">
    <tableColumn id="1" name="NUMTASKS"/>
    <tableColumn id="2" name="Time (u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C28" totalsRowShown="0">
  <autoFilter ref="A23:C28"/>
  <tableColumns count="3">
    <tableColumn id="1" name="PRIORITY"/>
    <tableColumn id="2" name="Time (us)"/>
    <tableColumn id="3" name="Time (us) Low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8:D51" totalsRowShown="0">
  <autoFilter ref="A38:D51"/>
  <tableColumns count="4">
    <tableColumn id="1" name="Duration (ms)">
      <calculatedColumnFormula>$B$39*D38</calculatedColumnFormula>
    </tableColumn>
    <tableColumn id="2" name="ISR time (ms)"/>
    <tableColumn id="3" name="Intr Period (ms)"/>
    <tableColumn id="4" name="# Intr's ">
      <calculatedColumnFormula>A39/$C$39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0" workbookViewId="0">
      <selection activeCell="B55" sqref="B55"/>
    </sheetView>
  </sheetViews>
  <sheetFormatPr defaultRowHeight="15" x14ac:dyDescent="0.25"/>
  <cols>
    <col min="1" max="1" width="15.28515625" customWidth="1"/>
    <col min="2" max="2" width="14.85546875" customWidth="1"/>
    <col min="3" max="3" width="17.5703125" bestFit="1" customWidth="1"/>
    <col min="4" max="4" width="9.5703125" customWidth="1"/>
  </cols>
  <sheetData>
    <row r="1" spans="1:3" ht="20.25" thickBot="1" x14ac:dyDescent="0.35">
      <c r="A1" s="2" t="s">
        <v>2</v>
      </c>
      <c r="B1" s="2"/>
      <c r="C1" s="2"/>
    </row>
    <row r="2" spans="1:3" ht="15.75" thickTop="1" x14ac:dyDescent="0.25"/>
    <row r="3" spans="1:3" x14ac:dyDescent="0.25">
      <c r="A3" t="s">
        <v>0</v>
      </c>
      <c r="B3" t="s">
        <v>1</v>
      </c>
    </row>
    <row r="4" spans="1:3" x14ac:dyDescent="0.25">
      <c r="A4">
        <v>1</v>
      </c>
      <c r="B4">
        <v>41.3</v>
      </c>
      <c r="C4" s="1"/>
    </row>
    <row r="5" spans="1:3" x14ac:dyDescent="0.25">
      <c r="A5">
        <v>2</v>
      </c>
      <c r="B5">
        <v>120</v>
      </c>
      <c r="C5" s="1"/>
    </row>
    <row r="6" spans="1:3" x14ac:dyDescent="0.25">
      <c r="A6">
        <v>3</v>
      </c>
      <c r="B6">
        <v>157</v>
      </c>
      <c r="C6" s="1"/>
    </row>
    <row r="7" spans="1:3" x14ac:dyDescent="0.25">
      <c r="A7">
        <v>4</v>
      </c>
      <c r="B7">
        <v>196</v>
      </c>
      <c r="C7" s="1"/>
    </row>
    <row r="8" spans="1:3" x14ac:dyDescent="0.25">
      <c r="A8">
        <v>5</v>
      </c>
      <c r="B8">
        <v>232</v>
      </c>
      <c r="C8" s="1"/>
    </row>
    <row r="9" spans="1:3" x14ac:dyDescent="0.25">
      <c r="A9">
        <v>6</v>
      </c>
      <c r="B9">
        <v>271</v>
      </c>
      <c r="C9" s="1"/>
    </row>
    <row r="10" spans="1:3" x14ac:dyDescent="0.25">
      <c r="A10">
        <v>7</v>
      </c>
      <c r="B10">
        <v>308</v>
      </c>
    </row>
    <row r="11" spans="1:3" x14ac:dyDescent="0.25">
      <c r="A11">
        <v>8</v>
      </c>
      <c r="B11">
        <v>345</v>
      </c>
    </row>
    <row r="12" spans="1:3" x14ac:dyDescent="0.25">
      <c r="A12">
        <v>9</v>
      </c>
      <c r="B12">
        <v>381</v>
      </c>
    </row>
    <row r="13" spans="1:3" x14ac:dyDescent="0.25">
      <c r="A13">
        <v>10</v>
      </c>
      <c r="B13">
        <v>420</v>
      </c>
    </row>
    <row r="14" spans="1:3" x14ac:dyDescent="0.25">
      <c r="A14">
        <v>15</v>
      </c>
      <c r="B14">
        <v>607</v>
      </c>
    </row>
    <row r="15" spans="1:3" x14ac:dyDescent="0.25">
      <c r="A15">
        <v>20</v>
      </c>
      <c r="B15">
        <v>793</v>
      </c>
    </row>
    <row r="16" spans="1:3" x14ac:dyDescent="0.25">
      <c r="A16">
        <v>24</v>
      </c>
      <c r="B16">
        <v>942</v>
      </c>
    </row>
    <row r="17" spans="1:3" x14ac:dyDescent="0.25">
      <c r="A17">
        <v>25</v>
      </c>
      <c r="B17">
        <v>980</v>
      </c>
    </row>
    <row r="21" spans="1:3" ht="20.25" thickBot="1" x14ac:dyDescent="0.35">
      <c r="A21" s="2" t="s">
        <v>3</v>
      </c>
      <c r="B21" s="2"/>
      <c r="C21" s="2"/>
    </row>
    <row r="22" spans="1:3" ht="15.75" thickTop="1" x14ac:dyDescent="0.25"/>
    <row r="23" spans="1:3" x14ac:dyDescent="0.25">
      <c r="A23" t="s">
        <v>4</v>
      </c>
      <c r="B23" t="s">
        <v>1</v>
      </c>
      <c r="C23" t="s">
        <v>5</v>
      </c>
    </row>
    <row r="24" spans="1:3" x14ac:dyDescent="0.25">
      <c r="A24">
        <v>0</v>
      </c>
      <c r="B24">
        <v>261</v>
      </c>
      <c r="C24">
        <v>51</v>
      </c>
    </row>
    <row r="25" spans="1:3" x14ac:dyDescent="0.25">
      <c r="A25">
        <v>1</v>
      </c>
      <c r="B25">
        <v>224</v>
      </c>
      <c r="C25">
        <v>51</v>
      </c>
    </row>
    <row r="26" spans="1:3" x14ac:dyDescent="0.25">
      <c r="A26">
        <v>2</v>
      </c>
      <c r="B26">
        <v>187</v>
      </c>
      <c r="C26">
        <v>47</v>
      </c>
    </row>
    <row r="27" spans="1:3" x14ac:dyDescent="0.25">
      <c r="A27">
        <v>3</v>
      </c>
      <c r="B27">
        <v>149</v>
      </c>
      <c r="C27">
        <v>51</v>
      </c>
    </row>
    <row r="28" spans="1:3" x14ac:dyDescent="0.25">
      <c r="A28">
        <v>4</v>
      </c>
      <c r="B28">
        <v>112</v>
      </c>
      <c r="C28">
        <v>47</v>
      </c>
    </row>
    <row r="36" spans="1:4" ht="20.25" thickBot="1" x14ac:dyDescent="0.35">
      <c r="A36" s="2" t="s">
        <v>12</v>
      </c>
      <c r="B36" s="2"/>
      <c r="C36" s="2"/>
    </row>
    <row r="37" spans="1:4" ht="15.75" thickTop="1" x14ac:dyDescent="0.25"/>
    <row r="38" spans="1:4" x14ac:dyDescent="0.25">
      <c r="A38" t="s">
        <v>9</v>
      </c>
      <c r="B38" t="s">
        <v>8</v>
      </c>
      <c r="C38" t="s">
        <v>10</v>
      </c>
      <c r="D38" t="s">
        <v>11</v>
      </c>
    </row>
    <row r="39" spans="1:4" x14ac:dyDescent="0.25">
      <c r="A39">
        <v>640</v>
      </c>
      <c r="B39">
        <v>0.46400000000000002</v>
      </c>
      <c r="C39">
        <f>1/1.024</f>
        <v>0.9765625</v>
      </c>
      <c r="D39">
        <f>A39/$C$39</f>
        <v>655.36</v>
      </c>
    </row>
    <row r="40" spans="1:4" x14ac:dyDescent="0.25">
      <c r="A40">
        <f>$B$39*D39</f>
        <v>304.08704</v>
      </c>
      <c r="D40">
        <f>A40/$C$39</f>
        <v>311.38512895999997</v>
      </c>
    </row>
    <row r="41" spans="1:4" x14ac:dyDescent="0.25">
      <c r="A41">
        <f t="shared" ref="A41:A62" si="0">$B$39*D40</f>
        <v>144.48269983744001</v>
      </c>
      <c r="D41">
        <f t="shared" ref="D41:D62" si="1">A41/$C$39</f>
        <v>147.95028463353856</v>
      </c>
    </row>
    <row r="42" spans="1:4" x14ac:dyDescent="0.25">
      <c r="A42">
        <f t="shared" si="0"/>
        <v>68.648932069961901</v>
      </c>
      <c r="D42">
        <f t="shared" si="1"/>
        <v>70.296506439640993</v>
      </c>
    </row>
    <row r="43" spans="1:4" x14ac:dyDescent="0.25">
      <c r="A43">
        <f t="shared" si="0"/>
        <v>32.617578987993426</v>
      </c>
      <c r="D43">
        <f t="shared" si="1"/>
        <v>33.400400883705267</v>
      </c>
    </row>
    <row r="44" spans="1:4" x14ac:dyDescent="0.25">
      <c r="A44">
        <f t="shared" si="0"/>
        <v>15.497786010039244</v>
      </c>
      <c r="D44">
        <f t="shared" si="1"/>
        <v>15.869732874280185</v>
      </c>
    </row>
    <row r="45" spans="1:4" x14ac:dyDescent="0.25">
      <c r="A45">
        <f t="shared" si="0"/>
        <v>7.3635560536660059</v>
      </c>
      <c r="D45">
        <f t="shared" si="1"/>
        <v>7.5402813989539901</v>
      </c>
    </row>
    <row r="46" spans="1:4" x14ac:dyDescent="0.25">
      <c r="A46">
        <f t="shared" si="0"/>
        <v>3.4986905691146517</v>
      </c>
      <c r="D46">
        <f t="shared" si="1"/>
        <v>3.5826591427734034</v>
      </c>
    </row>
    <row r="47" spans="1:4" x14ac:dyDescent="0.25">
      <c r="A47">
        <f t="shared" si="0"/>
        <v>1.6623538422468593</v>
      </c>
      <c r="D47">
        <f t="shared" si="1"/>
        <v>1.702250334460784</v>
      </c>
    </row>
    <row r="48" spans="1:4" x14ac:dyDescent="0.25">
      <c r="A48">
        <f t="shared" si="0"/>
        <v>0.78984415518980378</v>
      </c>
      <c r="D48">
        <f t="shared" si="1"/>
        <v>0.80880041491435906</v>
      </c>
    </row>
    <row r="49" spans="1:4" x14ac:dyDescent="0.25">
      <c r="A49">
        <f t="shared" si="0"/>
        <v>0.3752833925202626</v>
      </c>
      <c r="D49">
        <f t="shared" si="1"/>
        <v>0.38429019394074893</v>
      </c>
    </row>
    <row r="50" spans="1:4" x14ac:dyDescent="0.25">
      <c r="A50">
        <f t="shared" si="0"/>
        <v>0.17831064998850751</v>
      </c>
      <c r="D50">
        <f t="shared" si="1"/>
        <v>0.18259010558823169</v>
      </c>
    </row>
    <row r="51" spans="1:4" x14ac:dyDescent="0.25">
      <c r="A51">
        <f t="shared" si="0"/>
        <v>8.4721808992939504E-2</v>
      </c>
      <c r="D51">
        <f t="shared" si="1"/>
        <v>8.6755132408770058E-2</v>
      </c>
    </row>
    <row r="53" spans="1:4" x14ac:dyDescent="0.25">
      <c r="A53" t="s">
        <v>6</v>
      </c>
      <c r="B53">
        <f>SUM(Table3[Duration (ms)])</f>
        <v>1219.2867973771536</v>
      </c>
      <c r="C53" t="s">
        <v>7</v>
      </c>
    </row>
    <row r="54" spans="1:4" x14ac:dyDescent="0.25">
      <c r="A54" t="s">
        <v>13</v>
      </c>
      <c r="B54">
        <f>SUM(Table3['# Intr''s ])</f>
        <v>1248.5496805142052</v>
      </c>
      <c r="C54" t="s">
        <v>15</v>
      </c>
    </row>
    <row r="55" spans="1:4" x14ac:dyDescent="0.25">
      <c r="A55" t="s">
        <v>14</v>
      </c>
      <c r="B55">
        <f>B53-A39</f>
        <v>579.28679737715356</v>
      </c>
      <c r="C55" t="s">
        <v>7</v>
      </c>
    </row>
  </sheetData>
  <pageMargins left="0.7" right="0.7" top="0.75" bottom="0.75" header="0.3" footer="0.3"/>
  <pageSetup paperSize="9" orientation="portrait" horizontalDpi="1200" verticalDpi="12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de Haan</dc:creator>
  <cp:lastModifiedBy>Erwin de Haan</cp:lastModifiedBy>
  <dcterms:created xsi:type="dcterms:W3CDTF">2017-02-24T10:40:22Z</dcterms:created>
  <dcterms:modified xsi:type="dcterms:W3CDTF">2017-03-13T22:01:54Z</dcterms:modified>
</cp:coreProperties>
</file>