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M\Downloads\"/>
    </mc:Choice>
  </mc:AlternateContent>
  <xr:revisionPtr revIDLastSave="0" documentId="8_{B207560C-21E6-4A97-ABB6-50E6B57D24D8}" xr6:coauthVersionLast="47" xr6:coauthVersionMax="47" xr10:uidLastSave="{00000000-0000-0000-0000-000000000000}"/>
  <bookViews>
    <workbookView xWindow="-110" yWindow="-110" windowWidth="19420" windowHeight="10300" firstSheet="5" activeTab="8" xr2:uid="{00000000-000D-0000-FFFF-FFFF00000000}"/>
  </bookViews>
  <sheets>
    <sheet name="Table of Contents" sheetId="12" r:id="rId1"/>
    <sheet name="Date Standardisation" sheetId="6" r:id="rId2"/>
    <sheet name="Category Standardisation" sheetId="5" r:id="rId3"/>
    <sheet name="URL Extraction" sheetId="7" r:id="rId4"/>
    <sheet name="Text Extraction" sheetId="9" r:id="rId5"/>
    <sheet name="Status Classification" sheetId="3" r:id="rId6"/>
    <sheet name="Age Classification" sheetId="10" r:id="rId7"/>
    <sheet name="Data Generation" sheetId="8" r:id="rId8"/>
    <sheet name="Cumulative challenge" sheetId="11" r:id="rId9"/>
  </sheets>
  <definedNames>
    <definedName name="_xlnm._FilterDatabase" localSheetId="6" hidden="1">'Age Classification'!$A$1:$C$1</definedName>
    <definedName name="_xlnm._FilterDatabase" localSheetId="2" hidden="1">'Category Standardisation'!$A$1:$E$1</definedName>
    <definedName name="_xlnm._FilterDatabase" localSheetId="1" hidden="1">'Date Standardisation'!$A$1:$B$1</definedName>
    <definedName name="_xlnm._FilterDatabase" localSheetId="5" hidden="1">'Status Classification'!$A$1:$E$1</definedName>
    <definedName name="_xlnm._FilterDatabase" localSheetId="4" hidden="1">'Text Extraction'!$A$1:$D$1</definedName>
    <definedName name="_xlnm._FilterDatabase" localSheetId="3" hidden="1">'URL Extraction'!$A$1:$C$1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1" l="1"/>
  <c r="F12" i="11"/>
  <c r="F13" i="11"/>
  <c r="F14" i="11"/>
  <c r="F15" i="11"/>
  <c r="F11" i="11"/>
  <c r="E12" i="11"/>
  <c r="E13" i="11"/>
  <c r="E14" i="11"/>
  <c r="E15" i="11"/>
  <c r="E11" i="1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2" i="9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2" i="5"/>
</calcChain>
</file>

<file path=xl/sharedStrings.xml><?xml version="1.0" encoding="utf-8"?>
<sst xmlns="http://schemas.openxmlformats.org/spreadsheetml/2006/main" count="269" uniqueCount="178">
  <si>
    <t>TABLE OF CONTENTS</t>
  </si>
  <si>
    <t>Date Stadardisation</t>
  </si>
  <si>
    <t>Category Standardisation</t>
  </si>
  <si>
    <t>URL Extraction</t>
  </si>
  <si>
    <t>Structed Text Extraction</t>
  </si>
  <si>
    <t>Status Classication</t>
  </si>
  <si>
    <t>Age Classification</t>
  </si>
  <si>
    <t>Dummy Data Generation</t>
  </si>
  <si>
    <t>Cumulative Challenge</t>
  </si>
  <si>
    <t>Date</t>
  </si>
  <si>
    <t>09 Dec, 2020</t>
  </si>
  <si>
    <t>12_01_2022</t>
  </si>
  <si>
    <t>2022.2.17</t>
  </si>
  <si>
    <t>2023.2.17</t>
  </si>
  <si>
    <t>24th June, 2020</t>
  </si>
  <si>
    <t>30 May, 2020</t>
  </si>
  <si>
    <t>4th July, 2021</t>
  </si>
  <si>
    <t>July 5th, 2022</t>
  </si>
  <si>
    <t>Oct 5th, 2019</t>
  </si>
  <si>
    <t>ID</t>
  </si>
  <si>
    <t>Name</t>
  </si>
  <si>
    <t>Age</t>
  </si>
  <si>
    <t>Smoker?</t>
  </si>
  <si>
    <t>Smoker? (Cleansed)</t>
  </si>
  <si>
    <t>John Doe</t>
  </si>
  <si>
    <t>Yes</t>
  </si>
  <si>
    <t>Sarah Smith</t>
  </si>
  <si>
    <t>Y</t>
  </si>
  <si>
    <t>Michael Johnson</t>
  </si>
  <si>
    <t>N</t>
  </si>
  <si>
    <t>Emily Davis</t>
  </si>
  <si>
    <t>No</t>
  </si>
  <si>
    <t>David Brown</t>
  </si>
  <si>
    <t>Unknown</t>
  </si>
  <si>
    <t>Jennifer Wilson</t>
  </si>
  <si>
    <t>Unk</t>
  </si>
  <si>
    <t>Christopher Taylor</t>
  </si>
  <si>
    <t>Jessica Anderson</t>
  </si>
  <si>
    <t>Matthew Thomas</t>
  </si>
  <si>
    <t>Amanda Clark</t>
  </si>
  <si>
    <t>Daniel Martinez</t>
  </si>
  <si>
    <t>Olivia Garcia</t>
  </si>
  <si>
    <t>James Rodriguez</t>
  </si>
  <si>
    <t>Sophia Lee</t>
  </si>
  <si>
    <t>Benjamin Hall</t>
  </si>
  <si>
    <t>Full URL</t>
  </si>
  <si>
    <t>Root URL</t>
  </si>
  <si>
    <t>Estimated Page Title</t>
  </si>
  <si>
    <t>https://medium.com/geekculture/using-chatgpt-to-generate-fake-data-in-your-spreadsheet-with-google-apps-script-92266dbe9b5b</t>
  </si>
  <si>
    <t>https://uxdesign.cc/can-apples-vision-pro-succeed-where-google-glass-failed-b186898989cf?gi=52adc4ca87b6&amp;source=home---------5------------------0----------</t>
  </si>
  <si>
    <t>https://entrepreneurshandbook.co/what-ive-learned-after-holding-one-thousand-interviews-234c79b77a89?gi=0edd46d1e4a1&amp;source=home---------9------------------0----------</t>
  </si>
  <si>
    <t>https://www.accenture.com/_acnmedia/PDF-107/Accenture-AI-Data-Ethics-Committee-Report.pdf</t>
  </si>
  <si>
    <t>https://lifeclub.org/p/healthy-relationships-vulnerability</t>
  </si>
  <si>
    <t>https://www.consciousbreathing.com/articles/increase-fat-burn-breathing-retraining/</t>
  </si>
  <si>
    <t>https://kevinfitzmaurice.com/free-stuff/responsibility-issues/the-6-levels-of-emotional-maturity/</t>
  </si>
  <si>
    <t>https://evernote.com/blog/designing-creativity-workflows/</t>
  </si>
  <si>
    <t>https://thepointmag.com/examined-life/against-advice-agnes-callard/</t>
  </si>
  <si>
    <t>https://nesslabs.com/habits-routines-rituals</t>
  </si>
  <si>
    <t>https://positivepsychology.com/perma-model/</t>
  </si>
  <si>
    <t>Equipment ID</t>
  </si>
  <si>
    <t>Version</t>
  </si>
  <si>
    <t>Model Number</t>
  </si>
  <si>
    <t>Item Number</t>
  </si>
  <si>
    <t>V1/BN20-001</t>
  </si>
  <si>
    <t>V1/BN20-002</t>
  </si>
  <si>
    <t>V1/GH20-001</t>
  </si>
  <si>
    <t>V1/GH20-002</t>
  </si>
  <si>
    <t>V2/BN20-001</t>
  </si>
  <si>
    <t>V2/BN20-002</t>
  </si>
  <si>
    <t>V2/GH20-001</t>
  </si>
  <si>
    <t>V2/GH20-002</t>
  </si>
  <si>
    <t>Job Number</t>
  </si>
  <si>
    <t>Note</t>
  </si>
  <si>
    <t>Follow-Up Required</t>
  </si>
  <si>
    <t>Hint: Use the three categories</t>
  </si>
  <si>
    <t>Ran into lots of problems</t>
  </si>
  <si>
    <t>Need to go back again tomorrow</t>
  </si>
  <si>
    <t>All work was completed</t>
  </si>
  <si>
    <t>Unsure</t>
  </si>
  <si>
    <t>All went to plan</t>
  </si>
  <si>
    <t>No need to follow up</t>
  </si>
  <si>
    <t>Will need to go back tomorrow</t>
  </si>
  <si>
    <t>Completed the job ahead of schedule</t>
  </si>
  <si>
    <t>Job ran smoothly</t>
  </si>
  <si>
    <t>Need support from a team member</t>
  </si>
  <si>
    <t>Will have to go back</t>
  </si>
  <si>
    <t>Everything was completed</t>
  </si>
  <si>
    <t>Nothing more to do</t>
  </si>
  <si>
    <t>Customer was happy</t>
  </si>
  <si>
    <t>Generation</t>
  </si>
  <si>
    <t>Andrew Walker</t>
  </si>
  <si>
    <t>Victoria Turner</t>
  </si>
  <si>
    <t>Joseph Harris</t>
  </si>
  <si>
    <t>Elizabeth Lewis</t>
  </si>
  <si>
    <t>Ava Green</t>
  </si>
  <si>
    <t>INSTRUCTIONS</t>
  </si>
  <si>
    <t>1) Identify the top 5 coffee producing countries of the world</t>
  </si>
  <si>
    <t>2) Ask ChatGPT to create a table containing their coffee production volume, population size and their annual GDP, then bring this table into Excel.</t>
  </si>
  <si>
    <t>3) With the help of ChatGPT, use formulas in Excel to calculate for each country:</t>
  </si>
  <si>
    <t xml:space="preserve">  a) the normalized coffee production (in kg)</t>
  </si>
  <si>
    <t xml:space="preserve">  b) the GDP per capita </t>
  </si>
  <si>
    <t xml:space="preserve">  c) the correlation coefficient between coffee production and GDP per capita</t>
  </si>
  <si>
    <t>Rank</t>
  </si>
  <si>
    <t>Country</t>
  </si>
  <si>
    <t>Coffee Production (2021, in metric tons)</t>
  </si>
  <si>
    <t>Population (2021)</t>
  </si>
  <si>
    <t>GDP (2021, billion in USD)</t>
  </si>
  <si>
    <t>Normalized coffee production (in kg)</t>
  </si>
  <si>
    <t>GDP per Capita</t>
  </si>
  <si>
    <t>Correlation coefficient between coffee and GDP</t>
  </si>
  <si>
    <t>Standardized</t>
  </si>
  <si>
    <t>https://medium.com</t>
  </si>
  <si>
    <t>Using Chatgpt To Generate Fake Data In Your Spreadsheet With Google Apps Script 92266Dbe9B5B</t>
  </si>
  <si>
    <t>https://uxdesign.cc</t>
  </si>
  <si>
    <t>Can Apples Vision Pro Succeed Where Google Glass Failed B186898989Cf</t>
  </si>
  <si>
    <t>https://entrepreneurshandbook.co</t>
  </si>
  <si>
    <t>What Ive Learned After Holding One Thousand Interviews 234C79B77A89</t>
  </si>
  <si>
    <t>https://www.accenture.com</t>
  </si>
  <si>
    <t>Accenture Ai Data Ethics Committee Report.Pdf</t>
  </si>
  <si>
    <t>https://lifeclub.org</t>
  </si>
  <si>
    <t>Healthy Relationships Vulnerability</t>
  </si>
  <si>
    <t>https://www.consciousbreathing.com</t>
  </si>
  <si>
    <t>Increase Fat Burn Breathing Retraining</t>
  </si>
  <si>
    <t>https://kevinfitzmaurice.com</t>
  </si>
  <si>
    <t>The 6 Levels Of Emotional Maturity</t>
  </si>
  <si>
    <t>https://evernote.com</t>
  </si>
  <si>
    <t>Designing Creativity Workflows</t>
  </si>
  <si>
    <t>https://thepointmag.com</t>
  </si>
  <si>
    <t>Against Advice Agnes Callard</t>
  </si>
  <si>
    <t>https://nesslabs.com</t>
  </si>
  <si>
    <t>Habits Routines Rituals</t>
  </si>
  <si>
    <t>https://positivepsychology.com</t>
  </si>
  <si>
    <t>Perma Model</t>
  </si>
  <si>
    <t>Education</t>
  </si>
  <si>
    <t>Income</t>
  </si>
  <si>
    <t>City</t>
  </si>
  <si>
    <t>Religion</t>
  </si>
  <si>
    <t>Aarav Sharma</t>
  </si>
  <si>
    <t>Bachelor's</t>
  </si>
  <si>
    <t>Mumbai</t>
  </si>
  <si>
    <t>Hindu</t>
  </si>
  <si>
    <t>Meera Nair</t>
  </si>
  <si>
    <t>Master's</t>
  </si>
  <si>
    <t>Bengaluru</t>
  </si>
  <si>
    <t>Christian</t>
  </si>
  <si>
    <t>Rajat Singh</t>
  </si>
  <si>
    <t>High School</t>
  </si>
  <si>
    <t>Lucknow</t>
  </si>
  <si>
    <t>Fatima Khan</t>
  </si>
  <si>
    <t>Delhi</t>
  </si>
  <si>
    <t>Muslim</t>
  </si>
  <si>
    <t>Karan Verma</t>
  </si>
  <si>
    <t>Pune</t>
  </si>
  <si>
    <t>Sana Sheikh</t>
  </si>
  <si>
    <t>Hyderabad</t>
  </si>
  <si>
    <t>Priya Das</t>
  </si>
  <si>
    <t>PhD</t>
  </si>
  <si>
    <t>Kolkata</t>
  </si>
  <si>
    <t>Abhay Joshi</t>
  </si>
  <si>
    <t>Diploma</t>
  </si>
  <si>
    <t>Jaipur</t>
  </si>
  <si>
    <t>Neha D'Souza</t>
  </si>
  <si>
    <t>Chennai</t>
  </si>
  <si>
    <t>Imran Qureshi</t>
  </si>
  <si>
    <t>Ahmedabad</t>
  </si>
  <si>
    <t>Rohit Mehta</t>
  </si>
  <si>
    <t>Chandigarh</t>
  </si>
  <si>
    <t>Divya Reddy</t>
  </si>
  <si>
    <t>Anita Roy</t>
  </si>
  <si>
    <t>Sameer Ali</t>
  </si>
  <si>
    <t>Deepika Jain</t>
  </si>
  <si>
    <t>Indore</t>
  </si>
  <si>
    <t>Jain</t>
  </si>
  <si>
    <t>Brazil</t>
  </si>
  <si>
    <t>Vietnam</t>
  </si>
  <si>
    <t>Colombia</t>
  </si>
  <si>
    <t>Indonesia</t>
  </si>
  <si>
    <t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</si>
</sst>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₹&quot;\ #,##0;[Red]&quot;₹&quot;\ \-#,##0"/>
    <numFmt numFmtId="164" formatCode="[$$-409]#,##0"/>
    <numFmt numFmtId="165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0" xfId="0" applyFont="1" applyFill="1"/>
    <xf numFmtId="0" fontId="0" fillId="3" borderId="0" xfId="0" applyFill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14" fontId="0" fillId="2" borderId="1" xfId="0" applyNumberFormat="1" applyFill="1" applyBorder="1"/>
    <xf numFmtId="14" fontId="0" fillId="0" borderId="1" xfId="0" applyNumberFormat="1" applyBorder="1"/>
    <xf numFmtId="15" fontId="0" fillId="0" borderId="1" xfId="0" applyNumberFormat="1" applyBorder="1"/>
    <xf numFmtId="0" fontId="0" fillId="3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2" borderId="1" xfId="0" applyFill="1" applyBorder="1"/>
    <xf numFmtId="0" fontId="1" fillId="3" borderId="0" xfId="1" applyFill="1"/>
    <xf numFmtId="0" fontId="1" fillId="3" borderId="1" xfId="1" applyFill="1" applyBorder="1"/>
    <xf numFmtId="0" fontId="1" fillId="3" borderId="1" xfId="1" applyFill="1" applyBorder="1" applyAlignment="1">
      <alignment wrapText="1"/>
    </xf>
    <xf numFmtId="14" fontId="0" fillId="3" borderId="0" xfId="0" applyNumberFormat="1" applyFill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3" fontId="0" fillId="2" borderId="1" xfId="0" applyNumberFormat="1" applyFill="1" applyBorder="1"/>
    <xf numFmtId="164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/>
    <xf numFmtId="0" fontId="3" fillId="3" borderId="0" xfId="0" applyFont="1" applyFill="1"/>
    <xf numFmtId="0" fontId="4" fillId="3" borderId="0" xfId="0" applyFont="1" applyFill="1"/>
    <xf numFmtId="0" fontId="1" fillId="3" borderId="2" xfId="1" applyFill="1" applyBorder="1" applyAlignment="1">
      <alignment wrapText="1"/>
    </xf>
    <xf numFmtId="14" fontId="0" fillId="3" borderId="0" xfId="0" applyNumberFormat="1" applyFill="1"/>
    <xf numFmtId="165" fontId="0" fillId="2" borderId="1" xfId="0" applyNumberFormat="1" applyFill="1" applyBorder="1"/>
    <xf numFmtId="6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esslabs.com/habits-routines-rituals" TargetMode="External"/><Relationship Id="rId3" Type="http://schemas.openxmlformats.org/officeDocument/2006/relationships/hyperlink" Target="https://www.accenture.com/_acnmedia/PDF-107/Accenture-AI-Data-Ethics-Committee-Report.pdf" TargetMode="External"/><Relationship Id="rId7" Type="http://schemas.openxmlformats.org/officeDocument/2006/relationships/hyperlink" Target="https://thepointmag.com/examined-life/against-advice-agnes-callard/" TargetMode="External"/><Relationship Id="rId2" Type="http://schemas.openxmlformats.org/officeDocument/2006/relationships/hyperlink" Target="https://uxdesign.cc/can-apples-vision-pro-succeed-where-google-glass-failed-b186898989cf?gi=52adc4ca87b6&amp;source=home---------5------------------0----------" TargetMode="External"/><Relationship Id="rId1" Type="http://schemas.openxmlformats.org/officeDocument/2006/relationships/hyperlink" Target="https://medium.com/geekculture/using-chatgpt-to-generate-fake-data-in-your-spreadsheet-with-google-apps-script-92266dbe9b5b" TargetMode="External"/><Relationship Id="rId6" Type="http://schemas.openxmlformats.org/officeDocument/2006/relationships/hyperlink" Target="https://evernote.com/blog/designing-creativity-workflows/" TargetMode="External"/><Relationship Id="rId5" Type="http://schemas.openxmlformats.org/officeDocument/2006/relationships/hyperlink" Target="https://kevinfitzmaurice.com/free-stuff/responsibility-issues/the-6-levels-of-emotional-maturity/" TargetMode="External"/><Relationship Id="rId10" Type="http://schemas.openxmlformats.org/officeDocument/2006/relationships/hyperlink" Target="https://lifeclub.org/p/healthy-relationships-vulnerability" TargetMode="External"/><Relationship Id="rId4" Type="http://schemas.openxmlformats.org/officeDocument/2006/relationships/hyperlink" Target="https://www.consciousbreathing.com/articles/increase-fat-burn-breathing-retraining/" TargetMode="External"/><Relationship Id="rId9" Type="http://schemas.openxmlformats.org/officeDocument/2006/relationships/hyperlink" Target="https://positivepsychology.com/perma-mod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BB1A-6782-42BF-9205-70F1C81DE4AB}">
  <dimension ref="A1:B15"/>
  <sheetViews>
    <sheetView workbookViewId="0">
      <selection activeCell="B2" sqref="B2"/>
    </sheetView>
  </sheetViews>
  <sheetFormatPr defaultColWidth="9.1796875" defaultRowHeight="14.5" x14ac:dyDescent="0.35"/>
  <cols>
    <col min="1" max="1" width="3.26953125" style="2" customWidth="1"/>
    <col min="2" max="2" width="26.1796875" style="2" customWidth="1"/>
    <col min="3" max="16384" width="9.1796875" style="2"/>
  </cols>
  <sheetData>
    <row r="1" spans="1:2" ht="18" customHeight="1" x14ac:dyDescent="0.35">
      <c r="A1" s="1" t="s">
        <v>0</v>
      </c>
    </row>
    <row r="2" spans="1:2" ht="18" customHeight="1" x14ac:dyDescent="0.35">
      <c r="A2" s="2">
        <v>1</v>
      </c>
      <c r="B2" s="15" t="s">
        <v>1</v>
      </c>
    </row>
    <row r="3" spans="1:2" ht="18" customHeight="1" x14ac:dyDescent="0.35">
      <c r="A3" s="2">
        <v>2</v>
      </c>
      <c r="B3" s="15" t="s">
        <v>2</v>
      </c>
    </row>
    <row r="4" spans="1:2" ht="18" customHeight="1" x14ac:dyDescent="0.35">
      <c r="A4" s="2">
        <v>3</v>
      </c>
      <c r="B4" s="15" t="s">
        <v>3</v>
      </c>
    </row>
    <row r="5" spans="1:2" ht="18" customHeight="1" x14ac:dyDescent="0.35">
      <c r="A5" s="2">
        <v>4</v>
      </c>
      <c r="B5" s="15" t="s">
        <v>4</v>
      </c>
    </row>
    <row r="6" spans="1:2" ht="18" customHeight="1" x14ac:dyDescent="0.35">
      <c r="A6" s="2">
        <v>5</v>
      </c>
      <c r="B6" s="15" t="s">
        <v>5</v>
      </c>
    </row>
    <row r="7" spans="1:2" ht="18" customHeight="1" x14ac:dyDescent="0.35">
      <c r="A7" s="2">
        <v>6</v>
      </c>
      <c r="B7" s="15" t="s">
        <v>6</v>
      </c>
    </row>
    <row r="8" spans="1:2" ht="18" customHeight="1" x14ac:dyDescent="0.35">
      <c r="A8" s="2">
        <v>7</v>
      </c>
      <c r="B8" s="15" t="s">
        <v>7</v>
      </c>
    </row>
    <row r="9" spans="1:2" ht="18" customHeight="1" x14ac:dyDescent="0.35">
      <c r="A9" s="2">
        <v>8</v>
      </c>
      <c r="B9" s="15" t="s">
        <v>8</v>
      </c>
    </row>
    <row r="10" spans="1:2" ht="18" customHeight="1" x14ac:dyDescent="0.35"/>
    <row r="11" spans="1:2" ht="18" customHeight="1" x14ac:dyDescent="0.35"/>
    <row r="12" spans="1:2" ht="18" customHeight="1" x14ac:dyDescent="0.35"/>
    <row r="13" spans="1:2" ht="18" customHeight="1" x14ac:dyDescent="0.35"/>
    <row r="14" spans="1:2" ht="18" customHeight="1" x14ac:dyDescent="0.35"/>
    <row r="15" spans="1:2" ht="18" customHeight="1" x14ac:dyDescent="0.35"/>
  </sheetData>
  <hyperlinks>
    <hyperlink ref="B2" location="'Date Standardisation'!A1" display="Date Stadardisation" xr:uid="{8E17440E-1CD5-417F-98A1-24BEB41B0AA8}"/>
    <hyperlink ref="B3" location="'Category Standardisation'!A1" display="Category Standardisation" xr:uid="{36AC9F17-1557-4AF9-9932-95206A71EAA0}"/>
    <hyperlink ref="B4" location="'URL Extraction'!A1" display="URL Extraction" xr:uid="{4255A48D-F14A-421F-89AA-93226B32814E}"/>
    <hyperlink ref="B5" location="'Text Extraction'!A1" display="Structed Text Extraction" xr:uid="{DFAB099C-8D3E-4D79-BD88-107BCC582AC3}"/>
    <hyperlink ref="B6" location="'Status Classification'!A1" display="Status Classication" xr:uid="{E747967B-23EC-42EE-9E1C-6EEF222D056D}"/>
    <hyperlink ref="B7" location="'Age Classification'!A1" display="Age Classification" xr:uid="{057E2E12-E8A6-467D-BE83-A0FDB14AB782}"/>
    <hyperlink ref="B8" location="'Data Generation'!A1" display="Dummy Data Generation" xr:uid="{2AD5E882-124D-4A81-8593-243D8ECC3F00}"/>
    <hyperlink ref="B9" location="'Cumulative challenge'!A1" display="Cumulative Challenge" xr:uid="{EE927658-BA95-4A46-80EC-E2D3A14FD6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B496-52A1-418B-96AC-157877C7E5F2}">
  <dimension ref="A1:D16"/>
  <sheetViews>
    <sheetView workbookViewId="0">
      <selection activeCell="B2" sqref="B2"/>
    </sheetView>
  </sheetViews>
  <sheetFormatPr defaultColWidth="9.1796875" defaultRowHeight="18" customHeight="1" x14ac:dyDescent="0.35"/>
  <cols>
    <col min="1" max="1" width="17.54296875" style="2" customWidth="1"/>
    <col min="2" max="2" width="16.1796875" style="2" customWidth="1"/>
    <col min="3" max="3" width="9.1796875" style="2"/>
    <col min="4" max="4" width="14.453125" style="2" customWidth="1"/>
    <col min="5" max="16384" width="9.1796875" style="2"/>
  </cols>
  <sheetData>
    <row r="1" spans="1:4" ht="18" customHeight="1" x14ac:dyDescent="0.35">
      <c r="A1" s="3" t="s">
        <v>9</v>
      </c>
      <c r="B1" s="4" t="s">
        <v>110</v>
      </c>
    </row>
    <row r="2" spans="1:4" ht="18" customHeight="1" x14ac:dyDescent="0.35">
      <c r="A2" s="8">
        <v>43498</v>
      </c>
      <c r="B2" s="6">
        <v>43498</v>
      </c>
    </row>
    <row r="3" spans="1:4" ht="18" customHeight="1" x14ac:dyDescent="0.35">
      <c r="A3" s="8">
        <v>43518</v>
      </c>
      <c r="B3" s="6">
        <v>43518</v>
      </c>
      <c r="D3" s="29"/>
    </row>
    <row r="4" spans="1:4" ht="18" customHeight="1" x14ac:dyDescent="0.35">
      <c r="A4" s="7">
        <v>44208</v>
      </c>
      <c r="B4" s="6">
        <v>44208</v>
      </c>
      <c r="D4" s="29"/>
    </row>
    <row r="5" spans="1:4" ht="18" customHeight="1" x14ac:dyDescent="0.35">
      <c r="A5" s="7">
        <v>44208</v>
      </c>
      <c r="B5" s="6">
        <v>44208</v>
      </c>
      <c r="D5" s="29"/>
    </row>
    <row r="6" spans="1:4" ht="18" customHeight="1" x14ac:dyDescent="0.35">
      <c r="A6" s="8" t="s">
        <v>10</v>
      </c>
      <c r="B6" s="6">
        <v>44174</v>
      </c>
      <c r="D6" s="29"/>
    </row>
    <row r="7" spans="1:4" ht="18" customHeight="1" x14ac:dyDescent="0.35">
      <c r="A7" s="5" t="s">
        <v>11</v>
      </c>
      <c r="B7" s="6">
        <v>44573</v>
      </c>
      <c r="D7" s="29"/>
    </row>
    <row r="8" spans="1:4" ht="18" customHeight="1" x14ac:dyDescent="0.35">
      <c r="A8" s="5" t="s">
        <v>11</v>
      </c>
      <c r="B8" s="6">
        <v>44573</v>
      </c>
      <c r="D8" s="29"/>
    </row>
    <row r="9" spans="1:4" ht="18" customHeight="1" x14ac:dyDescent="0.35">
      <c r="A9" s="5" t="s">
        <v>12</v>
      </c>
      <c r="B9" s="6">
        <v>44609</v>
      </c>
      <c r="D9" s="29"/>
    </row>
    <row r="10" spans="1:4" ht="18" customHeight="1" x14ac:dyDescent="0.35">
      <c r="A10" s="5" t="s">
        <v>13</v>
      </c>
      <c r="B10" s="6">
        <v>44974</v>
      </c>
      <c r="D10" s="29"/>
    </row>
    <row r="11" spans="1:4" ht="18" customHeight="1" x14ac:dyDescent="0.35">
      <c r="A11" s="5" t="s">
        <v>14</v>
      </c>
      <c r="B11" s="6">
        <v>44006</v>
      </c>
      <c r="D11" s="29"/>
    </row>
    <row r="12" spans="1:4" ht="18" customHeight="1" x14ac:dyDescent="0.35">
      <c r="A12" s="8" t="s">
        <v>15</v>
      </c>
      <c r="B12" s="6">
        <v>43981</v>
      </c>
      <c r="D12" s="29"/>
    </row>
    <row r="13" spans="1:4" ht="18" customHeight="1" x14ac:dyDescent="0.35">
      <c r="A13" s="5" t="s">
        <v>16</v>
      </c>
      <c r="B13" s="6">
        <v>44381</v>
      </c>
      <c r="D13" s="29"/>
    </row>
    <row r="14" spans="1:4" ht="18" customHeight="1" x14ac:dyDescent="0.35">
      <c r="A14" s="5" t="s">
        <v>17</v>
      </c>
      <c r="B14" s="6">
        <v>44747</v>
      </c>
      <c r="D14" s="29"/>
    </row>
    <row r="15" spans="1:4" ht="18" customHeight="1" x14ac:dyDescent="0.35">
      <c r="A15" s="5" t="s">
        <v>18</v>
      </c>
      <c r="B15" s="6">
        <v>43743</v>
      </c>
      <c r="D15" s="29"/>
    </row>
    <row r="16" spans="1:4" ht="18" customHeight="1" x14ac:dyDescent="0.35">
      <c r="D16" s="29"/>
    </row>
  </sheetData>
  <autoFilter ref="A1:B1" xr:uid="{F77FB496-52A1-418B-96AC-157877C7E5F2}">
    <sortState xmlns:xlrd2="http://schemas.microsoft.com/office/spreadsheetml/2017/richdata2" ref="A2:B15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F1C2-E68D-474F-ACC3-D0903CD94B0E}">
  <dimension ref="A1:E30"/>
  <sheetViews>
    <sheetView workbookViewId="0">
      <selection activeCell="G6" sqref="G6"/>
    </sheetView>
  </sheetViews>
  <sheetFormatPr defaultColWidth="9.1796875" defaultRowHeight="14.5" x14ac:dyDescent="0.35"/>
  <cols>
    <col min="1" max="1" width="8" style="9" customWidth="1"/>
    <col min="2" max="2" width="18.453125" style="2" customWidth="1"/>
    <col min="3" max="3" width="8.54296875" style="9" customWidth="1"/>
    <col min="4" max="4" width="9.54296875" style="2" bestFit="1" customWidth="1"/>
    <col min="5" max="5" width="19" style="2" customWidth="1"/>
    <col min="6" max="6" width="9.1796875" style="2" customWidth="1"/>
    <col min="7" max="16384" width="9.1796875" style="2"/>
  </cols>
  <sheetData>
    <row r="1" spans="1:5" ht="18" customHeight="1" x14ac:dyDescent="0.35">
      <c r="A1" s="10" t="s">
        <v>19</v>
      </c>
      <c r="B1" s="11" t="s">
        <v>20</v>
      </c>
      <c r="C1" s="10" t="s">
        <v>21</v>
      </c>
      <c r="D1" s="11" t="s">
        <v>22</v>
      </c>
      <c r="E1" s="11" t="s">
        <v>23</v>
      </c>
    </row>
    <row r="2" spans="1:5" ht="18" customHeight="1" x14ac:dyDescent="0.35">
      <c r="A2" s="12">
        <v>101</v>
      </c>
      <c r="B2" s="13" t="s">
        <v>24</v>
      </c>
      <c r="C2" s="12">
        <v>32</v>
      </c>
      <c r="D2" s="13" t="s">
        <v>25</v>
      </c>
      <c r="E2" s="14" t="str">
        <f>IF(OR(D2="Yes", D2="Y"), "Yes", IF(OR(D2="No", D2="N"), "No", IF(OR(D2="Unknown", D2="Unk"), "Unknown", "")))</f>
        <v>Yes</v>
      </c>
    </row>
    <row r="3" spans="1:5" ht="18" customHeight="1" x14ac:dyDescent="0.35">
      <c r="A3" s="12">
        <v>102</v>
      </c>
      <c r="B3" s="13" t="s">
        <v>26</v>
      </c>
      <c r="C3" s="12">
        <v>88</v>
      </c>
      <c r="D3" s="13" t="s">
        <v>27</v>
      </c>
      <c r="E3" s="14" t="str">
        <f t="shared" ref="E3:E16" si="0">IF(OR(D3="Yes", D3="Y"), "Yes", IF(OR(D3="No", D3="N"), "No", IF(OR(D3="Unknown", D3="Unk"), "Unknown", "")))</f>
        <v>Yes</v>
      </c>
    </row>
    <row r="4" spans="1:5" ht="18" customHeight="1" x14ac:dyDescent="0.35">
      <c r="A4" s="12">
        <v>103</v>
      </c>
      <c r="B4" s="13" t="s">
        <v>28</v>
      </c>
      <c r="C4" s="12">
        <v>45</v>
      </c>
      <c r="D4" s="13" t="s">
        <v>29</v>
      </c>
      <c r="E4" s="14" t="str">
        <f t="shared" si="0"/>
        <v>No</v>
      </c>
    </row>
    <row r="5" spans="1:5" ht="18" customHeight="1" x14ac:dyDescent="0.35">
      <c r="A5" s="12">
        <v>104</v>
      </c>
      <c r="B5" s="13" t="s">
        <v>30</v>
      </c>
      <c r="C5" s="12">
        <v>19</v>
      </c>
      <c r="D5" s="13" t="s">
        <v>31</v>
      </c>
      <c r="E5" s="14" t="str">
        <f t="shared" si="0"/>
        <v>No</v>
      </c>
    </row>
    <row r="6" spans="1:5" ht="18" customHeight="1" x14ac:dyDescent="0.35">
      <c r="A6" s="12">
        <v>105</v>
      </c>
      <c r="B6" s="13" t="s">
        <v>32</v>
      </c>
      <c r="C6" s="12">
        <v>53</v>
      </c>
      <c r="D6" s="13" t="s">
        <v>33</v>
      </c>
      <c r="E6" s="14" t="str">
        <f t="shared" si="0"/>
        <v>Unknown</v>
      </c>
    </row>
    <row r="7" spans="1:5" ht="18" customHeight="1" x14ac:dyDescent="0.35">
      <c r="A7" s="12">
        <v>106</v>
      </c>
      <c r="B7" s="13" t="s">
        <v>34</v>
      </c>
      <c r="C7" s="12">
        <v>36</v>
      </c>
      <c r="D7" s="13" t="s">
        <v>35</v>
      </c>
      <c r="E7" s="14" t="str">
        <f t="shared" si="0"/>
        <v>Unknown</v>
      </c>
    </row>
    <row r="8" spans="1:5" ht="18" customHeight="1" x14ac:dyDescent="0.35">
      <c r="A8" s="12">
        <v>107</v>
      </c>
      <c r="B8" s="13" t="s">
        <v>36</v>
      </c>
      <c r="C8" s="12">
        <v>42</v>
      </c>
      <c r="D8" s="13" t="s">
        <v>25</v>
      </c>
      <c r="E8" s="14" t="str">
        <f t="shared" si="0"/>
        <v>Yes</v>
      </c>
    </row>
    <row r="9" spans="1:5" ht="18" customHeight="1" x14ac:dyDescent="0.35">
      <c r="A9" s="12">
        <v>108</v>
      </c>
      <c r="B9" s="13" t="s">
        <v>37</v>
      </c>
      <c r="C9" s="12">
        <v>28</v>
      </c>
      <c r="D9" s="13" t="s">
        <v>31</v>
      </c>
      <c r="E9" s="14" t="str">
        <f t="shared" si="0"/>
        <v>No</v>
      </c>
    </row>
    <row r="10" spans="1:5" ht="18" customHeight="1" x14ac:dyDescent="0.35">
      <c r="A10" s="12">
        <v>109</v>
      </c>
      <c r="B10" s="13" t="s">
        <v>38</v>
      </c>
      <c r="C10" s="12">
        <v>31</v>
      </c>
      <c r="D10" s="13" t="s">
        <v>33</v>
      </c>
      <c r="E10" s="14" t="str">
        <f t="shared" si="0"/>
        <v>Unknown</v>
      </c>
    </row>
    <row r="11" spans="1:5" ht="18" customHeight="1" x14ac:dyDescent="0.35">
      <c r="A11" s="12">
        <v>110</v>
      </c>
      <c r="B11" s="13" t="s">
        <v>39</v>
      </c>
      <c r="C11" s="12">
        <v>29</v>
      </c>
      <c r="D11" s="13" t="s">
        <v>25</v>
      </c>
      <c r="E11" s="14" t="str">
        <f t="shared" si="0"/>
        <v>Yes</v>
      </c>
    </row>
    <row r="12" spans="1:5" ht="18" customHeight="1" x14ac:dyDescent="0.35">
      <c r="A12" s="12">
        <v>111</v>
      </c>
      <c r="B12" s="13" t="s">
        <v>40</v>
      </c>
      <c r="C12" s="12">
        <v>37</v>
      </c>
      <c r="D12" s="13" t="s">
        <v>27</v>
      </c>
      <c r="E12" s="14" t="str">
        <f t="shared" si="0"/>
        <v>Yes</v>
      </c>
    </row>
    <row r="13" spans="1:5" ht="18" customHeight="1" x14ac:dyDescent="0.35">
      <c r="A13" s="12">
        <v>112</v>
      </c>
      <c r="B13" s="13" t="s">
        <v>41</v>
      </c>
      <c r="C13" s="12">
        <v>41</v>
      </c>
      <c r="D13" s="13" t="s">
        <v>31</v>
      </c>
      <c r="E13" s="14" t="str">
        <f t="shared" si="0"/>
        <v>No</v>
      </c>
    </row>
    <row r="14" spans="1:5" ht="18" customHeight="1" x14ac:dyDescent="0.35">
      <c r="A14" s="12">
        <v>113</v>
      </c>
      <c r="B14" s="13" t="s">
        <v>42</v>
      </c>
      <c r="C14" s="12">
        <v>48</v>
      </c>
      <c r="D14" s="13" t="s">
        <v>29</v>
      </c>
      <c r="E14" s="14" t="str">
        <f t="shared" si="0"/>
        <v>No</v>
      </c>
    </row>
    <row r="15" spans="1:5" ht="18" customHeight="1" x14ac:dyDescent="0.35">
      <c r="A15" s="12">
        <v>114</v>
      </c>
      <c r="B15" s="13" t="s">
        <v>43</v>
      </c>
      <c r="C15" s="12">
        <v>62</v>
      </c>
      <c r="D15" s="13" t="s">
        <v>35</v>
      </c>
      <c r="E15" s="14" t="str">
        <f t="shared" si="0"/>
        <v>Unknown</v>
      </c>
    </row>
    <row r="16" spans="1:5" ht="18" customHeight="1" x14ac:dyDescent="0.35">
      <c r="A16" s="12">
        <v>115</v>
      </c>
      <c r="B16" s="13" t="s">
        <v>44</v>
      </c>
      <c r="C16" s="12">
        <v>39</v>
      </c>
      <c r="D16" s="13" t="s">
        <v>27</v>
      </c>
      <c r="E16" s="14" t="str">
        <f t="shared" si="0"/>
        <v>Yes</v>
      </c>
    </row>
    <row r="17" ht="18" customHeight="1" x14ac:dyDescent="0.35"/>
    <row r="18" ht="18" customHeight="1" x14ac:dyDescent="0.35"/>
    <row r="19" ht="18" customHeight="1" x14ac:dyDescent="0.35"/>
    <row r="20" ht="18" customHeight="1" x14ac:dyDescent="0.35"/>
    <row r="21" ht="18" customHeight="1" x14ac:dyDescent="0.35"/>
    <row r="22" ht="18" customHeight="1" x14ac:dyDescent="0.35"/>
    <row r="23" ht="18" customHeight="1" x14ac:dyDescent="0.35"/>
    <row r="24" ht="18" customHeight="1" x14ac:dyDescent="0.35"/>
    <row r="25" ht="18" customHeight="1" x14ac:dyDescent="0.35"/>
    <row r="26" ht="18" customHeight="1" x14ac:dyDescent="0.35"/>
    <row r="27" ht="18" customHeight="1" x14ac:dyDescent="0.35"/>
    <row r="28" ht="18" customHeight="1" x14ac:dyDescent="0.35"/>
    <row r="29" ht="18" customHeight="1" x14ac:dyDescent="0.35"/>
    <row r="30" ht="18" customHeight="1" x14ac:dyDescent="0.35"/>
  </sheetData>
  <autoFilter ref="A1:E16" xr:uid="{D4FCF1C2-E68D-474F-ACC3-D0903CD94B0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3D7A-AF5D-43A9-A726-8125174EE565}">
  <dimension ref="A1:C24"/>
  <sheetViews>
    <sheetView topLeftCell="A5" workbookViewId="0">
      <selection activeCell="B13" sqref="B13"/>
    </sheetView>
  </sheetViews>
  <sheetFormatPr defaultColWidth="9.1796875" defaultRowHeight="14.5" x14ac:dyDescent="0.35"/>
  <cols>
    <col min="1" max="1" width="84" style="2" customWidth="1"/>
    <col min="2" max="2" width="36" style="2" bestFit="1" customWidth="1"/>
    <col min="3" max="3" width="72.453125" style="2" customWidth="1"/>
    <col min="4" max="16384" width="9.1796875" style="2"/>
  </cols>
  <sheetData>
    <row r="1" spans="1:3" ht="18" customHeight="1" x14ac:dyDescent="0.35">
      <c r="A1" s="11" t="s">
        <v>45</v>
      </c>
      <c r="B1" s="11" t="s">
        <v>46</v>
      </c>
      <c r="C1" s="11" t="s">
        <v>47</v>
      </c>
    </row>
    <row r="2" spans="1:3" ht="33" customHeight="1" x14ac:dyDescent="0.35">
      <c r="A2" s="28" t="s">
        <v>48</v>
      </c>
      <c r="B2" s="14" t="s">
        <v>111</v>
      </c>
      <c r="C2" s="14" t="s">
        <v>112</v>
      </c>
    </row>
    <row r="3" spans="1:3" ht="33" customHeight="1" x14ac:dyDescent="0.35">
      <c r="A3" s="17" t="s">
        <v>49</v>
      </c>
      <c r="B3" s="14" t="s">
        <v>113</v>
      </c>
      <c r="C3" s="14" t="s">
        <v>114</v>
      </c>
    </row>
    <row r="4" spans="1:3" ht="33" customHeight="1" x14ac:dyDescent="0.35">
      <c r="A4" s="17" t="s">
        <v>50</v>
      </c>
      <c r="B4" s="14" t="s">
        <v>115</v>
      </c>
      <c r="C4" s="14" t="s">
        <v>116</v>
      </c>
    </row>
    <row r="5" spans="1:3" ht="18" customHeight="1" x14ac:dyDescent="0.35">
      <c r="A5" s="16" t="s">
        <v>51</v>
      </c>
      <c r="B5" s="14" t="s">
        <v>117</v>
      </c>
      <c r="C5" s="14" t="s">
        <v>118</v>
      </c>
    </row>
    <row r="6" spans="1:3" ht="18" customHeight="1" x14ac:dyDescent="0.35">
      <c r="A6" s="16" t="s">
        <v>52</v>
      </c>
      <c r="B6" s="14" t="s">
        <v>119</v>
      </c>
      <c r="C6" s="14" t="s">
        <v>120</v>
      </c>
    </row>
    <row r="7" spans="1:3" ht="18" customHeight="1" x14ac:dyDescent="0.35">
      <c r="A7" s="16" t="s">
        <v>53</v>
      </c>
      <c r="B7" s="14" t="s">
        <v>121</v>
      </c>
      <c r="C7" s="14" t="s">
        <v>122</v>
      </c>
    </row>
    <row r="8" spans="1:3" ht="18" customHeight="1" x14ac:dyDescent="0.35">
      <c r="A8" s="16" t="s">
        <v>54</v>
      </c>
      <c r="B8" s="14" t="s">
        <v>123</v>
      </c>
      <c r="C8" s="14" t="s">
        <v>124</v>
      </c>
    </row>
    <row r="9" spans="1:3" ht="18" customHeight="1" x14ac:dyDescent="0.35">
      <c r="A9" s="16" t="s">
        <v>55</v>
      </c>
      <c r="B9" s="14" t="s">
        <v>125</v>
      </c>
      <c r="C9" s="14" t="s">
        <v>126</v>
      </c>
    </row>
    <row r="10" spans="1:3" ht="18" customHeight="1" x14ac:dyDescent="0.35">
      <c r="A10" s="16" t="s">
        <v>56</v>
      </c>
      <c r="B10" s="14" t="s">
        <v>127</v>
      </c>
      <c r="C10" s="14" t="s">
        <v>128</v>
      </c>
    </row>
    <row r="11" spans="1:3" ht="18" customHeight="1" x14ac:dyDescent="0.35">
      <c r="A11" s="16" t="s">
        <v>57</v>
      </c>
      <c r="B11" s="14" t="s">
        <v>129</v>
      </c>
      <c r="C11" s="14" t="s">
        <v>130</v>
      </c>
    </row>
    <row r="12" spans="1:3" ht="18" customHeight="1" x14ac:dyDescent="0.35">
      <c r="A12" s="16" t="s">
        <v>58</v>
      </c>
      <c r="B12" s="14" t="s">
        <v>131</v>
      </c>
      <c r="C12" s="14" t="s">
        <v>132</v>
      </c>
    </row>
    <row r="13" spans="1:3" ht="18" customHeight="1" x14ac:dyDescent="0.35"/>
    <row r="14" spans="1:3" ht="18" customHeight="1" x14ac:dyDescent="0.35"/>
    <row r="15" spans="1:3" ht="18" customHeight="1" x14ac:dyDescent="0.35"/>
    <row r="16" spans="1:3" ht="18" customHeight="1" x14ac:dyDescent="0.35"/>
    <row r="17" ht="18" customHeight="1" x14ac:dyDescent="0.35"/>
    <row r="18" ht="18" customHeight="1" x14ac:dyDescent="0.35"/>
    <row r="19" ht="18" customHeight="1" x14ac:dyDescent="0.35"/>
    <row r="20" ht="18" customHeight="1" x14ac:dyDescent="0.35"/>
    <row r="21" ht="18" customHeight="1" x14ac:dyDescent="0.35"/>
    <row r="22" ht="18" customHeight="1" x14ac:dyDescent="0.35"/>
    <row r="23" ht="18" customHeight="1" x14ac:dyDescent="0.35"/>
    <row r="24" ht="18" customHeight="1" x14ac:dyDescent="0.35"/>
  </sheetData>
  <autoFilter ref="A1:C1" xr:uid="{7B603D7A-AF5D-43A9-A726-8125174EE565}"/>
  <hyperlinks>
    <hyperlink ref="A2" r:id="rId1" xr:uid="{43134BE1-A3AB-42C1-9D32-626A98AB8C66}"/>
    <hyperlink ref="A3" r:id="rId2" xr:uid="{C8E04A06-B027-4625-9A18-86DE3943B448}"/>
    <hyperlink ref="A5" r:id="rId3" xr:uid="{5E658CCF-FDBC-49BD-AC4D-2E488E62C9D0}"/>
    <hyperlink ref="A7" r:id="rId4" xr:uid="{17BDD736-5707-471C-8600-A246A330C576}"/>
    <hyperlink ref="A8" r:id="rId5" xr:uid="{7B54C06C-0DD8-4F25-8619-BB9322AB9445}"/>
    <hyperlink ref="A9" r:id="rId6" xr:uid="{E9F21FBD-690B-4CE9-8FEC-0FB7930346FC}"/>
    <hyperlink ref="A10" r:id="rId7" xr:uid="{F5B265C8-B45D-4E13-A968-7D602F1D967C}"/>
    <hyperlink ref="A11" r:id="rId8" xr:uid="{0DE80162-48FC-4D8F-BEDF-FE13A1729B3B}"/>
    <hyperlink ref="A12" r:id="rId9" xr:uid="{CEEA526B-E719-45C6-A6F6-265C12451B1B}"/>
    <hyperlink ref="A6" r:id="rId10" xr:uid="{6B17BAAC-63C6-4DAD-BE01-73E5B4C8DD8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A4D8-B65A-44A4-918E-0EA4939F92FC}">
  <dimension ref="A1:D27"/>
  <sheetViews>
    <sheetView workbookViewId="0">
      <selection activeCell="D2" sqref="D2:D17"/>
    </sheetView>
  </sheetViews>
  <sheetFormatPr defaultColWidth="9.1796875" defaultRowHeight="14.5" x14ac:dyDescent="0.35"/>
  <cols>
    <col min="1" max="1" width="13.26953125" style="2" bestFit="1" customWidth="1"/>
    <col min="2" max="4" width="14.81640625" style="2" customWidth="1"/>
    <col min="5" max="16384" width="9.1796875" style="2"/>
  </cols>
  <sheetData>
    <row r="1" spans="1:4" ht="18" customHeight="1" x14ac:dyDescent="0.35">
      <c r="A1" s="11" t="s">
        <v>59</v>
      </c>
      <c r="B1" s="11" t="s">
        <v>60</v>
      </c>
      <c r="C1" s="11" t="s">
        <v>61</v>
      </c>
      <c r="D1" s="11" t="s">
        <v>62</v>
      </c>
    </row>
    <row r="2" spans="1:4" ht="18" customHeight="1" x14ac:dyDescent="0.35">
      <c r="A2" s="13" t="s">
        <v>63</v>
      </c>
      <c r="B2" s="14" t="str">
        <f>LEFT(A2, FIND("/", A2) - 1)</f>
        <v>V1</v>
      </c>
      <c r="C2" s="14" t="str">
        <f>MID(A2, FIND("/", A2) + 1, FIND("-", A2) - FIND("/", A2) - 1)</f>
        <v>BN20</v>
      </c>
      <c r="D2" s="14" t="str">
        <f>RIGHT(A2, LEN(A2) - FIND("-", A2))</f>
        <v>001</v>
      </c>
    </row>
    <row r="3" spans="1:4" ht="18" customHeight="1" x14ac:dyDescent="0.35">
      <c r="A3" s="13" t="s">
        <v>63</v>
      </c>
      <c r="B3" s="14" t="str">
        <f t="shared" ref="B3:B17" si="0">LEFT(A3, FIND("/", A3) - 1)</f>
        <v>V1</v>
      </c>
      <c r="C3" s="14" t="str">
        <f t="shared" ref="C3:C17" si="1">MID(A3, FIND("/", A3) + 1, FIND("-", A3) - FIND("/", A3) - 1)</f>
        <v>BN20</v>
      </c>
      <c r="D3" s="14" t="str">
        <f t="shared" ref="D3:D17" si="2">RIGHT(A3, LEN(A3) - FIND("-", A3))</f>
        <v>001</v>
      </c>
    </row>
    <row r="4" spans="1:4" ht="18" customHeight="1" x14ac:dyDescent="0.35">
      <c r="A4" s="13" t="s">
        <v>64</v>
      </c>
      <c r="B4" s="14" t="str">
        <f t="shared" si="0"/>
        <v>V1</v>
      </c>
      <c r="C4" s="14" t="str">
        <f t="shared" si="1"/>
        <v>BN20</v>
      </c>
      <c r="D4" s="14" t="str">
        <f t="shared" si="2"/>
        <v>002</v>
      </c>
    </row>
    <row r="5" spans="1:4" ht="18" customHeight="1" x14ac:dyDescent="0.35">
      <c r="A5" s="13" t="s">
        <v>64</v>
      </c>
      <c r="B5" s="14" t="str">
        <f t="shared" si="0"/>
        <v>V1</v>
      </c>
      <c r="C5" s="14" t="str">
        <f t="shared" si="1"/>
        <v>BN20</v>
      </c>
      <c r="D5" s="14" t="str">
        <f t="shared" si="2"/>
        <v>002</v>
      </c>
    </row>
    <row r="6" spans="1:4" ht="18" customHeight="1" x14ac:dyDescent="0.35">
      <c r="A6" s="13" t="s">
        <v>65</v>
      </c>
      <c r="B6" s="14" t="str">
        <f t="shared" si="0"/>
        <v>V1</v>
      </c>
      <c r="C6" s="14" t="str">
        <f t="shared" si="1"/>
        <v>GH20</v>
      </c>
      <c r="D6" s="14" t="str">
        <f t="shared" si="2"/>
        <v>001</v>
      </c>
    </row>
    <row r="7" spans="1:4" ht="18" customHeight="1" x14ac:dyDescent="0.35">
      <c r="A7" s="13" t="s">
        <v>65</v>
      </c>
      <c r="B7" s="14" t="str">
        <f t="shared" si="0"/>
        <v>V1</v>
      </c>
      <c r="C7" s="14" t="str">
        <f t="shared" si="1"/>
        <v>GH20</v>
      </c>
      <c r="D7" s="14" t="str">
        <f t="shared" si="2"/>
        <v>001</v>
      </c>
    </row>
    <row r="8" spans="1:4" ht="18" customHeight="1" x14ac:dyDescent="0.35">
      <c r="A8" s="13" t="s">
        <v>65</v>
      </c>
      <c r="B8" s="14" t="str">
        <f t="shared" si="0"/>
        <v>V1</v>
      </c>
      <c r="C8" s="14" t="str">
        <f t="shared" si="1"/>
        <v>GH20</v>
      </c>
      <c r="D8" s="14" t="str">
        <f t="shared" si="2"/>
        <v>001</v>
      </c>
    </row>
    <row r="9" spans="1:4" ht="18" customHeight="1" x14ac:dyDescent="0.35">
      <c r="A9" s="13" t="s">
        <v>65</v>
      </c>
      <c r="B9" s="14" t="str">
        <f t="shared" si="0"/>
        <v>V1</v>
      </c>
      <c r="C9" s="14" t="str">
        <f t="shared" si="1"/>
        <v>GH20</v>
      </c>
      <c r="D9" s="14" t="str">
        <f t="shared" si="2"/>
        <v>001</v>
      </c>
    </row>
    <row r="10" spans="1:4" ht="18" customHeight="1" x14ac:dyDescent="0.35">
      <c r="A10" s="13" t="s">
        <v>66</v>
      </c>
      <c r="B10" s="14" t="str">
        <f t="shared" si="0"/>
        <v>V1</v>
      </c>
      <c r="C10" s="14" t="str">
        <f t="shared" si="1"/>
        <v>GH20</v>
      </c>
      <c r="D10" s="14" t="str">
        <f t="shared" si="2"/>
        <v>002</v>
      </c>
    </row>
    <row r="11" spans="1:4" ht="18" customHeight="1" x14ac:dyDescent="0.35">
      <c r="A11" s="13" t="s">
        <v>66</v>
      </c>
      <c r="B11" s="14" t="str">
        <f t="shared" si="0"/>
        <v>V1</v>
      </c>
      <c r="C11" s="14" t="str">
        <f t="shared" si="1"/>
        <v>GH20</v>
      </c>
      <c r="D11" s="14" t="str">
        <f t="shared" si="2"/>
        <v>002</v>
      </c>
    </row>
    <row r="12" spans="1:4" ht="18" customHeight="1" x14ac:dyDescent="0.35">
      <c r="A12" s="13" t="s">
        <v>66</v>
      </c>
      <c r="B12" s="14" t="str">
        <f t="shared" si="0"/>
        <v>V1</v>
      </c>
      <c r="C12" s="14" t="str">
        <f t="shared" si="1"/>
        <v>GH20</v>
      </c>
      <c r="D12" s="14" t="str">
        <f t="shared" si="2"/>
        <v>002</v>
      </c>
    </row>
    <row r="13" spans="1:4" ht="18" customHeight="1" x14ac:dyDescent="0.35">
      <c r="A13" s="13" t="s">
        <v>66</v>
      </c>
      <c r="B13" s="14" t="str">
        <f t="shared" si="0"/>
        <v>V1</v>
      </c>
      <c r="C13" s="14" t="str">
        <f t="shared" si="1"/>
        <v>GH20</v>
      </c>
      <c r="D13" s="14" t="str">
        <f t="shared" si="2"/>
        <v>002</v>
      </c>
    </row>
    <row r="14" spans="1:4" ht="18" customHeight="1" x14ac:dyDescent="0.35">
      <c r="A14" s="13" t="s">
        <v>67</v>
      </c>
      <c r="B14" s="14" t="str">
        <f t="shared" si="0"/>
        <v>V2</v>
      </c>
      <c r="C14" s="14" t="str">
        <f t="shared" si="1"/>
        <v>BN20</v>
      </c>
      <c r="D14" s="14" t="str">
        <f t="shared" si="2"/>
        <v>001</v>
      </c>
    </row>
    <row r="15" spans="1:4" ht="18" customHeight="1" x14ac:dyDescent="0.35">
      <c r="A15" s="13" t="s">
        <v>68</v>
      </c>
      <c r="B15" s="14" t="str">
        <f t="shared" si="0"/>
        <v>V2</v>
      </c>
      <c r="C15" s="14" t="str">
        <f t="shared" si="1"/>
        <v>BN20</v>
      </c>
      <c r="D15" s="14" t="str">
        <f t="shared" si="2"/>
        <v>002</v>
      </c>
    </row>
    <row r="16" spans="1:4" ht="18" customHeight="1" x14ac:dyDescent="0.35">
      <c r="A16" s="13" t="s">
        <v>69</v>
      </c>
      <c r="B16" s="14" t="str">
        <f t="shared" si="0"/>
        <v>V2</v>
      </c>
      <c r="C16" s="14" t="str">
        <f t="shared" si="1"/>
        <v>GH20</v>
      </c>
      <c r="D16" s="14" t="str">
        <f t="shared" si="2"/>
        <v>001</v>
      </c>
    </row>
    <row r="17" spans="1:4" ht="18" customHeight="1" x14ac:dyDescent="0.35">
      <c r="A17" s="13" t="s">
        <v>70</v>
      </c>
      <c r="B17" s="14" t="str">
        <f t="shared" si="0"/>
        <v>V2</v>
      </c>
      <c r="C17" s="14" t="str">
        <f t="shared" si="1"/>
        <v>GH20</v>
      </c>
      <c r="D17" s="14" t="str">
        <f t="shared" si="2"/>
        <v>002</v>
      </c>
    </row>
    <row r="18" spans="1:4" ht="18" customHeight="1" x14ac:dyDescent="0.35"/>
    <row r="19" spans="1:4" ht="18" customHeight="1" x14ac:dyDescent="0.35"/>
    <row r="20" spans="1:4" ht="18" customHeight="1" x14ac:dyDescent="0.35"/>
    <row r="21" spans="1:4" ht="18" customHeight="1" x14ac:dyDescent="0.35"/>
    <row r="22" spans="1:4" ht="18" customHeight="1" x14ac:dyDescent="0.35"/>
    <row r="23" spans="1:4" ht="18" customHeight="1" x14ac:dyDescent="0.35"/>
    <row r="24" spans="1:4" ht="18" customHeight="1" x14ac:dyDescent="0.35"/>
    <row r="25" spans="1:4" ht="18" customHeight="1" x14ac:dyDescent="0.35"/>
    <row r="26" spans="1:4" ht="18" customHeight="1" x14ac:dyDescent="0.35"/>
    <row r="27" spans="1:4" ht="18" customHeight="1" x14ac:dyDescent="0.35"/>
  </sheetData>
  <autoFilter ref="A1:D17" xr:uid="{E206A4D8-B65A-44A4-918E-0EA4939F92FC}">
    <sortState xmlns:xlrd2="http://schemas.microsoft.com/office/spreadsheetml/2017/richdata2" ref="A2:D17">
      <sortCondition ref="A1:A1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66B6-6822-484E-874A-F7930F38216D}">
  <dimension ref="A1:G15"/>
  <sheetViews>
    <sheetView workbookViewId="0">
      <selection activeCell="E2" sqref="E2:E14"/>
    </sheetView>
  </sheetViews>
  <sheetFormatPr defaultColWidth="9.1796875" defaultRowHeight="18" customHeight="1" x14ac:dyDescent="0.35"/>
  <cols>
    <col min="1" max="1" width="11.7265625" style="2" bestFit="1" customWidth="1"/>
    <col min="2" max="2" width="17.54296875" style="2" bestFit="1" customWidth="1"/>
    <col min="3" max="3" width="11.7265625" style="2" customWidth="1"/>
    <col min="4" max="4" width="37.54296875" style="2" customWidth="1"/>
    <col min="5" max="5" width="19.81640625" style="2" bestFit="1" customWidth="1"/>
    <col min="6" max="16384" width="9.1796875" style="2"/>
  </cols>
  <sheetData>
    <row r="1" spans="1:7" ht="18" customHeight="1" x14ac:dyDescent="0.35">
      <c r="A1" s="11" t="s">
        <v>71</v>
      </c>
      <c r="B1" s="11" t="s">
        <v>20</v>
      </c>
      <c r="C1" s="11" t="s">
        <v>9</v>
      </c>
      <c r="D1" s="11" t="s">
        <v>72</v>
      </c>
      <c r="E1" s="11" t="s">
        <v>73</v>
      </c>
      <c r="G1" s="27" t="s">
        <v>74</v>
      </c>
    </row>
    <row r="2" spans="1:7" ht="18" customHeight="1" x14ac:dyDescent="0.35">
      <c r="A2" s="12">
        <v>263</v>
      </c>
      <c r="B2" s="13" t="s">
        <v>24</v>
      </c>
      <c r="C2" s="19">
        <v>44796</v>
      </c>
      <c r="D2" s="13" t="s">
        <v>75</v>
      </c>
      <c r="E2" s="14" t="s">
        <v>25</v>
      </c>
      <c r="G2" s="26" t="s">
        <v>25</v>
      </c>
    </row>
    <row r="3" spans="1:7" ht="18" customHeight="1" x14ac:dyDescent="0.35">
      <c r="A3" s="12">
        <v>264</v>
      </c>
      <c r="B3" s="13" t="s">
        <v>26</v>
      </c>
      <c r="C3" s="19">
        <v>44796</v>
      </c>
      <c r="D3" s="13" t="s">
        <v>76</v>
      </c>
      <c r="E3" s="14" t="s">
        <v>25</v>
      </c>
      <c r="G3" s="26" t="s">
        <v>31</v>
      </c>
    </row>
    <row r="4" spans="1:7" ht="18" customHeight="1" x14ac:dyDescent="0.35">
      <c r="A4" s="12">
        <v>265</v>
      </c>
      <c r="B4" s="13" t="s">
        <v>28</v>
      </c>
      <c r="C4" s="19">
        <v>44797</v>
      </c>
      <c r="D4" s="13" t="s">
        <v>77</v>
      </c>
      <c r="E4" s="14" t="s">
        <v>31</v>
      </c>
      <c r="G4" s="26" t="s">
        <v>78</v>
      </c>
    </row>
    <row r="5" spans="1:7" ht="18" customHeight="1" x14ac:dyDescent="0.35">
      <c r="A5" s="12">
        <v>266</v>
      </c>
      <c r="B5" s="13" t="s">
        <v>30</v>
      </c>
      <c r="C5" s="19">
        <v>44798</v>
      </c>
      <c r="D5" s="13" t="s">
        <v>79</v>
      </c>
      <c r="E5" s="14" t="s">
        <v>31</v>
      </c>
    </row>
    <row r="6" spans="1:7" ht="18" customHeight="1" x14ac:dyDescent="0.35">
      <c r="A6" s="12">
        <v>267</v>
      </c>
      <c r="B6" s="13" t="s">
        <v>32</v>
      </c>
      <c r="C6" s="19">
        <v>44798</v>
      </c>
      <c r="D6" s="13" t="s">
        <v>80</v>
      </c>
      <c r="E6" s="14" t="s">
        <v>31</v>
      </c>
    </row>
    <row r="7" spans="1:7" ht="18" customHeight="1" x14ac:dyDescent="0.35">
      <c r="A7" s="12">
        <v>268</v>
      </c>
      <c r="B7" s="13" t="s">
        <v>34</v>
      </c>
      <c r="C7" s="19">
        <v>44798</v>
      </c>
      <c r="D7" s="13" t="s">
        <v>81</v>
      </c>
      <c r="E7" s="14" t="s">
        <v>25</v>
      </c>
    </row>
    <row r="8" spans="1:7" ht="18" customHeight="1" x14ac:dyDescent="0.35">
      <c r="A8" s="12">
        <v>269</v>
      </c>
      <c r="B8" s="13" t="s">
        <v>36</v>
      </c>
      <c r="C8" s="19">
        <v>44801</v>
      </c>
      <c r="D8" s="13" t="s">
        <v>82</v>
      </c>
      <c r="E8" s="14" t="s">
        <v>31</v>
      </c>
    </row>
    <row r="9" spans="1:7" ht="18" customHeight="1" x14ac:dyDescent="0.35">
      <c r="A9" s="12">
        <v>270</v>
      </c>
      <c r="B9" s="13" t="s">
        <v>37</v>
      </c>
      <c r="C9" s="19">
        <v>44801</v>
      </c>
      <c r="D9" s="13" t="s">
        <v>83</v>
      </c>
      <c r="E9" s="14" t="s">
        <v>31</v>
      </c>
    </row>
    <row r="10" spans="1:7" ht="18" customHeight="1" x14ac:dyDescent="0.35">
      <c r="A10" s="12">
        <v>271</v>
      </c>
      <c r="B10" s="13" t="s">
        <v>38</v>
      </c>
      <c r="C10" s="19">
        <v>44803</v>
      </c>
      <c r="D10" s="13" t="s">
        <v>84</v>
      </c>
      <c r="E10" s="14" t="s">
        <v>78</v>
      </c>
    </row>
    <row r="11" spans="1:7" ht="18" customHeight="1" x14ac:dyDescent="0.35">
      <c r="A11" s="12">
        <v>272</v>
      </c>
      <c r="B11" s="5" t="s">
        <v>39</v>
      </c>
      <c r="C11" s="19">
        <v>44804</v>
      </c>
      <c r="D11" s="13" t="s">
        <v>85</v>
      </c>
      <c r="E11" s="14" t="s">
        <v>25</v>
      </c>
    </row>
    <row r="12" spans="1:7" ht="18" customHeight="1" x14ac:dyDescent="0.35">
      <c r="A12" s="12">
        <v>273</v>
      </c>
      <c r="B12" s="5" t="s">
        <v>40</v>
      </c>
      <c r="C12" s="19">
        <v>44804</v>
      </c>
      <c r="D12" s="13" t="s">
        <v>86</v>
      </c>
      <c r="E12" s="14" t="s">
        <v>31</v>
      </c>
    </row>
    <row r="13" spans="1:7" ht="18" customHeight="1" x14ac:dyDescent="0.35">
      <c r="A13" s="12">
        <v>274</v>
      </c>
      <c r="B13" s="5" t="s">
        <v>41</v>
      </c>
      <c r="C13" s="19">
        <v>44807</v>
      </c>
      <c r="D13" s="13" t="s">
        <v>87</v>
      </c>
      <c r="E13" s="14" t="s">
        <v>31</v>
      </c>
    </row>
    <row r="14" spans="1:7" ht="18" customHeight="1" x14ac:dyDescent="0.35">
      <c r="A14" s="12">
        <v>275</v>
      </c>
      <c r="B14" s="5" t="s">
        <v>42</v>
      </c>
      <c r="C14" s="19">
        <v>44807</v>
      </c>
      <c r="D14" s="13" t="s">
        <v>88</v>
      </c>
      <c r="E14" s="14" t="s">
        <v>31</v>
      </c>
    </row>
    <row r="15" spans="1:7" ht="18" customHeight="1" x14ac:dyDescent="0.35">
      <c r="C15" s="18"/>
    </row>
  </sheetData>
  <autoFilter ref="A1:E1" xr:uid="{0ED466B6-6822-484E-874A-F7930F38216D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B1EC-0463-4EA3-B787-82E797E8E65F}">
  <dimension ref="A1:C21"/>
  <sheetViews>
    <sheetView topLeftCell="A9" workbookViewId="0">
      <selection activeCell="C2" sqref="C2:C21"/>
    </sheetView>
  </sheetViews>
  <sheetFormatPr defaultColWidth="9.1796875" defaultRowHeight="18" customHeight="1" x14ac:dyDescent="0.35"/>
  <cols>
    <col min="1" max="1" width="19" style="2" customWidth="1"/>
    <col min="2" max="2" width="9.7265625" style="9" customWidth="1"/>
    <col min="3" max="3" width="16.453125" style="2" customWidth="1"/>
    <col min="4" max="16384" width="9.1796875" style="2"/>
  </cols>
  <sheetData>
    <row r="1" spans="1:3" ht="18" customHeight="1" x14ac:dyDescent="0.35">
      <c r="A1" s="11" t="s">
        <v>20</v>
      </c>
      <c r="B1" s="10" t="s">
        <v>21</v>
      </c>
      <c r="C1" s="11" t="s">
        <v>89</v>
      </c>
    </row>
    <row r="2" spans="1:3" ht="18" customHeight="1" x14ac:dyDescent="0.35">
      <c r="A2" s="13" t="s">
        <v>30</v>
      </c>
      <c r="B2" s="12">
        <v>19</v>
      </c>
      <c r="C2" s="14" t="str">
        <f>IF(B2&lt;18, "Too Young",
IF(B2&lt;=26, "Gen Z",
IF(B2&lt;=42, "Millennial",
IF(B2&lt;=57, "Gen X",
IF(B2&lt;=76, "Boomer",
IF(B2&lt;=88, "Silent Gen", "Too Old"))))))</f>
        <v>Gen Z</v>
      </c>
    </row>
    <row r="3" spans="1:3" ht="18" customHeight="1" x14ac:dyDescent="0.35">
      <c r="A3" s="13" t="s">
        <v>90</v>
      </c>
      <c r="B3" s="12">
        <v>24</v>
      </c>
      <c r="C3" s="14" t="str">
        <f t="shared" ref="C3:C21" si="0">IF(B3&lt;18, "Too Young",
IF(B3&lt;=26, "Gen Z",
IF(B3&lt;=42, "Millennial",
IF(B3&lt;=57, "Gen X",
IF(B3&lt;=76, "Boomer",
IF(B3&lt;=88, "Silent Gen", "Too Old"))))))</f>
        <v>Gen Z</v>
      </c>
    </row>
    <row r="4" spans="1:3" ht="18" customHeight="1" x14ac:dyDescent="0.35">
      <c r="A4" s="13" t="s">
        <v>37</v>
      </c>
      <c r="B4" s="12">
        <v>28</v>
      </c>
      <c r="C4" s="14" t="str">
        <f t="shared" si="0"/>
        <v>Millennial</v>
      </c>
    </row>
    <row r="5" spans="1:3" ht="18" customHeight="1" x14ac:dyDescent="0.35">
      <c r="A5" s="13" t="s">
        <v>39</v>
      </c>
      <c r="B5" s="12">
        <v>29</v>
      </c>
      <c r="C5" s="14" t="str">
        <f t="shared" si="0"/>
        <v>Millennial</v>
      </c>
    </row>
    <row r="6" spans="1:3" ht="18" customHeight="1" x14ac:dyDescent="0.35">
      <c r="A6" s="13" t="s">
        <v>91</v>
      </c>
      <c r="B6" s="12">
        <v>30</v>
      </c>
      <c r="C6" s="14" t="str">
        <f t="shared" si="0"/>
        <v>Millennial</v>
      </c>
    </row>
    <row r="7" spans="1:3" ht="18" customHeight="1" x14ac:dyDescent="0.35">
      <c r="A7" s="13" t="s">
        <v>38</v>
      </c>
      <c r="B7" s="12">
        <v>31</v>
      </c>
      <c r="C7" s="14" t="str">
        <f t="shared" si="0"/>
        <v>Millennial</v>
      </c>
    </row>
    <row r="8" spans="1:3" ht="18" customHeight="1" x14ac:dyDescent="0.35">
      <c r="A8" s="13" t="s">
        <v>24</v>
      </c>
      <c r="B8" s="12">
        <v>32</v>
      </c>
      <c r="C8" s="14" t="str">
        <f t="shared" si="0"/>
        <v>Millennial</v>
      </c>
    </row>
    <row r="9" spans="1:3" ht="18" customHeight="1" x14ac:dyDescent="0.35">
      <c r="A9" s="13" t="s">
        <v>34</v>
      </c>
      <c r="B9" s="12">
        <v>36</v>
      </c>
      <c r="C9" s="14" t="str">
        <f t="shared" si="0"/>
        <v>Millennial</v>
      </c>
    </row>
    <row r="10" spans="1:3" ht="18" customHeight="1" x14ac:dyDescent="0.35">
      <c r="A10" s="13" t="s">
        <v>40</v>
      </c>
      <c r="B10" s="12">
        <v>37</v>
      </c>
      <c r="C10" s="14" t="str">
        <f t="shared" si="0"/>
        <v>Millennial</v>
      </c>
    </row>
    <row r="11" spans="1:3" ht="18" customHeight="1" x14ac:dyDescent="0.35">
      <c r="A11" s="13" t="s">
        <v>44</v>
      </c>
      <c r="B11" s="12">
        <v>39</v>
      </c>
      <c r="C11" s="14" t="str">
        <f t="shared" si="0"/>
        <v>Millennial</v>
      </c>
    </row>
    <row r="12" spans="1:3" ht="18" customHeight="1" x14ac:dyDescent="0.35">
      <c r="A12" s="13" t="s">
        <v>41</v>
      </c>
      <c r="B12" s="12">
        <v>41</v>
      </c>
      <c r="C12" s="14" t="str">
        <f t="shared" si="0"/>
        <v>Millennial</v>
      </c>
    </row>
    <row r="13" spans="1:3" ht="18" customHeight="1" x14ac:dyDescent="0.35">
      <c r="A13" s="13" t="s">
        <v>92</v>
      </c>
      <c r="B13" s="12">
        <v>41</v>
      </c>
      <c r="C13" s="14" t="str">
        <f t="shared" si="0"/>
        <v>Millennial</v>
      </c>
    </row>
    <row r="14" spans="1:3" ht="18" customHeight="1" x14ac:dyDescent="0.35">
      <c r="A14" s="13" t="s">
        <v>36</v>
      </c>
      <c r="B14" s="12">
        <v>42</v>
      </c>
      <c r="C14" s="14" t="str">
        <f t="shared" si="0"/>
        <v>Millennial</v>
      </c>
    </row>
    <row r="15" spans="1:3" ht="18" customHeight="1" x14ac:dyDescent="0.35">
      <c r="A15" s="13" t="s">
        <v>28</v>
      </c>
      <c r="B15" s="12">
        <v>45</v>
      </c>
      <c r="C15" s="14" t="str">
        <f t="shared" si="0"/>
        <v>Gen X</v>
      </c>
    </row>
    <row r="16" spans="1:3" ht="18" customHeight="1" x14ac:dyDescent="0.35">
      <c r="A16" s="13" t="s">
        <v>42</v>
      </c>
      <c r="B16" s="12">
        <v>48</v>
      </c>
      <c r="C16" s="14" t="str">
        <f t="shared" si="0"/>
        <v>Gen X</v>
      </c>
    </row>
    <row r="17" spans="1:3" ht="18" customHeight="1" x14ac:dyDescent="0.35">
      <c r="A17" s="13" t="s">
        <v>32</v>
      </c>
      <c r="B17" s="12">
        <v>53</v>
      </c>
      <c r="C17" s="14" t="str">
        <f t="shared" si="0"/>
        <v>Gen X</v>
      </c>
    </row>
    <row r="18" spans="1:3" ht="18" customHeight="1" x14ac:dyDescent="0.35">
      <c r="A18" s="13" t="s">
        <v>93</v>
      </c>
      <c r="B18" s="12">
        <v>55</v>
      </c>
      <c r="C18" s="14" t="str">
        <f t="shared" si="0"/>
        <v>Gen X</v>
      </c>
    </row>
    <row r="19" spans="1:3" ht="18" customHeight="1" x14ac:dyDescent="0.35">
      <c r="A19" s="13" t="s">
        <v>43</v>
      </c>
      <c r="B19" s="12">
        <v>62</v>
      </c>
      <c r="C19" s="14" t="str">
        <f t="shared" si="0"/>
        <v>Boomer</v>
      </c>
    </row>
    <row r="20" spans="1:3" ht="18" customHeight="1" x14ac:dyDescent="0.35">
      <c r="A20" s="13" t="s">
        <v>94</v>
      </c>
      <c r="B20" s="12">
        <v>75</v>
      </c>
      <c r="C20" s="14" t="str">
        <f t="shared" si="0"/>
        <v>Boomer</v>
      </c>
    </row>
    <row r="21" spans="1:3" ht="18" customHeight="1" x14ac:dyDescent="0.35">
      <c r="A21" s="13" t="s">
        <v>26</v>
      </c>
      <c r="B21" s="12">
        <v>88</v>
      </c>
      <c r="C21" s="14" t="str">
        <f t="shared" si="0"/>
        <v>Silent Gen</v>
      </c>
    </row>
  </sheetData>
  <autoFilter ref="A1:C1" xr:uid="{1124B1EC-0463-4EA3-B787-82E797E8E65F}">
    <sortState xmlns:xlrd2="http://schemas.microsoft.com/office/spreadsheetml/2017/richdata2" ref="A2:C21">
      <sortCondition ref="B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B0C1-1487-4AC0-B1A8-73C75193D479}">
  <dimension ref="A1:F16"/>
  <sheetViews>
    <sheetView topLeftCell="A12" workbookViewId="0">
      <selection sqref="A1:F16"/>
    </sheetView>
  </sheetViews>
  <sheetFormatPr defaultColWidth="9.1796875" defaultRowHeight="18" customHeight="1" x14ac:dyDescent="0.35"/>
  <cols>
    <col min="1" max="1" width="15.54296875" style="2" bestFit="1" customWidth="1"/>
    <col min="2" max="2" width="19.1796875" style="2" bestFit="1" customWidth="1"/>
    <col min="3" max="3" width="18.81640625" style="2" bestFit="1" customWidth="1"/>
    <col min="4" max="4" width="18.26953125" style="2" bestFit="1" customWidth="1"/>
    <col min="5" max="5" width="19.453125" style="2" bestFit="1" customWidth="1"/>
    <col min="6" max="6" width="11" style="2" bestFit="1" customWidth="1"/>
    <col min="7" max="16384" width="9.1796875" style="2"/>
  </cols>
  <sheetData>
    <row r="1" spans="1:6" ht="18" customHeight="1" x14ac:dyDescent="0.35">
      <c r="A1" s="20" t="s">
        <v>20</v>
      </c>
      <c r="B1" s="20" t="s">
        <v>21</v>
      </c>
      <c r="C1" s="20" t="s">
        <v>133</v>
      </c>
      <c r="D1" s="20" t="s">
        <v>134</v>
      </c>
      <c r="E1" s="20" t="s">
        <v>135</v>
      </c>
      <c r="F1" s="20" t="s">
        <v>136</v>
      </c>
    </row>
    <row r="2" spans="1:6" ht="18" customHeight="1" x14ac:dyDescent="0.35">
      <c r="A2" s="14" t="s">
        <v>137</v>
      </c>
      <c r="B2" s="14">
        <v>24</v>
      </c>
      <c r="C2" s="14" t="s">
        <v>138</v>
      </c>
      <c r="D2" s="31">
        <v>480000</v>
      </c>
      <c r="E2" s="14" t="s">
        <v>139</v>
      </c>
      <c r="F2" s="14" t="s">
        <v>140</v>
      </c>
    </row>
    <row r="3" spans="1:6" ht="18" customHeight="1" x14ac:dyDescent="0.35">
      <c r="A3" s="14" t="s">
        <v>141</v>
      </c>
      <c r="B3" s="14">
        <v>32</v>
      </c>
      <c r="C3" s="14" t="s">
        <v>142</v>
      </c>
      <c r="D3" s="31">
        <v>720000</v>
      </c>
      <c r="E3" s="14" t="s">
        <v>143</v>
      </c>
      <c r="F3" s="14" t="s">
        <v>144</v>
      </c>
    </row>
    <row r="4" spans="1:6" ht="18" customHeight="1" x14ac:dyDescent="0.35">
      <c r="A4" s="14" t="s">
        <v>145</v>
      </c>
      <c r="B4" s="14">
        <v>28</v>
      </c>
      <c r="C4" s="14" t="s">
        <v>146</v>
      </c>
      <c r="D4" s="31">
        <v>300000</v>
      </c>
      <c r="E4" s="14" t="s">
        <v>147</v>
      </c>
      <c r="F4" s="14" t="s">
        <v>140</v>
      </c>
    </row>
    <row r="5" spans="1:6" ht="18" customHeight="1" x14ac:dyDescent="0.35">
      <c r="A5" s="14" t="s">
        <v>148</v>
      </c>
      <c r="B5" s="14">
        <v>35</v>
      </c>
      <c r="C5" s="14" t="s">
        <v>138</v>
      </c>
      <c r="D5" s="31">
        <v>650000</v>
      </c>
      <c r="E5" s="14" t="s">
        <v>149</v>
      </c>
      <c r="F5" s="14" t="s">
        <v>150</v>
      </c>
    </row>
    <row r="6" spans="1:6" ht="18" customHeight="1" x14ac:dyDescent="0.35">
      <c r="A6" s="14" t="s">
        <v>151</v>
      </c>
      <c r="B6" s="14">
        <v>41</v>
      </c>
      <c r="C6" s="14" t="s">
        <v>142</v>
      </c>
      <c r="D6" s="31">
        <v>840000</v>
      </c>
      <c r="E6" s="14" t="s">
        <v>152</v>
      </c>
      <c r="F6" s="14" t="s">
        <v>140</v>
      </c>
    </row>
    <row r="7" spans="1:6" ht="18" customHeight="1" x14ac:dyDescent="0.35">
      <c r="A7" s="14" t="s">
        <v>153</v>
      </c>
      <c r="B7" s="14">
        <v>22</v>
      </c>
      <c r="C7" s="14" t="s">
        <v>138</v>
      </c>
      <c r="D7" s="31">
        <v>420000</v>
      </c>
      <c r="E7" s="14" t="s">
        <v>154</v>
      </c>
      <c r="F7" s="14" t="s">
        <v>150</v>
      </c>
    </row>
    <row r="8" spans="1:6" ht="18" customHeight="1" x14ac:dyDescent="0.35">
      <c r="A8" s="14" t="s">
        <v>155</v>
      </c>
      <c r="B8" s="14">
        <v>30</v>
      </c>
      <c r="C8" s="14" t="s">
        <v>156</v>
      </c>
      <c r="D8" s="31">
        <v>900000</v>
      </c>
      <c r="E8" s="14" t="s">
        <v>157</v>
      </c>
      <c r="F8" s="14" t="s">
        <v>140</v>
      </c>
    </row>
    <row r="9" spans="1:6" ht="18" customHeight="1" x14ac:dyDescent="0.35">
      <c r="A9" s="14" t="s">
        <v>158</v>
      </c>
      <c r="B9" s="14">
        <v>26</v>
      </c>
      <c r="C9" s="14" t="s">
        <v>159</v>
      </c>
      <c r="D9" s="31">
        <v>360000</v>
      </c>
      <c r="E9" s="14" t="s">
        <v>160</v>
      </c>
      <c r="F9" s="14" t="s">
        <v>140</v>
      </c>
    </row>
    <row r="10" spans="1:6" ht="18" customHeight="1" x14ac:dyDescent="0.35">
      <c r="A10" s="14" t="s">
        <v>161</v>
      </c>
      <c r="B10" s="14">
        <v>38</v>
      </c>
      <c r="C10" s="14" t="s">
        <v>138</v>
      </c>
      <c r="D10" s="31">
        <v>700000</v>
      </c>
      <c r="E10" s="14" t="s">
        <v>162</v>
      </c>
      <c r="F10" s="14" t="s">
        <v>144</v>
      </c>
    </row>
    <row r="11" spans="1:6" ht="18" customHeight="1" x14ac:dyDescent="0.35">
      <c r="A11" s="14" t="s">
        <v>163</v>
      </c>
      <c r="B11" s="14">
        <v>29</v>
      </c>
      <c r="C11" s="14" t="s">
        <v>142</v>
      </c>
      <c r="D11" s="31">
        <v>680000</v>
      </c>
      <c r="E11" s="14" t="s">
        <v>164</v>
      </c>
      <c r="F11" s="14" t="s">
        <v>150</v>
      </c>
    </row>
    <row r="12" spans="1:6" ht="18" customHeight="1" x14ac:dyDescent="0.35">
      <c r="A12" s="14" t="s">
        <v>165</v>
      </c>
      <c r="B12" s="14">
        <v>45</v>
      </c>
      <c r="C12" s="14" t="s">
        <v>146</v>
      </c>
      <c r="D12" s="31">
        <v>550000</v>
      </c>
      <c r="E12" s="14" t="s">
        <v>166</v>
      </c>
      <c r="F12" s="14" t="s">
        <v>140</v>
      </c>
    </row>
    <row r="13" spans="1:6" ht="18" customHeight="1" x14ac:dyDescent="0.35">
      <c r="A13" s="14" t="s">
        <v>167</v>
      </c>
      <c r="B13" s="14">
        <v>33</v>
      </c>
      <c r="C13" s="14" t="s">
        <v>142</v>
      </c>
      <c r="D13" s="31">
        <v>760000</v>
      </c>
      <c r="E13" s="14" t="s">
        <v>154</v>
      </c>
      <c r="F13" s="14" t="s">
        <v>140</v>
      </c>
    </row>
    <row r="14" spans="1:6" ht="18" customHeight="1" x14ac:dyDescent="0.35">
      <c r="A14" s="14" t="s">
        <v>168</v>
      </c>
      <c r="B14" s="14">
        <v>27</v>
      </c>
      <c r="C14" s="14" t="s">
        <v>138</v>
      </c>
      <c r="D14" s="31">
        <v>490000</v>
      </c>
      <c r="E14" s="14" t="s">
        <v>157</v>
      </c>
      <c r="F14" s="14" t="s">
        <v>140</v>
      </c>
    </row>
    <row r="15" spans="1:6" ht="18" customHeight="1" x14ac:dyDescent="0.35">
      <c r="A15" s="14" t="s">
        <v>169</v>
      </c>
      <c r="B15" s="14">
        <v>36</v>
      </c>
      <c r="C15" s="14" t="s">
        <v>156</v>
      </c>
      <c r="D15" s="31">
        <v>1020000</v>
      </c>
      <c r="E15" s="14" t="s">
        <v>149</v>
      </c>
      <c r="F15" s="14" t="s">
        <v>150</v>
      </c>
    </row>
    <row r="16" spans="1:6" ht="18" customHeight="1" x14ac:dyDescent="0.35">
      <c r="A16" s="14" t="s">
        <v>170</v>
      </c>
      <c r="B16" s="14">
        <v>31</v>
      </c>
      <c r="C16" s="14" t="s">
        <v>142</v>
      </c>
      <c r="D16" s="31">
        <v>800000</v>
      </c>
      <c r="E16" s="14" t="s">
        <v>171</v>
      </c>
      <c r="F16" s="14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4702-3606-49DE-A894-95EA17C3DE9C}">
  <dimension ref="A1:G18"/>
  <sheetViews>
    <sheetView tabSelected="1" topLeftCell="A10" workbookViewId="0">
      <selection activeCell="G19" sqref="G19"/>
    </sheetView>
  </sheetViews>
  <sheetFormatPr defaultColWidth="9.1796875" defaultRowHeight="18" customHeight="1" x14ac:dyDescent="0.35"/>
  <cols>
    <col min="1" max="1" width="9.1796875" style="2"/>
    <col min="2" max="2" width="15.7265625" style="2" customWidth="1"/>
    <col min="3" max="7" width="19.453125" style="2" customWidth="1"/>
    <col min="8" max="8" width="27" style="2" customWidth="1"/>
    <col min="9" max="16384" width="9.1796875" style="2"/>
  </cols>
  <sheetData>
    <row r="1" spans="1:7" ht="18" customHeight="1" x14ac:dyDescent="0.35">
      <c r="A1" s="1" t="s">
        <v>95</v>
      </c>
    </row>
    <row r="2" spans="1:7" ht="18" customHeight="1" x14ac:dyDescent="0.35">
      <c r="A2" s="2" t="s">
        <v>96</v>
      </c>
    </row>
    <row r="3" spans="1:7" ht="18" customHeight="1" x14ac:dyDescent="0.35">
      <c r="A3" s="2" t="s">
        <v>97</v>
      </c>
    </row>
    <row r="4" spans="1:7" ht="18" customHeight="1" x14ac:dyDescent="0.35">
      <c r="A4" s="2" t="s">
        <v>98</v>
      </c>
    </row>
    <row r="5" spans="1:7" ht="18" customHeight="1" x14ac:dyDescent="0.35">
      <c r="A5" s="2" t="s">
        <v>99</v>
      </c>
    </row>
    <row r="6" spans="1:7" ht="18" customHeight="1" x14ac:dyDescent="0.35">
      <c r="A6" s="2" t="s">
        <v>100</v>
      </c>
    </row>
    <row r="7" spans="1:7" ht="18" customHeight="1" x14ac:dyDescent="0.35">
      <c r="A7" s="2" t="s">
        <v>101</v>
      </c>
    </row>
    <row r="10" spans="1:7" ht="32.25" customHeight="1" x14ac:dyDescent="0.35">
      <c r="A10" s="21" t="s">
        <v>102</v>
      </c>
      <c r="B10" s="21" t="s">
        <v>103</v>
      </c>
      <c r="C10" s="22" t="s">
        <v>104</v>
      </c>
      <c r="D10" s="22" t="s">
        <v>105</v>
      </c>
      <c r="E10" s="22" t="s">
        <v>106</v>
      </c>
      <c r="F10" s="22" t="s">
        <v>107</v>
      </c>
      <c r="G10" s="22" t="s">
        <v>108</v>
      </c>
    </row>
    <row r="11" spans="1:7" ht="18" customHeight="1" x14ac:dyDescent="0.35">
      <c r="A11" s="12">
        <v>1</v>
      </c>
      <c r="B11" s="14" t="s">
        <v>173</v>
      </c>
      <c r="C11" s="23">
        <v>3558000</v>
      </c>
      <c r="D11" s="23">
        <v>213993437</v>
      </c>
      <c r="E11" s="24">
        <f>(C11 * G11) / 1000000000</f>
        <v>26.752602</v>
      </c>
      <c r="F11" s="30">
        <f>IFERROR((VALUE(SUBSTITUTE(D11,",","")) * VALUE(SUBSTITUTE(G11,",",""))) / 1000000000, "")</f>
        <v>1609.0166528029999</v>
      </c>
      <c r="G11" s="25">
        <v>7519</v>
      </c>
    </row>
    <row r="12" spans="1:7" ht="18" customHeight="1" x14ac:dyDescent="0.35">
      <c r="A12" s="12">
        <v>2</v>
      </c>
      <c r="B12" s="14" t="s">
        <v>174</v>
      </c>
      <c r="C12" s="23">
        <v>1830000</v>
      </c>
      <c r="D12" s="23">
        <v>98168833</v>
      </c>
      <c r="E12" s="24">
        <f t="shared" ref="E12:E15" si="0">(C12 * G12) / 1000000000</f>
        <v>6.7600199999999999</v>
      </c>
      <c r="F12" s="30">
        <f t="shared" ref="F12:F15" si="1">IFERROR((VALUE(SUBSTITUTE(D12,",","")) * VALUE(SUBSTITUTE(G12,",",""))) / 1000000000, "")</f>
        <v>362.63566910200001</v>
      </c>
      <c r="G12" s="25">
        <v>3694</v>
      </c>
    </row>
    <row r="13" spans="1:7" ht="18" customHeight="1" x14ac:dyDescent="0.35">
      <c r="A13" s="12">
        <v>3</v>
      </c>
      <c r="B13" s="14" t="s">
        <v>175</v>
      </c>
      <c r="C13" s="23">
        <v>879000</v>
      </c>
      <c r="D13" s="23">
        <v>51265844</v>
      </c>
      <c r="E13" s="24">
        <f t="shared" si="0"/>
        <v>5.4023339999999997</v>
      </c>
      <c r="F13" s="30">
        <f t="shared" si="1"/>
        <v>315.07987722399997</v>
      </c>
      <c r="G13" s="25">
        <v>6146</v>
      </c>
    </row>
    <row r="14" spans="1:7" ht="18" customHeight="1" x14ac:dyDescent="0.35">
      <c r="A14" s="12">
        <v>4</v>
      </c>
      <c r="B14" s="14" t="s">
        <v>176</v>
      </c>
      <c r="C14" s="23">
        <v>765000</v>
      </c>
      <c r="D14" s="23">
        <v>276361783</v>
      </c>
      <c r="E14" s="24">
        <f t="shared" si="0"/>
        <v>3.3139799999999999</v>
      </c>
      <c r="F14" s="30">
        <f t="shared" si="1"/>
        <v>1197.1992439559999</v>
      </c>
      <c r="G14" s="25">
        <v>4332</v>
      </c>
    </row>
    <row r="15" spans="1:7" ht="18" customHeight="1" x14ac:dyDescent="0.35">
      <c r="A15" s="12">
        <v>5</v>
      </c>
      <c r="B15" s="14" t="s">
        <v>177</v>
      </c>
      <c r="C15" s="23">
        <v>482000</v>
      </c>
      <c r="D15" s="23">
        <v>120283026</v>
      </c>
      <c r="E15" s="24">
        <f t="shared" si="0"/>
        <v>0.44585000000000002</v>
      </c>
      <c r="F15" s="30">
        <f t="shared" si="1"/>
        <v>111.26179904999999</v>
      </c>
      <c r="G15" s="25">
        <v>925</v>
      </c>
    </row>
    <row r="18" spans="6:7" ht="47.25" customHeight="1" x14ac:dyDescent="0.35">
      <c r="F18" s="21" t="s">
        <v>109</v>
      </c>
      <c r="G18" s="14">
        <f>CORREL(C11:C15, E11:E15)</f>
        <v>0.96943852617744342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of Contents</vt:lpstr>
      <vt:lpstr>Date Standardisation</vt:lpstr>
      <vt:lpstr>Category Standardisation</vt:lpstr>
      <vt:lpstr>URL Extraction</vt:lpstr>
      <vt:lpstr>Text Extraction</vt:lpstr>
      <vt:lpstr>Status Classification</vt:lpstr>
      <vt:lpstr>Age Classification</vt:lpstr>
      <vt:lpstr>Data Generation</vt:lpstr>
      <vt:lpstr>Cumulative challenge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ERAM</dc:creator>
  <cp:keywords/>
  <dc:description/>
  <cp:lastModifiedBy>Eram Shaikh</cp:lastModifiedBy>
  <cp:revision/>
  <dcterms:created xsi:type="dcterms:W3CDTF">2023-07-27T20:47:37Z</dcterms:created>
  <dcterms:modified xsi:type="dcterms:W3CDTF">2025-07-09T05:24:19Z</dcterms:modified>
  <cp:category/>
  <cp:contentStatus/>
</cp:coreProperties>
</file>