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00_ERAN\Academics\MSc\msc_repo_2\02_Code\"/>
    </mc:Choice>
  </mc:AlternateContent>
  <xr:revisionPtr revIDLastSave="0" documentId="13_ncr:1_{76C55814-9160-4900-835B-9D1AC4ECB016}" xr6:coauthVersionLast="47" xr6:coauthVersionMax="47" xr10:uidLastSave="{00000000-0000-0000-0000-000000000000}"/>
  <bookViews>
    <workbookView xWindow="-80" yWindow="-80" windowWidth="19360" windowHeight="10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G9" i="1"/>
  <c r="G10" i="1" s="1"/>
  <c r="G21" i="1"/>
  <c r="G16" i="1"/>
  <c r="G15" i="1"/>
  <c r="G14" i="1"/>
  <c r="G17" i="1" s="1"/>
  <c r="G18" i="1" s="1"/>
  <c r="G22" i="1" s="1"/>
  <c r="G23" i="1" s="1"/>
  <c r="C16" i="1"/>
  <c r="C14" i="1"/>
  <c r="C15" i="1"/>
  <c r="C9" i="1"/>
  <c r="C10" i="1" s="1"/>
  <c r="C17" i="1" l="1"/>
  <c r="C18" i="1" s="1"/>
  <c r="C22" i="1" l="1"/>
  <c r="C23" i="1" s="1"/>
</calcChain>
</file>

<file path=xl/sharedStrings.xml><?xml version="1.0" encoding="utf-8"?>
<sst xmlns="http://schemas.openxmlformats.org/spreadsheetml/2006/main" count="34" uniqueCount="18">
  <si>
    <t>Number of compartments</t>
  </si>
  <si>
    <t>Membrane Capacitance (uF/cm2)</t>
  </si>
  <si>
    <t>Compartment length(um)</t>
  </si>
  <si>
    <t>Total length (um)</t>
  </si>
  <si>
    <t>Total length (dm)</t>
  </si>
  <si>
    <t>Compartment diameter(um)</t>
  </si>
  <si>
    <t>Faraday's Constant (C/mol)</t>
  </si>
  <si>
    <t>Sodium conductance (S/dm2)</t>
  </si>
  <si>
    <t>Potassium conductance (S/dm2)</t>
  </si>
  <si>
    <t>Chloride conductance (S/dm2)</t>
  </si>
  <si>
    <t>Total conductance (S/dm2)</t>
  </si>
  <si>
    <t>Membrane resistance (ohm/dm2)</t>
  </si>
  <si>
    <t>Axial resistance(ohm/cm) - NEURON</t>
  </si>
  <si>
    <t>Axial resistance(ohm/dm)</t>
  </si>
  <si>
    <t>Length constant (dm)</t>
  </si>
  <si>
    <t>Length constant(um)</t>
  </si>
  <si>
    <t>Keeping compartment length as is</t>
  </si>
  <si>
    <t>Altering compartment length as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</si>
</sst>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11" fontId="0" fillId="0" borderId="2" xfId="0" applyNumberFormat="1" applyBorder="1"/>
    <xf numFmtId="0" fontId="0" fillId="0" borderId="3" xfId="0" applyBorder="1"/>
    <xf numFmtId="11" fontId="0" fillId="0" borderId="4" xfId="0" applyNumberFormat="1" applyBorder="1"/>
    <xf numFmtId="0" fontId="0" fillId="0" borderId="4" xfId="0" applyBorder="1"/>
    <xf numFmtId="0" fontId="0" fillId="0" borderId="5" xfId="0" applyBorder="1"/>
    <xf numFmtId="11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6" xfId="0" applyBorder="1"/>
    <xf numFmtId="0" fontId="0" fillId="0" borderId="5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3"/>
  <sheetViews>
    <sheetView tabSelected="1" workbookViewId="0">
      <selection activeCell="C21" sqref="C21"/>
    </sheetView>
  </sheetViews>
  <sheetFormatPr defaultRowHeight="14.5" x14ac:dyDescent="0.35"/>
  <cols>
    <col min="1" max="1" width="3.26953125" customWidth="1"/>
    <col min="2" max="2" width="34.7265625" customWidth="1"/>
    <col min="3" max="3" width="17.54296875" customWidth="1"/>
    <col min="6" max="6" width="32.26953125" bestFit="1" customWidth="1"/>
    <col min="7" max="7" width="18.7265625" customWidth="1"/>
  </cols>
  <sheetData>
    <row r="1" spans="2:7" ht="15" thickBot="1" x14ac:dyDescent="0.4"/>
    <row r="2" spans="2:7" ht="15" thickBot="1" x14ac:dyDescent="0.4">
      <c r="B2" s="13" t="s">
        <v>16</v>
      </c>
      <c r="C2" s="14"/>
      <c r="F2" s="15" t="s">
        <v>17</v>
      </c>
      <c r="G2" s="16"/>
    </row>
    <row r="3" spans="2:7" x14ac:dyDescent="0.35">
      <c r="B3" s="3"/>
      <c r="C3" s="5"/>
      <c r="F3" s="3"/>
      <c r="G3" s="5"/>
    </row>
    <row r="4" spans="2:7" x14ac:dyDescent="0.35">
      <c r="B4" s="3" t="s">
        <v>6</v>
      </c>
      <c r="C4" s="5">
        <v>96485.33</v>
      </c>
      <c r="F4" s="3" t="s">
        <v>6</v>
      </c>
      <c r="G4" s="5">
        <v>96485.33</v>
      </c>
    </row>
    <row r="5" spans="2:7" ht="15" thickBot="1" x14ac:dyDescent="0.4">
      <c r="B5" s="3"/>
      <c r="C5" s="5"/>
      <c r="F5" s="3"/>
      <c r="G5" s="5"/>
    </row>
    <row r="6" spans="2:7" x14ac:dyDescent="0.35">
      <c r="B6" s="1" t="s">
        <v>2</v>
      </c>
      <c r="C6" s="2">
        <v>10</v>
      </c>
      <c r="F6" s="1" t="s">
        <v>2</v>
      </c>
      <c r="G6" s="2">
        <v>10000</v>
      </c>
    </row>
    <row r="7" spans="2:7" x14ac:dyDescent="0.35">
      <c r="B7" s="3" t="s">
        <v>5</v>
      </c>
      <c r="C7" s="4">
        <v>0.5</v>
      </c>
      <c r="F7" s="3" t="s">
        <v>5</v>
      </c>
      <c r="G7" s="4">
        <v>0.5</v>
      </c>
    </row>
    <row r="8" spans="2:7" x14ac:dyDescent="0.35">
      <c r="B8" s="3" t="s">
        <v>0</v>
      </c>
      <c r="C8" s="5">
        <v>9</v>
      </c>
      <c r="F8" s="3" t="s">
        <v>0</v>
      </c>
      <c r="G8" s="5">
        <v>9</v>
      </c>
    </row>
    <row r="9" spans="2:7" x14ac:dyDescent="0.35">
      <c r="B9" s="3" t="s">
        <v>3</v>
      </c>
      <c r="C9" s="4">
        <f>C8*C6</f>
        <v>90</v>
      </c>
      <c r="F9" s="3" t="s">
        <v>3</v>
      </c>
      <c r="G9" s="4">
        <f>G8*G6</f>
        <v>90000</v>
      </c>
    </row>
    <row r="10" spans="2:7" ht="15" thickBot="1" x14ac:dyDescent="0.4">
      <c r="B10" s="6" t="s">
        <v>4</v>
      </c>
      <c r="C10" s="7">
        <f>C9*0.0001</f>
        <v>9.0000000000000011E-3</v>
      </c>
      <c r="F10" s="6" t="s">
        <v>4</v>
      </c>
      <c r="G10" s="7">
        <f>G9*0.0001</f>
        <v>9</v>
      </c>
    </row>
    <row r="11" spans="2:7" ht="15" thickBot="1" x14ac:dyDescent="0.4">
      <c r="B11" s="3"/>
      <c r="C11" s="5"/>
      <c r="F11" s="3"/>
      <c r="G11" s="5"/>
    </row>
    <row r="12" spans="2:7" ht="15" thickBot="1" x14ac:dyDescent="0.4">
      <c r="B12" s="8" t="s">
        <v>1</v>
      </c>
      <c r="C12" s="9">
        <v>2</v>
      </c>
      <c r="F12" s="8" t="s">
        <v>1</v>
      </c>
      <c r="G12" s="9">
        <v>2</v>
      </c>
    </row>
    <row r="13" spans="2:7" ht="15" thickBot="1" x14ac:dyDescent="0.4">
      <c r="B13" s="3"/>
      <c r="C13" s="5"/>
      <c r="F13" s="3"/>
      <c r="G13" s="5"/>
    </row>
    <row r="14" spans="2:7" x14ac:dyDescent="0.35">
      <c r="B14" s="1" t="s">
        <v>7</v>
      </c>
      <c r="C14" s="10">
        <f>0.002/C4</f>
        <v>2.0728539768688152E-8</v>
      </c>
      <c r="F14" s="1" t="s">
        <v>7</v>
      </c>
      <c r="G14" s="10">
        <f>0.002/G4</f>
        <v>2.0728539768688152E-8</v>
      </c>
    </row>
    <row r="15" spans="2:7" x14ac:dyDescent="0.35">
      <c r="B15" s="3" t="s">
        <v>8</v>
      </c>
      <c r="C15" s="4">
        <f>0.007/C4</f>
        <v>7.2549889190408525E-8</v>
      </c>
      <c r="F15" s="3" t="s">
        <v>8</v>
      </c>
      <c r="G15" s="4">
        <f>0.007/G4</f>
        <v>7.2549889190408525E-8</v>
      </c>
    </row>
    <row r="16" spans="2:7" x14ac:dyDescent="0.35">
      <c r="B16" s="3" t="s">
        <v>9</v>
      </c>
      <c r="C16" s="4">
        <f>0.002/C4</f>
        <v>2.0728539768688152E-8</v>
      </c>
      <c r="F16" s="3" t="s">
        <v>9</v>
      </c>
      <c r="G16" s="4">
        <f>0.002/G4</f>
        <v>2.0728539768688152E-8</v>
      </c>
    </row>
    <row r="17" spans="2:7" x14ac:dyDescent="0.35">
      <c r="B17" s="3" t="s">
        <v>10</v>
      </c>
      <c r="C17" s="4">
        <f>1/C14 + 1/C15 +1/C16</f>
        <v>110268948.57142857</v>
      </c>
      <c r="F17" s="3" t="s">
        <v>10</v>
      </c>
      <c r="G17" s="4">
        <f>1/G14 + 1/G15 +1/G16</f>
        <v>110268948.57142857</v>
      </c>
    </row>
    <row r="18" spans="2:7" ht="15" thickBot="1" x14ac:dyDescent="0.4">
      <c r="B18" s="6" t="s">
        <v>11</v>
      </c>
      <c r="C18" s="7">
        <f>1/C17</f>
        <v>9.0687361488010673E-9</v>
      </c>
      <c r="F18" s="6" t="s">
        <v>11</v>
      </c>
      <c r="G18" s="7">
        <f>1/G17</f>
        <v>9.0687361488010673E-9</v>
      </c>
    </row>
    <row r="19" spans="2:7" ht="15" thickBot="1" x14ac:dyDescent="0.4">
      <c r="B19" s="3"/>
      <c r="C19" s="5"/>
      <c r="F19" s="3"/>
      <c r="G19" s="5"/>
    </row>
    <row r="20" spans="2:7" x14ac:dyDescent="0.35">
      <c r="B20" s="1" t="s">
        <v>12</v>
      </c>
      <c r="C20" s="10">
        <v>100</v>
      </c>
      <c r="F20" s="3" t="s">
        <v>12</v>
      </c>
      <c r="G20" s="5">
        <v>100</v>
      </c>
    </row>
    <row r="21" spans="2:7" x14ac:dyDescent="0.35">
      <c r="B21" s="3" t="s">
        <v>13</v>
      </c>
      <c r="C21" s="5">
        <f>C20*10</f>
        <v>1000</v>
      </c>
      <c r="F21" s="3" t="s">
        <v>13</v>
      </c>
      <c r="G21" s="5">
        <f>G20*10</f>
        <v>1000</v>
      </c>
    </row>
    <row r="22" spans="2:7" x14ac:dyDescent="0.35">
      <c r="B22" s="3" t="s">
        <v>14</v>
      </c>
      <c r="C22" s="5">
        <f>SQRT(C18/C21)</f>
        <v>3.0114342345136924E-6</v>
      </c>
      <c r="F22" s="3" t="s">
        <v>14</v>
      </c>
      <c r="G22" s="5">
        <f>SQRT(G18/G21)</f>
        <v>3.0114342345136924E-6</v>
      </c>
    </row>
    <row r="23" spans="2:7" ht="15" thickBot="1" x14ac:dyDescent="0.4">
      <c r="B23" s="12" t="s">
        <v>15</v>
      </c>
      <c r="C23" s="11">
        <f>C22*100000</f>
        <v>0.30114342345136924</v>
      </c>
      <c r="F23" s="12" t="s">
        <v>15</v>
      </c>
      <c r="G23" s="11">
        <f>G22*100000</f>
        <v>0.30114342345136924</v>
      </c>
    </row>
  </sheetData>
  <mergeCells count="2">
    <mergeCell ref="B2:C2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Eran</dc:creator>
  <cp:lastModifiedBy>Eran</cp:lastModifiedBy>
  <dcterms:created xsi:type="dcterms:W3CDTF">2015-06-05T18:17:20Z</dcterms:created>
  <dcterms:modified xsi:type="dcterms:W3CDTF">2022-01-14T15:53:35Z</dcterms:modified>
</cp:coreProperties>
</file>