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unbbr.sharepoint.com/sites/PSP5_22020/Documentos Compartilhados/EQ. 09 - SDG - Avaliação Quali Mobile Education/ENTREGAS FINAIS/"/>
    </mc:Choice>
  </mc:AlternateContent>
  <xr:revisionPtr revIDLastSave="115" documentId="14_{296FEBFF-EE85-4024-AEBF-012AC0F9B64C}" xr6:coauthVersionLast="47" xr6:coauthVersionMax="47" xr10:uidLastSave="{BC887CE1-FD3D-453A-A5B9-E9F81A3B4FA2}"/>
  <bookViews>
    <workbookView xWindow="-108" yWindow="-108" windowWidth="23256" windowHeight="12576" activeTab="1" xr2:uid="{00000000-000D-0000-FFFF-FFFF00000000}"/>
  </bookViews>
  <sheets>
    <sheet name="Itens de Avaliação" sheetId="6" r:id="rId1"/>
    <sheet name="Cheklist 1 aplicação" sheetId="1" r:id="rId2"/>
    <sheet name="Cheklist 2 aplicação" sheetId="3" r:id="rId3"/>
    <sheet name="Indicadores - Defeitos (1)" sheetId="2" r:id="rId4"/>
    <sheet name="Indicadores - Defeitos (2)" sheetId="5" r:id="rId5"/>
    <sheet name="Indicadores Comparativos" sheetId="4" r:id="rId6"/>
  </sheets>
  <externalReferences>
    <externalReference r:id="rId7"/>
    <externalReference r:id="rId8"/>
  </externalReferences>
  <definedNames>
    <definedName name="_xlnm._FilterDatabase" localSheetId="1" hidden="1">'Cheklist 1 aplicação'!$K$4:$N$5</definedName>
    <definedName name="qtde_erros">'[1]Check List'!$J$6:$J$23</definedName>
    <definedName name="resultado">'[1]Check List'!$I$6:$J$23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5" l="1"/>
  <c r="C23" i="2"/>
  <c r="J43" i="3"/>
  <c r="L31" i="1"/>
  <c r="L27" i="1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27" i="3"/>
  <c r="F19" i="5"/>
  <c r="F18" i="5"/>
  <c r="F17" i="5"/>
  <c r="F19" i="2"/>
  <c r="F18" i="2"/>
  <c r="F17" i="2"/>
  <c r="D41" i="1"/>
  <c r="D42" i="1"/>
  <c r="M8" i="4"/>
  <c r="M9" i="4"/>
  <c r="M10" i="4"/>
  <c r="M11" i="4"/>
  <c r="M12" i="4"/>
  <c r="M7" i="4"/>
  <c r="F12" i="5"/>
  <c r="F11" i="5"/>
  <c r="F10" i="5"/>
  <c r="F9" i="5"/>
  <c r="F8" i="5"/>
  <c r="F7" i="5"/>
  <c r="C49" i="5"/>
  <c r="D27" i="1"/>
  <c r="B27" i="3"/>
  <c r="F20" i="2" l="1"/>
  <c r="F20" i="5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J26" i="3"/>
  <c r="B26" i="3"/>
  <c r="J25" i="3"/>
  <c r="B25" i="3"/>
  <c r="J24" i="3"/>
  <c r="B24" i="3"/>
  <c r="J23" i="3"/>
  <c r="B23" i="3"/>
  <c r="J22" i="3"/>
  <c r="B22" i="3"/>
  <c r="J21" i="3"/>
  <c r="B21" i="3"/>
  <c r="J20" i="3"/>
  <c r="B20" i="3"/>
  <c r="J19" i="3"/>
  <c r="B19" i="3"/>
  <c r="J18" i="3"/>
  <c r="B18" i="3"/>
  <c r="J17" i="3"/>
  <c r="B17" i="3"/>
  <c r="J16" i="3"/>
  <c r="B16" i="3"/>
  <c r="J15" i="3"/>
  <c r="B15" i="3"/>
  <c r="J14" i="3"/>
  <c r="B14" i="3"/>
  <c r="J13" i="3"/>
  <c r="B13" i="3"/>
  <c r="J12" i="3"/>
  <c r="B12" i="3"/>
  <c r="J11" i="3"/>
  <c r="B11" i="3"/>
  <c r="J10" i="3"/>
  <c r="B10" i="3"/>
  <c r="J9" i="3"/>
  <c r="B9" i="3"/>
  <c r="J8" i="3"/>
  <c r="B8" i="3"/>
  <c r="J7" i="3"/>
  <c r="B7" i="3"/>
  <c r="J6" i="3"/>
  <c r="B6" i="3"/>
  <c r="C21" i="5" l="1"/>
  <c r="C17" i="5"/>
  <c r="C22" i="5"/>
  <c r="O11" i="4" s="1"/>
  <c r="C18" i="5"/>
  <c r="O8" i="4" s="1"/>
  <c r="C20" i="5"/>
  <c r="O10" i="4" s="1"/>
  <c r="C19" i="5"/>
  <c r="O9" i="4" s="1"/>
  <c r="C6" i="5"/>
  <c r="C7" i="5"/>
  <c r="C8" i="5"/>
  <c r="C23" i="5" l="1"/>
  <c r="O12" i="4" s="1"/>
  <c r="O7" i="4"/>
  <c r="C14" i="5"/>
  <c r="C13" i="5"/>
  <c r="G69" i="5" s="1"/>
  <c r="C9" i="5"/>
  <c r="D25" i="1"/>
  <c r="D43" i="1"/>
  <c r="D29" i="1"/>
  <c r="D30" i="1"/>
  <c r="D31" i="1"/>
  <c r="D32" i="1"/>
  <c r="D33" i="1"/>
  <c r="D34" i="1"/>
  <c r="D35" i="1"/>
  <c r="D36" i="1"/>
  <c r="D37" i="1"/>
  <c r="D38" i="1"/>
  <c r="D39" i="1"/>
  <c r="D40" i="1"/>
  <c r="D28" i="1"/>
  <c r="D22" i="1"/>
  <c r="D23" i="1"/>
  <c r="D24" i="1"/>
  <c r="D26" i="1"/>
  <c r="D21" i="1"/>
  <c r="D12" i="1"/>
  <c r="D13" i="1"/>
  <c r="D14" i="1"/>
  <c r="D15" i="1"/>
  <c r="D16" i="1"/>
  <c r="D17" i="1"/>
  <c r="D18" i="1"/>
  <c r="D19" i="1"/>
  <c r="D20" i="1"/>
  <c r="D11" i="1"/>
  <c r="D7" i="1"/>
  <c r="D8" i="1"/>
  <c r="D9" i="1"/>
  <c r="D10" i="1"/>
  <c r="D6" i="1"/>
  <c r="C20" i="2" s="1"/>
  <c r="L30" i="1"/>
  <c r="L43" i="1"/>
  <c r="F71" i="5" l="1"/>
  <c r="G71" i="5"/>
  <c r="C22" i="2"/>
  <c r="N11" i="4" s="1"/>
  <c r="P11" i="4" s="1"/>
  <c r="C21" i="2"/>
  <c r="N10" i="4"/>
  <c r="P10" i="4" s="1"/>
  <c r="C19" i="2"/>
  <c r="N9" i="4" s="1"/>
  <c r="P9" i="4" s="1"/>
  <c r="C18" i="2"/>
  <c r="N8" i="4" s="1"/>
  <c r="P8" i="4" s="1"/>
  <c r="C17" i="2"/>
  <c r="F9" i="2"/>
  <c r="F10" i="2"/>
  <c r="F11" i="2"/>
  <c r="F12" i="2"/>
  <c r="F8" i="2"/>
  <c r="F7" i="2"/>
  <c r="N7" i="4" l="1"/>
  <c r="P7" i="4" s="1"/>
  <c r="N12" i="4"/>
  <c r="P12" i="4" s="1"/>
  <c r="F13" i="2"/>
  <c r="C49" i="2"/>
  <c r="L39" i="1"/>
  <c r="L25" i="1"/>
  <c r="L28" i="1" l="1"/>
  <c r="L29" i="1"/>
  <c r="L32" i="1"/>
  <c r="L33" i="1"/>
  <c r="L34" i="1"/>
  <c r="L35" i="1"/>
  <c r="L36" i="1"/>
  <c r="L37" i="1"/>
  <c r="L38" i="1"/>
  <c r="L40" i="1"/>
  <c r="L41" i="1"/>
  <c r="L42" i="1"/>
  <c r="L6" i="1"/>
  <c r="L7" i="1"/>
  <c r="L8" i="1"/>
  <c r="L9" i="1"/>
  <c r="L10" i="1"/>
  <c r="L11" i="1"/>
  <c r="L17" i="1" l="1"/>
  <c r="L22" i="1"/>
  <c r="L26" i="1"/>
  <c r="L24" i="1"/>
  <c r="L23" i="1"/>
  <c r="L21" i="1"/>
  <c r="L20" i="1"/>
  <c r="L19" i="1"/>
  <c r="L18" i="1"/>
  <c r="L16" i="1"/>
  <c r="L15" i="1"/>
  <c r="L14" i="1"/>
  <c r="L13" i="1"/>
  <c r="L12" i="1"/>
  <c r="C7" i="2" l="1"/>
  <c r="C6" i="2"/>
  <c r="C8" i="2"/>
  <c r="C14" i="2" l="1"/>
  <c r="C13" i="2"/>
  <c r="G69" i="2" s="1"/>
  <c r="G71" i="2" s="1"/>
  <c r="C9" i="2"/>
  <c r="F71" i="2" l="1"/>
</calcChain>
</file>

<file path=xl/sharedStrings.xml><?xml version="1.0" encoding="utf-8"?>
<sst xmlns="http://schemas.openxmlformats.org/spreadsheetml/2006/main" count="537" uniqueCount="107">
  <si>
    <t>Tópico</t>
  </si>
  <si>
    <t>Item</t>
  </si>
  <si>
    <t>Critérios de Qualidade</t>
  </si>
  <si>
    <t>Descrição dos Itens</t>
  </si>
  <si>
    <t>Validação de Documentos</t>
  </si>
  <si>
    <t>Rastreabilidade</t>
  </si>
  <si>
    <t>As informações do documento tal como (nome, versão, histórico de revisões,  autor, sigla, nome do projeto, rodapé, sumário e etc) foram devidamente registradas no documento?</t>
  </si>
  <si>
    <t>Completude/Consistência</t>
  </si>
  <si>
    <t>Existem defeitos de ortografia e gramática em qualquer seção do documento?</t>
  </si>
  <si>
    <t>Existem sentenças mal formuladas ou ambíguas nas seções deste documento?</t>
  </si>
  <si>
    <t>Estrutura clara</t>
  </si>
  <si>
    <t>O documento de visão define o escopo de alto nível e fornece uma visão geral do sistema de forma clara e concisa?</t>
  </si>
  <si>
    <t>Os conteúdos dos tópicos do documento de visão são coerentes?</t>
  </si>
  <si>
    <t>Requisitos</t>
  </si>
  <si>
    <t>Os requisitos estão de acordo com o escopo do projeto?</t>
  </si>
  <si>
    <t xml:space="preserve">Cada requisito/regra está descrito com clareza, concisão e sem ambiguidade? </t>
  </si>
  <si>
    <t>Os campos com as informações de entrada, saída e restrição lógica estão compreensíveis?</t>
  </si>
  <si>
    <t>Existem requisitos que necessitam do complemento de outros requisitos não levantados?</t>
  </si>
  <si>
    <t>Os requisitos definidos são passíveis de teste?</t>
  </si>
  <si>
    <t>Existem requisitos redundantes?</t>
  </si>
  <si>
    <t>Existem requisitos conflitantes?</t>
  </si>
  <si>
    <t>Existe um código de identificação para cada requisito levantado?</t>
  </si>
  <si>
    <t>Os requisitos atendem às necessidades e restrições do usuário?</t>
  </si>
  <si>
    <t>Os requisitos apresentam alguma limitação tecnológica que não permite sua aplicação?</t>
  </si>
  <si>
    <t>Diagrama de Casos de Uso</t>
  </si>
  <si>
    <t xml:space="preserve">O diagrama de caso de uso permite uma boa compreensão? </t>
  </si>
  <si>
    <t>Algum caso de uso desnecessário ou redundante está presente no diagrama?</t>
  </si>
  <si>
    <t>Todos os casos de uso tem pelo menos um ator envolvido?</t>
  </si>
  <si>
    <t>Todos os atores estão envolvidos em algum caso de uso?</t>
  </si>
  <si>
    <t>Os casos de uso estão padronizados de acordo com UML?</t>
  </si>
  <si>
    <t>O diagrama de casos representa graficamente os atores, os casos de uso e os relacionamentos entre estes elementos?</t>
  </si>
  <si>
    <t>O diagrama de casos de uso está no template indicado?</t>
  </si>
  <si>
    <t>Conteúdo</t>
  </si>
  <si>
    <t>Acessibilidade</t>
  </si>
  <si>
    <t>O conteúdo apresenta uma linguagem acessível?</t>
  </si>
  <si>
    <t>O conteúdo do curso apresenta ambiguidades?</t>
  </si>
  <si>
    <t xml:space="preserve">Os conteúdos do curso satisfazem as necessidades do usuário? </t>
  </si>
  <si>
    <t>Estratégias de Aprendizagem</t>
  </si>
  <si>
    <t>O material de estudo motiva para aprender seu conteúdo?</t>
  </si>
  <si>
    <t>O conteúdo está atualizado?</t>
  </si>
  <si>
    <t>O material de estudo inclui referência a outros fontes de informação?</t>
  </si>
  <si>
    <t xml:space="preserve"> O conteúdo é composto e organizado por um senquenciamento de aulas lógicas e bem definidas?</t>
  </si>
  <si>
    <t>O conteúdo do material didático tem profundidade adequada ao título e duração do curso?</t>
  </si>
  <si>
    <t>O conteúdo consiste em uma quantidade adequada de material significativo?</t>
  </si>
  <si>
    <t>O conteúdo proporciona exercícios e avaliação adequados?</t>
  </si>
  <si>
    <t>O material didático facilita o aprendizado através do uso de atividades interativas?</t>
  </si>
  <si>
    <t>O material didático de e-learning aplica estratégias adequadas (por exemplo, como desafios, analogia, caso, role play, aprendizagem e simulação baseada em problemas, etc.) para envolver os alunos na aprendizagem ativa?</t>
  </si>
  <si>
    <t>O conteúdo está adequado ao nível e faixa etária do grupo-alvo?</t>
  </si>
  <si>
    <t>As mídias (imagem, vídeo, áudio) possuem boa qualidade?</t>
  </si>
  <si>
    <t>O material didático utiliza mais de dois métodos de apresentação na entrega de conteúdo de aprendizagem?</t>
  </si>
  <si>
    <t>Projeto</t>
  </si>
  <si>
    <t>O cronograma do projeto foi seguido?</t>
  </si>
  <si>
    <t>Check List</t>
  </si>
  <si>
    <t>Avaliação</t>
  </si>
  <si>
    <t>Gravidade</t>
  </si>
  <si>
    <t>Resultado</t>
  </si>
  <si>
    <t>Qtd. Erros</t>
  </si>
  <si>
    <t>Observação</t>
  </si>
  <si>
    <t>Adequado</t>
  </si>
  <si>
    <t>Inadequado</t>
  </si>
  <si>
    <t>Não se Aplica</t>
  </si>
  <si>
    <t>X</t>
  </si>
  <si>
    <t>Média</t>
  </si>
  <si>
    <t>Faltou somente colocar o grupo como autor do documento de visão.</t>
  </si>
  <si>
    <t>RF05 (2); RF07; Ausência de pontuação adequada (9), texto não justificado (3); uso inadequado de pontuação (4); falta de um marcador de tópicos (1).</t>
  </si>
  <si>
    <t>Alta</t>
  </si>
  <si>
    <t>Introdução do documento com frase mal formulada; RF01 - ambíguo.</t>
  </si>
  <si>
    <t>RF02: Não ficou claro o tipo de perguntas; R03: não está específico, falta informações; RF04: Faz mais sentido limitar o número de caracteres ao invés de limitar o número de parágrafo, pois é muito subjetivo; RF06 e RF07: deixar claro quais são as informações necessárias;</t>
  </si>
  <si>
    <t>RF02 e RF03: Falta informação</t>
  </si>
  <si>
    <t>RF05</t>
  </si>
  <si>
    <t>Baixa</t>
  </si>
  <si>
    <t>Colocar legenda nos vídeos.</t>
  </si>
  <si>
    <t>RF05: Não é possível criar um sistema de IA que realize esta função ; RF07: os dados ficam armazenados no sistema, não os certificados.</t>
  </si>
  <si>
    <t>No diagrama estão envolvendo subsistemas. Subsistemas não são atores.</t>
  </si>
  <si>
    <t>Os casos de usos estão conectados entre si; atores não podem ser subsistemas.</t>
  </si>
  <si>
    <t>Simplificar vocabulário (retirar “adentrar”, “sazonais”, “arcar”); Usar linguagem mais simples. Trocar “seus gastos, receitas” para "o que você vai ganhar, o que vai gastar"</t>
  </si>
  <si>
    <t>Limitação do Aplicativo</t>
  </si>
  <si>
    <t>Sugestão: Colocar mais figuras (evita o usuário de ter uma sensação de ler um texto longo); Na seção de prioridade financeira, do módulo 2, foram apresentados diversos textos em sequência, sem que fossem intercalados com outras formas de conteúdo. (Sugestão de colocar o áudio ou o vídeo que estão no início, entre algum dos textos)
; Colocar uma abertura nos módulos, uma chamada para aprender os assuntos (Prof Márcia)</t>
  </si>
  <si>
    <t>Colocar referência nos vídeos (canal youtube)</t>
  </si>
  <si>
    <t>Sugestão: aprofundar em atividades práticas (como definir uma meta)</t>
  </si>
  <si>
    <t>Em investimentos focar na poupança, eles precisam fazer o mais simples primeiro; Considerar as rendas variáveis (nas cooperativas, recebimento por produção) no orçamento; Tirar métodos que envolvem porcentagens (Prof Márcia);  Falta contextualizar o conteúdo para a realidade do público alvo (reserva de emergência de 6 meses, compra de apartamento, troca de carro são pouco viáveis).</t>
  </si>
  <si>
    <t>Não foi explicado como definir uma meta, que ela deve ser específica, medida, atingível, relevante e temporal.</t>
  </si>
  <si>
    <t>Indicadores - Defeitos</t>
  </si>
  <si>
    <t>Quantidades de defeitos por Gravidade e Avaliação</t>
  </si>
  <si>
    <t>Avaliação dos Itens</t>
  </si>
  <si>
    <t>Quantidade</t>
  </si>
  <si>
    <t>Defeitos Classificados por Critérios de Qualidade</t>
  </si>
  <si>
    <t>Estrutura Clara</t>
  </si>
  <si>
    <t>Total</t>
  </si>
  <si>
    <t xml:space="preserve">Percentual de Aderência de Qualidade </t>
  </si>
  <si>
    <t>Navegação</t>
  </si>
  <si>
    <t>% Aderência</t>
  </si>
  <si>
    <t>Defeitos por Gravidade</t>
  </si>
  <si>
    <t>Defeitos Classificados por Tópicos</t>
  </si>
  <si>
    <t>Usabilidade</t>
  </si>
  <si>
    <t>Gráficos de velocimetro</t>
  </si>
  <si>
    <t>Inaceitável</t>
  </si>
  <si>
    <t>Crítico</t>
  </si>
  <si>
    <t xml:space="preserve">  </t>
  </si>
  <si>
    <t>Aceitável</t>
  </si>
  <si>
    <t>Desejável</t>
  </si>
  <si>
    <t>Grau NMSE</t>
  </si>
  <si>
    <t>Tópicos</t>
  </si>
  <si>
    <t>Defeitos Primeira Aplicação</t>
  </si>
  <si>
    <t>Defeitos Segunda Aplicação</t>
  </si>
  <si>
    <t>% redução de defeitos</t>
  </si>
  <si>
    <t>Completude/ Consistência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</si>
</sst>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b/>
      <i/>
      <sz val="36"/>
      <color rgb="FFF58422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36"/>
      <color rgb="FFF58422"/>
      <name val="Arial"/>
      <family val="2"/>
    </font>
    <font>
      <b/>
      <sz val="9"/>
      <color theme="0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b/>
      <sz val="8"/>
      <color theme="0"/>
      <name val="Trebuchet MS"/>
      <family val="2"/>
    </font>
    <font>
      <b/>
      <sz val="8"/>
      <name val="Trebuchet MS"/>
      <family val="2"/>
    </font>
    <font>
      <sz val="9"/>
      <name val="Trebuchet MS"/>
      <family val="2"/>
    </font>
    <font>
      <b/>
      <sz val="9"/>
      <name val="Trebuchet MS"/>
      <family val="2"/>
    </font>
    <font>
      <sz val="10.5"/>
      <color theme="1"/>
      <name val="Calibri"/>
      <family val="2"/>
    </font>
    <font>
      <sz val="10.5"/>
      <color theme="0" tint="-0.499984740745262"/>
      <name val="Calibri"/>
      <family val="2"/>
    </font>
    <font>
      <sz val="10.5"/>
      <color rgb="FFFF0000"/>
      <name val="Calibri"/>
      <family val="2"/>
    </font>
    <font>
      <sz val="10.5"/>
      <color theme="0"/>
      <name val="Calibri"/>
      <family val="2"/>
    </font>
    <font>
      <sz val="11"/>
      <color indexed="8"/>
      <name val="Calibri"/>
      <family val="2"/>
    </font>
    <font>
      <sz val="10.5"/>
      <name val="Calibri"/>
      <family val="2"/>
    </font>
    <font>
      <b/>
      <sz val="10.5"/>
      <color theme="0"/>
      <name val="Calibri"/>
      <family val="2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4CD"/>
        <bgColor theme="0"/>
      </patternFill>
    </fill>
    <fill>
      <patternFill patternType="solid">
        <fgColor rgb="FF00B4C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mediumGray">
        <fgColor theme="0"/>
        <bgColor theme="3" tint="0.79998168889431442"/>
      </patternFill>
    </fill>
    <fill>
      <patternFill patternType="darkGray">
        <fgColor theme="0"/>
        <bgColor rgb="FFF58422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theme="0"/>
      </patternFill>
    </fill>
  </fills>
  <borders count="54">
    <border>
      <left/>
      <right/>
      <top/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rgb="FF00B4CD"/>
      </left>
      <right style="thin">
        <color theme="0"/>
      </right>
      <top style="medium">
        <color rgb="FF00B4CD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00B4CD"/>
      </top>
      <bottom style="thin">
        <color theme="0"/>
      </bottom>
      <diagonal/>
    </border>
    <border>
      <left style="thin">
        <color theme="0"/>
      </left>
      <right style="medium">
        <color rgb="FF00B4CD"/>
      </right>
      <top style="medium">
        <color rgb="FF00B4CD"/>
      </top>
      <bottom style="thin">
        <color theme="0"/>
      </bottom>
      <diagonal/>
    </border>
    <border>
      <left style="medium">
        <color rgb="FF00B4CD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00B4CD"/>
      </right>
      <top style="thin">
        <color theme="0"/>
      </top>
      <bottom/>
      <diagonal/>
    </border>
    <border>
      <left style="hair">
        <color theme="0" tint="-0.34998626667073579"/>
      </left>
      <right style="medium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medium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/>
      <right style="medium">
        <color rgb="FF00B4CD"/>
      </right>
      <top style="medium">
        <color rgb="FF00B4CD"/>
      </top>
      <bottom/>
      <diagonal/>
    </border>
    <border>
      <left/>
      <right style="medium">
        <color rgb="FF00B4CD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0" tint="-0.499984740745262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medium">
        <color theme="0" tint="-0.499984740745262"/>
      </left>
      <right style="hair">
        <color theme="0" tint="-0.34998626667073579"/>
      </right>
      <top/>
      <bottom/>
      <diagonal/>
    </border>
    <border>
      <left style="medium">
        <color theme="0" tint="-0.499984740745262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medium">
        <color theme="0" tint="-0.499984740745262"/>
      </left>
      <right style="hair">
        <color theme="0" tint="-0.34998626667073579"/>
      </right>
      <top style="hair">
        <color theme="0" tint="-0.34998626667073579"/>
      </top>
      <bottom style="medium">
        <color theme="0" tint="-0.499984740745262"/>
      </bottom>
      <diagonal/>
    </border>
    <border>
      <left style="hair">
        <color theme="0" tint="-0.34998626667073579"/>
      </left>
      <right style="medium">
        <color theme="0" tint="-0.499984740745262"/>
      </right>
      <top style="hair">
        <color theme="0" tint="-0.34998626667073579"/>
      </top>
      <bottom style="medium">
        <color theme="1" tint="0.499984740745262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 style="medium">
        <color rgb="FF00B4CD"/>
      </left>
      <right style="medium">
        <color rgb="FF00B4CD"/>
      </right>
      <top style="medium">
        <color rgb="FF00B4CD"/>
      </top>
      <bottom/>
      <diagonal/>
    </border>
    <border>
      <left style="medium">
        <color rgb="FF00B4CD"/>
      </left>
      <right style="medium">
        <color rgb="FF00B4CD"/>
      </right>
      <top/>
      <bottom style="hair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theme="0" tint="-0.49998474074526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2060"/>
      </left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 style="thin">
        <color rgb="FF002060"/>
      </left>
      <right/>
      <top/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A6A6A6"/>
      </left>
      <right style="medium">
        <color rgb="FF808080"/>
      </right>
      <top style="hair">
        <color rgb="FFA6A6A6"/>
      </top>
      <bottom style="hair">
        <color rgb="FFA6A6A6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1" fillId="0" borderId="0"/>
    <xf numFmtId="9" fontId="19" fillId="0" borderId="0" applyFont="0" applyFill="0" applyBorder="0" applyAlignment="0" applyProtection="0"/>
  </cellStyleXfs>
  <cellXfs count="14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1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1" fillId="0" borderId="11" xfId="0" applyNumberFormat="1" applyFont="1" applyBorder="1" applyAlignment="1" applyProtection="1">
      <alignment horizontal="center" vertical="center" wrapText="1"/>
      <protection locked="0"/>
    </xf>
    <xf numFmtId="1" fontId="3" fillId="0" borderId="11" xfId="0" applyNumberFormat="1" applyFont="1" applyBorder="1" applyAlignment="1" applyProtection="1">
      <alignment horizontal="center" vertical="center"/>
      <protection locked="0"/>
    </xf>
    <xf numFmtId="1" fontId="1" fillId="0" borderId="12" xfId="0" applyNumberFormat="1" applyFont="1" applyBorder="1" applyAlignment="1" applyProtection="1">
      <alignment horizontal="center" vertical="center" wrapText="1"/>
      <protection locked="0"/>
    </xf>
    <xf numFmtId="1" fontId="3" fillId="0" borderId="12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" fontId="1" fillId="0" borderId="18" xfId="0" applyNumberFormat="1" applyFont="1" applyBorder="1" applyAlignment="1" applyProtection="1">
      <alignment horizontal="center" vertical="center" wrapText="1"/>
      <protection locked="0"/>
    </xf>
    <xf numFmtId="1" fontId="3" fillId="0" borderId="18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wrapText="1"/>
    </xf>
    <xf numFmtId="0" fontId="9" fillId="2" borderId="23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24" xfId="0" applyFont="1" applyFill="1" applyBorder="1" applyAlignment="1">
      <alignment vertical="center" wrapText="1"/>
    </xf>
    <xf numFmtId="0" fontId="9" fillId="0" borderId="2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2" borderId="0" xfId="0" applyFont="1" applyFill="1" applyAlignment="1">
      <alignment wrapText="1"/>
    </xf>
    <xf numFmtId="0" fontId="9" fillId="0" borderId="24" xfId="0" applyFont="1" applyBorder="1" applyAlignment="1">
      <alignment vertical="center"/>
    </xf>
    <xf numFmtId="0" fontId="12" fillId="5" borderId="25" xfId="2" applyFont="1" applyFill="1" applyBorder="1" applyAlignment="1">
      <alignment horizontal="center" vertical="center"/>
    </xf>
    <xf numFmtId="1" fontId="13" fillId="6" borderId="26" xfId="2" applyNumberFormat="1" applyFont="1" applyFill="1" applyBorder="1" applyAlignment="1">
      <alignment horizontal="left" vertical="center" wrapText="1"/>
    </xf>
    <xf numFmtId="1" fontId="13" fillId="7" borderId="26" xfId="2" applyNumberFormat="1" applyFont="1" applyFill="1" applyBorder="1" applyAlignment="1">
      <alignment horizontal="center" vertical="center" wrapText="1"/>
    </xf>
    <xf numFmtId="164" fontId="13" fillId="2" borderId="0" xfId="2" applyNumberFormat="1" applyFont="1" applyFill="1" applyAlignment="1">
      <alignment horizontal="center" vertical="center" wrapText="1"/>
    </xf>
    <xf numFmtId="0" fontId="14" fillId="5" borderId="20" xfId="0" applyFont="1" applyFill="1" applyBorder="1" applyAlignment="1">
      <alignment horizontal="center" vertical="center" wrapText="1"/>
    </xf>
    <xf numFmtId="1" fontId="14" fillId="5" borderId="26" xfId="2" applyNumberFormat="1" applyFont="1" applyFill="1" applyBorder="1" applyAlignment="1">
      <alignment horizontal="center" vertical="center" wrapText="1"/>
    </xf>
    <xf numFmtId="164" fontId="14" fillId="2" borderId="0" xfId="2" applyNumberFormat="1" applyFont="1" applyFill="1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14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horizontal="center" vertical="center" wrapText="1"/>
    </xf>
    <xf numFmtId="0" fontId="9" fillId="0" borderId="23" xfId="0" applyFont="1" applyBorder="1" applyAlignment="1" applyProtection="1">
      <alignment vertical="center"/>
      <protection locked="0"/>
    </xf>
    <xf numFmtId="9" fontId="13" fillId="7" borderId="26" xfId="1" applyFont="1" applyFill="1" applyBorder="1" applyAlignment="1" applyProtection="1">
      <alignment horizontal="center" vertical="center" wrapText="1"/>
    </xf>
    <xf numFmtId="0" fontId="9" fillId="2" borderId="23" xfId="0" applyFont="1" applyFill="1" applyBorder="1" applyAlignment="1" applyProtection="1">
      <alignment vertical="center"/>
      <protection locked="0"/>
    </xf>
    <xf numFmtId="9" fontId="10" fillId="8" borderId="0" xfId="0" applyNumberFormat="1" applyFont="1" applyFill="1" applyAlignment="1">
      <alignment horizontal="center" vertical="center" wrapText="1"/>
    </xf>
    <xf numFmtId="0" fontId="10" fillId="8" borderId="0" xfId="0" applyFont="1" applyFill="1" applyAlignment="1" applyProtection="1">
      <alignment horizontal="center" vertical="center" wrapText="1"/>
      <protection locked="0"/>
    </xf>
    <xf numFmtId="0" fontId="10" fillId="2" borderId="24" xfId="0" applyFont="1" applyFill="1" applyBorder="1" applyAlignment="1" applyProtection="1">
      <alignment vertical="center" wrapText="1"/>
      <protection locked="0"/>
    </xf>
    <xf numFmtId="0" fontId="15" fillId="2" borderId="23" xfId="0" applyFont="1" applyFill="1" applyBorder="1" applyProtection="1">
      <protection locked="0"/>
    </xf>
    <xf numFmtId="0" fontId="15" fillId="2" borderId="0" xfId="0" applyFont="1" applyFill="1"/>
    <xf numFmtId="0" fontId="15" fillId="2" borderId="0" xfId="0" applyFont="1" applyFill="1" applyProtection="1">
      <protection locked="0"/>
    </xf>
    <xf numFmtId="0" fontId="15" fillId="2" borderId="24" xfId="0" applyFont="1" applyFill="1" applyBorder="1" applyProtection="1">
      <protection locked="0"/>
    </xf>
    <xf numFmtId="0" fontId="16" fillId="2" borderId="24" xfId="0" applyFont="1" applyFill="1" applyBorder="1" applyProtection="1">
      <protection locked="0"/>
    </xf>
    <xf numFmtId="0" fontId="17" fillId="2" borderId="23" xfId="0" applyFont="1" applyFill="1" applyBorder="1" applyProtection="1">
      <protection locked="0"/>
    </xf>
    <xf numFmtId="0" fontId="17" fillId="2" borderId="0" xfId="0" applyFont="1" applyFill="1" applyProtection="1">
      <protection locked="0"/>
    </xf>
    <xf numFmtId="0" fontId="17" fillId="2" borderId="24" xfId="0" applyFont="1" applyFill="1" applyBorder="1" applyProtection="1">
      <protection locked="0"/>
    </xf>
    <xf numFmtId="0" fontId="18" fillId="2" borderId="0" xfId="0" applyFont="1" applyFill="1"/>
    <xf numFmtId="9" fontId="18" fillId="2" borderId="0" xfId="3" applyFont="1" applyFill="1" applyBorder="1"/>
    <xf numFmtId="0" fontId="18" fillId="2" borderId="0" xfId="0" applyFont="1" applyFill="1" applyAlignment="1">
      <alignment horizontal="center" vertical="center"/>
    </xf>
    <xf numFmtId="0" fontId="17" fillId="2" borderId="0" xfId="0" applyFont="1" applyFill="1"/>
    <xf numFmtId="0" fontId="20" fillId="2" borderId="0" xfId="0" applyFont="1" applyFill="1" applyProtection="1">
      <protection locked="0"/>
    </xf>
    <xf numFmtId="0" fontId="20" fillId="2" borderId="24" xfId="0" applyFont="1" applyFill="1" applyBorder="1" applyProtection="1">
      <protection locked="0"/>
    </xf>
    <xf numFmtId="0" fontId="17" fillId="2" borderId="0" xfId="0" applyFont="1" applyFill="1" applyAlignment="1">
      <alignment horizontal="center"/>
    </xf>
    <xf numFmtId="0" fontId="17" fillId="2" borderId="0" xfId="0" quotePrefix="1" applyFont="1" applyFill="1" applyAlignment="1">
      <alignment horizontal="center"/>
    </xf>
    <xf numFmtId="0" fontId="17" fillId="2" borderId="0" xfId="0" quotePrefix="1" applyFont="1" applyFill="1" applyProtection="1">
      <protection locked="0"/>
    </xf>
    <xf numFmtId="0" fontId="17" fillId="2" borderId="27" xfId="0" applyFont="1" applyFill="1" applyBorder="1" applyProtection="1">
      <protection locked="0"/>
    </xf>
    <xf numFmtId="0" fontId="17" fillId="2" borderId="19" xfId="0" applyFont="1" applyFill="1" applyBorder="1" applyAlignment="1">
      <alignment horizontal="center"/>
    </xf>
    <xf numFmtId="0" fontId="17" fillId="2" borderId="19" xfId="0" applyFont="1" applyFill="1" applyBorder="1"/>
    <xf numFmtId="0" fontId="18" fillId="2" borderId="19" xfId="0" applyFont="1" applyFill="1" applyBorder="1"/>
    <xf numFmtId="0" fontId="20" fillId="2" borderId="19" xfId="0" applyFont="1" applyFill="1" applyBorder="1" applyProtection="1">
      <protection locked="0"/>
    </xf>
    <xf numFmtId="0" fontId="20" fillId="2" borderId="28" xfId="0" applyFont="1" applyFill="1" applyBorder="1" applyProtection="1">
      <protection locked="0"/>
    </xf>
    <xf numFmtId="1" fontId="5" fillId="0" borderId="18" xfId="0" applyNumberFormat="1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>
      <alignment horizontal="center" vertical="center" wrapText="1"/>
    </xf>
    <xf numFmtId="0" fontId="1" fillId="9" borderId="1" xfId="0" applyFont="1" applyFill="1" applyBorder="1" applyAlignment="1">
      <alignment horizontal="left" vertical="center" wrapText="1"/>
    </xf>
    <xf numFmtId="9" fontId="15" fillId="2" borderId="0" xfId="3" applyFont="1" applyFill="1" applyBorder="1"/>
    <xf numFmtId="0" fontId="6" fillId="0" borderId="0" xfId="0" applyFont="1"/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quotePrefix="1" applyFont="1" applyFill="1" applyAlignment="1">
      <alignment horizontal="center"/>
    </xf>
    <xf numFmtId="0" fontId="15" fillId="2" borderId="0" xfId="0" quotePrefix="1" applyFont="1" applyFill="1" applyProtection="1">
      <protection locked="0"/>
    </xf>
    <xf numFmtId="0" fontId="18" fillId="2" borderId="0" xfId="0" applyFont="1" applyFill="1" applyProtection="1">
      <protection locked="0"/>
    </xf>
    <xf numFmtId="0" fontId="21" fillId="2" borderId="0" xfId="0" applyFont="1" applyFill="1" applyAlignment="1">
      <alignment horizontal="center" vertical="center"/>
    </xf>
    <xf numFmtId="9" fontId="21" fillId="2" borderId="0" xfId="0" applyNumberFormat="1" applyFont="1" applyFill="1" applyAlignment="1">
      <alignment horizontal="center" vertical="center"/>
    </xf>
    <xf numFmtId="0" fontId="22" fillId="0" borderId="0" xfId="0" applyFont="1"/>
    <xf numFmtId="0" fontId="1" fillId="0" borderId="30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1" fillId="4" borderId="2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/>
    </xf>
    <xf numFmtId="1" fontId="5" fillId="0" borderId="33" xfId="0" applyNumberFormat="1" applyFont="1" applyBorder="1" applyAlignment="1" applyProtection="1">
      <alignment horizontal="center" vertical="center"/>
      <protection locked="0"/>
    </xf>
    <xf numFmtId="0" fontId="18" fillId="2" borderId="24" xfId="0" applyFont="1" applyFill="1" applyBorder="1" applyProtection="1">
      <protection locked="0"/>
    </xf>
    <xf numFmtId="0" fontId="18" fillId="2" borderId="0" xfId="0" applyFont="1" applyFill="1" applyAlignment="1" applyProtection="1">
      <alignment horizontal="right"/>
      <protection locked="0"/>
    </xf>
    <xf numFmtId="0" fontId="1" fillId="0" borderId="3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9" fontId="13" fillId="7" borderId="26" xfId="1" applyFont="1" applyFill="1" applyBorder="1" applyAlignment="1">
      <alignment horizontal="center" vertical="center" wrapText="1"/>
    </xf>
    <xf numFmtId="0" fontId="0" fillId="0" borderId="42" xfId="0" applyBorder="1"/>
    <xf numFmtId="0" fontId="2" fillId="10" borderId="6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horizontal="left" vertical="center" wrapText="1"/>
    </xf>
    <xf numFmtId="1" fontId="1" fillId="0" borderId="26" xfId="0" applyNumberFormat="1" applyFont="1" applyBorder="1" applyAlignment="1" applyProtection="1">
      <alignment horizontal="center" vertical="center" wrapText="1"/>
      <protection locked="0"/>
    </xf>
    <xf numFmtId="0" fontId="3" fillId="0" borderId="26" xfId="0" applyFont="1" applyBorder="1" applyAlignment="1">
      <alignment horizontal="center" vertical="center" wrapText="1"/>
    </xf>
    <xf numFmtId="1" fontId="3" fillId="0" borderId="26" xfId="0" applyNumberFormat="1" applyFont="1" applyBorder="1" applyAlignment="1" applyProtection="1">
      <alignment horizontal="center" vertical="center"/>
      <protection locked="0"/>
    </xf>
    <xf numFmtId="1" fontId="1" fillId="0" borderId="26" xfId="0" applyNumberFormat="1" applyFont="1" applyBorder="1" applyAlignment="1" applyProtection="1">
      <alignment horizontal="center" vertical="center"/>
      <protection locked="0"/>
    </xf>
    <xf numFmtId="0" fontId="3" fillId="0" borderId="38" xfId="0" applyFont="1" applyBorder="1" applyAlignment="1" applyProtection="1">
      <alignment horizontal="center" vertical="center" wrapText="1"/>
      <protection locked="0"/>
    </xf>
    <xf numFmtId="0" fontId="23" fillId="0" borderId="38" xfId="0" applyFont="1" applyBorder="1" applyAlignment="1" applyProtection="1">
      <alignment horizontal="center" vertical="center" wrapText="1"/>
      <protection locked="0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/>
    </xf>
    <xf numFmtId="0" fontId="1" fillId="0" borderId="40" xfId="0" applyFont="1" applyBorder="1" applyAlignment="1">
      <alignment horizontal="left" vertical="center" wrapText="1"/>
    </xf>
    <xf numFmtId="1" fontId="1" fillId="0" borderId="40" xfId="0" applyNumberFormat="1" applyFont="1" applyBorder="1" applyAlignment="1" applyProtection="1">
      <alignment horizontal="center" vertical="center" wrapText="1"/>
      <protection locked="0"/>
    </xf>
    <xf numFmtId="1" fontId="3" fillId="0" borderId="40" xfId="0" applyNumberFormat="1" applyFont="1" applyBorder="1" applyAlignment="1" applyProtection="1">
      <alignment horizontal="center" vertical="center"/>
      <protection locked="0"/>
    </xf>
    <xf numFmtId="0" fontId="3" fillId="0" borderId="40" xfId="0" applyFont="1" applyBorder="1" applyAlignment="1">
      <alignment horizontal="center" vertical="center" wrapText="1"/>
    </xf>
    <xf numFmtId="1" fontId="5" fillId="0" borderId="40" xfId="0" applyNumberFormat="1" applyFont="1" applyBorder="1" applyAlignment="1" applyProtection="1">
      <alignment horizontal="center" vertical="center"/>
      <protection locked="0"/>
    </xf>
    <xf numFmtId="1" fontId="5" fillId="0" borderId="41" xfId="0" applyNumberFormat="1" applyFont="1" applyBorder="1" applyAlignment="1" applyProtection="1">
      <alignment horizontal="center" vertical="center"/>
      <protection locked="0"/>
    </xf>
    <xf numFmtId="0" fontId="24" fillId="0" borderId="53" xfId="0" applyFont="1" applyBorder="1" applyAlignment="1">
      <alignment wrapText="1"/>
    </xf>
    <xf numFmtId="0" fontId="2" fillId="10" borderId="45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2" fillId="10" borderId="43" xfId="0" applyFont="1" applyFill="1" applyBorder="1" applyAlignment="1">
      <alignment horizontal="center" vertical="center" wrapText="1"/>
    </xf>
    <xf numFmtId="0" fontId="2" fillId="10" borderId="4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2" fillId="10" borderId="46" xfId="0" applyFont="1" applyFill="1" applyBorder="1" applyAlignment="1">
      <alignment horizontal="center" vertical="center" wrapText="1"/>
    </xf>
    <xf numFmtId="0" fontId="2" fillId="10" borderId="49" xfId="0" applyFont="1" applyFill="1" applyBorder="1" applyAlignment="1">
      <alignment horizontal="center" vertical="center" wrapText="1"/>
    </xf>
    <xf numFmtId="0" fontId="2" fillId="10" borderId="44" xfId="0" applyFont="1" applyFill="1" applyBorder="1" applyAlignment="1">
      <alignment horizontal="center" vertical="center" wrapText="1"/>
    </xf>
    <xf numFmtId="0" fontId="2" fillId="10" borderId="48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11" fillId="4" borderId="20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 applyProtection="1">
      <alignment horizontal="center" vertical="center"/>
      <protection locked="0"/>
    </xf>
    <xf numFmtId="0" fontId="15" fillId="2" borderId="0" xfId="0" applyFont="1" applyFill="1" applyAlignment="1">
      <alignment horizontal="center" vertical="center"/>
    </xf>
    <xf numFmtId="0" fontId="18" fillId="2" borderId="0" xfId="0" applyFont="1" applyFill="1" applyAlignment="1" applyProtection="1">
      <alignment horizontal="center" vertical="center" wrapText="1"/>
      <protection locked="0"/>
    </xf>
  </cellXfs>
  <cellStyles count="4">
    <cellStyle name="Normal" xfId="0" builtinId="0"/>
    <cellStyle name="Normal 2 2" xfId="2" xr:uid="{B6255DD1-66F3-45D7-AEF9-35D0E1AF1802}"/>
    <cellStyle name="Porcentagem" xfId="1" builtinId="5"/>
    <cellStyle name="Porcentagem 2" xfId="3" xr:uid="{88E8CACE-A2CE-4AA8-A13C-B2498AA9099F}"/>
  </cellStyles>
  <dxfs count="62">
    <dxf>
      <font>
        <color rgb="FF9C0006"/>
      </font>
      <fill>
        <patternFill>
          <bgColor rgb="FFFFC7CE"/>
        </patternFill>
      </fill>
    </dxf>
    <dxf>
      <fill>
        <patternFill patternType="lightTrellis">
          <fgColor rgb="FFF58422"/>
        </patternFill>
      </fill>
    </dxf>
    <dxf>
      <fill>
        <patternFill patternType="lightTrellis">
          <fgColor rgb="FFF584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lightTrellis">
          <fgColor rgb="FFF58422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lightTrellis">
          <fgColor rgb="FFF584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lightTrellis">
          <fgColor rgb="FFF58422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mediumGray">
          <fgColor indexed="10"/>
        </patternFill>
      </fill>
    </dxf>
    <dxf>
      <fill>
        <patternFill patternType="lightTrellis">
          <fgColor rgb="FFF584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50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pt-BR"/>
              <a:t>Defeitos Classificados por Critérios de Qualidade</a:t>
            </a:r>
          </a:p>
        </c:rich>
      </c:tx>
      <c:layout>
        <c:manualLayout>
          <c:xMode val="edge"/>
          <c:yMode val="edge"/>
          <c:x val="0.13568963126184569"/>
          <c:y val="1.883239171374764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2">
                  <a:lumMod val="50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6328379334748767E-2"/>
          <c:w val="1"/>
          <c:h val="0.77521726822363768"/>
        </c:manualLayout>
      </c:layout>
      <c:bubbleChart>
        <c:varyColors val="0"/>
        <c:ser>
          <c:idx val="2"/>
          <c:order val="0"/>
          <c:tx>
            <c:strRef>
              <c:f>'Indicadores - Defeitos (1)'!$E$7</c:f>
              <c:strCache>
                <c:ptCount val="1"/>
                <c:pt idx="0">
                  <c:v>Completude/Consistência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'Indicadores - Defeitos (1)'!$F$7</c:f>
              <c:numCache>
                <c:formatCode>0</c:formatCode>
                <c:ptCount val="1"/>
                <c:pt idx="0">
                  <c:v>23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7C59-4665-82A0-FE9E7A48E71C}"/>
            </c:ext>
          </c:extLst>
        </c:ser>
        <c:ser>
          <c:idx val="0"/>
          <c:order val="1"/>
          <c:tx>
            <c:strRef>
              <c:f>'Indicadores - Defeitos (1)'!$E$8</c:f>
              <c:strCache>
                <c:ptCount val="1"/>
                <c:pt idx="0">
                  <c:v>Estrutura Clara</c:v>
                </c:pt>
              </c:strCache>
            </c:strRef>
          </c:tx>
          <c:spPr>
            <a:solidFill>
              <a:srgbClr val="F58422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'Indicadores - Defeitos (1)'!$F$8</c:f>
              <c:numCache>
                <c:formatCode>0</c:formatCode>
                <c:ptCount val="1"/>
                <c:pt idx="0">
                  <c:v>7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1-7C59-4665-82A0-FE9E7A48E71C}"/>
            </c:ext>
          </c:extLst>
        </c:ser>
        <c:ser>
          <c:idx val="3"/>
          <c:order val="2"/>
          <c:tx>
            <c:strRef>
              <c:f>'Indicadores - Defeitos (1)'!$E$9</c:f>
              <c:strCache>
                <c:ptCount val="1"/>
                <c:pt idx="0">
                  <c:v>Rastreabilidade</c:v>
                </c:pt>
              </c:strCache>
            </c:strRef>
          </c:tx>
          <c:spPr>
            <a:solidFill>
              <a:srgbClr val="00B4CD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'Indicadores - Defeitos (1)'!$F$9</c:f>
              <c:numCache>
                <c:formatCode>0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2-7C59-4665-82A0-FE9E7A48E71C}"/>
            </c:ext>
          </c:extLst>
        </c:ser>
        <c:ser>
          <c:idx val="1"/>
          <c:order val="3"/>
          <c:tx>
            <c:strRef>
              <c:f>'Indicadores - Defeitos (1)'!$E$10</c:f>
              <c:strCache>
                <c:ptCount val="1"/>
                <c:pt idx="0">
                  <c:v>Estratégias de Aprendizagem</c:v>
                </c:pt>
              </c:strCache>
            </c:strRef>
          </c:tx>
          <c:spPr>
            <a:solidFill>
              <a:srgbClr val="FFC000">
                <a:lumMod val="60000"/>
                <a:lumOff val="40000"/>
              </a:srgb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'Indicadores - Defeitos (1)'!$F$10</c:f>
              <c:numCache>
                <c:formatCode>0</c:formatCode>
                <c:ptCount val="1"/>
                <c:pt idx="0">
                  <c:v>4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3-7C59-4665-82A0-FE9E7A48E71C}"/>
            </c:ext>
          </c:extLst>
        </c:ser>
        <c:ser>
          <c:idx val="4"/>
          <c:order val="4"/>
          <c:tx>
            <c:strRef>
              <c:f>'Indicadores - Defeitos (1)'!$E$11</c:f>
              <c:strCache>
                <c:ptCount val="1"/>
                <c:pt idx="0">
                  <c:v>Navegação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9.915633556964637E-2"/>
                  <c:y val="1.5488325210223038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91505914239346E-2"/>
                      <c:h val="5.50176288117542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C-6520-438F-8A91-EE39839EB1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'Indicadores - Defeitos (1)'!$F$11</c:f>
              <c:numCache>
                <c:formatCode>0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4A-6520-438F-8A91-EE39839EB1F3}"/>
            </c:ext>
          </c:extLst>
        </c:ser>
        <c:ser>
          <c:idx val="5"/>
          <c:order val="5"/>
          <c:tx>
            <c:strRef>
              <c:f>'Indicadores - Defeitos (1)'!$E$12</c:f>
              <c:strCache>
                <c:ptCount val="1"/>
                <c:pt idx="0">
                  <c:v>Acessibilidade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9.0657119115736165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6520-438F-8A91-EE39839EB1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'Indicadores - Defeitos (1)'!$F$12</c:f>
              <c:numCache>
                <c:formatCode>0</c:formatCode>
                <c:ptCount val="1"/>
                <c:pt idx="0">
                  <c:v>11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4B-6520-438F-8A91-EE39839EB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402372720"/>
        <c:axId val="402373280"/>
      </c:bubbleChart>
      <c:valAx>
        <c:axId val="40237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373280"/>
        <c:crosses val="autoZero"/>
        <c:crossBetween val="midCat"/>
        <c:majorUnit val="0.5"/>
      </c:valAx>
      <c:valAx>
        <c:axId val="4023732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40237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529835390946502E-3"/>
          <c:y val="0.8550120311394197"/>
          <c:w val="0.99894704942704082"/>
          <c:h val="0.12701203113941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>
                <a:solidFill>
                  <a:schemeClr val="bg2">
                    <a:lumMod val="50000"/>
                  </a:schemeClr>
                </a:solidFill>
                <a:latin typeface="+mj-lt"/>
              </a:defRPr>
            </a:pPr>
            <a:r>
              <a:rPr lang="pt-BR"/>
              <a:t>Índice de Qualidade do Produto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1875"/>
          <c:y val="0.12563498869571996"/>
          <c:w val="0.68742290026246722"/>
          <c:h val="0.87118941815441386"/>
        </c:manualLayout>
      </c:layout>
      <c:doughnutChart>
        <c:varyColors val="1"/>
        <c:ser>
          <c:idx val="0"/>
          <c:order val="0"/>
          <c:spPr>
            <a:effectLst/>
            <a:scene3d>
              <a:camera prst="orthographicFront"/>
              <a:lightRig rig="threePt" dir="t"/>
            </a:scene3d>
            <a:sp3d>
              <a:bevelT/>
              <a:bevelB w="165100" prst="coolSlant"/>
            </a:sp3d>
          </c:spPr>
          <c:dPt>
            <c:idx val="0"/>
            <c:bubble3D val="0"/>
            <c:spPr>
              <a:gradFill flip="none" rotWithShape="1">
                <a:gsLst>
                  <a:gs pos="0">
                    <a:srgbClr val="C0504D">
                      <a:lumMod val="60000"/>
                      <a:lumOff val="40000"/>
                    </a:srgbClr>
                  </a:gs>
                  <a:gs pos="50000">
                    <a:srgbClr val="C0504D"/>
                  </a:gs>
                  <a:gs pos="100000">
                    <a:srgbClr val="C00000"/>
                  </a:gs>
                </a:gsLst>
                <a:lin ang="20400000" scaled="0"/>
                <a:tileRect/>
              </a:gradFill>
              <a:effectLst/>
              <a:scene3d>
                <a:camera prst="orthographicFront"/>
                <a:lightRig rig="threePt" dir="t"/>
              </a:scene3d>
              <a:sp3d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01-C797-402D-9E8D-D10DB842A47E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path path="circle">
                  <a:fillToRect l="100000" t="100000"/>
                </a:path>
                <a:tileRect r="-100000" b="-100000"/>
              </a:gradFill>
              <a:effectLst/>
              <a:scene3d>
                <a:camera prst="orthographicFront"/>
                <a:lightRig rig="threePt" dir="t"/>
              </a:scene3d>
              <a:sp3d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03-C797-402D-9E8D-D10DB842A47E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rgbClr val="FFFF99"/>
                  </a:gs>
                  <a:gs pos="50000">
                    <a:srgbClr val="FFC000"/>
                  </a:gs>
                  <a:gs pos="100000">
                    <a:srgbClr val="F58422"/>
                  </a:gs>
                </a:gsLst>
                <a:lin ang="15000000" scaled="0"/>
              </a:gradFill>
              <a:effectLst/>
              <a:scene3d>
                <a:camera prst="orthographicFront"/>
                <a:lightRig rig="threePt" dir="t"/>
              </a:scene3d>
              <a:sp3d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05-C797-402D-9E8D-D10DB842A47E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100000" t="100000"/>
                </a:path>
                <a:tileRect r="-100000" b="-100000"/>
              </a:gradFill>
              <a:effectLst/>
              <a:scene3d>
                <a:camera prst="orthographicFront"/>
                <a:lightRig rig="threePt" dir="t"/>
              </a:scene3d>
              <a:sp3d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07-C797-402D-9E8D-D10DB842A47E}"/>
              </c:ext>
            </c:extLst>
          </c:dPt>
          <c:dPt>
            <c:idx val="4"/>
            <c:bubble3D val="0"/>
            <c:spPr>
              <a:solidFill>
                <a:srgbClr val="00B4CD"/>
              </a:solidFill>
              <a:effectLst/>
              <a:scene3d>
                <a:camera prst="orthographicFront"/>
                <a:lightRig rig="threePt" dir="t"/>
              </a:scene3d>
              <a:sp3d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09-C797-402D-9E8D-D10DB842A47E}"/>
              </c:ext>
            </c:extLst>
          </c:dPt>
          <c:dPt>
            <c:idx val="5"/>
            <c:bubble3D val="0"/>
            <c:spPr>
              <a:solidFill>
                <a:srgbClr val="00B050"/>
              </a:solidFill>
              <a:effectLst/>
              <a:scene3d>
                <a:camera prst="orthographicFront"/>
                <a:lightRig rig="threePt" dir="t"/>
              </a:scene3d>
              <a:sp3d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0B-C797-402D-9E8D-D10DB842A47E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effectLst/>
              <a:scene3d>
                <a:camera prst="orthographicFront"/>
                <a:lightRig rig="threePt" dir="t"/>
              </a:scene3d>
              <a:sp3d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0D-C797-402D-9E8D-D10DB842A47E}"/>
              </c:ext>
            </c:extLst>
          </c:dPt>
          <c:dPt>
            <c:idx val="7"/>
            <c:bubble3D val="0"/>
            <c:spPr>
              <a:solidFill>
                <a:srgbClr val="C00000"/>
              </a:solidFill>
              <a:effectLst/>
              <a:scene3d>
                <a:camera prst="orthographicFront"/>
                <a:lightRig rig="threePt" dir="t"/>
              </a:scene3d>
              <a:sp3d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0F-C797-402D-9E8D-D10DB842A47E}"/>
              </c:ext>
            </c:extLst>
          </c:dPt>
          <c:dPt>
            <c:idx val="8"/>
            <c:bubble3D val="0"/>
            <c:spPr>
              <a:solidFill>
                <a:srgbClr val="FFFF00"/>
              </a:solidFill>
              <a:effectLst/>
              <a:scene3d>
                <a:camera prst="orthographicFront"/>
                <a:lightRig rig="threePt" dir="t"/>
              </a:scene3d>
              <a:sp3d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11-C797-402D-9E8D-D10DB842A47E}"/>
              </c:ext>
            </c:extLst>
          </c:dPt>
          <c:dPt>
            <c:idx val="9"/>
            <c:bubble3D val="0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lin ang="8100000" scaled="1"/>
                <a:tileRect/>
              </a:gradFill>
              <a:effectLst/>
              <a:scene3d>
                <a:camera prst="orthographicFront"/>
                <a:lightRig rig="threePt" dir="t"/>
              </a:scene3d>
              <a:sp3d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13-C797-402D-9E8D-D10DB842A47E}"/>
              </c:ext>
            </c:extLst>
          </c:dPt>
          <c:dPt>
            <c:idx val="10"/>
            <c:bubble3D val="0"/>
            <c:spPr>
              <a:noFill/>
              <a:effectLst/>
              <a:scene3d>
                <a:camera prst="orthographicFront"/>
                <a:lightRig rig="threePt" dir="t"/>
              </a:scene3d>
              <a:sp3d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15-C797-402D-9E8D-D10DB842A47E}"/>
              </c:ext>
            </c:extLst>
          </c:dPt>
          <c:cat>
            <c:numRef>
              <c:f>'Indicadores - Defeitos (1)'!$B$39:$B$44</c:f>
              <c:numCache>
                <c:formatCode>0%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0.81</c:v>
                </c:pt>
                <c:pt idx="3">
                  <c:v>0.94</c:v>
                </c:pt>
                <c:pt idx="4">
                  <c:v>0.95</c:v>
                </c:pt>
                <c:pt idx="5">
                  <c:v>0.99</c:v>
                </c:pt>
              </c:numCache>
            </c:numRef>
          </c:cat>
          <c:val>
            <c:numRef>
              <c:f>'Indicadores - Defeitos (1)'!$C$39:$C$49</c:f>
              <c:numCache>
                <c:formatCode>General</c:formatCode>
                <c:ptCount val="11"/>
                <c:pt idx="0">
                  <c:v>8</c:v>
                </c:pt>
                <c:pt idx="2">
                  <c:v>1.4</c:v>
                </c:pt>
                <c:pt idx="4">
                  <c:v>0.5</c:v>
                </c:pt>
                <c:pt idx="6">
                  <c:v>0.1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797-402D-9E8D-D10DB842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catterChart>
        <c:scatterStyle val="smoothMarker"/>
        <c:varyColors val="0"/>
        <c:ser>
          <c:idx val="1"/>
          <c:order val="1"/>
          <c:spPr>
            <a:ln w="19050">
              <a:solidFill>
                <a:sysClr val="windowText" lastClr="000000"/>
              </a:solidFill>
              <a:prstDash val="solid"/>
              <a:headEnd type="oval" w="med" len="med"/>
              <a:tailEnd type="triangle" w="med" len="med"/>
            </a:ln>
          </c:spPr>
          <c:marker>
            <c:spPr>
              <a:solidFill>
                <a:sysClr val="windowText" lastClr="000000"/>
              </a:solidFill>
              <a:ln w="19050">
                <a:solidFill>
                  <a:sysClr val="windowText" lastClr="000000"/>
                </a:solidFill>
                <a:headEnd type="oval" w="med" len="med"/>
                <a:tailEnd type="triangle" w="med" len="me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C797-402D-9E8D-D10DB842A47E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C797-402D-9E8D-D10DB842A47E}"/>
              </c:ext>
            </c:extLst>
          </c:dPt>
          <c:xVal>
            <c:numRef>
              <c:f>'Indicadores - Defeitos (1)'!$F$70:$F$71</c:f>
              <c:numCache>
                <c:formatCode>General</c:formatCode>
                <c:ptCount val="2"/>
                <c:pt idx="0">
                  <c:v>0</c:v>
                </c:pt>
                <c:pt idx="1">
                  <c:v>-8.2579345472332394E-2</c:v>
                </c:pt>
              </c:numCache>
            </c:numRef>
          </c:xVal>
          <c:yVal>
            <c:numRef>
              <c:f>'Indicadores - Defeitos (1)'!$G$70:$G$71</c:f>
              <c:numCache>
                <c:formatCode>General</c:formatCode>
                <c:ptCount val="2"/>
                <c:pt idx="0">
                  <c:v>0</c:v>
                </c:pt>
                <c:pt idx="1">
                  <c:v>0.99658449300666985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797-402D-9E8D-D10DB842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80112"/>
        <c:axId val="246680672"/>
      </c:scatterChart>
      <c:valAx>
        <c:axId val="246680112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246680672"/>
        <c:crossesAt val="0"/>
        <c:crossBetween val="midCat"/>
      </c:valAx>
      <c:valAx>
        <c:axId val="246680672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246680112"/>
        <c:crossesAt val="0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pt-BR" sz="1100" b="1" i="0" u="none" strike="noStrike" kern="1200" cap="none" spc="0" normalizeH="0" baseline="0" noProof="0">
                <a:ln>
                  <a:noFill/>
                </a:ln>
                <a:solidFill>
                  <a:srgbClr val="E7E6E6">
                    <a:lumMod val="50000"/>
                  </a:srgbClr>
                </a:solidFill>
                <a:effectLst/>
                <a:uLnTx/>
                <a:uFillTx/>
                <a:latin typeface="Calibri Light" panose="020F0302020204030204"/>
              </a:rPr>
              <a:t>Defeitos por Gravidade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0"/>
      <c:rotY val="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3399176954732517E-2"/>
          <c:y val="0.19061096136567834"/>
          <c:w val="0.90066975308641972"/>
          <c:h val="0.70517399947648063"/>
        </c:manualLayout>
      </c:layout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'Indicadores - Defeitos (1)'!$E$17:$E$19</c:f>
              <c:strCache>
                <c:ptCount val="3"/>
                <c:pt idx="0">
                  <c:v>Baixa</c:v>
                </c:pt>
                <c:pt idx="1">
                  <c:v>Média</c:v>
                </c:pt>
                <c:pt idx="2">
                  <c:v>Alta</c:v>
                </c:pt>
              </c:strCache>
            </c:strRef>
          </c:cat>
          <c:val>
            <c:numRef>
              <c:f>'Indicadores - Defeitos (1)'!$F$17:$F$19</c:f>
              <c:numCache>
                <c:formatCode>0</c:formatCode>
                <c:ptCount val="3"/>
                <c:pt idx="0">
                  <c:v>0</c:v>
                </c:pt>
                <c:pt idx="1">
                  <c:v>28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A4-47CE-9028-B7059BBD1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402368240"/>
        <c:axId val="402368800"/>
        <c:axId val="0"/>
      </c:bar3DChart>
      <c:catAx>
        <c:axId val="40236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368800"/>
        <c:crosses val="autoZero"/>
        <c:auto val="1"/>
        <c:lblAlgn val="ctr"/>
        <c:lblOffset val="100"/>
        <c:noMultiLvlLbl val="0"/>
      </c:catAx>
      <c:valAx>
        <c:axId val="4023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36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50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pt-BR" sz="1100">
                <a:solidFill>
                  <a:schemeClr val="bg2">
                    <a:lumMod val="50000"/>
                  </a:schemeClr>
                </a:solidFill>
                <a:latin typeface="+mj-lt"/>
              </a:rPr>
              <a:t>Número de Defeitos por Avaliação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2">
                  <a:lumMod val="50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40"/>
      <c:rotY val="17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814960629921267E-2"/>
          <c:y val="0.17955408875777321"/>
          <c:w val="0.90452755905511806"/>
          <c:h val="0.65913081619514546"/>
        </c:manualLayout>
      </c:layout>
      <c:pie3DChart>
        <c:varyColors val="1"/>
        <c:ser>
          <c:idx val="1"/>
          <c:order val="0"/>
          <c:spPr>
            <a:effectLst>
              <a:outerShdw blurRad="152400" dist="317500" dir="5400000" sx="90000" sy="-19000" rotWithShape="0">
                <a:prstClr val="black">
                  <a:alpha val="15000"/>
                </a:prstClr>
              </a:outerShdw>
            </a:effectLst>
          </c:spPr>
          <c:dPt>
            <c:idx val="0"/>
            <c:bubble3D val="0"/>
            <c:spPr>
              <a:solidFill>
                <a:srgbClr val="00B4CD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3430-485D-BAAC-3DA582181A06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6-3430-485D-BAAC-3DA582181A06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3430-485D-BAAC-3DA582181A06}"/>
              </c:ext>
            </c:extLst>
          </c:dPt>
          <c:dLbls>
            <c:dLbl>
              <c:idx val="2"/>
              <c:layout>
                <c:manualLayout>
                  <c:x val="0.14080503793773536"/>
                  <c:y val="-3.458711629917871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430-485D-BAAC-3DA582181A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'Indicadores - Defeitos (1)'!$B$6:$B$8</c:f>
              <c:strCache>
                <c:ptCount val="3"/>
                <c:pt idx="0">
                  <c:v>Adequado</c:v>
                </c:pt>
                <c:pt idx="1">
                  <c:v>Inadequado</c:v>
                </c:pt>
                <c:pt idx="2">
                  <c:v>Não se Aplica</c:v>
                </c:pt>
              </c:strCache>
            </c:strRef>
          </c:cat>
          <c:val>
            <c:numRef>
              <c:f>'Indicadores - Defeitos (1)'!$C$6:$C$8</c:f>
              <c:numCache>
                <c:formatCode>0</c:formatCode>
                <c:ptCount val="3"/>
                <c:pt idx="0">
                  <c:v>18</c:v>
                </c:pt>
                <c:pt idx="1">
                  <c:v>20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430-485D-BAAC-3DA582181A06}"/>
            </c:ext>
          </c:extLst>
        </c:ser>
        <c:ser>
          <c:idx val="0"/>
          <c:order val="1"/>
          <c:spPr>
            <a:effectLst>
              <a:outerShdw blurRad="152400" dist="317500" dir="5400000" sx="90000" sy="-19000" rotWithShape="0">
                <a:prstClr val="black">
                  <a:alpha val="15000"/>
                </a:prstClr>
              </a:outerShdw>
            </a:effectLst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3430-485D-BAAC-3DA582181A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3430-485D-BAAC-3DA582181A0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3430-485D-BAAC-3DA582181A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'[2]Indicadores - Defeitos'!$B$6:$B$8</c:f>
              <c:strCache>
                <c:ptCount val="3"/>
                <c:pt idx="0">
                  <c:v>Adequado</c:v>
                </c:pt>
                <c:pt idx="1">
                  <c:v>Inadequado</c:v>
                </c:pt>
                <c:pt idx="2">
                  <c:v>Não se Aplica</c:v>
                </c:pt>
              </c:strCache>
            </c:strRef>
          </c:cat>
          <c:val>
            <c:numRef>
              <c:f>'[2]Indicadores - Defeitos'!$C$6:$C$8</c:f>
              <c:numCache>
                <c:formatCode>General</c:formatCode>
                <c:ptCount val="3"/>
                <c:pt idx="0">
                  <c:v>16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430-485D-BAAC-3DA582181A0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50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pt-BR"/>
              <a:t>Defeitos Classificados por Critérios de Qualidade</a:t>
            </a:r>
          </a:p>
        </c:rich>
      </c:tx>
      <c:layout>
        <c:manualLayout>
          <c:xMode val="edge"/>
          <c:yMode val="edge"/>
          <c:x val="0.13568963126184569"/>
          <c:y val="1.883239171374764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2">
                  <a:lumMod val="50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6328379334748767E-2"/>
          <c:w val="1"/>
          <c:h val="0.77521726822363768"/>
        </c:manualLayout>
      </c:layout>
      <c:bubbleChart>
        <c:varyColors val="0"/>
        <c:ser>
          <c:idx val="2"/>
          <c:order val="0"/>
          <c:tx>
            <c:strRef>
              <c:f>'Indicadores - Defeitos (2)'!$E$7</c:f>
              <c:strCache>
                <c:ptCount val="1"/>
                <c:pt idx="0">
                  <c:v>Completude/Consistência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'Indicadores - Defeitos (2)'!$F$7</c:f>
              <c:numCache>
                <c:formatCode>0</c:formatCode>
                <c:ptCount val="1"/>
                <c:pt idx="0">
                  <c:v>4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1685-42CF-9FA4-6715EA3C50A0}"/>
            </c:ext>
          </c:extLst>
        </c:ser>
        <c:ser>
          <c:idx val="0"/>
          <c:order val="1"/>
          <c:tx>
            <c:strRef>
              <c:f>'Indicadores - Defeitos (2)'!$E$8</c:f>
              <c:strCache>
                <c:ptCount val="1"/>
                <c:pt idx="0">
                  <c:v>Estrutura Clara</c:v>
                </c:pt>
              </c:strCache>
            </c:strRef>
          </c:tx>
          <c:spPr>
            <a:solidFill>
              <a:srgbClr val="F58422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'Indicadores - Defeitos (2)'!$F$8</c:f>
              <c:numCache>
                <c:formatCode>0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1-1685-42CF-9FA4-6715EA3C50A0}"/>
            </c:ext>
          </c:extLst>
        </c:ser>
        <c:ser>
          <c:idx val="3"/>
          <c:order val="2"/>
          <c:tx>
            <c:strRef>
              <c:f>'Indicadores - Defeitos (2)'!$E$9</c:f>
              <c:strCache>
                <c:ptCount val="1"/>
                <c:pt idx="0">
                  <c:v>Rastreabilidade</c:v>
                </c:pt>
              </c:strCache>
            </c:strRef>
          </c:tx>
          <c:spPr>
            <a:solidFill>
              <a:srgbClr val="00B4CD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'Indicadores - Defeitos (2)'!$F$9</c:f>
              <c:numCache>
                <c:formatCode>0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2-1685-42CF-9FA4-6715EA3C50A0}"/>
            </c:ext>
          </c:extLst>
        </c:ser>
        <c:ser>
          <c:idx val="1"/>
          <c:order val="3"/>
          <c:tx>
            <c:strRef>
              <c:f>'Indicadores - Defeitos (2)'!$E$10</c:f>
              <c:strCache>
                <c:ptCount val="1"/>
                <c:pt idx="0">
                  <c:v>Estratégias de Aprendizagem</c:v>
                </c:pt>
              </c:strCache>
            </c:strRef>
          </c:tx>
          <c:spPr>
            <a:solidFill>
              <a:srgbClr val="FFC000">
                <a:lumMod val="60000"/>
                <a:lumOff val="40000"/>
              </a:srgb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'Indicadores - Defeitos (2)'!$F$10</c:f>
              <c:numCache>
                <c:formatCode>0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3-1685-42CF-9FA4-6715EA3C50A0}"/>
            </c:ext>
          </c:extLst>
        </c:ser>
        <c:ser>
          <c:idx val="4"/>
          <c:order val="4"/>
          <c:tx>
            <c:strRef>
              <c:f>'Indicadores - Defeitos (2)'!$E$11</c:f>
              <c:strCache>
                <c:ptCount val="1"/>
                <c:pt idx="0">
                  <c:v>Navegação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9.915633556964637E-2"/>
                  <c:y val="1.5488325210223038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91505914239346E-2"/>
                      <c:h val="5.50176288117542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1685-42CF-9FA4-6715EA3C50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'Indicadores - Defeitos (2)'!$F$11</c:f>
              <c:numCache>
                <c:formatCode>0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5-1685-42CF-9FA4-6715EA3C50A0}"/>
            </c:ext>
          </c:extLst>
        </c:ser>
        <c:ser>
          <c:idx val="5"/>
          <c:order val="5"/>
          <c:tx>
            <c:strRef>
              <c:f>'Indicadores - Defeitos (2)'!$E$12</c:f>
              <c:strCache>
                <c:ptCount val="1"/>
                <c:pt idx="0">
                  <c:v>Acessibilidade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9.0657119115736165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685-42CF-9FA4-6715EA3C50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'Indicadores - Defeitos (2)'!$F$12</c:f>
              <c:numCache>
                <c:formatCode>0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7-1685-42CF-9FA4-6715EA3C5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402372720"/>
        <c:axId val="402373280"/>
      </c:bubbleChart>
      <c:valAx>
        <c:axId val="40237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373280"/>
        <c:crosses val="autoZero"/>
        <c:crossBetween val="midCat"/>
        <c:majorUnit val="0.5"/>
      </c:valAx>
      <c:valAx>
        <c:axId val="4023732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40237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529835390946502E-3"/>
          <c:y val="0.8550120311394197"/>
          <c:w val="0.99894704942704082"/>
          <c:h val="0.12701203113941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>
                <a:solidFill>
                  <a:schemeClr val="bg2">
                    <a:lumMod val="50000"/>
                  </a:schemeClr>
                </a:solidFill>
                <a:latin typeface="+mj-lt"/>
              </a:defRPr>
            </a:pPr>
            <a:r>
              <a:rPr lang="pt-BR"/>
              <a:t>Índice de Qualidade do Produto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1875"/>
          <c:y val="0.12563498869571996"/>
          <c:w val="0.68742290026246722"/>
          <c:h val="0.87118941815441386"/>
        </c:manualLayout>
      </c:layout>
      <c:doughnutChart>
        <c:varyColors val="1"/>
        <c:ser>
          <c:idx val="0"/>
          <c:order val="0"/>
          <c:spPr>
            <a:effectLst/>
            <a:scene3d>
              <a:camera prst="orthographicFront"/>
              <a:lightRig rig="threePt" dir="t"/>
            </a:scene3d>
            <a:sp3d>
              <a:bevelT/>
              <a:bevelB w="165100" prst="coolSlant"/>
            </a:sp3d>
          </c:spPr>
          <c:dPt>
            <c:idx val="0"/>
            <c:bubble3D val="0"/>
            <c:spPr>
              <a:gradFill flip="none" rotWithShape="1">
                <a:gsLst>
                  <a:gs pos="0">
                    <a:srgbClr val="C0504D">
                      <a:lumMod val="60000"/>
                      <a:lumOff val="40000"/>
                    </a:srgbClr>
                  </a:gs>
                  <a:gs pos="50000">
                    <a:srgbClr val="C0504D"/>
                  </a:gs>
                  <a:gs pos="100000">
                    <a:srgbClr val="C00000"/>
                  </a:gs>
                </a:gsLst>
                <a:lin ang="20400000" scaled="0"/>
                <a:tileRect/>
              </a:gradFill>
              <a:effectLst/>
              <a:scene3d>
                <a:camera prst="orthographicFront"/>
                <a:lightRig rig="threePt" dir="t"/>
              </a:scene3d>
              <a:sp3d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01-8F0C-462A-BD05-7248CD06CC17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path path="circle">
                  <a:fillToRect l="100000" t="100000"/>
                </a:path>
                <a:tileRect r="-100000" b="-100000"/>
              </a:gradFill>
              <a:effectLst/>
              <a:scene3d>
                <a:camera prst="orthographicFront"/>
                <a:lightRig rig="threePt" dir="t"/>
              </a:scene3d>
              <a:sp3d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03-8F0C-462A-BD05-7248CD06CC17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rgbClr val="FFFF99"/>
                  </a:gs>
                  <a:gs pos="50000">
                    <a:srgbClr val="FFC000"/>
                  </a:gs>
                  <a:gs pos="100000">
                    <a:srgbClr val="F58422"/>
                  </a:gs>
                </a:gsLst>
                <a:lin ang="15000000" scaled="0"/>
              </a:gradFill>
              <a:effectLst/>
              <a:scene3d>
                <a:camera prst="orthographicFront"/>
                <a:lightRig rig="threePt" dir="t"/>
              </a:scene3d>
              <a:sp3d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05-8F0C-462A-BD05-7248CD06CC17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100000" t="100000"/>
                </a:path>
                <a:tileRect r="-100000" b="-100000"/>
              </a:gradFill>
              <a:effectLst/>
              <a:scene3d>
                <a:camera prst="orthographicFront"/>
                <a:lightRig rig="threePt" dir="t"/>
              </a:scene3d>
              <a:sp3d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07-8F0C-462A-BD05-7248CD06CC17}"/>
              </c:ext>
            </c:extLst>
          </c:dPt>
          <c:dPt>
            <c:idx val="4"/>
            <c:bubble3D val="0"/>
            <c:spPr>
              <a:solidFill>
                <a:srgbClr val="00B4CD"/>
              </a:solidFill>
              <a:effectLst/>
              <a:scene3d>
                <a:camera prst="orthographicFront"/>
                <a:lightRig rig="threePt" dir="t"/>
              </a:scene3d>
              <a:sp3d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09-8F0C-462A-BD05-7248CD06CC17}"/>
              </c:ext>
            </c:extLst>
          </c:dPt>
          <c:dPt>
            <c:idx val="5"/>
            <c:bubble3D val="0"/>
            <c:spPr>
              <a:solidFill>
                <a:srgbClr val="00B050"/>
              </a:solidFill>
              <a:effectLst/>
              <a:scene3d>
                <a:camera prst="orthographicFront"/>
                <a:lightRig rig="threePt" dir="t"/>
              </a:scene3d>
              <a:sp3d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0B-8F0C-462A-BD05-7248CD06CC17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effectLst/>
              <a:scene3d>
                <a:camera prst="orthographicFront"/>
                <a:lightRig rig="threePt" dir="t"/>
              </a:scene3d>
              <a:sp3d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0D-8F0C-462A-BD05-7248CD06CC17}"/>
              </c:ext>
            </c:extLst>
          </c:dPt>
          <c:dPt>
            <c:idx val="7"/>
            <c:bubble3D val="0"/>
            <c:spPr>
              <a:solidFill>
                <a:srgbClr val="C00000"/>
              </a:solidFill>
              <a:effectLst/>
              <a:scene3d>
                <a:camera prst="orthographicFront"/>
                <a:lightRig rig="threePt" dir="t"/>
              </a:scene3d>
              <a:sp3d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0F-8F0C-462A-BD05-7248CD06CC17}"/>
              </c:ext>
            </c:extLst>
          </c:dPt>
          <c:dPt>
            <c:idx val="8"/>
            <c:bubble3D val="0"/>
            <c:spPr>
              <a:solidFill>
                <a:srgbClr val="FFFF00"/>
              </a:solidFill>
              <a:effectLst/>
              <a:scene3d>
                <a:camera prst="orthographicFront"/>
                <a:lightRig rig="threePt" dir="t"/>
              </a:scene3d>
              <a:sp3d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11-8F0C-462A-BD05-7248CD06CC17}"/>
              </c:ext>
            </c:extLst>
          </c:dPt>
          <c:dPt>
            <c:idx val="9"/>
            <c:bubble3D val="0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lin ang="8100000" scaled="1"/>
                <a:tileRect/>
              </a:gradFill>
              <a:effectLst/>
              <a:scene3d>
                <a:camera prst="orthographicFront"/>
                <a:lightRig rig="threePt" dir="t"/>
              </a:scene3d>
              <a:sp3d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13-8F0C-462A-BD05-7248CD06CC17}"/>
              </c:ext>
            </c:extLst>
          </c:dPt>
          <c:dPt>
            <c:idx val="10"/>
            <c:bubble3D val="0"/>
            <c:spPr>
              <a:noFill/>
              <a:effectLst/>
              <a:scene3d>
                <a:camera prst="orthographicFront"/>
                <a:lightRig rig="threePt" dir="t"/>
              </a:scene3d>
              <a:sp3d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15-8F0C-462A-BD05-7248CD06CC17}"/>
              </c:ext>
            </c:extLst>
          </c:dPt>
          <c:cat>
            <c:numRef>
              <c:f>'Indicadores - Defeitos (2)'!$B$39:$B$44</c:f>
              <c:numCache>
                <c:formatCode>0%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0.81</c:v>
                </c:pt>
                <c:pt idx="3">
                  <c:v>0.94</c:v>
                </c:pt>
                <c:pt idx="4">
                  <c:v>0.95</c:v>
                </c:pt>
                <c:pt idx="5">
                  <c:v>0.99</c:v>
                </c:pt>
              </c:numCache>
            </c:numRef>
          </c:cat>
          <c:val>
            <c:numRef>
              <c:f>'Indicadores - Defeitos (2)'!$C$39:$C$49</c:f>
              <c:numCache>
                <c:formatCode>General</c:formatCode>
                <c:ptCount val="11"/>
                <c:pt idx="0">
                  <c:v>8</c:v>
                </c:pt>
                <c:pt idx="2">
                  <c:v>1.4</c:v>
                </c:pt>
                <c:pt idx="4">
                  <c:v>0.5</c:v>
                </c:pt>
                <c:pt idx="6">
                  <c:v>0.1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F0C-462A-BD05-7248CD06C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catterChart>
        <c:scatterStyle val="smoothMarker"/>
        <c:varyColors val="0"/>
        <c:ser>
          <c:idx val="1"/>
          <c:order val="1"/>
          <c:spPr>
            <a:ln w="19050">
              <a:solidFill>
                <a:sysClr val="windowText" lastClr="000000"/>
              </a:solidFill>
              <a:prstDash val="solid"/>
              <a:headEnd type="oval" w="med" len="med"/>
              <a:tailEnd type="triangle" w="med" len="med"/>
            </a:ln>
          </c:spPr>
          <c:marker>
            <c:spPr>
              <a:solidFill>
                <a:sysClr val="windowText" lastClr="000000"/>
              </a:solidFill>
              <a:ln w="19050">
                <a:solidFill>
                  <a:sysClr val="windowText" lastClr="000000"/>
                </a:solidFill>
                <a:headEnd type="oval" w="med" len="med"/>
                <a:tailEnd type="triangle" w="med" len="me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8F0C-462A-BD05-7248CD06CC17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8F0C-462A-BD05-7248CD06CC17}"/>
              </c:ext>
            </c:extLst>
          </c:dPt>
          <c:xVal>
            <c:numRef>
              <c:f>'Indicadores - Defeitos (2)'!$F$70:$F$71</c:f>
              <c:numCache>
                <c:formatCode>General</c:formatCode>
                <c:ptCount val="2"/>
                <c:pt idx="0">
                  <c:v>0</c:v>
                </c:pt>
                <c:pt idx="1">
                  <c:v>0.91577332665505751</c:v>
                </c:pt>
              </c:numCache>
            </c:numRef>
          </c:xVal>
          <c:yVal>
            <c:numRef>
              <c:f>'Indicadores - Defeitos (2)'!$G$70:$G$71</c:f>
              <c:numCache>
                <c:formatCode>General</c:formatCode>
                <c:ptCount val="2"/>
                <c:pt idx="0">
                  <c:v>0</c:v>
                </c:pt>
                <c:pt idx="1">
                  <c:v>0.40169542465296942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F0C-462A-BD05-7248CD06C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80112"/>
        <c:axId val="246680672"/>
      </c:scatterChart>
      <c:valAx>
        <c:axId val="246680112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246680672"/>
        <c:crossesAt val="0"/>
        <c:crossBetween val="midCat"/>
      </c:valAx>
      <c:valAx>
        <c:axId val="246680672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246680112"/>
        <c:crossesAt val="0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pt-BR" sz="1100" b="1" i="0" u="none" strike="noStrike" kern="1200" cap="none" spc="0" normalizeH="0" baseline="0" noProof="0">
                <a:ln>
                  <a:noFill/>
                </a:ln>
                <a:solidFill>
                  <a:srgbClr val="E7E6E6">
                    <a:lumMod val="50000"/>
                  </a:srgbClr>
                </a:solidFill>
                <a:effectLst/>
                <a:uLnTx/>
                <a:uFillTx/>
                <a:latin typeface="Calibri Light" panose="020F0302020204030204"/>
              </a:rPr>
              <a:t>Defeitos por Gravidade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0"/>
      <c:rotY val="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3399176954732517E-2"/>
          <c:y val="0.19061096136567834"/>
          <c:w val="0.90066975308641972"/>
          <c:h val="0.70517399947648063"/>
        </c:manualLayout>
      </c:layout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'Indicadores - Defeitos (2)'!$E$17:$E$19</c:f>
              <c:strCache>
                <c:ptCount val="3"/>
                <c:pt idx="0">
                  <c:v>Baixa</c:v>
                </c:pt>
                <c:pt idx="1">
                  <c:v>Média</c:v>
                </c:pt>
                <c:pt idx="2">
                  <c:v>Alta</c:v>
                </c:pt>
              </c:strCache>
            </c:strRef>
          </c:cat>
          <c:val>
            <c:numRef>
              <c:f>'Indicadores - Defeitos (2)'!$F$17:$F$19</c:f>
              <c:numCache>
                <c:formatCode>0</c:formatCode>
                <c:ptCount val="3"/>
                <c:pt idx="0">
                  <c:v>0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8-4875-B1D6-06291396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402368240"/>
        <c:axId val="402368800"/>
        <c:axId val="0"/>
      </c:bar3DChart>
      <c:catAx>
        <c:axId val="40236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368800"/>
        <c:crosses val="autoZero"/>
        <c:auto val="1"/>
        <c:lblAlgn val="ctr"/>
        <c:lblOffset val="100"/>
        <c:noMultiLvlLbl val="0"/>
      </c:catAx>
      <c:valAx>
        <c:axId val="4023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36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50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pt-BR" sz="1100">
                <a:solidFill>
                  <a:schemeClr val="bg2">
                    <a:lumMod val="50000"/>
                  </a:schemeClr>
                </a:solidFill>
                <a:latin typeface="+mj-lt"/>
              </a:rPr>
              <a:t>Número de Defeitos por Avaliação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2">
                  <a:lumMod val="50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40"/>
      <c:rotY val="17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814960629921267E-2"/>
          <c:y val="0.17955408875777321"/>
          <c:w val="0.90452755905511806"/>
          <c:h val="0.65913081619514546"/>
        </c:manualLayout>
      </c:layout>
      <c:pie3DChart>
        <c:varyColors val="1"/>
        <c:ser>
          <c:idx val="1"/>
          <c:order val="0"/>
          <c:spPr>
            <a:effectLst>
              <a:outerShdw blurRad="152400" dist="317500" dir="5400000" sx="90000" sy="-19000" rotWithShape="0">
                <a:prstClr val="black">
                  <a:alpha val="15000"/>
                </a:prstClr>
              </a:outerShdw>
            </a:effectLst>
          </c:spPr>
          <c:dPt>
            <c:idx val="0"/>
            <c:bubble3D val="0"/>
            <c:spPr>
              <a:solidFill>
                <a:srgbClr val="00B4CD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54D-4977-A9B1-622E7995C1BB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54D-4977-A9B1-622E7995C1BB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954D-4977-A9B1-622E7995C1BB}"/>
              </c:ext>
            </c:extLst>
          </c:dPt>
          <c:dLbls>
            <c:dLbl>
              <c:idx val="1"/>
              <c:layout>
                <c:manualLayout>
                  <c:x val="2.8663461173874812E-2"/>
                  <c:y val="-2.725964520759200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4D-4977-A9B1-622E7995C1B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4D-4977-A9B1-622E7995C1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'Indicadores - Defeitos (2)'!$B$6:$B$8</c:f>
              <c:strCache>
                <c:ptCount val="3"/>
                <c:pt idx="0">
                  <c:v>Adequado</c:v>
                </c:pt>
                <c:pt idx="1">
                  <c:v>Inadequado</c:v>
                </c:pt>
                <c:pt idx="2">
                  <c:v>Não se Aplica</c:v>
                </c:pt>
              </c:strCache>
            </c:strRef>
          </c:cat>
          <c:val>
            <c:numRef>
              <c:f>'Indicadores - Defeitos (2)'!$C$6:$C$8</c:f>
              <c:numCache>
                <c:formatCode>0</c:formatCode>
                <c:ptCount val="3"/>
                <c:pt idx="0">
                  <c:v>33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4D-4977-A9B1-622E7995C1BB}"/>
            </c:ext>
          </c:extLst>
        </c:ser>
        <c:ser>
          <c:idx val="0"/>
          <c:order val="1"/>
          <c:spPr>
            <a:effectLst>
              <a:outerShdw blurRad="152400" dist="317500" dir="5400000" sx="90000" sy="-19000" rotWithShape="0">
                <a:prstClr val="black">
                  <a:alpha val="15000"/>
                </a:prstClr>
              </a:outerShdw>
            </a:effectLst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954D-4977-A9B1-622E7995C1B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954D-4977-A9B1-622E7995C1B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954D-4977-A9B1-622E7995C1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'[2]Indicadores - Defeitos'!$B$6:$B$8</c:f>
              <c:strCache>
                <c:ptCount val="3"/>
                <c:pt idx="0">
                  <c:v>Adequado</c:v>
                </c:pt>
                <c:pt idx="1">
                  <c:v>Inadequado</c:v>
                </c:pt>
                <c:pt idx="2">
                  <c:v>Não se Aplica</c:v>
                </c:pt>
              </c:strCache>
            </c:strRef>
          </c:cat>
          <c:val>
            <c:numRef>
              <c:f>'[2]Indicadores - Defeitos'!$C$6:$C$8</c:f>
              <c:numCache>
                <c:formatCode>General</c:formatCode>
                <c:ptCount val="3"/>
                <c:pt idx="0">
                  <c:v>16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54D-4977-A9B1-622E7995C1B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pt-BR" sz="1100" b="1" i="0" u="none" strike="noStrike" kern="1200" cap="none" spc="0" normalizeH="0" baseline="0" noProof="0">
                <a:ln>
                  <a:noFill/>
                </a:ln>
                <a:solidFill>
                  <a:srgbClr val="E7E6E6">
                    <a:lumMod val="50000"/>
                  </a:srgbClr>
                </a:solidFill>
                <a:effectLst/>
                <a:uLnTx/>
                <a:uFillTx/>
                <a:latin typeface="Calibri Light" panose="020F0302020204030204"/>
              </a:rPr>
              <a:t>Número de defeitos encontrados por tópico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0"/>
      <c:rotY val="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3399176954732517E-2"/>
          <c:y val="0.19061096136567834"/>
          <c:w val="0.90066975308641972"/>
          <c:h val="0.70517399947648063"/>
        </c:manualLayout>
      </c:layout>
      <c:bar3DChart>
        <c:barDir val="col"/>
        <c:grouping val="clustered"/>
        <c:varyColors val="0"/>
        <c:ser>
          <c:idx val="1"/>
          <c:order val="0"/>
          <c:tx>
            <c:v>Primeira Aplicação do Checklist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Validação de Documentos</c:v>
              </c:pt>
              <c:pt idx="1">
                <c:v>Requisitos</c:v>
              </c:pt>
              <c:pt idx="2">
                <c:v>Diagrama de Casos de Uso</c:v>
              </c:pt>
              <c:pt idx="3">
                <c:v>Conteúdo</c:v>
              </c:pt>
              <c:pt idx="4">
                <c:v>Projeto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'Indicadores - Defeitos (1)'!$C$17:$C$22</c15:sqref>
                  </c15:fullRef>
                </c:ext>
              </c:extLst>
              <c:f>('Indicadores - Defeitos (1)'!$C$17:$C$20,'Indicadores - Defeitos (1)'!$C$22)</c:f>
              <c:numCache>
                <c:formatCode>0</c:formatCode>
                <c:ptCount val="5"/>
                <c:pt idx="0">
                  <c:v>23</c:v>
                </c:pt>
                <c:pt idx="1">
                  <c:v>11</c:v>
                </c:pt>
                <c:pt idx="2">
                  <c:v>12</c:v>
                </c:pt>
                <c:pt idx="3">
                  <c:v>22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42-4EFE-ABCC-D8294BE5B74D}"/>
            </c:ext>
          </c:extLst>
        </c:ser>
        <c:ser>
          <c:idx val="0"/>
          <c:order val="1"/>
          <c:tx>
            <c:v>Segunda Aplicação do Checklist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'Indicadores - Defeitos (2)'!$B$17:$B$22</c15:sqref>
                  </c15:fullRef>
                </c:ext>
              </c:extLst>
              <c:f>('Indicadores - Defeitos (2)'!$B$17:$B$20,'Indicadores - Defeitos (2)'!$B$22)</c:f>
              <c:strCache>
                <c:ptCount val="5"/>
                <c:pt idx="0">
                  <c:v>Validação de Documentos</c:v>
                </c:pt>
                <c:pt idx="1">
                  <c:v>Requisitos</c:v>
                </c:pt>
                <c:pt idx="2">
                  <c:v>Diagrama de Casos de Uso</c:v>
                </c:pt>
                <c:pt idx="3">
                  <c:v>Conteúdo</c:v>
                </c:pt>
                <c:pt idx="4">
                  <c:v>Projeto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'Indicadores - Defeitos (2)'!$C$17:$C$22</c15:sqref>
                  </c15:fullRef>
                </c:ext>
              </c:extLst>
              <c:f>('Indicadores - Defeitos (2)'!$C$17:$C$20,'Indicadores - Defeitos (2)'!$C$22)</c:f>
              <c:numCache>
                <c:formatCode>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2-4EFE-ABCC-D8294BE5B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402368240"/>
        <c:axId val="402368800"/>
        <c:axId val="0"/>
      </c:bar3DChart>
      <c:catAx>
        <c:axId val="40236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368800"/>
        <c:crosses val="autoZero"/>
        <c:auto val="1"/>
        <c:lblAlgn val="ctr"/>
        <c:lblOffset val="100"/>
        <c:noMultiLvlLbl val="0"/>
      </c:catAx>
      <c:valAx>
        <c:axId val="4023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36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261469</xdr:colOff>
      <xdr:row>41</xdr:row>
      <xdr:rowOff>90286</xdr:rowOff>
    </xdr:from>
    <xdr:to>
      <xdr:col>3</xdr:col>
      <xdr:colOff>879475</xdr:colOff>
      <xdr:row>59</xdr:row>
      <xdr:rowOff>3548</xdr:rowOff>
    </xdr:to>
    <xdr:graphicFrame macro="">
      <xdr:nvGraphicFramePr>
        <xdr:cNvPr id="5" name="Gráfico 3" title="Crit_Qualidade">
          <a:extLst>
            <a:ext uri="{FF2B5EF4-FFF2-40B4-BE49-F238E27FC236}">
              <a16:creationId xmlns:a16="http://schemas.microsoft.com/office/drawing/2014/main" id="{EC48BCC4-D6C3-45B1-AF1A-39E021B4B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916081</xdr:colOff>
      <xdr:row>41</xdr:row>
      <xdr:rowOff>92823</xdr:rowOff>
    </xdr:from>
    <xdr:to>
      <xdr:col>7</xdr:col>
      <xdr:colOff>575237</xdr:colOff>
      <xdr:row>59</xdr:row>
      <xdr:rowOff>9525</xdr:rowOff>
    </xdr:to>
    <xdr:graphicFrame macro="">
      <xdr:nvGraphicFramePr>
        <xdr:cNvPr id="6" name="Gráfico 9">
          <a:extLst>
            <a:ext uri="{FF2B5EF4-FFF2-40B4-BE49-F238E27FC236}">
              <a16:creationId xmlns:a16="http://schemas.microsoft.com/office/drawing/2014/main" id="{6F1B1D09-F991-4E6F-85DD-CA24A59EF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</xdr:col>
      <xdr:colOff>911130</xdr:colOff>
      <xdr:row>23</xdr:row>
      <xdr:rowOff>111125</xdr:rowOff>
    </xdr:from>
    <xdr:to>
      <xdr:col>7</xdr:col>
      <xdr:colOff>571501</xdr:colOff>
      <xdr:row>41</xdr:row>
      <xdr:rowOff>47624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09414830-27D8-4943-BE5F-EC486AE48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0</xdr:col>
      <xdr:colOff>264190</xdr:colOff>
      <xdr:row>23</xdr:row>
      <xdr:rowOff>111073</xdr:rowOff>
    </xdr:from>
    <xdr:to>
      <xdr:col>3</xdr:col>
      <xdr:colOff>879475</xdr:colOff>
      <xdr:row>41</xdr:row>
      <xdr:rowOff>41275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686C2639-F152-4647-B238-A0980177A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3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2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16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26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99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108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120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129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0.34055</cdr:x>
      <cdr:y>0.71253</cdr:y>
    </cdr:from>
    <cdr:to>
      <cdr:x>0.52077</cdr:x>
      <cdr:y>0.75941</cdr:y>
    </cdr:to>
    <cdr:grpSp>
      <cdr:nvGrpSpPr>
        <cdr:cNvPr id="60" name="Agrupar 59">
          <a:extLst xmlns:a="http://schemas.openxmlformats.org/drawingml/2006/main">
            <a:ext uri="{FF2B5EF4-FFF2-40B4-BE49-F238E27FC236}">
              <a16:creationId xmlns:a16="http://schemas.microsoft.com/office/drawing/2014/main" id="{BE0CF626-0209-4C0E-82AD-81A3ACEF51F4}"/>
            </a:ext>
          </a:extLst>
        </cdr:cNvPr>
        <cdr:cNvGrpSpPr/>
      </cdr:nvGrpSpPr>
      <cdr:grpSpPr>
        <a:xfrm xmlns:a="http://schemas.openxmlformats.org/drawingml/2006/main">
          <a:off x="1490225" y="2307900"/>
          <a:ext cx="788631" cy="151846"/>
          <a:chOff x="728081" y="7992"/>
          <a:chExt cx="931098" cy="11510"/>
        </a:xfrm>
      </cdr:grpSpPr>
      <cdr:sp macro="" textlink="">
        <cdr:nvSpPr>
          <cdr:cNvPr id="84" name="CaixaDeTexto 1"/>
          <cdr:cNvSpPr txBox="1"/>
        </cdr:nvSpPr>
        <cdr:spPr>
          <a:xfrm xmlns:a="http://schemas.openxmlformats.org/drawingml/2006/main">
            <a:off x="728081" y="7992"/>
            <a:ext cx="931098" cy="1151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900"/>
              <a:t>Regular</a:t>
            </a:r>
          </a:p>
        </cdr:txBody>
      </cdr:sp>
    </cdr:grp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7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9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12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15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19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21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23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0.44877</cdr:x>
      <cdr:y>0.62773</cdr:y>
    </cdr:from>
    <cdr:to>
      <cdr:x>0.60494</cdr:x>
      <cdr:y>0.76615</cdr:y>
    </cdr:to>
    <cdr:sp macro="" textlink="'Indicadores - Defeitos (1)'!$C$48">
      <cdr:nvSpPr>
        <cdr:cNvPr id="27" name="Retângulo 2"/>
        <cdr:cNvSpPr/>
      </cdr:nvSpPr>
      <cdr:spPr>
        <a:xfrm xmlns:a="http://schemas.openxmlformats.org/drawingml/2006/main">
          <a:off x="1431312" y="1680574"/>
          <a:ext cx="530010" cy="373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0.40715</cdr:x>
      <cdr:y>0.58237</cdr:y>
    </cdr:from>
    <cdr:to>
      <cdr:x>0.57433</cdr:x>
      <cdr:y>0.66392</cdr:y>
    </cdr:to>
    <cdr:sp macro="" textlink="'Indicadores - Defeitos (1)'!$G$68">
      <cdr:nvSpPr>
        <cdr:cNvPr id="4" name="CaixaDeTexto 3"/>
        <cdr:cNvSpPr txBox="1"/>
      </cdr:nvSpPr>
      <cdr:spPr>
        <a:xfrm xmlns:a="http://schemas.openxmlformats.org/drawingml/2006/main">
          <a:off x="1479402" y="1666875"/>
          <a:ext cx="654198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10054C6-063C-4D36-9775-B00BA2BF72D1}" type="TxLink">
            <a:rPr lang="en-US" sz="11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1200" b="1"/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5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6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8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10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11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13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14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17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0.52331</cdr:x>
      <cdr:y>0.71246</cdr:y>
    </cdr:from>
    <cdr:to>
      <cdr:x>0.75062</cdr:x>
      <cdr:y>0.76236</cdr:y>
    </cdr:to>
    <cdr:grpSp>
      <cdr:nvGrpSpPr>
        <cdr:cNvPr id="61" name="Grupo 30">
          <a:extLst xmlns:a="http://schemas.openxmlformats.org/drawingml/2006/main">
            <a:ext uri="{FF2B5EF4-FFF2-40B4-BE49-F238E27FC236}">
              <a16:creationId xmlns:a16="http://schemas.microsoft.com/office/drawing/2014/main" id="{FB9A44E0-94A9-4B6B-B5C6-903A51E495CD}"/>
            </a:ext>
          </a:extLst>
        </cdr:cNvPr>
        <cdr:cNvGrpSpPr/>
      </cdr:nvGrpSpPr>
      <cdr:grpSpPr>
        <a:xfrm xmlns:a="http://schemas.openxmlformats.org/drawingml/2006/main">
          <a:off x="2289971" y="2307674"/>
          <a:ext cx="994694" cy="161627"/>
          <a:chOff x="-50166" y="44423"/>
          <a:chExt cx="1106423" cy="111792"/>
        </a:xfrm>
      </cdr:grpSpPr>
      <cdr:sp macro="" textlink="">
        <cdr:nvSpPr>
          <cdr:cNvPr id="75" name="CaixaDeTexto 1"/>
          <cdr:cNvSpPr txBox="1"/>
        </cdr:nvSpPr>
        <cdr:spPr>
          <a:xfrm xmlns:a="http://schemas.openxmlformats.org/drawingml/2006/main">
            <a:off x="89975" y="46642"/>
            <a:ext cx="966282" cy="10229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pt-BR" sz="900">
                <a:latin typeface="+mn-lt"/>
              </a:rPr>
              <a:t>Bom</a:t>
            </a:r>
          </a:p>
        </cdr:txBody>
      </cdr:sp>
      <cdr:sp macro="" textlink="">
        <cdr:nvSpPr>
          <cdr:cNvPr id="76" name="CaixaDeTexto 2"/>
          <cdr:cNvSpPr txBox="1"/>
        </cdr:nvSpPr>
        <cdr:spPr>
          <a:xfrm xmlns:a="http://schemas.openxmlformats.org/drawingml/2006/main">
            <a:off x="-50166" y="44423"/>
            <a:ext cx="180252" cy="111792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B4CD"/>
          </a:solidFill>
          <a:ln xmlns:a="http://schemas.openxmlformats.org/drawingml/2006/main">
            <a:solidFill>
              <a:srgbClr val="0070C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0.06044</cdr:x>
      <cdr:y>0.71184</cdr:y>
    </cdr:from>
    <cdr:to>
      <cdr:x>0.31072</cdr:x>
      <cdr:y>0.76308</cdr:y>
    </cdr:to>
    <cdr:grpSp>
      <cdr:nvGrpSpPr>
        <cdr:cNvPr id="62" name="Grupo 34">
          <a:extLst xmlns:a="http://schemas.openxmlformats.org/drawingml/2006/main">
            <a:ext uri="{FF2B5EF4-FFF2-40B4-BE49-F238E27FC236}">
              <a16:creationId xmlns:a16="http://schemas.microsoft.com/office/drawing/2014/main" id="{223382B3-BAFB-4375-B8E6-7E9C995D84EC}"/>
            </a:ext>
          </a:extLst>
        </cdr:cNvPr>
        <cdr:cNvGrpSpPr/>
      </cdr:nvGrpSpPr>
      <cdr:grpSpPr>
        <a:xfrm xmlns:a="http://schemas.openxmlformats.org/drawingml/2006/main">
          <a:off x="264482" y="2305665"/>
          <a:ext cx="1095209" cy="165968"/>
          <a:chOff x="199960" y="6637"/>
          <a:chExt cx="1022245" cy="79749"/>
        </a:xfrm>
      </cdr:grpSpPr>
      <cdr:sp macro="" textlink="">
        <cdr:nvSpPr>
          <cdr:cNvPr id="78" name="CaixaDeTexto 1"/>
          <cdr:cNvSpPr txBox="1"/>
        </cdr:nvSpPr>
        <cdr:spPr>
          <a:xfrm xmlns:a="http://schemas.openxmlformats.org/drawingml/2006/main">
            <a:off x="331471" y="11858"/>
            <a:ext cx="890734" cy="7452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pt-BR" sz="900">
                <a:latin typeface="+mn-lt"/>
              </a:rPr>
              <a:t>Ruim</a:t>
            </a:r>
          </a:p>
        </cdr:txBody>
      </cdr:sp>
      <cdr:sp macro="" textlink="">
        <cdr:nvSpPr>
          <cdr:cNvPr id="79" name="CaixaDeTexto 2"/>
          <cdr:cNvSpPr txBox="1"/>
        </cdr:nvSpPr>
        <cdr:spPr>
          <a:xfrm xmlns:a="http://schemas.openxmlformats.org/drawingml/2006/main">
            <a:off x="199960" y="6637"/>
            <a:ext cx="162548" cy="7739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3333"/>
          </a:solidFill>
          <a:ln xmlns:a="http://schemas.openxmlformats.org/drawingml/2006/main">
            <a:solidFill>
              <a:srgbClr val="FF000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0.31409</cdr:x>
      <cdr:y>0.71186</cdr:y>
    </cdr:from>
    <cdr:to>
      <cdr:x>0.35103</cdr:x>
      <cdr:y>0.76102</cdr:y>
    </cdr:to>
    <cdr:grpSp>
      <cdr:nvGrpSpPr>
        <cdr:cNvPr id="63" name="Grupo 35">
          <a:extLst xmlns:a="http://schemas.openxmlformats.org/drawingml/2006/main">
            <a:ext uri="{FF2B5EF4-FFF2-40B4-BE49-F238E27FC236}">
              <a16:creationId xmlns:a16="http://schemas.microsoft.com/office/drawing/2014/main" id="{72E89128-8D65-47C5-B735-F896ADFDF6DB}"/>
            </a:ext>
          </a:extLst>
        </cdr:cNvPr>
        <cdr:cNvGrpSpPr/>
      </cdr:nvGrpSpPr>
      <cdr:grpSpPr>
        <a:xfrm xmlns:a="http://schemas.openxmlformats.org/drawingml/2006/main">
          <a:off x="1374438" y="2305730"/>
          <a:ext cx="161647" cy="159231"/>
          <a:chOff x="246506" y="4511"/>
          <a:chExt cx="367102" cy="12723"/>
        </a:xfrm>
      </cdr:grpSpPr>
      <cdr:sp macro="" textlink="">
        <cdr:nvSpPr>
          <cdr:cNvPr id="85" name="CaixaDeTexto 2"/>
          <cdr:cNvSpPr txBox="1"/>
        </cdr:nvSpPr>
        <cdr:spPr>
          <a:xfrm xmlns:a="http://schemas.openxmlformats.org/drawingml/2006/main">
            <a:off x="246506" y="4511"/>
            <a:ext cx="367102" cy="12723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/>
          </a:solidFill>
          <a:ln xmlns:a="http://schemas.openxmlformats.org/drawingml/2006/main">
            <a:solidFill>
              <a:srgbClr val="FFC00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0.04879</cdr:x>
      <cdr:y>0.54332</cdr:y>
    </cdr:from>
    <cdr:to>
      <cdr:x>0.18271</cdr:x>
      <cdr:y>0.61316</cdr:y>
    </cdr:to>
    <cdr:sp macro="" textlink="">
      <cdr:nvSpPr>
        <cdr:cNvPr id="153" name="CaixaDeTexto 1"/>
        <cdr:cNvSpPr txBox="1"/>
      </cdr:nvSpPr>
      <cdr:spPr>
        <a:xfrm xmlns:a="http://schemas.openxmlformats.org/drawingml/2006/main">
          <a:off x="193675" y="2146300"/>
          <a:ext cx="521107" cy="282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0.08005</cdr:x>
      <cdr:y>0.76397</cdr:y>
    </cdr:from>
    <cdr:to>
      <cdr:x>0.26625</cdr:x>
      <cdr:y>0.81906</cdr:y>
    </cdr:to>
    <cdr:sp macro="" textlink="">
      <cdr:nvSpPr>
        <cdr:cNvPr id="32" name="CaixaDeTexto 1"/>
        <cdr:cNvSpPr txBox="1"/>
      </cdr:nvSpPr>
      <cdr:spPr>
        <a:xfrm xmlns:a="http://schemas.openxmlformats.org/drawingml/2006/main">
          <a:off x="309255" y="2054965"/>
          <a:ext cx="719354" cy="148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/>
            <a:t>0% - 80%</a:t>
          </a:r>
        </a:p>
      </cdr:txBody>
    </cdr:sp>
  </cdr:relSizeAnchor>
  <cdr:relSizeAnchor xmlns:cdr="http://schemas.openxmlformats.org/drawingml/2006/chartDrawing">
    <cdr:from>
      <cdr:x>0.52703</cdr:x>
      <cdr:y>0.76813</cdr:y>
    </cdr:from>
    <cdr:to>
      <cdr:x>0.74233</cdr:x>
      <cdr:y>0.8189</cdr:y>
    </cdr:to>
    <cdr:sp macro="" textlink="">
      <cdr:nvSpPr>
        <cdr:cNvPr id="28" name="CaixaDeTexto 1"/>
        <cdr:cNvSpPr txBox="1"/>
      </cdr:nvSpPr>
      <cdr:spPr>
        <a:xfrm xmlns:a="http://schemas.openxmlformats.org/drawingml/2006/main">
          <a:off x="2036115" y="2066162"/>
          <a:ext cx="831777" cy="136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/>
            <a:t>95% - 99%</a:t>
          </a:r>
        </a:p>
      </cdr:txBody>
    </cdr:sp>
  </cdr:relSizeAnchor>
  <cdr:relSizeAnchor xmlns:cdr="http://schemas.openxmlformats.org/drawingml/2006/chartDrawing">
    <cdr:from>
      <cdr:x>0.3445</cdr:x>
      <cdr:y>0.76413</cdr:y>
    </cdr:from>
    <cdr:to>
      <cdr:x>0.54443</cdr:x>
      <cdr:y>0.81643</cdr:y>
    </cdr:to>
    <cdr:sp macro="" textlink="">
      <cdr:nvSpPr>
        <cdr:cNvPr id="29" name="CaixaDeTexto 1"/>
        <cdr:cNvSpPr txBox="1"/>
      </cdr:nvSpPr>
      <cdr:spPr>
        <a:xfrm xmlns:a="http://schemas.openxmlformats.org/drawingml/2006/main">
          <a:off x="1330925" y="2055395"/>
          <a:ext cx="772397" cy="140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900">
              <a:solidFill>
                <a:sysClr val="windowText" lastClr="000000"/>
              </a:solidFill>
            </a:rPr>
            <a:t>81% - 94%</a:t>
          </a:r>
        </a:p>
      </cdr:txBody>
    </cdr:sp>
  </cdr:relSizeAnchor>
  <cdr:relSizeAnchor xmlns:cdr="http://schemas.openxmlformats.org/drawingml/2006/chartDrawing">
    <cdr:from>
      <cdr:x>0.18815</cdr:x>
      <cdr:y>0.86285</cdr:y>
    </cdr:from>
    <cdr:to>
      <cdr:x>0.98974</cdr:x>
      <cdr:y>1</cdr:y>
    </cdr:to>
    <cdr:sp macro="" textlink="">
      <cdr:nvSpPr>
        <cdr:cNvPr id="44" name="CaixaDeTexto 43"/>
        <cdr:cNvSpPr txBox="1"/>
      </cdr:nvSpPr>
      <cdr:spPr>
        <a:xfrm xmlns:a="http://schemas.openxmlformats.org/drawingml/2006/main">
          <a:off x="731520" y="2438400"/>
          <a:ext cx="3116580" cy="387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r"/>
          <a:r>
            <a:rPr lang="pt-BR" sz="800"/>
            <a:t>O percentual</a:t>
          </a:r>
          <a:r>
            <a:rPr lang="pt-BR" sz="800" baseline="0"/>
            <a:t> obtido neste indicador representa a qualidade do produto em comparação ao tamanho funcional da OS.</a:t>
          </a:r>
          <a:endParaRPr lang="pt-BR" sz="800"/>
        </a:p>
      </cdr:txBody>
    </cdr:sp>
  </cdr:relSizeAnchor>
  <cdr:relSizeAnchor xmlns:cdr="http://schemas.openxmlformats.org/drawingml/2006/chartDrawing">
    <cdr:from>
      <cdr:x>0.78589</cdr:x>
      <cdr:y>0.67543</cdr:y>
    </cdr:from>
    <cdr:to>
      <cdr:x>0.95661</cdr:x>
      <cdr:y>0.80737</cdr:y>
    </cdr:to>
    <cdr:grpSp>
      <cdr:nvGrpSpPr>
        <cdr:cNvPr id="64" name="Agrupar 63">
          <a:extLst xmlns:a="http://schemas.openxmlformats.org/drawingml/2006/main">
            <a:ext uri="{FF2B5EF4-FFF2-40B4-BE49-F238E27FC236}">
              <a16:creationId xmlns:a16="http://schemas.microsoft.com/office/drawing/2014/main" id="{E2A5C3D3-8AE4-404B-831E-1345FC7F4F33}"/>
            </a:ext>
          </a:extLst>
        </cdr:cNvPr>
        <cdr:cNvGrpSpPr/>
      </cdr:nvGrpSpPr>
      <cdr:grpSpPr>
        <a:xfrm xmlns:a="http://schemas.openxmlformats.org/drawingml/2006/main">
          <a:off x="3439004" y="2187733"/>
          <a:ext cx="747060" cy="427356"/>
          <a:chOff x="854062" y="-6946"/>
          <a:chExt cx="569687" cy="12477"/>
        </a:xfrm>
      </cdr:grpSpPr>
      <cdr:sp macro="" textlink="">
        <cdr:nvSpPr>
          <cdr:cNvPr id="155" name="CaixaDeTexto 1"/>
          <cdr:cNvSpPr txBox="1"/>
        </cdr:nvSpPr>
        <cdr:spPr>
          <a:xfrm xmlns:a="http://schemas.openxmlformats.org/drawingml/2006/main">
            <a:off x="854062" y="-6946"/>
            <a:ext cx="569687" cy="1247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900"/>
              <a:t>Excelente</a:t>
            </a:r>
          </a:p>
        </cdr:txBody>
      </cdr:sp>
    </cdr:grpSp>
  </cdr:relSizeAnchor>
  <cdr:relSizeAnchor xmlns:cdr="http://schemas.openxmlformats.org/drawingml/2006/chartDrawing">
    <cdr:from>
      <cdr:x>0.75457</cdr:x>
      <cdr:y>0.71135</cdr:y>
    </cdr:from>
    <cdr:to>
      <cdr:x>0.79443</cdr:x>
      <cdr:y>0.76005</cdr:y>
    </cdr:to>
    <cdr:grpSp>
      <cdr:nvGrpSpPr>
        <cdr:cNvPr id="65" name="Agrupar 64">
          <a:extLst xmlns:a="http://schemas.openxmlformats.org/drawingml/2006/main">
            <a:ext uri="{FF2B5EF4-FFF2-40B4-BE49-F238E27FC236}">
              <a16:creationId xmlns:a16="http://schemas.microsoft.com/office/drawing/2014/main" id="{7DA0E411-272F-4E68-BBB7-FB32D29BFD41}"/>
            </a:ext>
          </a:extLst>
        </cdr:cNvPr>
        <cdr:cNvGrpSpPr/>
      </cdr:nvGrpSpPr>
      <cdr:grpSpPr>
        <a:xfrm xmlns:a="http://schemas.openxmlformats.org/drawingml/2006/main">
          <a:off x="3301950" y="2304078"/>
          <a:ext cx="174425" cy="157741"/>
          <a:chOff x="177845" y="0"/>
          <a:chExt cx="367101" cy="12789"/>
        </a:xfrm>
      </cdr:grpSpPr>
      <cdr:sp macro="" textlink="">
        <cdr:nvSpPr>
          <cdr:cNvPr id="154" name="CaixaDeTexto 2"/>
          <cdr:cNvSpPr txBox="1"/>
        </cdr:nvSpPr>
        <cdr:spPr>
          <a:xfrm xmlns:a="http://schemas.openxmlformats.org/drawingml/2006/main">
            <a:off x="177845" y="0"/>
            <a:ext cx="367101" cy="1278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DA63"/>
          </a:solidFill>
          <a:ln xmlns:a="http://schemas.openxmlformats.org/drawingml/2006/main">
            <a:solidFill>
              <a:srgbClr val="00B05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0.7815</cdr:x>
      <cdr:y>0.76008</cdr:y>
    </cdr:from>
    <cdr:to>
      <cdr:x>0.90335</cdr:x>
      <cdr:y>0.82153</cdr:y>
    </cdr:to>
    <cdr:sp macro="" textlink="">
      <cdr:nvSpPr>
        <cdr:cNvPr id="152" name="CaixaDeTexto 1"/>
        <cdr:cNvSpPr txBox="1"/>
      </cdr:nvSpPr>
      <cdr:spPr>
        <a:xfrm xmlns:a="http://schemas.openxmlformats.org/drawingml/2006/main">
          <a:off x="3019216" y="2044520"/>
          <a:ext cx="470748" cy="1652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>
              <a:solidFill>
                <a:sysClr val="windowText" lastClr="000000"/>
              </a:solidFill>
            </a:rPr>
            <a:t>100%</a:t>
          </a:r>
        </a:p>
      </cdr:txBody>
    </cdr:sp>
  </cdr:relSizeAnchor>
  <cdr:relSizeAnchor xmlns:cdr="http://schemas.openxmlformats.org/drawingml/2006/chartDrawing">
    <cdr:from>
      <cdr:x>0.44484</cdr:x>
      <cdr:y>0.57909</cdr:y>
    </cdr:from>
    <cdr:to>
      <cdr:x>0.64236</cdr:x>
      <cdr:y>0.68182</cdr:y>
    </cdr:to>
    <cdr:sp macro="" textlink="'Indicadores - Defeitos (1)'!$C$13">
      <cdr:nvSpPr>
        <cdr:cNvPr id="18" name="CaixaDeTexto 17"/>
        <cdr:cNvSpPr txBox="1"/>
      </cdr:nvSpPr>
      <cdr:spPr>
        <a:xfrm xmlns:a="http://schemas.openxmlformats.org/drawingml/2006/main">
          <a:off x="1718576" y="1557663"/>
          <a:ext cx="763087" cy="2763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6068E8A-82D3-4AF9-B726-5354B92E66DC}" type="TxLink">
            <a:rPr lang="en-US" sz="1000" b="1" i="0" u="none" strike="noStrike">
              <a:solidFill>
                <a:srgbClr val="000000"/>
              </a:solidFill>
              <a:latin typeface="Trebuchet MS"/>
              <a:cs typeface="Calibri"/>
            </a:rPr>
            <a:pPr/>
            <a:t>47%</a:t>
          </a:fld>
          <a:endParaRPr lang="pt-BR" sz="18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20" name="Retângulo 2">
          <a:extLst xmlns:a="http://schemas.openxmlformats.org/drawingml/2006/main">
            <a:ext uri="{FF2B5EF4-FFF2-40B4-BE49-F238E27FC236}">
              <a16:creationId xmlns:a16="http://schemas.microsoft.com/office/drawing/2014/main" id="{AFCE4810-D196-4948-81C4-0687EF40C440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22" name="Retângulo 2">
          <a:extLst xmlns:a="http://schemas.openxmlformats.org/drawingml/2006/main">
            <a:ext uri="{FF2B5EF4-FFF2-40B4-BE49-F238E27FC236}">
              <a16:creationId xmlns:a16="http://schemas.microsoft.com/office/drawing/2014/main" id="{50E10A22-8AD7-4557-A6E9-F1588939393A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24" name="Retângulo 2">
          <a:extLst xmlns:a="http://schemas.openxmlformats.org/drawingml/2006/main">
            <a:ext uri="{FF2B5EF4-FFF2-40B4-BE49-F238E27FC236}">
              <a16:creationId xmlns:a16="http://schemas.microsoft.com/office/drawing/2014/main" id="{E291E0A2-251D-48C5-AEA7-79627B5AD396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25" name="Retângulo 2">
          <a:extLst xmlns:a="http://schemas.openxmlformats.org/drawingml/2006/main">
            <a:ext uri="{FF2B5EF4-FFF2-40B4-BE49-F238E27FC236}">
              <a16:creationId xmlns:a16="http://schemas.microsoft.com/office/drawing/2014/main" id="{9DB19267-C891-44CA-BE3D-80797D19FFBA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30" name="Retângulo 2">
          <a:extLst xmlns:a="http://schemas.openxmlformats.org/drawingml/2006/main">
            <a:ext uri="{FF2B5EF4-FFF2-40B4-BE49-F238E27FC236}">
              <a16:creationId xmlns:a16="http://schemas.microsoft.com/office/drawing/2014/main" id="{B4881A44-36F6-4AC8-B356-A121E694AD68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31" name="Retângulo 2">
          <a:extLst xmlns:a="http://schemas.openxmlformats.org/drawingml/2006/main">
            <a:ext uri="{FF2B5EF4-FFF2-40B4-BE49-F238E27FC236}">
              <a16:creationId xmlns:a16="http://schemas.microsoft.com/office/drawing/2014/main" id="{429A7C1B-97EB-452D-B304-B6868337BE5B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33" name="Retângulo 2">
          <a:extLst xmlns:a="http://schemas.openxmlformats.org/drawingml/2006/main">
            <a:ext uri="{FF2B5EF4-FFF2-40B4-BE49-F238E27FC236}">
              <a16:creationId xmlns:a16="http://schemas.microsoft.com/office/drawing/2014/main" id="{AAA81D7F-6E37-47D9-9A55-D77754CD0780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34" name="Retângulo 2">
          <a:extLst xmlns:a="http://schemas.openxmlformats.org/drawingml/2006/main">
            <a:ext uri="{FF2B5EF4-FFF2-40B4-BE49-F238E27FC236}">
              <a16:creationId xmlns:a16="http://schemas.microsoft.com/office/drawing/2014/main" id="{A0CD3F9F-5788-4629-A660-FF63E8847873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0.34055</cdr:x>
      <cdr:y>0.71253</cdr:y>
    </cdr:from>
    <cdr:to>
      <cdr:x>0.52077</cdr:x>
      <cdr:y>0.75941</cdr:y>
    </cdr:to>
    <cdr:grpSp>
      <cdr:nvGrpSpPr>
        <cdr:cNvPr id="35" name="Agrupar 59">
          <a:extLst xmlns:a="http://schemas.openxmlformats.org/drawingml/2006/main">
            <a:ext uri="{FF2B5EF4-FFF2-40B4-BE49-F238E27FC236}">
              <a16:creationId xmlns:a16="http://schemas.microsoft.com/office/drawing/2014/main" id="{BE0CF626-0209-4C0E-82AD-81A3ACEF51F4}"/>
            </a:ext>
          </a:extLst>
        </cdr:cNvPr>
        <cdr:cNvGrpSpPr/>
      </cdr:nvGrpSpPr>
      <cdr:grpSpPr>
        <a:xfrm xmlns:a="http://schemas.openxmlformats.org/drawingml/2006/main">
          <a:off x="1490225" y="2307900"/>
          <a:ext cx="788631" cy="151846"/>
          <a:chOff x="728081" y="7992"/>
          <a:chExt cx="931098" cy="11510"/>
        </a:xfrm>
      </cdr:grpSpPr>
      <cdr:sp macro="" textlink="">
        <cdr:nvSpPr>
          <cdr:cNvPr id="36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CB0768F5-6ADD-4257-A1BE-62220A00BB81}"/>
              </a:ext>
            </a:extLst>
          </cdr:cNvPr>
          <cdr:cNvSpPr txBox="1"/>
        </cdr:nvSpPr>
        <cdr:spPr>
          <a:xfrm xmlns:a="http://schemas.openxmlformats.org/drawingml/2006/main">
            <a:off x="728081" y="7992"/>
            <a:ext cx="931098" cy="1151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900"/>
              <a:t>Regular</a:t>
            </a:r>
          </a:p>
        </cdr:txBody>
      </cdr:sp>
    </cdr:grp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37" name="Retângulo 2">
          <a:extLst xmlns:a="http://schemas.openxmlformats.org/drawingml/2006/main">
            <a:ext uri="{FF2B5EF4-FFF2-40B4-BE49-F238E27FC236}">
              <a16:creationId xmlns:a16="http://schemas.microsoft.com/office/drawing/2014/main" id="{D69408C8-518D-4DCF-87E4-1A73D43240DE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38" name="Retângulo 2">
          <a:extLst xmlns:a="http://schemas.openxmlformats.org/drawingml/2006/main">
            <a:ext uri="{FF2B5EF4-FFF2-40B4-BE49-F238E27FC236}">
              <a16:creationId xmlns:a16="http://schemas.microsoft.com/office/drawing/2014/main" id="{9FFCED5B-B641-40C5-B0A0-77EBD298B228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39" name="Retângulo 2">
          <a:extLst xmlns:a="http://schemas.openxmlformats.org/drawingml/2006/main">
            <a:ext uri="{FF2B5EF4-FFF2-40B4-BE49-F238E27FC236}">
              <a16:creationId xmlns:a16="http://schemas.microsoft.com/office/drawing/2014/main" id="{1FB2D987-915B-4889-BA10-79147B07FF6F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40" name="Retângulo 2">
          <a:extLst xmlns:a="http://schemas.openxmlformats.org/drawingml/2006/main">
            <a:ext uri="{FF2B5EF4-FFF2-40B4-BE49-F238E27FC236}">
              <a16:creationId xmlns:a16="http://schemas.microsoft.com/office/drawing/2014/main" id="{632A1607-75CA-4CF0-A553-C193FD8A2DF3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41" name="Retângulo 2">
          <a:extLst xmlns:a="http://schemas.openxmlformats.org/drawingml/2006/main">
            <a:ext uri="{FF2B5EF4-FFF2-40B4-BE49-F238E27FC236}">
              <a16:creationId xmlns:a16="http://schemas.microsoft.com/office/drawing/2014/main" id="{A8D172C1-13B4-43C2-B988-E7D7E20B4ADA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42" name="Retângulo 2">
          <a:extLst xmlns:a="http://schemas.openxmlformats.org/drawingml/2006/main">
            <a:ext uri="{FF2B5EF4-FFF2-40B4-BE49-F238E27FC236}">
              <a16:creationId xmlns:a16="http://schemas.microsoft.com/office/drawing/2014/main" id="{D97835D9-CE7F-4D33-9676-82AE89F1AD62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43" name="Retângulo 2">
          <a:extLst xmlns:a="http://schemas.openxmlformats.org/drawingml/2006/main">
            <a:ext uri="{FF2B5EF4-FFF2-40B4-BE49-F238E27FC236}">
              <a16:creationId xmlns:a16="http://schemas.microsoft.com/office/drawing/2014/main" id="{CA2046F5-E03F-46FD-A4CE-8CCE554D3E50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0.44877</cdr:x>
      <cdr:y>0.62773</cdr:y>
    </cdr:from>
    <cdr:to>
      <cdr:x>0.60494</cdr:x>
      <cdr:y>0.76615</cdr:y>
    </cdr:to>
    <cdr:sp macro="" textlink="'Indicadores - Defeitos (1)'!$C$48">
      <cdr:nvSpPr>
        <cdr:cNvPr id="45" name="Retângulo 2">
          <a:extLst xmlns:a="http://schemas.openxmlformats.org/drawingml/2006/main">
            <a:ext uri="{FF2B5EF4-FFF2-40B4-BE49-F238E27FC236}">
              <a16:creationId xmlns:a16="http://schemas.microsoft.com/office/drawing/2014/main" id="{615EB44F-3754-4EE6-99FC-31AE1AEA16AE}"/>
            </a:ext>
          </a:extLst>
        </cdr:cNvPr>
        <cdr:cNvSpPr/>
      </cdr:nvSpPr>
      <cdr:spPr>
        <a:xfrm xmlns:a="http://schemas.openxmlformats.org/drawingml/2006/main">
          <a:off x="1431312" y="1680574"/>
          <a:ext cx="530010" cy="373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0.40715</cdr:x>
      <cdr:y>0.58237</cdr:y>
    </cdr:from>
    <cdr:to>
      <cdr:x>0.57433</cdr:x>
      <cdr:y>0.66392</cdr:y>
    </cdr:to>
    <cdr:sp macro="" textlink="'Indicadores - Defeitos (1)'!$G$68">
      <cdr:nvSpPr>
        <cdr:cNvPr id="46" name="CaixaDeTexto 3">
          <a:extLst xmlns:a="http://schemas.openxmlformats.org/drawingml/2006/main">
            <a:ext uri="{FF2B5EF4-FFF2-40B4-BE49-F238E27FC236}">
              <a16:creationId xmlns:a16="http://schemas.microsoft.com/office/drawing/2014/main" id="{4C075B7A-1B3E-4877-AAD1-9C5792EB65A6}"/>
            </a:ext>
          </a:extLst>
        </cdr:cNvPr>
        <cdr:cNvSpPr txBox="1"/>
      </cdr:nvSpPr>
      <cdr:spPr>
        <a:xfrm xmlns:a="http://schemas.openxmlformats.org/drawingml/2006/main">
          <a:off x="1479402" y="1666875"/>
          <a:ext cx="654198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10054C6-063C-4D36-9775-B00BA2BF72D1}" type="TxLink">
            <a:rPr lang="en-US" sz="11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1200" b="1"/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47" name="Retângulo 2">
          <a:extLst xmlns:a="http://schemas.openxmlformats.org/drawingml/2006/main">
            <a:ext uri="{FF2B5EF4-FFF2-40B4-BE49-F238E27FC236}">
              <a16:creationId xmlns:a16="http://schemas.microsoft.com/office/drawing/2014/main" id="{E3175C5E-83C1-4884-94BE-2B58261997DB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48" name="Retângulo 2">
          <a:extLst xmlns:a="http://schemas.openxmlformats.org/drawingml/2006/main">
            <a:ext uri="{FF2B5EF4-FFF2-40B4-BE49-F238E27FC236}">
              <a16:creationId xmlns:a16="http://schemas.microsoft.com/office/drawing/2014/main" id="{8BA2F7D4-F30D-4D43-981E-6017EB57EEFF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49" name="Retângulo 2">
          <a:extLst xmlns:a="http://schemas.openxmlformats.org/drawingml/2006/main">
            <a:ext uri="{FF2B5EF4-FFF2-40B4-BE49-F238E27FC236}">
              <a16:creationId xmlns:a16="http://schemas.microsoft.com/office/drawing/2014/main" id="{D3D2827F-0AB2-4D4A-9E30-7A7733216FBB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50" name="Retângulo 2">
          <a:extLst xmlns:a="http://schemas.openxmlformats.org/drawingml/2006/main">
            <a:ext uri="{FF2B5EF4-FFF2-40B4-BE49-F238E27FC236}">
              <a16:creationId xmlns:a16="http://schemas.microsoft.com/office/drawing/2014/main" id="{8501219E-5ECD-4FF6-90F0-55431F9BAA0B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51" name="Retângulo 2">
          <a:extLst xmlns:a="http://schemas.openxmlformats.org/drawingml/2006/main">
            <a:ext uri="{FF2B5EF4-FFF2-40B4-BE49-F238E27FC236}">
              <a16:creationId xmlns:a16="http://schemas.microsoft.com/office/drawing/2014/main" id="{7F67347E-2C5F-42AF-91E6-FFD308170176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52" name="Retângulo 2">
          <a:extLst xmlns:a="http://schemas.openxmlformats.org/drawingml/2006/main">
            <a:ext uri="{FF2B5EF4-FFF2-40B4-BE49-F238E27FC236}">
              <a16:creationId xmlns:a16="http://schemas.microsoft.com/office/drawing/2014/main" id="{CC0B6914-82A7-4783-82E7-98A07CCA68BA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53" name="Retângulo 2">
          <a:extLst xmlns:a="http://schemas.openxmlformats.org/drawingml/2006/main">
            <a:ext uri="{FF2B5EF4-FFF2-40B4-BE49-F238E27FC236}">
              <a16:creationId xmlns:a16="http://schemas.microsoft.com/office/drawing/2014/main" id="{CE6AE81A-BF93-4203-BFEF-E43A6E2364C4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54" name="Retângulo 2">
          <a:extLst xmlns:a="http://schemas.openxmlformats.org/drawingml/2006/main">
            <a:ext uri="{FF2B5EF4-FFF2-40B4-BE49-F238E27FC236}">
              <a16:creationId xmlns:a16="http://schemas.microsoft.com/office/drawing/2014/main" id="{5C952B54-0870-4140-B1C9-6A29D85046C9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0.52331</cdr:x>
      <cdr:y>0.71246</cdr:y>
    </cdr:from>
    <cdr:to>
      <cdr:x>0.75062</cdr:x>
      <cdr:y>0.76236</cdr:y>
    </cdr:to>
    <cdr:grpSp>
      <cdr:nvGrpSpPr>
        <cdr:cNvPr id="55" name="Grupo 30">
          <a:extLst xmlns:a="http://schemas.openxmlformats.org/drawingml/2006/main">
            <a:ext uri="{FF2B5EF4-FFF2-40B4-BE49-F238E27FC236}">
              <a16:creationId xmlns:a16="http://schemas.microsoft.com/office/drawing/2014/main" id="{FB9A44E0-94A9-4B6B-B5C6-903A51E495CD}"/>
            </a:ext>
          </a:extLst>
        </cdr:cNvPr>
        <cdr:cNvGrpSpPr/>
      </cdr:nvGrpSpPr>
      <cdr:grpSpPr>
        <a:xfrm xmlns:a="http://schemas.openxmlformats.org/drawingml/2006/main">
          <a:off x="2289971" y="2307674"/>
          <a:ext cx="994694" cy="161627"/>
          <a:chOff x="-50166" y="44423"/>
          <a:chExt cx="1106423" cy="111792"/>
        </a:xfrm>
      </cdr:grpSpPr>
      <cdr:sp macro="" textlink="">
        <cdr:nvSpPr>
          <cdr:cNvPr id="56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5309FA2A-98AA-44EE-821D-242636CDA8B1}"/>
              </a:ext>
            </a:extLst>
          </cdr:cNvPr>
          <cdr:cNvSpPr txBox="1"/>
        </cdr:nvSpPr>
        <cdr:spPr>
          <a:xfrm xmlns:a="http://schemas.openxmlformats.org/drawingml/2006/main">
            <a:off x="89975" y="46642"/>
            <a:ext cx="966282" cy="10229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pt-BR" sz="900">
                <a:latin typeface="+mn-lt"/>
              </a:rPr>
              <a:t>Bom</a:t>
            </a:r>
          </a:p>
        </cdr:txBody>
      </cdr:sp>
      <cdr:sp macro="" textlink="">
        <cdr:nvSpPr>
          <cdr:cNvPr id="57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6ADD6160-80DF-4698-9564-829B69903D9A}"/>
              </a:ext>
            </a:extLst>
          </cdr:cNvPr>
          <cdr:cNvSpPr txBox="1"/>
        </cdr:nvSpPr>
        <cdr:spPr>
          <a:xfrm xmlns:a="http://schemas.openxmlformats.org/drawingml/2006/main">
            <a:off x="-50166" y="44423"/>
            <a:ext cx="180252" cy="111792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B4CD"/>
          </a:solidFill>
          <a:ln xmlns:a="http://schemas.openxmlformats.org/drawingml/2006/main">
            <a:solidFill>
              <a:srgbClr val="0070C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0.06044</cdr:x>
      <cdr:y>0.71184</cdr:y>
    </cdr:from>
    <cdr:to>
      <cdr:x>0.31072</cdr:x>
      <cdr:y>0.76308</cdr:y>
    </cdr:to>
    <cdr:grpSp>
      <cdr:nvGrpSpPr>
        <cdr:cNvPr id="58" name="Grupo 34">
          <a:extLst xmlns:a="http://schemas.openxmlformats.org/drawingml/2006/main">
            <a:ext uri="{FF2B5EF4-FFF2-40B4-BE49-F238E27FC236}">
              <a16:creationId xmlns:a16="http://schemas.microsoft.com/office/drawing/2014/main" id="{223382B3-BAFB-4375-B8E6-7E9C995D84EC}"/>
            </a:ext>
          </a:extLst>
        </cdr:cNvPr>
        <cdr:cNvGrpSpPr/>
      </cdr:nvGrpSpPr>
      <cdr:grpSpPr>
        <a:xfrm xmlns:a="http://schemas.openxmlformats.org/drawingml/2006/main">
          <a:off x="264482" y="2305665"/>
          <a:ext cx="1095209" cy="165968"/>
          <a:chOff x="199960" y="6637"/>
          <a:chExt cx="1022245" cy="79749"/>
        </a:xfrm>
      </cdr:grpSpPr>
      <cdr:sp macro="" textlink="">
        <cdr:nvSpPr>
          <cdr:cNvPr id="59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C473EE9C-258E-48F1-95EE-0E1A70840890}"/>
              </a:ext>
            </a:extLst>
          </cdr:cNvPr>
          <cdr:cNvSpPr txBox="1"/>
        </cdr:nvSpPr>
        <cdr:spPr>
          <a:xfrm xmlns:a="http://schemas.openxmlformats.org/drawingml/2006/main">
            <a:off x="331471" y="11858"/>
            <a:ext cx="890734" cy="7452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pt-BR" sz="900">
                <a:latin typeface="+mn-lt"/>
              </a:rPr>
              <a:t>Ruim</a:t>
            </a:r>
          </a:p>
        </cdr:txBody>
      </cdr:sp>
      <cdr:sp macro="" textlink="">
        <cdr:nvSpPr>
          <cdr:cNvPr id="66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C81EA400-7A2B-4DDA-8DBE-DE15F1780DC8}"/>
              </a:ext>
            </a:extLst>
          </cdr:cNvPr>
          <cdr:cNvSpPr txBox="1"/>
        </cdr:nvSpPr>
        <cdr:spPr>
          <a:xfrm xmlns:a="http://schemas.openxmlformats.org/drawingml/2006/main">
            <a:off x="199960" y="6637"/>
            <a:ext cx="162548" cy="7739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3333"/>
          </a:solidFill>
          <a:ln xmlns:a="http://schemas.openxmlformats.org/drawingml/2006/main">
            <a:solidFill>
              <a:srgbClr val="FF000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0.31409</cdr:x>
      <cdr:y>0.71186</cdr:y>
    </cdr:from>
    <cdr:to>
      <cdr:x>0.35103</cdr:x>
      <cdr:y>0.76102</cdr:y>
    </cdr:to>
    <cdr:grpSp>
      <cdr:nvGrpSpPr>
        <cdr:cNvPr id="67" name="Grupo 35">
          <a:extLst xmlns:a="http://schemas.openxmlformats.org/drawingml/2006/main">
            <a:ext uri="{FF2B5EF4-FFF2-40B4-BE49-F238E27FC236}">
              <a16:creationId xmlns:a16="http://schemas.microsoft.com/office/drawing/2014/main" id="{72E89128-8D65-47C5-B735-F896ADFDF6DB}"/>
            </a:ext>
          </a:extLst>
        </cdr:cNvPr>
        <cdr:cNvGrpSpPr/>
      </cdr:nvGrpSpPr>
      <cdr:grpSpPr>
        <a:xfrm xmlns:a="http://schemas.openxmlformats.org/drawingml/2006/main">
          <a:off x="1374438" y="2305730"/>
          <a:ext cx="161647" cy="159231"/>
          <a:chOff x="246506" y="4511"/>
          <a:chExt cx="367102" cy="12723"/>
        </a:xfrm>
      </cdr:grpSpPr>
      <cdr:sp macro="" textlink="">
        <cdr:nvSpPr>
          <cdr:cNvPr id="68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7B095575-D549-4CDC-8713-0837A32368C2}"/>
              </a:ext>
            </a:extLst>
          </cdr:cNvPr>
          <cdr:cNvSpPr txBox="1"/>
        </cdr:nvSpPr>
        <cdr:spPr>
          <a:xfrm xmlns:a="http://schemas.openxmlformats.org/drawingml/2006/main">
            <a:off x="246506" y="4511"/>
            <a:ext cx="367102" cy="12723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/>
          </a:solidFill>
          <a:ln xmlns:a="http://schemas.openxmlformats.org/drawingml/2006/main">
            <a:solidFill>
              <a:srgbClr val="FFC00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0.04879</cdr:x>
      <cdr:y>0.54332</cdr:y>
    </cdr:from>
    <cdr:to>
      <cdr:x>0.18271</cdr:x>
      <cdr:y>0.61316</cdr:y>
    </cdr:to>
    <cdr:sp macro="" textlink="">
      <cdr:nvSpPr>
        <cdr:cNvPr id="69" name="CaixaDeTexto 1">
          <a:extLst xmlns:a="http://schemas.openxmlformats.org/drawingml/2006/main">
            <a:ext uri="{FF2B5EF4-FFF2-40B4-BE49-F238E27FC236}">
              <a16:creationId xmlns:a16="http://schemas.microsoft.com/office/drawing/2014/main" id="{07C7D365-956A-4FFA-9BEA-C74BE129730F}"/>
            </a:ext>
          </a:extLst>
        </cdr:cNvPr>
        <cdr:cNvSpPr txBox="1"/>
      </cdr:nvSpPr>
      <cdr:spPr>
        <a:xfrm xmlns:a="http://schemas.openxmlformats.org/drawingml/2006/main">
          <a:off x="193675" y="2146300"/>
          <a:ext cx="521107" cy="282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0.08005</cdr:x>
      <cdr:y>0.76397</cdr:y>
    </cdr:from>
    <cdr:to>
      <cdr:x>0.26625</cdr:x>
      <cdr:y>0.81906</cdr:y>
    </cdr:to>
    <cdr:sp macro="" textlink="">
      <cdr:nvSpPr>
        <cdr:cNvPr id="70" name="CaixaDeTexto 1">
          <a:extLst xmlns:a="http://schemas.openxmlformats.org/drawingml/2006/main">
            <a:ext uri="{FF2B5EF4-FFF2-40B4-BE49-F238E27FC236}">
              <a16:creationId xmlns:a16="http://schemas.microsoft.com/office/drawing/2014/main" id="{0EC56C66-805A-44E9-B512-4576D18E0932}"/>
            </a:ext>
          </a:extLst>
        </cdr:cNvPr>
        <cdr:cNvSpPr txBox="1"/>
      </cdr:nvSpPr>
      <cdr:spPr>
        <a:xfrm xmlns:a="http://schemas.openxmlformats.org/drawingml/2006/main">
          <a:off x="309255" y="2054965"/>
          <a:ext cx="719354" cy="148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/>
            <a:t>0% - 80%</a:t>
          </a:r>
        </a:p>
      </cdr:txBody>
    </cdr:sp>
  </cdr:relSizeAnchor>
  <cdr:relSizeAnchor xmlns:cdr="http://schemas.openxmlformats.org/drawingml/2006/chartDrawing">
    <cdr:from>
      <cdr:x>0.52703</cdr:x>
      <cdr:y>0.76813</cdr:y>
    </cdr:from>
    <cdr:to>
      <cdr:x>0.74233</cdr:x>
      <cdr:y>0.8189</cdr:y>
    </cdr:to>
    <cdr:sp macro="" textlink="">
      <cdr:nvSpPr>
        <cdr:cNvPr id="71" name="CaixaDeTexto 1">
          <a:extLst xmlns:a="http://schemas.openxmlformats.org/drawingml/2006/main">
            <a:ext uri="{FF2B5EF4-FFF2-40B4-BE49-F238E27FC236}">
              <a16:creationId xmlns:a16="http://schemas.microsoft.com/office/drawing/2014/main" id="{8A102E01-B843-4ECB-B55B-65AC93BF0175}"/>
            </a:ext>
          </a:extLst>
        </cdr:cNvPr>
        <cdr:cNvSpPr txBox="1"/>
      </cdr:nvSpPr>
      <cdr:spPr>
        <a:xfrm xmlns:a="http://schemas.openxmlformats.org/drawingml/2006/main">
          <a:off x="2036115" y="2066162"/>
          <a:ext cx="831777" cy="136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/>
            <a:t>95% - 99%</a:t>
          </a:r>
        </a:p>
      </cdr:txBody>
    </cdr:sp>
  </cdr:relSizeAnchor>
  <cdr:relSizeAnchor xmlns:cdr="http://schemas.openxmlformats.org/drawingml/2006/chartDrawing">
    <cdr:from>
      <cdr:x>0.3445</cdr:x>
      <cdr:y>0.76413</cdr:y>
    </cdr:from>
    <cdr:to>
      <cdr:x>0.54443</cdr:x>
      <cdr:y>0.81643</cdr:y>
    </cdr:to>
    <cdr:sp macro="" textlink="">
      <cdr:nvSpPr>
        <cdr:cNvPr id="72" name="CaixaDeTexto 1">
          <a:extLst xmlns:a="http://schemas.openxmlformats.org/drawingml/2006/main">
            <a:ext uri="{FF2B5EF4-FFF2-40B4-BE49-F238E27FC236}">
              <a16:creationId xmlns:a16="http://schemas.microsoft.com/office/drawing/2014/main" id="{DB43F372-8CAB-48FF-80BB-A5D40A21F839}"/>
            </a:ext>
          </a:extLst>
        </cdr:cNvPr>
        <cdr:cNvSpPr txBox="1"/>
      </cdr:nvSpPr>
      <cdr:spPr>
        <a:xfrm xmlns:a="http://schemas.openxmlformats.org/drawingml/2006/main">
          <a:off x="1330925" y="2055395"/>
          <a:ext cx="772397" cy="140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900">
              <a:solidFill>
                <a:sysClr val="windowText" lastClr="000000"/>
              </a:solidFill>
            </a:rPr>
            <a:t>81% - 94%</a:t>
          </a:r>
        </a:p>
      </cdr:txBody>
    </cdr:sp>
  </cdr:relSizeAnchor>
  <cdr:relSizeAnchor xmlns:cdr="http://schemas.openxmlformats.org/drawingml/2006/chartDrawing">
    <cdr:from>
      <cdr:x>0.18815</cdr:x>
      <cdr:y>0.86285</cdr:y>
    </cdr:from>
    <cdr:to>
      <cdr:x>0.98974</cdr:x>
      <cdr:y>1</cdr:y>
    </cdr:to>
    <cdr:sp macro="" textlink="">
      <cdr:nvSpPr>
        <cdr:cNvPr id="73" name="CaixaDeTexto 43">
          <a:extLst xmlns:a="http://schemas.openxmlformats.org/drawingml/2006/main">
            <a:ext uri="{FF2B5EF4-FFF2-40B4-BE49-F238E27FC236}">
              <a16:creationId xmlns:a16="http://schemas.microsoft.com/office/drawing/2014/main" id="{C9115F4B-CCEC-4C71-99B5-1E89041ADB0C}"/>
            </a:ext>
          </a:extLst>
        </cdr:cNvPr>
        <cdr:cNvSpPr txBox="1"/>
      </cdr:nvSpPr>
      <cdr:spPr>
        <a:xfrm xmlns:a="http://schemas.openxmlformats.org/drawingml/2006/main">
          <a:off x="731520" y="2438400"/>
          <a:ext cx="3116580" cy="387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r"/>
          <a:r>
            <a:rPr lang="pt-BR" sz="800"/>
            <a:t>O percentual</a:t>
          </a:r>
          <a:r>
            <a:rPr lang="pt-BR" sz="800" baseline="0"/>
            <a:t> obtido neste indicador representa a qualidade do produto em comparação ao tamanho funcional da OS.</a:t>
          </a:r>
          <a:endParaRPr lang="pt-BR" sz="800"/>
        </a:p>
      </cdr:txBody>
    </cdr:sp>
  </cdr:relSizeAnchor>
  <cdr:relSizeAnchor xmlns:cdr="http://schemas.openxmlformats.org/drawingml/2006/chartDrawing">
    <cdr:from>
      <cdr:x>0.78589</cdr:x>
      <cdr:y>0.67543</cdr:y>
    </cdr:from>
    <cdr:to>
      <cdr:x>0.95661</cdr:x>
      <cdr:y>0.80737</cdr:y>
    </cdr:to>
    <cdr:grpSp>
      <cdr:nvGrpSpPr>
        <cdr:cNvPr id="74" name="Agrupar 63">
          <a:extLst xmlns:a="http://schemas.openxmlformats.org/drawingml/2006/main">
            <a:ext uri="{FF2B5EF4-FFF2-40B4-BE49-F238E27FC236}">
              <a16:creationId xmlns:a16="http://schemas.microsoft.com/office/drawing/2014/main" id="{E2A5C3D3-8AE4-404B-831E-1345FC7F4F33}"/>
            </a:ext>
          </a:extLst>
        </cdr:cNvPr>
        <cdr:cNvGrpSpPr/>
      </cdr:nvGrpSpPr>
      <cdr:grpSpPr>
        <a:xfrm xmlns:a="http://schemas.openxmlformats.org/drawingml/2006/main">
          <a:off x="3439004" y="2187733"/>
          <a:ext cx="747060" cy="427356"/>
          <a:chOff x="854062" y="-6946"/>
          <a:chExt cx="569687" cy="12477"/>
        </a:xfrm>
      </cdr:grpSpPr>
      <cdr:sp macro="" textlink="">
        <cdr:nvSpPr>
          <cdr:cNvPr id="77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D432687E-0C2A-47EE-9C47-4456C134767F}"/>
              </a:ext>
            </a:extLst>
          </cdr:cNvPr>
          <cdr:cNvSpPr txBox="1"/>
        </cdr:nvSpPr>
        <cdr:spPr>
          <a:xfrm xmlns:a="http://schemas.openxmlformats.org/drawingml/2006/main">
            <a:off x="854062" y="-6946"/>
            <a:ext cx="569687" cy="1247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900"/>
              <a:t>Excelente</a:t>
            </a:r>
          </a:p>
        </cdr:txBody>
      </cdr:sp>
    </cdr:grpSp>
  </cdr:relSizeAnchor>
  <cdr:relSizeAnchor xmlns:cdr="http://schemas.openxmlformats.org/drawingml/2006/chartDrawing">
    <cdr:from>
      <cdr:x>0.75457</cdr:x>
      <cdr:y>0.71135</cdr:y>
    </cdr:from>
    <cdr:to>
      <cdr:x>0.79443</cdr:x>
      <cdr:y>0.76005</cdr:y>
    </cdr:to>
    <cdr:grpSp>
      <cdr:nvGrpSpPr>
        <cdr:cNvPr id="80" name="Agrupar 64">
          <a:extLst xmlns:a="http://schemas.openxmlformats.org/drawingml/2006/main">
            <a:ext uri="{FF2B5EF4-FFF2-40B4-BE49-F238E27FC236}">
              <a16:creationId xmlns:a16="http://schemas.microsoft.com/office/drawing/2014/main" id="{7DA0E411-272F-4E68-BBB7-FB32D29BFD41}"/>
            </a:ext>
          </a:extLst>
        </cdr:cNvPr>
        <cdr:cNvGrpSpPr/>
      </cdr:nvGrpSpPr>
      <cdr:grpSpPr>
        <a:xfrm xmlns:a="http://schemas.openxmlformats.org/drawingml/2006/main">
          <a:off x="3301950" y="2304078"/>
          <a:ext cx="174425" cy="157741"/>
          <a:chOff x="177845" y="0"/>
          <a:chExt cx="367101" cy="12789"/>
        </a:xfrm>
      </cdr:grpSpPr>
      <cdr:sp macro="" textlink="">
        <cdr:nvSpPr>
          <cdr:cNvPr id="81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882D3C39-1F3C-436A-B891-1CFACAFD8532}"/>
              </a:ext>
            </a:extLst>
          </cdr:cNvPr>
          <cdr:cNvSpPr txBox="1"/>
        </cdr:nvSpPr>
        <cdr:spPr>
          <a:xfrm xmlns:a="http://schemas.openxmlformats.org/drawingml/2006/main">
            <a:off x="177845" y="0"/>
            <a:ext cx="367101" cy="1278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DA63"/>
          </a:solidFill>
          <a:ln xmlns:a="http://schemas.openxmlformats.org/drawingml/2006/main">
            <a:solidFill>
              <a:srgbClr val="00B05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0.7815</cdr:x>
      <cdr:y>0.76008</cdr:y>
    </cdr:from>
    <cdr:to>
      <cdr:x>0.90335</cdr:x>
      <cdr:y>0.82153</cdr:y>
    </cdr:to>
    <cdr:sp macro="" textlink="">
      <cdr:nvSpPr>
        <cdr:cNvPr id="82" name="CaixaDeTexto 1">
          <a:extLst xmlns:a="http://schemas.openxmlformats.org/drawingml/2006/main">
            <a:ext uri="{FF2B5EF4-FFF2-40B4-BE49-F238E27FC236}">
              <a16:creationId xmlns:a16="http://schemas.microsoft.com/office/drawing/2014/main" id="{B7DF7D04-89AE-42C1-9765-EB45F5D32342}"/>
            </a:ext>
          </a:extLst>
        </cdr:cNvPr>
        <cdr:cNvSpPr txBox="1"/>
      </cdr:nvSpPr>
      <cdr:spPr>
        <a:xfrm xmlns:a="http://schemas.openxmlformats.org/drawingml/2006/main">
          <a:off x="3019216" y="2044520"/>
          <a:ext cx="470748" cy="1652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>
              <a:solidFill>
                <a:sysClr val="windowText" lastClr="000000"/>
              </a:solidFill>
            </a:rPr>
            <a:t>100%</a:t>
          </a:r>
        </a:p>
      </cdr:txBody>
    </cdr:sp>
  </cdr:relSizeAnchor>
  <cdr:relSizeAnchor xmlns:cdr="http://schemas.openxmlformats.org/drawingml/2006/chartDrawing">
    <cdr:from>
      <cdr:x>0.44484</cdr:x>
      <cdr:y>0.57909</cdr:y>
    </cdr:from>
    <cdr:to>
      <cdr:x>0.64236</cdr:x>
      <cdr:y>0.68182</cdr:y>
    </cdr:to>
    <cdr:sp macro="" textlink="'Indicadores - Defeitos (1)'!#REF!">
      <cdr:nvSpPr>
        <cdr:cNvPr id="83" name="CaixaDeTexto 17">
          <a:extLst xmlns:a="http://schemas.openxmlformats.org/drawingml/2006/main">
            <a:ext uri="{FF2B5EF4-FFF2-40B4-BE49-F238E27FC236}">
              <a16:creationId xmlns:a16="http://schemas.microsoft.com/office/drawing/2014/main" id="{C93C431B-BF6F-4598-953A-ED1457DAF521}"/>
            </a:ext>
          </a:extLst>
        </cdr:cNvPr>
        <cdr:cNvSpPr txBox="1"/>
      </cdr:nvSpPr>
      <cdr:spPr>
        <a:xfrm xmlns:a="http://schemas.openxmlformats.org/drawingml/2006/main">
          <a:off x="1718576" y="1557663"/>
          <a:ext cx="763087" cy="2763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83A031C-935F-4D5A-BCFF-8EC2205DB787}" type="TxLink">
            <a:rPr lang="en-US" sz="11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Trebuchet MS"/>
              <a:cs typeface="Calibri"/>
            </a:rPr>
            <a:pPr/>
            <a:t> </a:t>
          </a:fld>
          <a:endParaRPr lang="pt-BR" sz="16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86" name="Retângulo 2">
          <a:extLst xmlns:a="http://schemas.openxmlformats.org/drawingml/2006/main">
            <a:ext uri="{FF2B5EF4-FFF2-40B4-BE49-F238E27FC236}">
              <a16:creationId xmlns:a16="http://schemas.microsoft.com/office/drawing/2014/main" id="{F296E069-00D8-4309-8B7F-B2200BA7859B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87" name="Retângulo 2">
          <a:extLst xmlns:a="http://schemas.openxmlformats.org/drawingml/2006/main">
            <a:ext uri="{FF2B5EF4-FFF2-40B4-BE49-F238E27FC236}">
              <a16:creationId xmlns:a16="http://schemas.microsoft.com/office/drawing/2014/main" id="{C5B90E83-C1D7-4E85-85C3-924174B0A92B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88" name="Retângulo 2">
          <a:extLst xmlns:a="http://schemas.openxmlformats.org/drawingml/2006/main">
            <a:ext uri="{FF2B5EF4-FFF2-40B4-BE49-F238E27FC236}">
              <a16:creationId xmlns:a16="http://schemas.microsoft.com/office/drawing/2014/main" id="{C2FC03C3-C15C-4795-958A-66C055D81267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89" name="Retângulo 2">
          <a:extLst xmlns:a="http://schemas.openxmlformats.org/drawingml/2006/main">
            <a:ext uri="{FF2B5EF4-FFF2-40B4-BE49-F238E27FC236}">
              <a16:creationId xmlns:a16="http://schemas.microsoft.com/office/drawing/2014/main" id="{362A8421-3023-4B52-AA45-62BAEB93523E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90" name="Retângulo 2">
          <a:extLst xmlns:a="http://schemas.openxmlformats.org/drawingml/2006/main">
            <a:ext uri="{FF2B5EF4-FFF2-40B4-BE49-F238E27FC236}">
              <a16:creationId xmlns:a16="http://schemas.microsoft.com/office/drawing/2014/main" id="{19EDB07B-92BD-44C4-84B0-3DA10A7C9A93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91" name="Retângulo 2">
          <a:extLst xmlns:a="http://schemas.openxmlformats.org/drawingml/2006/main">
            <a:ext uri="{FF2B5EF4-FFF2-40B4-BE49-F238E27FC236}">
              <a16:creationId xmlns:a16="http://schemas.microsoft.com/office/drawing/2014/main" id="{60266130-566D-401A-A179-79C41817EA6D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92" name="Retângulo 2">
          <a:extLst xmlns:a="http://schemas.openxmlformats.org/drawingml/2006/main">
            <a:ext uri="{FF2B5EF4-FFF2-40B4-BE49-F238E27FC236}">
              <a16:creationId xmlns:a16="http://schemas.microsoft.com/office/drawing/2014/main" id="{1BEAE8CA-0148-4310-BFCB-117A5A7891F5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93" name="Retângulo 2">
          <a:extLst xmlns:a="http://schemas.openxmlformats.org/drawingml/2006/main">
            <a:ext uri="{FF2B5EF4-FFF2-40B4-BE49-F238E27FC236}">
              <a16:creationId xmlns:a16="http://schemas.microsoft.com/office/drawing/2014/main" id="{04DB3FA3-71C9-4893-AC83-25FBA59E076A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0.34055</cdr:x>
      <cdr:y>0.71253</cdr:y>
    </cdr:from>
    <cdr:to>
      <cdr:x>0.52077</cdr:x>
      <cdr:y>0.75941</cdr:y>
    </cdr:to>
    <cdr:grpSp>
      <cdr:nvGrpSpPr>
        <cdr:cNvPr id="94" name="Agrupar 59">
          <a:extLst xmlns:a="http://schemas.openxmlformats.org/drawingml/2006/main">
            <a:ext uri="{FF2B5EF4-FFF2-40B4-BE49-F238E27FC236}">
              <a16:creationId xmlns:a16="http://schemas.microsoft.com/office/drawing/2014/main" id="{BE0CF626-0209-4C0E-82AD-81A3ACEF51F4}"/>
            </a:ext>
          </a:extLst>
        </cdr:cNvPr>
        <cdr:cNvGrpSpPr/>
      </cdr:nvGrpSpPr>
      <cdr:grpSpPr>
        <a:xfrm xmlns:a="http://schemas.openxmlformats.org/drawingml/2006/main">
          <a:off x="1490225" y="2307900"/>
          <a:ext cx="788631" cy="151846"/>
          <a:chOff x="728081" y="7992"/>
          <a:chExt cx="931098" cy="11510"/>
        </a:xfrm>
      </cdr:grpSpPr>
      <cdr:sp macro="" textlink="">
        <cdr:nvSpPr>
          <cdr:cNvPr id="95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E8644D3C-1666-4856-9C12-433603CB8AA3}"/>
              </a:ext>
            </a:extLst>
          </cdr:cNvPr>
          <cdr:cNvSpPr txBox="1"/>
        </cdr:nvSpPr>
        <cdr:spPr>
          <a:xfrm xmlns:a="http://schemas.openxmlformats.org/drawingml/2006/main">
            <a:off x="728081" y="7992"/>
            <a:ext cx="931098" cy="1151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900"/>
              <a:t>Regular</a:t>
            </a:r>
          </a:p>
        </cdr:txBody>
      </cdr:sp>
    </cdr:grp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96" name="Retângulo 2">
          <a:extLst xmlns:a="http://schemas.openxmlformats.org/drawingml/2006/main">
            <a:ext uri="{FF2B5EF4-FFF2-40B4-BE49-F238E27FC236}">
              <a16:creationId xmlns:a16="http://schemas.microsoft.com/office/drawing/2014/main" id="{65F68234-848C-4668-9D47-8EC164A2C16D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97" name="Retângulo 2">
          <a:extLst xmlns:a="http://schemas.openxmlformats.org/drawingml/2006/main">
            <a:ext uri="{FF2B5EF4-FFF2-40B4-BE49-F238E27FC236}">
              <a16:creationId xmlns:a16="http://schemas.microsoft.com/office/drawing/2014/main" id="{491744E1-2B5A-4D45-AC84-AFDD4390191C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98" name="Retângulo 2">
          <a:extLst xmlns:a="http://schemas.openxmlformats.org/drawingml/2006/main">
            <a:ext uri="{FF2B5EF4-FFF2-40B4-BE49-F238E27FC236}">
              <a16:creationId xmlns:a16="http://schemas.microsoft.com/office/drawing/2014/main" id="{506795B2-6149-46DF-88D5-35C15237129D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100" name="Retângulo 2">
          <a:extLst xmlns:a="http://schemas.openxmlformats.org/drawingml/2006/main">
            <a:ext uri="{FF2B5EF4-FFF2-40B4-BE49-F238E27FC236}">
              <a16:creationId xmlns:a16="http://schemas.microsoft.com/office/drawing/2014/main" id="{A998D576-1C1F-4814-8D50-3EF83767C17A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101" name="Retângulo 2">
          <a:extLst xmlns:a="http://schemas.openxmlformats.org/drawingml/2006/main">
            <a:ext uri="{FF2B5EF4-FFF2-40B4-BE49-F238E27FC236}">
              <a16:creationId xmlns:a16="http://schemas.microsoft.com/office/drawing/2014/main" id="{F72E4FCF-6861-4268-8B51-F09286AFCEA7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102" name="Retângulo 2">
          <a:extLst xmlns:a="http://schemas.openxmlformats.org/drawingml/2006/main">
            <a:ext uri="{FF2B5EF4-FFF2-40B4-BE49-F238E27FC236}">
              <a16:creationId xmlns:a16="http://schemas.microsoft.com/office/drawing/2014/main" id="{B812C360-4AF5-4EC5-8C95-AEE6F82921C3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103" name="Retângulo 2">
          <a:extLst xmlns:a="http://schemas.openxmlformats.org/drawingml/2006/main">
            <a:ext uri="{FF2B5EF4-FFF2-40B4-BE49-F238E27FC236}">
              <a16:creationId xmlns:a16="http://schemas.microsoft.com/office/drawing/2014/main" id="{208CEC71-7B9A-48D7-A68F-25F11C46A0D1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0.44877</cdr:x>
      <cdr:y>0.62773</cdr:y>
    </cdr:from>
    <cdr:to>
      <cdr:x>0.60494</cdr:x>
      <cdr:y>0.76615</cdr:y>
    </cdr:to>
    <cdr:sp macro="" textlink="'Indicadores - Defeitos (1)'!$C$48">
      <cdr:nvSpPr>
        <cdr:cNvPr id="104" name="Retângulo 2">
          <a:extLst xmlns:a="http://schemas.openxmlformats.org/drawingml/2006/main">
            <a:ext uri="{FF2B5EF4-FFF2-40B4-BE49-F238E27FC236}">
              <a16:creationId xmlns:a16="http://schemas.microsoft.com/office/drawing/2014/main" id="{28CF649A-57C1-45CD-A26E-6B027364148B}"/>
            </a:ext>
          </a:extLst>
        </cdr:cNvPr>
        <cdr:cNvSpPr/>
      </cdr:nvSpPr>
      <cdr:spPr>
        <a:xfrm xmlns:a="http://schemas.openxmlformats.org/drawingml/2006/main">
          <a:off x="1431312" y="1680574"/>
          <a:ext cx="530010" cy="373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0.40715</cdr:x>
      <cdr:y>0.58237</cdr:y>
    </cdr:from>
    <cdr:to>
      <cdr:x>0.57433</cdr:x>
      <cdr:y>0.66392</cdr:y>
    </cdr:to>
    <cdr:sp macro="" textlink="'Indicadores - Defeitos (1)'!$G$68">
      <cdr:nvSpPr>
        <cdr:cNvPr id="105" name="CaixaDeTexto 3">
          <a:extLst xmlns:a="http://schemas.openxmlformats.org/drawingml/2006/main">
            <a:ext uri="{FF2B5EF4-FFF2-40B4-BE49-F238E27FC236}">
              <a16:creationId xmlns:a16="http://schemas.microsoft.com/office/drawing/2014/main" id="{A6A43A27-E193-4950-80FB-624AB6D20DD3}"/>
            </a:ext>
          </a:extLst>
        </cdr:cNvPr>
        <cdr:cNvSpPr txBox="1"/>
      </cdr:nvSpPr>
      <cdr:spPr>
        <a:xfrm xmlns:a="http://schemas.openxmlformats.org/drawingml/2006/main">
          <a:off x="1479402" y="1666875"/>
          <a:ext cx="654198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10054C6-063C-4D36-9775-B00BA2BF72D1}" type="TxLink">
            <a:rPr lang="en-US" sz="11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1200" b="1"/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106" name="Retângulo 2">
          <a:extLst xmlns:a="http://schemas.openxmlformats.org/drawingml/2006/main">
            <a:ext uri="{FF2B5EF4-FFF2-40B4-BE49-F238E27FC236}">
              <a16:creationId xmlns:a16="http://schemas.microsoft.com/office/drawing/2014/main" id="{496892C7-5CB5-4327-BFD5-A1C31617BB18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107" name="Retângulo 2">
          <a:extLst xmlns:a="http://schemas.openxmlformats.org/drawingml/2006/main">
            <a:ext uri="{FF2B5EF4-FFF2-40B4-BE49-F238E27FC236}">
              <a16:creationId xmlns:a16="http://schemas.microsoft.com/office/drawing/2014/main" id="{69039387-0361-4C5C-8833-FC960D2EDDEC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109" name="Retângulo 2">
          <a:extLst xmlns:a="http://schemas.openxmlformats.org/drawingml/2006/main">
            <a:ext uri="{FF2B5EF4-FFF2-40B4-BE49-F238E27FC236}">
              <a16:creationId xmlns:a16="http://schemas.microsoft.com/office/drawing/2014/main" id="{F2831A79-D681-4AC2-BBA4-BA8B923C5CE8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110" name="Retângulo 2">
          <a:extLst xmlns:a="http://schemas.openxmlformats.org/drawingml/2006/main">
            <a:ext uri="{FF2B5EF4-FFF2-40B4-BE49-F238E27FC236}">
              <a16:creationId xmlns:a16="http://schemas.microsoft.com/office/drawing/2014/main" id="{0977BA03-13E2-4A6B-B241-0E93750767AD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111" name="Retângulo 2">
          <a:extLst xmlns:a="http://schemas.openxmlformats.org/drawingml/2006/main">
            <a:ext uri="{FF2B5EF4-FFF2-40B4-BE49-F238E27FC236}">
              <a16:creationId xmlns:a16="http://schemas.microsoft.com/office/drawing/2014/main" id="{045902B1-410F-4C36-AC46-5322136EF149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112" name="Retângulo 2">
          <a:extLst xmlns:a="http://schemas.openxmlformats.org/drawingml/2006/main">
            <a:ext uri="{FF2B5EF4-FFF2-40B4-BE49-F238E27FC236}">
              <a16:creationId xmlns:a16="http://schemas.microsoft.com/office/drawing/2014/main" id="{B982E6A5-C9B5-4F07-9D43-21358E5A8BCE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113" name="Retângulo 2">
          <a:extLst xmlns:a="http://schemas.openxmlformats.org/drawingml/2006/main">
            <a:ext uri="{FF2B5EF4-FFF2-40B4-BE49-F238E27FC236}">
              <a16:creationId xmlns:a16="http://schemas.microsoft.com/office/drawing/2014/main" id="{326B8FA7-4BF0-40BE-AC4D-1F56B31100F1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114" name="Retângulo 2">
          <a:extLst xmlns:a="http://schemas.openxmlformats.org/drawingml/2006/main">
            <a:ext uri="{FF2B5EF4-FFF2-40B4-BE49-F238E27FC236}">
              <a16:creationId xmlns:a16="http://schemas.microsoft.com/office/drawing/2014/main" id="{16FEF881-0D21-41A1-AEF7-FB9248B4A272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0.52331</cdr:x>
      <cdr:y>0.71246</cdr:y>
    </cdr:from>
    <cdr:to>
      <cdr:x>0.75062</cdr:x>
      <cdr:y>0.76236</cdr:y>
    </cdr:to>
    <cdr:grpSp>
      <cdr:nvGrpSpPr>
        <cdr:cNvPr id="115" name="Grupo 30">
          <a:extLst xmlns:a="http://schemas.openxmlformats.org/drawingml/2006/main">
            <a:ext uri="{FF2B5EF4-FFF2-40B4-BE49-F238E27FC236}">
              <a16:creationId xmlns:a16="http://schemas.microsoft.com/office/drawing/2014/main" id="{FB9A44E0-94A9-4B6B-B5C6-903A51E495CD}"/>
            </a:ext>
          </a:extLst>
        </cdr:cNvPr>
        <cdr:cNvGrpSpPr/>
      </cdr:nvGrpSpPr>
      <cdr:grpSpPr>
        <a:xfrm xmlns:a="http://schemas.openxmlformats.org/drawingml/2006/main">
          <a:off x="2289971" y="2307674"/>
          <a:ext cx="994694" cy="161627"/>
          <a:chOff x="-50166" y="44423"/>
          <a:chExt cx="1106423" cy="111792"/>
        </a:xfrm>
      </cdr:grpSpPr>
      <cdr:sp macro="" textlink="">
        <cdr:nvSpPr>
          <cdr:cNvPr id="116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900F3929-EED8-4AC2-AD3E-7521A3D8E121}"/>
              </a:ext>
            </a:extLst>
          </cdr:cNvPr>
          <cdr:cNvSpPr txBox="1"/>
        </cdr:nvSpPr>
        <cdr:spPr>
          <a:xfrm xmlns:a="http://schemas.openxmlformats.org/drawingml/2006/main">
            <a:off x="89975" y="46642"/>
            <a:ext cx="966282" cy="10229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pt-BR" sz="900">
                <a:latin typeface="+mn-lt"/>
              </a:rPr>
              <a:t>Bom</a:t>
            </a:r>
          </a:p>
        </cdr:txBody>
      </cdr:sp>
      <cdr:sp macro="" textlink="">
        <cdr:nvSpPr>
          <cdr:cNvPr id="117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46807A50-F273-417B-87C8-AFA4EB73336D}"/>
              </a:ext>
            </a:extLst>
          </cdr:cNvPr>
          <cdr:cNvSpPr txBox="1"/>
        </cdr:nvSpPr>
        <cdr:spPr>
          <a:xfrm xmlns:a="http://schemas.openxmlformats.org/drawingml/2006/main">
            <a:off x="-50166" y="44423"/>
            <a:ext cx="180252" cy="111792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B4CD"/>
          </a:solidFill>
          <a:ln xmlns:a="http://schemas.openxmlformats.org/drawingml/2006/main">
            <a:solidFill>
              <a:srgbClr val="0070C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0.06044</cdr:x>
      <cdr:y>0.71184</cdr:y>
    </cdr:from>
    <cdr:to>
      <cdr:x>0.31072</cdr:x>
      <cdr:y>0.76308</cdr:y>
    </cdr:to>
    <cdr:grpSp>
      <cdr:nvGrpSpPr>
        <cdr:cNvPr id="118" name="Grupo 34">
          <a:extLst xmlns:a="http://schemas.openxmlformats.org/drawingml/2006/main">
            <a:ext uri="{FF2B5EF4-FFF2-40B4-BE49-F238E27FC236}">
              <a16:creationId xmlns:a16="http://schemas.microsoft.com/office/drawing/2014/main" id="{223382B3-BAFB-4375-B8E6-7E9C995D84EC}"/>
            </a:ext>
          </a:extLst>
        </cdr:cNvPr>
        <cdr:cNvGrpSpPr/>
      </cdr:nvGrpSpPr>
      <cdr:grpSpPr>
        <a:xfrm xmlns:a="http://schemas.openxmlformats.org/drawingml/2006/main">
          <a:off x="264482" y="2305665"/>
          <a:ext cx="1095209" cy="165968"/>
          <a:chOff x="199960" y="6637"/>
          <a:chExt cx="1022245" cy="79749"/>
        </a:xfrm>
      </cdr:grpSpPr>
      <cdr:sp macro="" textlink="">
        <cdr:nvSpPr>
          <cdr:cNvPr id="119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F70B05FC-4995-410C-89AD-31A215D61C52}"/>
              </a:ext>
            </a:extLst>
          </cdr:cNvPr>
          <cdr:cNvSpPr txBox="1"/>
        </cdr:nvSpPr>
        <cdr:spPr>
          <a:xfrm xmlns:a="http://schemas.openxmlformats.org/drawingml/2006/main">
            <a:off x="331471" y="11858"/>
            <a:ext cx="890734" cy="7452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pt-BR" sz="900">
                <a:latin typeface="+mn-lt"/>
              </a:rPr>
              <a:t>Ruim</a:t>
            </a:r>
          </a:p>
        </cdr:txBody>
      </cdr:sp>
      <cdr:sp macro="" textlink="">
        <cdr:nvSpPr>
          <cdr:cNvPr id="121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2B9B1E61-613D-44B7-A475-02097175C8D5}"/>
              </a:ext>
            </a:extLst>
          </cdr:cNvPr>
          <cdr:cNvSpPr txBox="1"/>
        </cdr:nvSpPr>
        <cdr:spPr>
          <a:xfrm xmlns:a="http://schemas.openxmlformats.org/drawingml/2006/main">
            <a:off x="199960" y="6637"/>
            <a:ext cx="162548" cy="7739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3333"/>
          </a:solidFill>
          <a:ln xmlns:a="http://schemas.openxmlformats.org/drawingml/2006/main">
            <a:solidFill>
              <a:srgbClr val="FF000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0.31409</cdr:x>
      <cdr:y>0.71186</cdr:y>
    </cdr:from>
    <cdr:to>
      <cdr:x>0.35103</cdr:x>
      <cdr:y>0.76102</cdr:y>
    </cdr:to>
    <cdr:grpSp>
      <cdr:nvGrpSpPr>
        <cdr:cNvPr id="122" name="Grupo 35">
          <a:extLst xmlns:a="http://schemas.openxmlformats.org/drawingml/2006/main">
            <a:ext uri="{FF2B5EF4-FFF2-40B4-BE49-F238E27FC236}">
              <a16:creationId xmlns:a16="http://schemas.microsoft.com/office/drawing/2014/main" id="{72E89128-8D65-47C5-B735-F896ADFDF6DB}"/>
            </a:ext>
          </a:extLst>
        </cdr:cNvPr>
        <cdr:cNvGrpSpPr/>
      </cdr:nvGrpSpPr>
      <cdr:grpSpPr>
        <a:xfrm xmlns:a="http://schemas.openxmlformats.org/drawingml/2006/main">
          <a:off x="1374438" y="2305730"/>
          <a:ext cx="161647" cy="159231"/>
          <a:chOff x="246506" y="4511"/>
          <a:chExt cx="367102" cy="12723"/>
        </a:xfrm>
      </cdr:grpSpPr>
      <cdr:sp macro="" textlink="">
        <cdr:nvSpPr>
          <cdr:cNvPr id="123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90D04207-E42E-49D1-83D6-B3BA2A644ECD}"/>
              </a:ext>
            </a:extLst>
          </cdr:cNvPr>
          <cdr:cNvSpPr txBox="1"/>
        </cdr:nvSpPr>
        <cdr:spPr>
          <a:xfrm xmlns:a="http://schemas.openxmlformats.org/drawingml/2006/main">
            <a:off x="246506" y="4511"/>
            <a:ext cx="367102" cy="12723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/>
          </a:solidFill>
          <a:ln xmlns:a="http://schemas.openxmlformats.org/drawingml/2006/main">
            <a:solidFill>
              <a:srgbClr val="FFC00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0.04879</cdr:x>
      <cdr:y>0.54332</cdr:y>
    </cdr:from>
    <cdr:to>
      <cdr:x>0.18271</cdr:x>
      <cdr:y>0.61316</cdr:y>
    </cdr:to>
    <cdr:sp macro="" textlink="">
      <cdr:nvSpPr>
        <cdr:cNvPr id="124" name="CaixaDeTexto 1">
          <a:extLst xmlns:a="http://schemas.openxmlformats.org/drawingml/2006/main">
            <a:ext uri="{FF2B5EF4-FFF2-40B4-BE49-F238E27FC236}">
              <a16:creationId xmlns:a16="http://schemas.microsoft.com/office/drawing/2014/main" id="{E12E97F8-5AAB-4D0C-99C4-2EE72E96096E}"/>
            </a:ext>
          </a:extLst>
        </cdr:cNvPr>
        <cdr:cNvSpPr txBox="1"/>
      </cdr:nvSpPr>
      <cdr:spPr>
        <a:xfrm xmlns:a="http://schemas.openxmlformats.org/drawingml/2006/main">
          <a:off x="193675" y="2146300"/>
          <a:ext cx="521107" cy="282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0.08005</cdr:x>
      <cdr:y>0.76397</cdr:y>
    </cdr:from>
    <cdr:to>
      <cdr:x>0.26625</cdr:x>
      <cdr:y>0.81906</cdr:y>
    </cdr:to>
    <cdr:sp macro="" textlink="">
      <cdr:nvSpPr>
        <cdr:cNvPr id="125" name="CaixaDeTexto 1">
          <a:extLst xmlns:a="http://schemas.openxmlformats.org/drawingml/2006/main">
            <a:ext uri="{FF2B5EF4-FFF2-40B4-BE49-F238E27FC236}">
              <a16:creationId xmlns:a16="http://schemas.microsoft.com/office/drawing/2014/main" id="{D4ABCE42-CED6-4F62-8DA5-87E90B75070E}"/>
            </a:ext>
          </a:extLst>
        </cdr:cNvPr>
        <cdr:cNvSpPr txBox="1"/>
      </cdr:nvSpPr>
      <cdr:spPr>
        <a:xfrm xmlns:a="http://schemas.openxmlformats.org/drawingml/2006/main">
          <a:off x="309255" y="2054965"/>
          <a:ext cx="719354" cy="148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/>
            <a:t>0% - 80%</a:t>
          </a:r>
        </a:p>
      </cdr:txBody>
    </cdr:sp>
  </cdr:relSizeAnchor>
  <cdr:relSizeAnchor xmlns:cdr="http://schemas.openxmlformats.org/drawingml/2006/chartDrawing">
    <cdr:from>
      <cdr:x>0.52703</cdr:x>
      <cdr:y>0.76813</cdr:y>
    </cdr:from>
    <cdr:to>
      <cdr:x>0.74233</cdr:x>
      <cdr:y>0.8189</cdr:y>
    </cdr:to>
    <cdr:sp macro="" textlink="">
      <cdr:nvSpPr>
        <cdr:cNvPr id="126" name="CaixaDeTexto 1">
          <a:extLst xmlns:a="http://schemas.openxmlformats.org/drawingml/2006/main">
            <a:ext uri="{FF2B5EF4-FFF2-40B4-BE49-F238E27FC236}">
              <a16:creationId xmlns:a16="http://schemas.microsoft.com/office/drawing/2014/main" id="{BDB033D4-EFB2-45F1-91DB-009158CAEFFE}"/>
            </a:ext>
          </a:extLst>
        </cdr:cNvPr>
        <cdr:cNvSpPr txBox="1"/>
      </cdr:nvSpPr>
      <cdr:spPr>
        <a:xfrm xmlns:a="http://schemas.openxmlformats.org/drawingml/2006/main">
          <a:off x="2036115" y="2066162"/>
          <a:ext cx="831777" cy="136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/>
            <a:t>95% - 99%</a:t>
          </a:r>
        </a:p>
      </cdr:txBody>
    </cdr:sp>
  </cdr:relSizeAnchor>
  <cdr:relSizeAnchor xmlns:cdr="http://schemas.openxmlformats.org/drawingml/2006/chartDrawing">
    <cdr:from>
      <cdr:x>0.3445</cdr:x>
      <cdr:y>0.76413</cdr:y>
    </cdr:from>
    <cdr:to>
      <cdr:x>0.54443</cdr:x>
      <cdr:y>0.81643</cdr:y>
    </cdr:to>
    <cdr:sp macro="" textlink="">
      <cdr:nvSpPr>
        <cdr:cNvPr id="127" name="CaixaDeTexto 1">
          <a:extLst xmlns:a="http://schemas.openxmlformats.org/drawingml/2006/main">
            <a:ext uri="{FF2B5EF4-FFF2-40B4-BE49-F238E27FC236}">
              <a16:creationId xmlns:a16="http://schemas.microsoft.com/office/drawing/2014/main" id="{791CD72A-2A92-45C7-97C9-BCDAE0240C65}"/>
            </a:ext>
          </a:extLst>
        </cdr:cNvPr>
        <cdr:cNvSpPr txBox="1"/>
      </cdr:nvSpPr>
      <cdr:spPr>
        <a:xfrm xmlns:a="http://schemas.openxmlformats.org/drawingml/2006/main">
          <a:off x="1330925" y="2055395"/>
          <a:ext cx="772397" cy="140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900">
              <a:solidFill>
                <a:sysClr val="windowText" lastClr="000000"/>
              </a:solidFill>
            </a:rPr>
            <a:t>81% - 94%</a:t>
          </a:r>
        </a:p>
      </cdr:txBody>
    </cdr:sp>
  </cdr:relSizeAnchor>
  <cdr:relSizeAnchor xmlns:cdr="http://schemas.openxmlformats.org/drawingml/2006/chartDrawing">
    <cdr:from>
      <cdr:x>0.18815</cdr:x>
      <cdr:y>0.86285</cdr:y>
    </cdr:from>
    <cdr:to>
      <cdr:x>0.98974</cdr:x>
      <cdr:y>1</cdr:y>
    </cdr:to>
    <cdr:sp macro="" textlink="">
      <cdr:nvSpPr>
        <cdr:cNvPr id="128" name="CaixaDeTexto 43">
          <a:extLst xmlns:a="http://schemas.openxmlformats.org/drawingml/2006/main">
            <a:ext uri="{FF2B5EF4-FFF2-40B4-BE49-F238E27FC236}">
              <a16:creationId xmlns:a16="http://schemas.microsoft.com/office/drawing/2014/main" id="{990D7931-C52C-4697-BD10-910DC67DBAB1}"/>
            </a:ext>
          </a:extLst>
        </cdr:cNvPr>
        <cdr:cNvSpPr txBox="1"/>
      </cdr:nvSpPr>
      <cdr:spPr>
        <a:xfrm xmlns:a="http://schemas.openxmlformats.org/drawingml/2006/main">
          <a:off x="731520" y="2438400"/>
          <a:ext cx="3116580" cy="387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r"/>
          <a:r>
            <a:rPr lang="pt-BR" sz="800"/>
            <a:t>O percentual</a:t>
          </a:r>
          <a:r>
            <a:rPr lang="pt-BR" sz="800" baseline="0"/>
            <a:t> obtido neste indicador representa a qualidade do produto em comparação ao tamanho funcional da OS.</a:t>
          </a:r>
          <a:endParaRPr lang="pt-BR" sz="800"/>
        </a:p>
      </cdr:txBody>
    </cdr:sp>
  </cdr:relSizeAnchor>
  <cdr:relSizeAnchor xmlns:cdr="http://schemas.openxmlformats.org/drawingml/2006/chartDrawing">
    <cdr:from>
      <cdr:x>0.78589</cdr:x>
      <cdr:y>0.67543</cdr:y>
    </cdr:from>
    <cdr:to>
      <cdr:x>0.95661</cdr:x>
      <cdr:y>0.80737</cdr:y>
    </cdr:to>
    <cdr:grpSp>
      <cdr:nvGrpSpPr>
        <cdr:cNvPr id="130" name="Agrupar 63">
          <a:extLst xmlns:a="http://schemas.openxmlformats.org/drawingml/2006/main">
            <a:ext uri="{FF2B5EF4-FFF2-40B4-BE49-F238E27FC236}">
              <a16:creationId xmlns:a16="http://schemas.microsoft.com/office/drawing/2014/main" id="{E2A5C3D3-8AE4-404B-831E-1345FC7F4F33}"/>
            </a:ext>
          </a:extLst>
        </cdr:cNvPr>
        <cdr:cNvGrpSpPr/>
      </cdr:nvGrpSpPr>
      <cdr:grpSpPr>
        <a:xfrm xmlns:a="http://schemas.openxmlformats.org/drawingml/2006/main">
          <a:off x="3439004" y="2187733"/>
          <a:ext cx="747060" cy="427356"/>
          <a:chOff x="854062" y="-6946"/>
          <a:chExt cx="569687" cy="12477"/>
        </a:xfrm>
      </cdr:grpSpPr>
      <cdr:sp macro="" textlink="">
        <cdr:nvSpPr>
          <cdr:cNvPr id="131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500E2889-5690-42AB-96F1-54A481EE7687}"/>
              </a:ext>
            </a:extLst>
          </cdr:cNvPr>
          <cdr:cNvSpPr txBox="1"/>
        </cdr:nvSpPr>
        <cdr:spPr>
          <a:xfrm xmlns:a="http://schemas.openxmlformats.org/drawingml/2006/main">
            <a:off x="854062" y="-6946"/>
            <a:ext cx="569687" cy="1247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900"/>
              <a:t>Excelente</a:t>
            </a:r>
          </a:p>
        </cdr:txBody>
      </cdr:sp>
    </cdr:grpSp>
  </cdr:relSizeAnchor>
  <cdr:relSizeAnchor xmlns:cdr="http://schemas.openxmlformats.org/drawingml/2006/chartDrawing">
    <cdr:from>
      <cdr:x>0.75457</cdr:x>
      <cdr:y>0.71135</cdr:y>
    </cdr:from>
    <cdr:to>
      <cdr:x>0.79443</cdr:x>
      <cdr:y>0.76005</cdr:y>
    </cdr:to>
    <cdr:grpSp>
      <cdr:nvGrpSpPr>
        <cdr:cNvPr id="132" name="Agrupar 64">
          <a:extLst xmlns:a="http://schemas.openxmlformats.org/drawingml/2006/main">
            <a:ext uri="{FF2B5EF4-FFF2-40B4-BE49-F238E27FC236}">
              <a16:creationId xmlns:a16="http://schemas.microsoft.com/office/drawing/2014/main" id="{7DA0E411-272F-4E68-BBB7-FB32D29BFD41}"/>
            </a:ext>
          </a:extLst>
        </cdr:cNvPr>
        <cdr:cNvGrpSpPr/>
      </cdr:nvGrpSpPr>
      <cdr:grpSpPr>
        <a:xfrm xmlns:a="http://schemas.openxmlformats.org/drawingml/2006/main">
          <a:off x="3301950" y="2304078"/>
          <a:ext cx="174425" cy="157741"/>
          <a:chOff x="177845" y="0"/>
          <a:chExt cx="367101" cy="12789"/>
        </a:xfrm>
      </cdr:grpSpPr>
      <cdr:sp macro="" textlink="">
        <cdr:nvSpPr>
          <cdr:cNvPr id="133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393AF725-F9F6-4E5F-A32B-D4C33F1269EA}"/>
              </a:ext>
            </a:extLst>
          </cdr:cNvPr>
          <cdr:cNvSpPr txBox="1"/>
        </cdr:nvSpPr>
        <cdr:spPr>
          <a:xfrm xmlns:a="http://schemas.openxmlformats.org/drawingml/2006/main">
            <a:off x="177845" y="0"/>
            <a:ext cx="367101" cy="1278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DA63"/>
          </a:solidFill>
          <a:ln xmlns:a="http://schemas.openxmlformats.org/drawingml/2006/main">
            <a:solidFill>
              <a:srgbClr val="00B05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0.7815</cdr:x>
      <cdr:y>0.76008</cdr:y>
    </cdr:from>
    <cdr:to>
      <cdr:x>0.90335</cdr:x>
      <cdr:y>0.82153</cdr:y>
    </cdr:to>
    <cdr:sp macro="" textlink="">
      <cdr:nvSpPr>
        <cdr:cNvPr id="134" name="CaixaDeTexto 1">
          <a:extLst xmlns:a="http://schemas.openxmlformats.org/drawingml/2006/main">
            <a:ext uri="{FF2B5EF4-FFF2-40B4-BE49-F238E27FC236}">
              <a16:creationId xmlns:a16="http://schemas.microsoft.com/office/drawing/2014/main" id="{96BCBD87-D9B5-4609-A6F4-64FE8A4ABD13}"/>
            </a:ext>
          </a:extLst>
        </cdr:cNvPr>
        <cdr:cNvSpPr txBox="1"/>
      </cdr:nvSpPr>
      <cdr:spPr>
        <a:xfrm xmlns:a="http://schemas.openxmlformats.org/drawingml/2006/main">
          <a:off x="3019216" y="2044520"/>
          <a:ext cx="470748" cy="1652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>
              <a:solidFill>
                <a:sysClr val="windowText" lastClr="000000"/>
              </a:solidFill>
            </a:rPr>
            <a:t>100%</a:t>
          </a:r>
        </a:p>
      </cdr:txBody>
    </cdr:sp>
  </cdr:relSizeAnchor>
  <cdr:relSizeAnchor xmlns:cdr="http://schemas.openxmlformats.org/drawingml/2006/chartDrawing">
    <cdr:from>
      <cdr:x>0.44484</cdr:x>
      <cdr:y>0.57909</cdr:y>
    </cdr:from>
    <cdr:to>
      <cdr:x>0.64236</cdr:x>
      <cdr:y>0.68182</cdr:y>
    </cdr:to>
    <cdr:sp macro="" textlink="'Indicadores - Defeitos (1)'!#REF!">
      <cdr:nvSpPr>
        <cdr:cNvPr id="135" name="CaixaDeTexto 17">
          <a:extLst xmlns:a="http://schemas.openxmlformats.org/drawingml/2006/main">
            <a:ext uri="{FF2B5EF4-FFF2-40B4-BE49-F238E27FC236}">
              <a16:creationId xmlns:a16="http://schemas.microsoft.com/office/drawing/2014/main" id="{930580D5-E250-44BD-9EAF-42CE56EFDEBA}"/>
            </a:ext>
          </a:extLst>
        </cdr:cNvPr>
        <cdr:cNvSpPr txBox="1"/>
      </cdr:nvSpPr>
      <cdr:spPr>
        <a:xfrm xmlns:a="http://schemas.openxmlformats.org/drawingml/2006/main">
          <a:off x="1718576" y="1557663"/>
          <a:ext cx="763087" cy="2763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83A031C-935F-4D5A-BCFF-8EC2205DB787}" type="TxLink">
            <a:rPr lang="en-US" sz="11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Trebuchet MS"/>
              <a:cs typeface="Calibri"/>
            </a:rPr>
            <a:pPr/>
            <a:t> </a:t>
          </a:fld>
          <a:endParaRPr lang="pt-BR" sz="16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186" name="Retângulo 2">
          <a:extLst xmlns:a="http://schemas.openxmlformats.org/drawingml/2006/main">
            <a:ext uri="{FF2B5EF4-FFF2-40B4-BE49-F238E27FC236}">
              <a16:creationId xmlns:a16="http://schemas.microsoft.com/office/drawing/2014/main" id="{43F1FDF2-57D9-4DEC-93D3-B46979AA01E7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187" name="Retângulo 2">
          <a:extLst xmlns:a="http://schemas.openxmlformats.org/drawingml/2006/main">
            <a:ext uri="{FF2B5EF4-FFF2-40B4-BE49-F238E27FC236}">
              <a16:creationId xmlns:a16="http://schemas.microsoft.com/office/drawing/2014/main" id="{D54F5E28-E061-4E80-AD38-77DD32AAA81F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188" name="Retângulo 2">
          <a:extLst xmlns:a="http://schemas.openxmlformats.org/drawingml/2006/main">
            <a:ext uri="{FF2B5EF4-FFF2-40B4-BE49-F238E27FC236}">
              <a16:creationId xmlns:a16="http://schemas.microsoft.com/office/drawing/2014/main" id="{DE92FC64-E82E-44F1-BBA2-C8403D7E9979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189" name="Retângulo 2">
          <a:extLst xmlns:a="http://schemas.openxmlformats.org/drawingml/2006/main">
            <a:ext uri="{FF2B5EF4-FFF2-40B4-BE49-F238E27FC236}">
              <a16:creationId xmlns:a16="http://schemas.microsoft.com/office/drawing/2014/main" id="{4AD40183-524A-4948-8A98-2D2EB9511618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190" name="Retângulo 2">
          <a:extLst xmlns:a="http://schemas.openxmlformats.org/drawingml/2006/main">
            <a:ext uri="{FF2B5EF4-FFF2-40B4-BE49-F238E27FC236}">
              <a16:creationId xmlns:a16="http://schemas.microsoft.com/office/drawing/2014/main" id="{EDE71684-D944-4D10-A432-E156F0DB20D0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191" name="Retângulo 2">
          <a:extLst xmlns:a="http://schemas.openxmlformats.org/drawingml/2006/main">
            <a:ext uri="{FF2B5EF4-FFF2-40B4-BE49-F238E27FC236}">
              <a16:creationId xmlns:a16="http://schemas.microsoft.com/office/drawing/2014/main" id="{FA270301-FA6E-4E55-8A49-AF17A0ABA472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192" name="Retângulo 2">
          <a:extLst xmlns:a="http://schemas.openxmlformats.org/drawingml/2006/main">
            <a:ext uri="{FF2B5EF4-FFF2-40B4-BE49-F238E27FC236}">
              <a16:creationId xmlns:a16="http://schemas.microsoft.com/office/drawing/2014/main" id="{C675D786-345C-4F18-A730-C92EC0D86F46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193" name="Retângulo 2">
          <a:extLst xmlns:a="http://schemas.openxmlformats.org/drawingml/2006/main">
            <a:ext uri="{FF2B5EF4-FFF2-40B4-BE49-F238E27FC236}">
              <a16:creationId xmlns:a16="http://schemas.microsoft.com/office/drawing/2014/main" id="{8B358CAD-D3B0-4782-A6D4-E21BB4571CF4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0.34055</cdr:x>
      <cdr:y>0.71253</cdr:y>
    </cdr:from>
    <cdr:to>
      <cdr:x>0.52077</cdr:x>
      <cdr:y>0.75941</cdr:y>
    </cdr:to>
    <cdr:grpSp>
      <cdr:nvGrpSpPr>
        <cdr:cNvPr id="194" name="Agrupar 59">
          <a:extLst xmlns:a="http://schemas.openxmlformats.org/drawingml/2006/main">
            <a:ext uri="{FF2B5EF4-FFF2-40B4-BE49-F238E27FC236}">
              <a16:creationId xmlns:a16="http://schemas.microsoft.com/office/drawing/2014/main" id="{BE0CF626-0209-4C0E-82AD-81A3ACEF51F4}"/>
            </a:ext>
          </a:extLst>
        </cdr:cNvPr>
        <cdr:cNvGrpSpPr/>
      </cdr:nvGrpSpPr>
      <cdr:grpSpPr>
        <a:xfrm xmlns:a="http://schemas.openxmlformats.org/drawingml/2006/main">
          <a:off x="1490225" y="2307900"/>
          <a:ext cx="788631" cy="151846"/>
          <a:chOff x="728081" y="7992"/>
          <a:chExt cx="931098" cy="11510"/>
        </a:xfrm>
      </cdr:grpSpPr>
      <cdr:sp macro="" textlink="">
        <cdr:nvSpPr>
          <cdr:cNvPr id="195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BDF3092D-C355-43E1-92BE-14DA1D137F86}"/>
              </a:ext>
            </a:extLst>
          </cdr:cNvPr>
          <cdr:cNvSpPr txBox="1"/>
        </cdr:nvSpPr>
        <cdr:spPr>
          <a:xfrm xmlns:a="http://schemas.openxmlformats.org/drawingml/2006/main">
            <a:off x="728081" y="7992"/>
            <a:ext cx="931098" cy="1151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900"/>
              <a:t>Regular</a:t>
            </a:r>
          </a:p>
        </cdr:txBody>
      </cdr:sp>
    </cdr:grp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196" name="Retângulo 2">
          <a:extLst xmlns:a="http://schemas.openxmlformats.org/drawingml/2006/main">
            <a:ext uri="{FF2B5EF4-FFF2-40B4-BE49-F238E27FC236}">
              <a16:creationId xmlns:a16="http://schemas.microsoft.com/office/drawing/2014/main" id="{8043699C-FABA-43CE-B942-8A66BDAEADBE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197" name="Retângulo 2">
          <a:extLst xmlns:a="http://schemas.openxmlformats.org/drawingml/2006/main">
            <a:ext uri="{FF2B5EF4-FFF2-40B4-BE49-F238E27FC236}">
              <a16:creationId xmlns:a16="http://schemas.microsoft.com/office/drawing/2014/main" id="{A7D5DFC8-438B-424C-866C-10C3E16402FE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198" name="Retângulo 2">
          <a:extLst xmlns:a="http://schemas.openxmlformats.org/drawingml/2006/main">
            <a:ext uri="{FF2B5EF4-FFF2-40B4-BE49-F238E27FC236}">
              <a16:creationId xmlns:a16="http://schemas.microsoft.com/office/drawing/2014/main" id="{9BE48F8C-5D91-4E97-B203-ADEFC2B8AFB3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199" name="Retângulo 2">
          <a:extLst xmlns:a="http://schemas.openxmlformats.org/drawingml/2006/main">
            <a:ext uri="{FF2B5EF4-FFF2-40B4-BE49-F238E27FC236}">
              <a16:creationId xmlns:a16="http://schemas.microsoft.com/office/drawing/2014/main" id="{03254868-ECD6-443A-9D9F-4C74A2122852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200" name="Retângulo 2">
          <a:extLst xmlns:a="http://schemas.openxmlformats.org/drawingml/2006/main">
            <a:ext uri="{FF2B5EF4-FFF2-40B4-BE49-F238E27FC236}">
              <a16:creationId xmlns:a16="http://schemas.microsoft.com/office/drawing/2014/main" id="{538A19F4-71DD-4DC2-90F3-4B52DAD73B64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201" name="Retângulo 2">
          <a:extLst xmlns:a="http://schemas.openxmlformats.org/drawingml/2006/main">
            <a:ext uri="{FF2B5EF4-FFF2-40B4-BE49-F238E27FC236}">
              <a16:creationId xmlns:a16="http://schemas.microsoft.com/office/drawing/2014/main" id="{D26A36DF-7B8A-419D-9F01-35C9BF2E0061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202" name="Retângulo 2">
          <a:extLst xmlns:a="http://schemas.openxmlformats.org/drawingml/2006/main">
            <a:ext uri="{FF2B5EF4-FFF2-40B4-BE49-F238E27FC236}">
              <a16:creationId xmlns:a16="http://schemas.microsoft.com/office/drawing/2014/main" id="{5983BB93-A31A-4A5A-B800-808D218DD074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0.44877</cdr:x>
      <cdr:y>0.62773</cdr:y>
    </cdr:from>
    <cdr:to>
      <cdr:x>0.60494</cdr:x>
      <cdr:y>0.76615</cdr:y>
    </cdr:to>
    <cdr:sp macro="" textlink="'Indicadores - Defeitos (1)'!$C$48">
      <cdr:nvSpPr>
        <cdr:cNvPr id="203" name="Retângulo 2">
          <a:extLst xmlns:a="http://schemas.openxmlformats.org/drawingml/2006/main">
            <a:ext uri="{FF2B5EF4-FFF2-40B4-BE49-F238E27FC236}">
              <a16:creationId xmlns:a16="http://schemas.microsoft.com/office/drawing/2014/main" id="{3D0247F2-FE70-4AAE-B9DC-E9DB97BB884C}"/>
            </a:ext>
          </a:extLst>
        </cdr:cNvPr>
        <cdr:cNvSpPr/>
      </cdr:nvSpPr>
      <cdr:spPr>
        <a:xfrm xmlns:a="http://schemas.openxmlformats.org/drawingml/2006/main">
          <a:off x="1431312" y="1680574"/>
          <a:ext cx="530010" cy="373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0.40715</cdr:x>
      <cdr:y>0.58237</cdr:y>
    </cdr:from>
    <cdr:to>
      <cdr:x>0.57433</cdr:x>
      <cdr:y>0.66392</cdr:y>
    </cdr:to>
    <cdr:sp macro="" textlink="'Indicadores - Defeitos (1)'!$G$68">
      <cdr:nvSpPr>
        <cdr:cNvPr id="204" name="CaixaDeTexto 3">
          <a:extLst xmlns:a="http://schemas.openxmlformats.org/drawingml/2006/main">
            <a:ext uri="{FF2B5EF4-FFF2-40B4-BE49-F238E27FC236}">
              <a16:creationId xmlns:a16="http://schemas.microsoft.com/office/drawing/2014/main" id="{0C24DB79-D167-449F-AAA4-ECE77886497A}"/>
            </a:ext>
          </a:extLst>
        </cdr:cNvPr>
        <cdr:cNvSpPr txBox="1"/>
      </cdr:nvSpPr>
      <cdr:spPr>
        <a:xfrm xmlns:a="http://schemas.openxmlformats.org/drawingml/2006/main">
          <a:off x="1479402" y="1666875"/>
          <a:ext cx="654198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10054C6-063C-4D36-9775-B00BA2BF72D1}" type="TxLink">
            <a:rPr lang="en-US" sz="11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1200" b="1"/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05" name="Retângulo 2">
          <a:extLst xmlns:a="http://schemas.openxmlformats.org/drawingml/2006/main">
            <a:ext uri="{FF2B5EF4-FFF2-40B4-BE49-F238E27FC236}">
              <a16:creationId xmlns:a16="http://schemas.microsoft.com/office/drawing/2014/main" id="{CA818946-A479-4B9C-A83E-BA1CB3C9E904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06" name="Retângulo 2">
          <a:extLst xmlns:a="http://schemas.openxmlformats.org/drawingml/2006/main">
            <a:ext uri="{FF2B5EF4-FFF2-40B4-BE49-F238E27FC236}">
              <a16:creationId xmlns:a16="http://schemas.microsoft.com/office/drawing/2014/main" id="{EA20BF2C-B6C2-4014-981B-2534FB64DE5B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07" name="Retângulo 2">
          <a:extLst xmlns:a="http://schemas.openxmlformats.org/drawingml/2006/main">
            <a:ext uri="{FF2B5EF4-FFF2-40B4-BE49-F238E27FC236}">
              <a16:creationId xmlns:a16="http://schemas.microsoft.com/office/drawing/2014/main" id="{379CE0DE-CB8A-4466-B97E-DAF938FB9D32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08" name="Retângulo 2">
          <a:extLst xmlns:a="http://schemas.openxmlformats.org/drawingml/2006/main">
            <a:ext uri="{FF2B5EF4-FFF2-40B4-BE49-F238E27FC236}">
              <a16:creationId xmlns:a16="http://schemas.microsoft.com/office/drawing/2014/main" id="{BE60DFB4-F1CD-4450-917E-AEDE0049AF1C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09" name="Retângulo 2">
          <a:extLst xmlns:a="http://schemas.openxmlformats.org/drawingml/2006/main">
            <a:ext uri="{FF2B5EF4-FFF2-40B4-BE49-F238E27FC236}">
              <a16:creationId xmlns:a16="http://schemas.microsoft.com/office/drawing/2014/main" id="{E30298A5-6396-4110-9254-4B265B4D6D6F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10" name="Retângulo 2">
          <a:extLst xmlns:a="http://schemas.openxmlformats.org/drawingml/2006/main">
            <a:ext uri="{FF2B5EF4-FFF2-40B4-BE49-F238E27FC236}">
              <a16:creationId xmlns:a16="http://schemas.microsoft.com/office/drawing/2014/main" id="{F75CC034-1408-47E7-9598-82AFDA2C4260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11" name="Retângulo 2">
          <a:extLst xmlns:a="http://schemas.openxmlformats.org/drawingml/2006/main">
            <a:ext uri="{FF2B5EF4-FFF2-40B4-BE49-F238E27FC236}">
              <a16:creationId xmlns:a16="http://schemas.microsoft.com/office/drawing/2014/main" id="{720BE454-19BB-4E40-94C2-367BA4AF8A8F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12" name="Retângulo 2">
          <a:extLst xmlns:a="http://schemas.openxmlformats.org/drawingml/2006/main">
            <a:ext uri="{FF2B5EF4-FFF2-40B4-BE49-F238E27FC236}">
              <a16:creationId xmlns:a16="http://schemas.microsoft.com/office/drawing/2014/main" id="{04655D14-9491-48A3-AB3D-6503601ECA55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0.52331</cdr:x>
      <cdr:y>0.71246</cdr:y>
    </cdr:from>
    <cdr:to>
      <cdr:x>0.75062</cdr:x>
      <cdr:y>0.76236</cdr:y>
    </cdr:to>
    <cdr:grpSp>
      <cdr:nvGrpSpPr>
        <cdr:cNvPr id="213" name="Grupo 30">
          <a:extLst xmlns:a="http://schemas.openxmlformats.org/drawingml/2006/main">
            <a:ext uri="{FF2B5EF4-FFF2-40B4-BE49-F238E27FC236}">
              <a16:creationId xmlns:a16="http://schemas.microsoft.com/office/drawing/2014/main" id="{FB9A44E0-94A9-4B6B-B5C6-903A51E495CD}"/>
            </a:ext>
          </a:extLst>
        </cdr:cNvPr>
        <cdr:cNvGrpSpPr/>
      </cdr:nvGrpSpPr>
      <cdr:grpSpPr>
        <a:xfrm xmlns:a="http://schemas.openxmlformats.org/drawingml/2006/main">
          <a:off x="2289971" y="2307674"/>
          <a:ext cx="994694" cy="161627"/>
          <a:chOff x="-50166" y="44423"/>
          <a:chExt cx="1106423" cy="111792"/>
        </a:xfrm>
      </cdr:grpSpPr>
      <cdr:sp macro="" textlink="">
        <cdr:nvSpPr>
          <cdr:cNvPr id="214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E82444B4-1402-4D9B-83BB-BF0484AC1F70}"/>
              </a:ext>
            </a:extLst>
          </cdr:cNvPr>
          <cdr:cNvSpPr txBox="1"/>
        </cdr:nvSpPr>
        <cdr:spPr>
          <a:xfrm xmlns:a="http://schemas.openxmlformats.org/drawingml/2006/main">
            <a:off x="89975" y="46642"/>
            <a:ext cx="966282" cy="10229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pt-BR" sz="900">
                <a:latin typeface="+mn-lt"/>
              </a:rPr>
              <a:t>Bom</a:t>
            </a:r>
          </a:p>
        </cdr:txBody>
      </cdr:sp>
      <cdr:sp macro="" textlink="">
        <cdr:nvSpPr>
          <cdr:cNvPr id="215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5888D9E9-6047-4B7B-8908-1A84EA6B82FC}"/>
              </a:ext>
            </a:extLst>
          </cdr:cNvPr>
          <cdr:cNvSpPr txBox="1"/>
        </cdr:nvSpPr>
        <cdr:spPr>
          <a:xfrm xmlns:a="http://schemas.openxmlformats.org/drawingml/2006/main">
            <a:off x="-50166" y="44423"/>
            <a:ext cx="180252" cy="111792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B4CD"/>
          </a:solidFill>
          <a:ln xmlns:a="http://schemas.openxmlformats.org/drawingml/2006/main">
            <a:solidFill>
              <a:srgbClr val="0070C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0.06044</cdr:x>
      <cdr:y>0.71184</cdr:y>
    </cdr:from>
    <cdr:to>
      <cdr:x>0.31072</cdr:x>
      <cdr:y>0.76308</cdr:y>
    </cdr:to>
    <cdr:grpSp>
      <cdr:nvGrpSpPr>
        <cdr:cNvPr id="216" name="Grupo 34">
          <a:extLst xmlns:a="http://schemas.openxmlformats.org/drawingml/2006/main">
            <a:ext uri="{FF2B5EF4-FFF2-40B4-BE49-F238E27FC236}">
              <a16:creationId xmlns:a16="http://schemas.microsoft.com/office/drawing/2014/main" id="{223382B3-BAFB-4375-B8E6-7E9C995D84EC}"/>
            </a:ext>
          </a:extLst>
        </cdr:cNvPr>
        <cdr:cNvGrpSpPr/>
      </cdr:nvGrpSpPr>
      <cdr:grpSpPr>
        <a:xfrm xmlns:a="http://schemas.openxmlformats.org/drawingml/2006/main">
          <a:off x="264482" y="2305665"/>
          <a:ext cx="1095209" cy="165968"/>
          <a:chOff x="199960" y="6637"/>
          <a:chExt cx="1022245" cy="79749"/>
        </a:xfrm>
      </cdr:grpSpPr>
      <cdr:sp macro="" textlink="">
        <cdr:nvSpPr>
          <cdr:cNvPr id="217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2B8B0E63-A624-413F-A8BB-2489A32057DD}"/>
              </a:ext>
            </a:extLst>
          </cdr:cNvPr>
          <cdr:cNvSpPr txBox="1"/>
        </cdr:nvSpPr>
        <cdr:spPr>
          <a:xfrm xmlns:a="http://schemas.openxmlformats.org/drawingml/2006/main">
            <a:off x="331471" y="11858"/>
            <a:ext cx="890734" cy="7452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pt-BR" sz="900">
                <a:latin typeface="+mn-lt"/>
              </a:rPr>
              <a:t>Ruim</a:t>
            </a:r>
          </a:p>
        </cdr:txBody>
      </cdr:sp>
      <cdr:sp macro="" textlink="">
        <cdr:nvSpPr>
          <cdr:cNvPr id="218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55B76CC1-4AF3-441E-B246-9C1938016A25}"/>
              </a:ext>
            </a:extLst>
          </cdr:cNvPr>
          <cdr:cNvSpPr txBox="1"/>
        </cdr:nvSpPr>
        <cdr:spPr>
          <a:xfrm xmlns:a="http://schemas.openxmlformats.org/drawingml/2006/main">
            <a:off x="199960" y="6637"/>
            <a:ext cx="162548" cy="7739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3333"/>
          </a:solidFill>
          <a:ln xmlns:a="http://schemas.openxmlformats.org/drawingml/2006/main">
            <a:solidFill>
              <a:srgbClr val="FF000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0.31409</cdr:x>
      <cdr:y>0.71186</cdr:y>
    </cdr:from>
    <cdr:to>
      <cdr:x>0.35103</cdr:x>
      <cdr:y>0.76102</cdr:y>
    </cdr:to>
    <cdr:grpSp>
      <cdr:nvGrpSpPr>
        <cdr:cNvPr id="219" name="Grupo 35">
          <a:extLst xmlns:a="http://schemas.openxmlformats.org/drawingml/2006/main">
            <a:ext uri="{FF2B5EF4-FFF2-40B4-BE49-F238E27FC236}">
              <a16:creationId xmlns:a16="http://schemas.microsoft.com/office/drawing/2014/main" id="{72E89128-8D65-47C5-B735-F896ADFDF6DB}"/>
            </a:ext>
          </a:extLst>
        </cdr:cNvPr>
        <cdr:cNvGrpSpPr/>
      </cdr:nvGrpSpPr>
      <cdr:grpSpPr>
        <a:xfrm xmlns:a="http://schemas.openxmlformats.org/drawingml/2006/main">
          <a:off x="1374438" y="2305730"/>
          <a:ext cx="161647" cy="159231"/>
          <a:chOff x="246506" y="4511"/>
          <a:chExt cx="367102" cy="12723"/>
        </a:xfrm>
      </cdr:grpSpPr>
      <cdr:sp macro="" textlink="">
        <cdr:nvSpPr>
          <cdr:cNvPr id="220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9040212C-05C2-4E05-ADE5-FCFCE10D09AA}"/>
              </a:ext>
            </a:extLst>
          </cdr:cNvPr>
          <cdr:cNvSpPr txBox="1"/>
        </cdr:nvSpPr>
        <cdr:spPr>
          <a:xfrm xmlns:a="http://schemas.openxmlformats.org/drawingml/2006/main">
            <a:off x="246506" y="4511"/>
            <a:ext cx="367102" cy="12723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/>
          </a:solidFill>
          <a:ln xmlns:a="http://schemas.openxmlformats.org/drawingml/2006/main">
            <a:solidFill>
              <a:srgbClr val="FFC00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0.04879</cdr:x>
      <cdr:y>0.54332</cdr:y>
    </cdr:from>
    <cdr:to>
      <cdr:x>0.18271</cdr:x>
      <cdr:y>0.61316</cdr:y>
    </cdr:to>
    <cdr:sp macro="" textlink="">
      <cdr:nvSpPr>
        <cdr:cNvPr id="221" name="CaixaDeTexto 1">
          <a:extLst xmlns:a="http://schemas.openxmlformats.org/drawingml/2006/main">
            <a:ext uri="{FF2B5EF4-FFF2-40B4-BE49-F238E27FC236}">
              <a16:creationId xmlns:a16="http://schemas.microsoft.com/office/drawing/2014/main" id="{6C884087-E746-4CBB-BA08-4ECD0D6C90EB}"/>
            </a:ext>
          </a:extLst>
        </cdr:cNvPr>
        <cdr:cNvSpPr txBox="1"/>
      </cdr:nvSpPr>
      <cdr:spPr>
        <a:xfrm xmlns:a="http://schemas.openxmlformats.org/drawingml/2006/main">
          <a:off x="193675" y="2146300"/>
          <a:ext cx="521107" cy="282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0.08005</cdr:x>
      <cdr:y>0.76397</cdr:y>
    </cdr:from>
    <cdr:to>
      <cdr:x>0.26625</cdr:x>
      <cdr:y>0.81906</cdr:y>
    </cdr:to>
    <cdr:sp macro="" textlink="">
      <cdr:nvSpPr>
        <cdr:cNvPr id="222" name="CaixaDeTexto 1">
          <a:extLst xmlns:a="http://schemas.openxmlformats.org/drawingml/2006/main">
            <a:ext uri="{FF2B5EF4-FFF2-40B4-BE49-F238E27FC236}">
              <a16:creationId xmlns:a16="http://schemas.microsoft.com/office/drawing/2014/main" id="{252D69D6-D4EE-4186-9BCF-C0F6BA45F68C}"/>
            </a:ext>
          </a:extLst>
        </cdr:cNvPr>
        <cdr:cNvSpPr txBox="1"/>
      </cdr:nvSpPr>
      <cdr:spPr>
        <a:xfrm xmlns:a="http://schemas.openxmlformats.org/drawingml/2006/main">
          <a:off x="309255" y="2054965"/>
          <a:ext cx="719354" cy="148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/>
            <a:t>0% - 80%</a:t>
          </a:r>
        </a:p>
      </cdr:txBody>
    </cdr:sp>
  </cdr:relSizeAnchor>
  <cdr:relSizeAnchor xmlns:cdr="http://schemas.openxmlformats.org/drawingml/2006/chartDrawing">
    <cdr:from>
      <cdr:x>0.52703</cdr:x>
      <cdr:y>0.76813</cdr:y>
    </cdr:from>
    <cdr:to>
      <cdr:x>0.74233</cdr:x>
      <cdr:y>0.8189</cdr:y>
    </cdr:to>
    <cdr:sp macro="" textlink="">
      <cdr:nvSpPr>
        <cdr:cNvPr id="223" name="CaixaDeTexto 1">
          <a:extLst xmlns:a="http://schemas.openxmlformats.org/drawingml/2006/main">
            <a:ext uri="{FF2B5EF4-FFF2-40B4-BE49-F238E27FC236}">
              <a16:creationId xmlns:a16="http://schemas.microsoft.com/office/drawing/2014/main" id="{42B9C2BC-3FE5-414E-8BB4-DBD47B743273}"/>
            </a:ext>
          </a:extLst>
        </cdr:cNvPr>
        <cdr:cNvSpPr txBox="1"/>
      </cdr:nvSpPr>
      <cdr:spPr>
        <a:xfrm xmlns:a="http://schemas.openxmlformats.org/drawingml/2006/main">
          <a:off x="2036115" y="2066162"/>
          <a:ext cx="831777" cy="136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/>
            <a:t>95% - 99%</a:t>
          </a:r>
        </a:p>
      </cdr:txBody>
    </cdr:sp>
  </cdr:relSizeAnchor>
  <cdr:relSizeAnchor xmlns:cdr="http://schemas.openxmlformats.org/drawingml/2006/chartDrawing">
    <cdr:from>
      <cdr:x>0.3445</cdr:x>
      <cdr:y>0.76413</cdr:y>
    </cdr:from>
    <cdr:to>
      <cdr:x>0.54443</cdr:x>
      <cdr:y>0.81643</cdr:y>
    </cdr:to>
    <cdr:sp macro="" textlink="">
      <cdr:nvSpPr>
        <cdr:cNvPr id="224" name="CaixaDeTexto 1">
          <a:extLst xmlns:a="http://schemas.openxmlformats.org/drawingml/2006/main">
            <a:ext uri="{FF2B5EF4-FFF2-40B4-BE49-F238E27FC236}">
              <a16:creationId xmlns:a16="http://schemas.microsoft.com/office/drawing/2014/main" id="{12FCE220-7867-4816-939C-07A7790DC656}"/>
            </a:ext>
          </a:extLst>
        </cdr:cNvPr>
        <cdr:cNvSpPr txBox="1"/>
      </cdr:nvSpPr>
      <cdr:spPr>
        <a:xfrm xmlns:a="http://schemas.openxmlformats.org/drawingml/2006/main">
          <a:off x="1330925" y="2055395"/>
          <a:ext cx="772397" cy="140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900">
              <a:solidFill>
                <a:sysClr val="windowText" lastClr="000000"/>
              </a:solidFill>
            </a:rPr>
            <a:t>81% - 94%</a:t>
          </a:r>
        </a:p>
      </cdr:txBody>
    </cdr:sp>
  </cdr:relSizeAnchor>
  <cdr:relSizeAnchor xmlns:cdr="http://schemas.openxmlformats.org/drawingml/2006/chartDrawing">
    <cdr:from>
      <cdr:x>0.18815</cdr:x>
      <cdr:y>0.86285</cdr:y>
    </cdr:from>
    <cdr:to>
      <cdr:x>0.98974</cdr:x>
      <cdr:y>1</cdr:y>
    </cdr:to>
    <cdr:sp macro="" textlink="">
      <cdr:nvSpPr>
        <cdr:cNvPr id="225" name="CaixaDeTexto 43">
          <a:extLst xmlns:a="http://schemas.openxmlformats.org/drawingml/2006/main">
            <a:ext uri="{FF2B5EF4-FFF2-40B4-BE49-F238E27FC236}">
              <a16:creationId xmlns:a16="http://schemas.microsoft.com/office/drawing/2014/main" id="{50ECA24D-D931-4237-BD7C-475BD32A161F}"/>
            </a:ext>
          </a:extLst>
        </cdr:cNvPr>
        <cdr:cNvSpPr txBox="1"/>
      </cdr:nvSpPr>
      <cdr:spPr>
        <a:xfrm xmlns:a="http://schemas.openxmlformats.org/drawingml/2006/main">
          <a:off x="731520" y="2438400"/>
          <a:ext cx="3116580" cy="387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r"/>
          <a:r>
            <a:rPr lang="pt-BR" sz="800"/>
            <a:t>O percentual</a:t>
          </a:r>
          <a:r>
            <a:rPr lang="pt-BR" sz="800" baseline="0"/>
            <a:t> obtido neste indicador representa a qualidade do produto em comparação ao tamanho funcional da OS.</a:t>
          </a:r>
          <a:endParaRPr lang="pt-BR" sz="800"/>
        </a:p>
      </cdr:txBody>
    </cdr:sp>
  </cdr:relSizeAnchor>
  <cdr:relSizeAnchor xmlns:cdr="http://schemas.openxmlformats.org/drawingml/2006/chartDrawing">
    <cdr:from>
      <cdr:x>0.78589</cdr:x>
      <cdr:y>0.67543</cdr:y>
    </cdr:from>
    <cdr:to>
      <cdr:x>0.95661</cdr:x>
      <cdr:y>0.80737</cdr:y>
    </cdr:to>
    <cdr:grpSp>
      <cdr:nvGrpSpPr>
        <cdr:cNvPr id="226" name="Agrupar 63">
          <a:extLst xmlns:a="http://schemas.openxmlformats.org/drawingml/2006/main">
            <a:ext uri="{FF2B5EF4-FFF2-40B4-BE49-F238E27FC236}">
              <a16:creationId xmlns:a16="http://schemas.microsoft.com/office/drawing/2014/main" id="{E2A5C3D3-8AE4-404B-831E-1345FC7F4F33}"/>
            </a:ext>
          </a:extLst>
        </cdr:cNvPr>
        <cdr:cNvGrpSpPr/>
      </cdr:nvGrpSpPr>
      <cdr:grpSpPr>
        <a:xfrm xmlns:a="http://schemas.openxmlformats.org/drawingml/2006/main">
          <a:off x="3439004" y="2187733"/>
          <a:ext cx="747060" cy="427356"/>
          <a:chOff x="854062" y="-6946"/>
          <a:chExt cx="569687" cy="12477"/>
        </a:xfrm>
      </cdr:grpSpPr>
      <cdr:sp macro="" textlink="">
        <cdr:nvSpPr>
          <cdr:cNvPr id="227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2F894867-B19B-4459-BDBE-98101C8A75AA}"/>
              </a:ext>
            </a:extLst>
          </cdr:cNvPr>
          <cdr:cNvSpPr txBox="1"/>
        </cdr:nvSpPr>
        <cdr:spPr>
          <a:xfrm xmlns:a="http://schemas.openxmlformats.org/drawingml/2006/main">
            <a:off x="854062" y="-6946"/>
            <a:ext cx="569687" cy="1247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900"/>
              <a:t>Excelente</a:t>
            </a:r>
          </a:p>
        </cdr:txBody>
      </cdr:sp>
    </cdr:grpSp>
  </cdr:relSizeAnchor>
  <cdr:relSizeAnchor xmlns:cdr="http://schemas.openxmlformats.org/drawingml/2006/chartDrawing">
    <cdr:from>
      <cdr:x>0.75457</cdr:x>
      <cdr:y>0.71135</cdr:y>
    </cdr:from>
    <cdr:to>
      <cdr:x>0.79443</cdr:x>
      <cdr:y>0.76005</cdr:y>
    </cdr:to>
    <cdr:grpSp>
      <cdr:nvGrpSpPr>
        <cdr:cNvPr id="228" name="Agrupar 64">
          <a:extLst xmlns:a="http://schemas.openxmlformats.org/drawingml/2006/main">
            <a:ext uri="{FF2B5EF4-FFF2-40B4-BE49-F238E27FC236}">
              <a16:creationId xmlns:a16="http://schemas.microsoft.com/office/drawing/2014/main" id="{7DA0E411-272F-4E68-BBB7-FB32D29BFD41}"/>
            </a:ext>
          </a:extLst>
        </cdr:cNvPr>
        <cdr:cNvGrpSpPr/>
      </cdr:nvGrpSpPr>
      <cdr:grpSpPr>
        <a:xfrm xmlns:a="http://schemas.openxmlformats.org/drawingml/2006/main">
          <a:off x="3301950" y="2304078"/>
          <a:ext cx="174425" cy="157741"/>
          <a:chOff x="177845" y="0"/>
          <a:chExt cx="367101" cy="12789"/>
        </a:xfrm>
      </cdr:grpSpPr>
      <cdr:sp macro="" textlink="">
        <cdr:nvSpPr>
          <cdr:cNvPr id="229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BF094632-B20E-40C9-8D5D-BAC883032D54}"/>
              </a:ext>
            </a:extLst>
          </cdr:cNvPr>
          <cdr:cNvSpPr txBox="1"/>
        </cdr:nvSpPr>
        <cdr:spPr>
          <a:xfrm xmlns:a="http://schemas.openxmlformats.org/drawingml/2006/main">
            <a:off x="177845" y="0"/>
            <a:ext cx="367101" cy="1278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DA63"/>
          </a:solidFill>
          <a:ln xmlns:a="http://schemas.openxmlformats.org/drawingml/2006/main">
            <a:solidFill>
              <a:srgbClr val="00B05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0.7815</cdr:x>
      <cdr:y>0.76008</cdr:y>
    </cdr:from>
    <cdr:to>
      <cdr:x>0.90335</cdr:x>
      <cdr:y>0.82153</cdr:y>
    </cdr:to>
    <cdr:sp macro="" textlink="">
      <cdr:nvSpPr>
        <cdr:cNvPr id="230" name="CaixaDeTexto 1">
          <a:extLst xmlns:a="http://schemas.openxmlformats.org/drawingml/2006/main">
            <a:ext uri="{FF2B5EF4-FFF2-40B4-BE49-F238E27FC236}">
              <a16:creationId xmlns:a16="http://schemas.microsoft.com/office/drawing/2014/main" id="{F23BCE2A-DF18-4CC4-A978-9731D6DA79EF}"/>
            </a:ext>
          </a:extLst>
        </cdr:cNvPr>
        <cdr:cNvSpPr txBox="1"/>
      </cdr:nvSpPr>
      <cdr:spPr>
        <a:xfrm xmlns:a="http://schemas.openxmlformats.org/drawingml/2006/main">
          <a:off x="3019216" y="2044520"/>
          <a:ext cx="470748" cy="1652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>
              <a:solidFill>
                <a:sysClr val="windowText" lastClr="000000"/>
              </a:solidFill>
            </a:rPr>
            <a:t>100%</a:t>
          </a:r>
        </a:p>
      </cdr:txBody>
    </cdr:sp>
  </cdr:relSizeAnchor>
  <cdr:relSizeAnchor xmlns:cdr="http://schemas.openxmlformats.org/drawingml/2006/chartDrawing">
    <cdr:from>
      <cdr:x>0.44484</cdr:x>
      <cdr:y>0.57909</cdr:y>
    </cdr:from>
    <cdr:to>
      <cdr:x>0.64236</cdr:x>
      <cdr:y>0.68182</cdr:y>
    </cdr:to>
    <cdr:sp macro="" textlink="'Indicadores - Defeitos (1)'!#REF!">
      <cdr:nvSpPr>
        <cdr:cNvPr id="231" name="CaixaDeTexto 17">
          <a:extLst xmlns:a="http://schemas.openxmlformats.org/drawingml/2006/main">
            <a:ext uri="{FF2B5EF4-FFF2-40B4-BE49-F238E27FC236}">
              <a16:creationId xmlns:a16="http://schemas.microsoft.com/office/drawing/2014/main" id="{062F2A40-265C-4B14-9AA9-BFB00583684D}"/>
            </a:ext>
          </a:extLst>
        </cdr:cNvPr>
        <cdr:cNvSpPr txBox="1"/>
      </cdr:nvSpPr>
      <cdr:spPr>
        <a:xfrm xmlns:a="http://schemas.openxmlformats.org/drawingml/2006/main">
          <a:off x="1718576" y="1557663"/>
          <a:ext cx="763087" cy="2763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83A031C-935F-4D5A-BCFF-8EC2205DB787}" type="TxLink">
            <a:rPr lang="en-US" sz="11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Trebuchet MS"/>
              <a:cs typeface="Calibri"/>
            </a:rPr>
            <a:pPr/>
            <a:t> </a:t>
          </a:fld>
          <a:endParaRPr lang="pt-BR" sz="16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232" name="Retângulo 2">
          <a:extLst xmlns:a="http://schemas.openxmlformats.org/drawingml/2006/main">
            <a:ext uri="{FF2B5EF4-FFF2-40B4-BE49-F238E27FC236}">
              <a16:creationId xmlns:a16="http://schemas.microsoft.com/office/drawing/2014/main" id="{F23D98BA-20B1-465F-8C2D-274BA9E0994F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233" name="Retângulo 2">
          <a:extLst xmlns:a="http://schemas.openxmlformats.org/drawingml/2006/main">
            <a:ext uri="{FF2B5EF4-FFF2-40B4-BE49-F238E27FC236}">
              <a16:creationId xmlns:a16="http://schemas.microsoft.com/office/drawing/2014/main" id="{BCAE08AE-70EC-4951-9344-709E13AC6A41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234" name="Retângulo 2">
          <a:extLst xmlns:a="http://schemas.openxmlformats.org/drawingml/2006/main">
            <a:ext uri="{FF2B5EF4-FFF2-40B4-BE49-F238E27FC236}">
              <a16:creationId xmlns:a16="http://schemas.microsoft.com/office/drawing/2014/main" id="{C9797322-2906-48F2-A213-CAB19C4FE812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235" name="Retângulo 2">
          <a:extLst xmlns:a="http://schemas.openxmlformats.org/drawingml/2006/main">
            <a:ext uri="{FF2B5EF4-FFF2-40B4-BE49-F238E27FC236}">
              <a16:creationId xmlns:a16="http://schemas.microsoft.com/office/drawing/2014/main" id="{35C8B486-C48E-4FFB-AB24-69A3C8EF30D7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236" name="Retângulo 2">
          <a:extLst xmlns:a="http://schemas.openxmlformats.org/drawingml/2006/main">
            <a:ext uri="{FF2B5EF4-FFF2-40B4-BE49-F238E27FC236}">
              <a16:creationId xmlns:a16="http://schemas.microsoft.com/office/drawing/2014/main" id="{5F5A4BD9-C3BF-433B-81D4-A184652ED8E5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237" name="Retângulo 2">
          <a:extLst xmlns:a="http://schemas.openxmlformats.org/drawingml/2006/main">
            <a:ext uri="{FF2B5EF4-FFF2-40B4-BE49-F238E27FC236}">
              <a16:creationId xmlns:a16="http://schemas.microsoft.com/office/drawing/2014/main" id="{B4646499-32D4-48D8-A388-CE2B38A61286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238" name="Retângulo 2">
          <a:extLst xmlns:a="http://schemas.openxmlformats.org/drawingml/2006/main">
            <a:ext uri="{FF2B5EF4-FFF2-40B4-BE49-F238E27FC236}">
              <a16:creationId xmlns:a16="http://schemas.microsoft.com/office/drawing/2014/main" id="{90D6CA97-3169-4083-A135-EA8FC79358CC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239" name="Retângulo 2">
          <a:extLst xmlns:a="http://schemas.openxmlformats.org/drawingml/2006/main">
            <a:ext uri="{FF2B5EF4-FFF2-40B4-BE49-F238E27FC236}">
              <a16:creationId xmlns:a16="http://schemas.microsoft.com/office/drawing/2014/main" id="{7C57A415-8091-4AFE-B02E-EFDC624B21F0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0.34055</cdr:x>
      <cdr:y>0.71253</cdr:y>
    </cdr:from>
    <cdr:to>
      <cdr:x>0.52077</cdr:x>
      <cdr:y>0.75941</cdr:y>
    </cdr:to>
    <cdr:grpSp>
      <cdr:nvGrpSpPr>
        <cdr:cNvPr id="240" name="Agrupar 59">
          <a:extLst xmlns:a="http://schemas.openxmlformats.org/drawingml/2006/main">
            <a:ext uri="{FF2B5EF4-FFF2-40B4-BE49-F238E27FC236}">
              <a16:creationId xmlns:a16="http://schemas.microsoft.com/office/drawing/2014/main" id="{BE0CF626-0209-4C0E-82AD-81A3ACEF51F4}"/>
            </a:ext>
          </a:extLst>
        </cdr:cNvPr>
        <cdr:cNvGrpSpPr/>
      </cdr:nvGrpSpPr>
      <cdr:grpSpPr>
        <a:xfrm xmlns:a="http://schemas.openxmlformats.org/drawingml/2006/main">
          <a:off x="1490225" y="2307900"/>
          <a:ext cx="788631" cy="151846"/>
          <a:chOff x="728081" y="7992"/>
          <a:chExt cx="931098" cy="11510"/>
        </a:xfrm>
      </cdr:grpSpPr>
      <cdr:sp macro="" textlink="">
        <cdr:nvSpPr>
          <cdr:cNvPr id="241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5964DE35-F1B2-452A-8534-40094F93CA85}"/>
              </a:ext>
            </a:extLst>
          </cdr:cNvPr>
          <cdr:cNvSpPr txBox="1"/>
        </cdr:nvSpPr>
        <cdr:spPr>
          <a:xfrm xmlns:a="http://schemas.openxmlformats.org/drawingml/2006/main">
            <a:off x="728081" y="7992"/>
            <a:ext cx="931098" cy="1151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900"/>
              <a:t>Regular</a:t>
            </a:r>
          </a:p>
        </cdr:txBody>
      </cdr:sp>
    </cdr:grp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242" name="Retângulo 2">
          <a:extLst xmlns:a="http://schemas.openxmlformats.org/drawingml/2006/main">
            <a:ext uri="{FF2B5EF4-FFF2-40B4-BE49-F238E27FC236}">
              <a16:creationId xmlns:a16="http://schemas.microsoft.com/office/drawing/2014/main" id="{585EFA5E-52E0-4205-8320-5D5D2F0C7B52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243" name="Retângulo 2">
          <a:extLst xmlns:a="http://schemas.openxmlformats.org/drawingml/2006/main">
            <a:ext uri="{FF2B5EF4-FFF2-40B4-BE49-F238E27FC236}">
              <a16:creationId xmlns:a16="http://schemas.microsoft.com/office/drawing/2014/main" id="{9A352910-4C2A-4E1C-BF51-950F9341226E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244" name="Retângulo 2">
          <a:extLst xmlns:a="http://schemas.openxmlformats.org/drawingml/2006/main">
            <a:ext uri="{FF2B5EF4-FFF2-40B4-BE49-F238E27FC236}">
              <a16:creationId xmlns:a16="http://schemas.microsoft.com/office/drawing/2014/main" id="{92C37A52-6BF5-4FCB-8920-A1BD6FDCD204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245" name="Retângulo 2">
          <a:extLst xmlns:a="http://schemas.openxmlformats.org/drawingml/2006/main">
            <a:ext uri="{FF2B5EF4-FFF2-40B4-BE49-F238E27FC236}">
              <a16:creationId xmlns:a16="http://schemas.microsoft.com/office/drawing/2014/main" id="{F414BF33-7ADD-4974-BAA1-C23994CB41DA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246" name="Retângulo 2">
          <a:extLst xmlns:a="http://schemas.openxmlformats.org/drawingml/2006/main">
            <a:ext uri="{FF2B5EF4-FFF2-40B4-BE49-F238E27FC236}">
              <a16:creationId xmlns:a16="http://schemas.microsoft.com/office/drawing/2014/main" id="{D3456BB8-B229-40FD-87F4-F3421797ACB6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247" name="Retângulo 2">
          <a:extLst xmlns:a="http://schemas.openxmlformats.org/drawingml/2006/main">
            <a:ext uri="{FF2B5EF4-FFF2-40B4-BE49-F238E27FC236}">
              <a16:creationId xmlns:a16="http://schemas.microsoft.com/office/drawing/2014/main" id="{29807288-1C59-4A25-9F19-80AEE8421E10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1)'!$C$48">
      <cdr:nvSpPr>
        <cdr:cNvPr id="248" name="Retângulo 2">
          <a:extLst xmlns:a="http://schemas.openxmlformats.org/drawingml/2006/main">
            <a:ext uri="{FF2B5EF4-FFF2-40B4-BE49-F238E27FC236}">
              <a16:creationId xmlns:a16="http://schemas.microsoft.com/office/drawing/2014/main" id="{CE34B900-775E-47DE-B55C-B0292FE6E67C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0.44877</cdr:x>
      <cdr:y>0.62773</cdr:y>
    </cdr:from>
    <cdr:to>
      <cdr:x>0.60494</cdr:x>
      <cdr:y>0.76615</cdr:y>
    </cdr:to>
    <cdr:sp macro="" textlink="'Indicadores - Defeitos (1)'!$C$48">
      <cdr:nvSpPr>
        <cdr:cNvPr id="249" name="Retângulo 2">
          <a:extLst xmlns:a="http://schemas.openxmlformats.org/drawingml/2006/main">
            <a:ext uri="{FF2B5EF4-FFF2-40B4-BE49-F238E27FC236}">
              <a16:creationId xmlns:a16="http://schemas.microsoft.com/office/drawing/2014/main" id="{CB0A37D0-C2C4-4FC5-BE4F-F5F45B6ACD86}"/>
            </a:ext>
          </a:extLst>
        </cdr:cNvPr>
        <cdr:cNvSpPr/>
      </cdr:nvSpPr>
      <cdr:spPr>
        <a:xfrm xmlns:a="http://schemas.openxmlformats.org/drawingml/2006/main">
          <a:off x="1431312" y="1680574"/>
          <a:ext cx="530010" cy="373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0.40715</cdr:x>
      <cdr:y>0.58237</cdr:y>
    </cdr:from>
    <cdr:to>
      <cdr:x>0.57433</cdr:x>
      <cdr:y>0.66392</cdr:y>
    </cdr:to>
    <cdr:sp macro="" textlink="'Indicadores - Defeitos (1)'!$G$68">
      <cdr:nvSpPr>
        <cdr:cNvPr id="250" name="CaixaDeTexto 3">
          <a:extLst xmlns:a="http://schemas.openxmlformats.org/drawingml/2006/main">
            <a:ext uri="{FF2B5EF4-FFF2-40B4-BE49-F238E27FC236}">
              <a16:creationId xmlns:a16="http://schemas.microsoft.com/office/drawing/2014/main" id="{E9096382-C890-4698-AEA5-425F190C2E61}"/>
            </a:ext>
          </a:extLst>
        </cdr:cNvPr>
        <cdr:cNvSpPr txBox="1"/>
      </cdr:nvSpPr>
      <cdr:spPr>
        <a:xfrm xmlns:a="http://schemas.openxmlformats.org/drawingml/2006/main">
          <a:off x="1479402" y="1666875"/>
          <a:ext cx="654198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10054C6-063C-4D36-9775-B00BA2BF72D1}" type="TxLink">
            <a:rPr lang="en-US" sz="11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1200" b="1"/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51" name="Retângulo 2">
          <a:extLst xmlns:a="http://schemas.openxmlformats.org/drawingml/2006/main">
            <a:ext uri="{FF2B5EF4-FFF2-40B4-BE49-F238E27FC236}">
              <a16:creationId xmlns:a16="http://schemas.microsoft.com/office/drawing/2014/main" id="{E8E247FF-C5D4-4E7F-9F97-E4A84E260CC9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52" name="Retângulo 2">
          <a:extLst xmlns:a="http://schemas.openxmlformats.org/drawingml/2006/main">
            <a:ext uri="{FF2B5EF4-FFF2-40B4-BE49-F238E27FC236}">
              <a16:creationId xmlns:a16="http://schemas.microsoft.com/office/drawing/2014/main" id="{13E301DB-8BF5-4AA5-8E64-083F30542554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53" name="Retângulo 2">
          <a:extLst xmlns:a="http://schemas.openxmlformats.org/drawingml/2006/main">
            <a:ext uri="{FF2B5EF4-FFF2-40B4-BE49-F238E27FC236}">
              <a16:creationId xmlns:a16="http://schemas.microsoft.com/office/drawing/2014/main" id="{B9109B76-342A-4F4B-B2E6-5DE471A0E69B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54" name="Retângulo 2">
          <a:extLst xmlns:a="http://schemas.openxmlformats.org/drawingml/2006/main">
            <a:ext uri="{FF2B5EF4-FFF2-40B4-BE49-F238E27FC236}">
              <a16:creationId xmlns:a16="http://schemas.microsoft.com/office/drawing/2014/main" id="{BDF0319E-9D47-4ED9-AAB2-A65ABFDF9FBE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55" name="Retângulo 2">
          <a:extLst xmlns:a="http://schemas.openxmlformats.org/drawingml/2006/main">
            <a:ext uri="{FF2B5EF4-FFF2-40B4-BE49-F238E27FC236}">
              <a16:creationId xmlns:a16="http://schemas.microsoft.com/office/drawing/2014/main" id="{B8EA9B4D-EFE3-41C1-A536-11D065B28E85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56" name="Retângulo 2">
          <a:extLst xmlns:a="http://schemas.openxmlformats.org/drawingml/2006/main">
            <a:ext uri="{FF2B5EF4-FFF2-40B4-BE49-F238E27FC236}">
              <a16:creationId xmlns:a16="http://schemas.microsoft.com/office/drawing/2014/main" id="{B638C6A5-1830-4CCA-9669-10E5C6E37A14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57" name="Retângulo 2">
          <a:extLst xmlns:a="http://schemas.openxmlformats.org/drawingml/2006/main">
            <a:ext uri="{FF2B5EF4-FFF2-40B4-BE49-F238E27FC236}">
              <a16:creationId xmlns:a16="http://schemas.microsoft.com/office/drawing/2014/main" id="{C9B79E92-86DA-4888-A1A8-DAA5C2662570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58" name="Retângulo 2">
          <a:extLst xmlns:a="http://schemas.openxmlformats.org/drawingml/2006/main">
            <a:ext uri="{FF2B5EF4-FFF2-40B4-BE49-F238E27FC236}">
              <a16:creationId xmlns:a16="http://schemas.microsoft.com/office/drawing/2014/main" id="{F9CC7CA2-1382-4486-B31B-9DE2417F2F84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0.52331</cdr:x>
      <cdr:y>0.71246</cdr:y>
    </cdr:from>
    <cdr:to>
      <cdr:x>0.75062</cdr:x>
      <cdr:y>0.76236</cdr:y>
    </cdr:to>
    <cdr:grpSp>
      <cdr:nvGrpSpPr>
        <cdr:cNvPr id="259" name="Grupo 30">
          <a:extLst xmlns:a="http://schemas.openxmlformats.org/drawingml/2006/main">
            <a:ext uri="{FF2B5EF4-FFF2-40B4-BE49-F238E27FC236}">
              <a16:creationId xmlns:a16="http://schemas.microsoft.com/office/drawing/2014/main" id="{FB9A44E0-94A9-4B6B-B5C6-903A51E495CD}"/>
            </a:ext>
          </a:extLst>
        </cdr:cNvPr>
        <cdr:cNvGrpSpPr/>
      </cdr:nvGrpSpPr>
      <cdr:grpSpPr>
        <a:xfrm xmlns:a="http://schemas.openxmlformats.org/drawingml/2006/main">
          <a:off x="2289971" y="2307674"/>
          <a:ext cx="994694" cy="161627"/>
          <a:chOff x="-50166" y="44423"/>
          <a:chExt cx="1106423" cy="111792"/>
        </a:xfrm>
      </cdr:grpSpPr>
      <cdr:sp macro="" textlink="">
        <cdr:nvSpPr>
          <cdr:cNvPr id="260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9F733557-FCF1-4BB5-813F-8DC0E4AE1DBE}"/>
              </a:ext>
            </a:extLst>
          </cdr:cNvPr>
          <cdr:cNvSpPr txBox="1"/>
        </cdr:nvSpPr>
        <cdr:spPr>
          <a:xfrm xmlns:a="http://schemas.openxmlformats.org/drawingml/2006/main">
            <a:off x="89975" y="46642"/>
            <a:ext cx="966282" cy="10229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pt-BR" sz="900">
                <a:latin typeface="+mn-lt"/>
              </a:rPr>
              <a:t>Bom</a:t>
            </a:r>
          </a:p>
        </cdr:txBody>
      </cdr:sp>
      <cdr:sp macro="" textlink="">
        <cdr:nvSpPr>
          <cdr:cNvPr id="261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B2D37668-50AC-431F-AE43-D6A46C303022}"/>
              </a:ext>
            </a:extLst>
          </cdr:cNvPr>
          <cdr:cNvSpPr txBox="1"/>
        </cdr:nvSpPr>
        <cdr:spPr>
          <a:xfrm xmlns:a="http://schemas.openxmlformats.org/drawingml/2006/main">
            <a:off x="-50166" y="44423"/>
            <a:ext cx="180252" cy="111792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B4CD"/>
          </a:solidFill>
          <a:ln xmlns:a="http://schemas.openxmlformats.org/drawingml/2006/main">
            <a:solidFill>
              <a:srgbClr val="0070C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0.06044</cdr:x>
      <cdr:y>0.71184</cdr:y>
    </cdr:from>
    <cdr:to>
      <cdr:x>0.31072</cdr:x>
      <cdr:y>0.76308</cdr:y>
    </cdr:to>
    <cdr:grpSp>
      <cdr:nvGrpSpPr>
        <cdr:cNvPr id="262" name="Grupo 34">
          <a:extLst xmlns:a="http://schemas.openxmlformats.org/drawingml/2006/main">
            <a:ext uri="{FF2B5EF4-FFF2-40B4-BE49-F238E27FC236}">
              <a16:creationId xmlns:a16="http://schemas.microsoft.com/office/drawing/2014/main" id="{223382B3-BAFB-4375-B8E6-7E9C995D84EC}"/>
            </a:ext>
          </a:extLst>
        </cdr:cNvPr>
        <cdr:cNvGrpSpPr/>
      </cdr:nvGrpSpPr>
      <cdr:grpSpPr>
        <a:xfrm xmlns:a="http://schemas.openxmlformats.org/drawingml/2006/main">
          <a:off x="264482" y="2305665"/>
          <a:ext cx="1095209" cy="165968"/>
          <a:chOff x="199960" y="6637"/>
          <a:chExt cx="1022245" cy="79749"/>
        </a:xfrm>
      </cdr:grpSpPr>
      <cdr:sp macro="" textlink="">
        <cdr:nvSpPr>
          <cdr:cNvPr id="263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2CF63C17-B298-401E-BC42-5884B857B2E1}"/>
              </a:ext>
            </a:extLst>
          </cdr:cNvPr>
          <cdr:cNvSpPr txBox="1"/>
        </cdr:nvSpPr>
        <cdr:spPr>
          <a:xfrm xmlns:a="http://schemas.openxmlformats.org/drawingml/2006/main">
            <a:off x="331471" y="11858"/>
            <a:ext cx="890734" cy="7452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pt-BR" sz="900">
                <a:latin typeface="+mn-lt"/>
              </a:rPr>
              <a:t>Ruim</a:t>
            </a:r>
          </a:p>
        </cdr:txBody>
      </cdr:sp>
      <cdr:sp macro="" textlink="">
        <cdr:nvSpPr>
          <cdr:cNvPr id="264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51852E48-4971-491C-86D8-A8AE5455844E}"/>
              </a:ext>
            </a:extLst>
          </cdr:cNvPr>
          <cdr:cNvSpPr txBox="1"/>
        </cdr:nvSpPr>
        <cdr:spPr>
          <a:xfrm xmlns:a="http://schemas.openxmlformats.org/drawingml/2006/main">
            <a:off x="199960" y="6637"/>
            <a:ext cx="162548" cy="7739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3333"/>
          </a:solidFill>
          <a:ln xmlns:a="http://schemas.openxmlformats.org/drawingml/2006/main">
            <a:solidFill>
              <a:srgbClr val="FF000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0.31409</cdr:x>
      <cdr:y>0.71186</cdr:y>
    </cdr:from>
    <cdr:to>
      <cdr:x>0.35103</cdr:x>
      <cdr:y>0.76102</cdr:y>
    </cdr:to>
    <cdr:grpSp>
      <cdr:nvGrpSpPr>
        <cdr:cNvPr id="265" name="Grupo 35">
          <a:extLst xmlns:a="http://schemas.openxmlformats.org/drawingml/2006/main">
            <a:ext uri="{FF2B5EF4-FFF2-40B4-BE49-F238E27FC236}">
              <a16:creationId xmlns:a16="http://schemas.microsoft.com/office/drawing/2014/main" id="{72E89128-8D65-47C5-B735-F896ADFDF6DB}"/>
            </a:ext>
          </a:extLst>
        </cdr:cNvPr>
        <cdr:cNvGrpSpPr/>
      </cdr:nvGrpSpPr>
      <cdr:grpSpPr>
        <a:xfrm xmlns:a="http://schemas.openxmlformats.org/drawingml/2006/main">
          <a:off x="1374438" y="2305730"/>
          <a:ext cx="161647" cy="159231"/>
          <a:chOff x="246506" y="4511"/>
          <a:chExt cx="367102" cy="12723"/>
        </a:xfrm>
      </cdr:grpSpPr>
      <cdr:sp macro="" textlink="">
        <cdr:nvSpPr>
          <cdr:cNvPr id="266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00956606-2F96-4C31-BF20-48D6C5E9C2B4}"/>
              </a:ext>
            </a:extLst>
          </cdr:cNvPr>
          <cdr:cNvSpPr txBox="1"/>
        </cdr:nvSpPr>
        <cdr:spPr>
          <a:xfrm xmlns:a="http://schemas.openxmlformats.org/drawingml/2006/main">
            <a:off x="246506" y="4511"/>
            <a:ext cx="367102" cy="12723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/>
          </a:solidFill>
          <a:ln xmlns:a="http://schemas.openxmlformats.org/drawingml/2006/main">
            <a:solidFill>
              <a:srgbClr val="FFC00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0.04879</cdr:x>
      <cdr:y>0.54332</cdr:y>
    </cdr:from>
    <cdr:to>
      <cdr:x>0.18271</cdr:x>
      <cdr:y>0.61316</cdr:y>
    </cdr:to>
    <cdr:sp macro="" textlink="">
      <cdr:nvSpPr>
        <cdr:cNvPr id="267" name="CaixaDeTexto 1">
          <a:extLst xmlns:a="http://schemas.openxmlformats.org/drawingml/2006/main">
            <a:ext uri="{FF2B5EF4-FFF2-40B4-BE49-F238E27FC236}">
              <a16:creationId xmlns:a16="http://schemas.microsoft.com/office/drawing/2014/main" id="{1C0CF012-B631-4A7B-AF7A-2D847469084E}"/>
            </a:ext>
          </a:extLst>
        </cdr:cNvPr>
        <cdr:cNvSpPr txBox="1"/>
      </cdr:nvSpPr>
      <cdr:spPr>
        <a:xfrm xmlns:a="http://schemas.openxmlformats.org/drawingml/2006/main">
          <a:off x="193675" y="2146300"/>
          <a:ext cx="521107" cy="282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0.08005</cdr:x>
      <cdr:y>0.76397</cdr:y>
    </cdr:from>
    <cdr:to>
      <cdr:x>0.26625</cdr:x>
      <cdr:y>0.81906</cdr:y>
    </cdr:to>
    <cdr:sp macro="" textlink="">
      <cdr:nvSpPr>
        <cdr:cNvPr id="268" name="CaixaDeTexto 1">
          <a:extLst xmlns:a="http://schemas.openxmlformats.org/drawingml/2006/main">
            <a:ext uri="{FF2B5EF4-FFF2-40B4-BE49-F238E27FC236}">
              <a16:creationId xmlns:a16="http://schemas.microsoft.com/office/drawing/2014/main" id="{C1F6BCC9-D91A-4D6D-B669-C2AB594BE1DF}"/>
            </a:ext>
          </a:extLst>
        </cdr:cNvPr>
        <cdr:cNvSpPr txBox="1"/>
      </cdr:nvSpPr>
      <cdr:spPr>
        <a:xfrm xmlns:a="http://schemas.openxmlformats.org/drawingml/2006/main">
          <a:off x="309255" y="2054965"/>
          <a:ext cx="719354" cy="148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/>
            <a:t>0% - 80%</a:t>
          </a:r>
        </a:p>
      </cdr:txBody>
    </cdr:sp>
  </cdr:relSizeAnchor>
  <cdr:relSizeAnchor xmlns:cdr="http://schemas.openxmlformats.org/drawingml/2006/chartDrawing">
    <cdr:from>
      <cdr:x>0.52703</cdr:x>
      <cdr:y>0.76813</cdr:y>
    </cdr:from>
    <cdr:to>
      <cdr:x>0.74233</cdr:x>
      <cdr:y>0.8189</cdr:y>
    </cdr:to>
    <cdr:sp macro="" textlink="">
      <cdr:nvSpPr>
        <cdr:cNvPr id="269" name="CaixaDeTexto 1">
          <a:extLst xmlns:a="http://schemas.openxmlformats.org/drawingml/2006/main">
            <a:ext uri="{FF2B5EF4-FFF2-40B4-BE49-F238E27FC236}">
              <a16:creationId xmlns:a16="http://schemas.microsoft.com/office/drawing/2014/main" id="{60297506-7B49-4D1D-BB34-BB9A76D4C663}"/>
            </a:ext>
          </a:extLst>
        </cdr:cNvPr>
        <cdr:cNvSpPr txBox="1"/>
      </cdr:nvSpPr>
      <cdr:spPr>
        <a:xfrm xmlns:a="http://schemas.openxmlformats.org/drawingml/2006/main">
          <a:off x="2036115" y="2066162"/>
          <a:ext cx="831777" cy="136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/>
            <a:t>95% - 99%</a:t>
          </a:r>
        </a:p>
      </cdr:txBody>
    </cdr:sp>
  </cdr:relSizeAnchor>
  <cdr:relSizeAnchor xmlns:cdr="http://schemas.openxmlformats.org/drawingml/2006/chartDrawing">
    <cdr:from>
      <cdr:x>0.3445</cdr:x>
      <cdr:y>0.76413</cdr:y>
    </cdr:from>
    <cdr:to>
      <cdr:x>0.54443</cdr:x>
      <cdr:y>0.81643</cdr:y>
    </cdr:to>
    <cdr:sp macro="" textlink="">
      <cdr:nvSpPr>
        <cdr:cNvPr id="270" name="CaixaDeTexto 1">
          <a:extLst xmlns:a="http://schemas.openxmlformats.org/drawingml/2006/main">
            <a:ext uri="{FF2B5EF4-FFF2-40B4-BE49-F238E27FC236}">
              <a16:creationId xmlns:a16="http://schemas.microsoft.com/office/drawing/2014/main" id="{D6675813-D09F-47B6-8D8F-17CF6814399A}"/>
            </a:ext>
          </a:extLst>
        </cdr:cNvPr>
        <cdr:cNvSpPr txBox="1"/>
      </cdr:nvSpPr>
      <cdr:spPr>
        <a:xfrm xmlns:a="http://schemas.openxmlformats.org/drawingml/2006/main">
          <a:off x="1330925" y="2055395"/>
          <a:ext cx="772397" cy="140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900">
              <a:solidFill>
                <a:sysClr val="windowText" lastClr="000000"/>
              </a:solidFill>
            </a:rPr>
            <a:t>81% - 94%</a:t>
          </a:r>
        </a:p>
      </cdr:txBody>
    </cdr:sp>
  </cdr:relSizeAnchor>
  <cdr:relSizeAnchor xmlns:cdr="http://schemas.openxmlformats.org/drawingml/2006/chartDrawing">
    <cdr:from>
      <cdr:x>0.18815</cdr:x>
      <cdr:y>0.86285</cdr:y>
    </cdr:from>
    <cdr:to>
      <cdr:x>0.98974</cdr:x>
      <cdr:y>1</cdr:y>
    </cdr:to>
    <cdr:sp macro="" textlink="">
      <cdr:nvSpPr>
        <cdr:cNvPr id="271" name="CaixaDeTexto 43">
          <a:extLst xmlns:a="http://schemas.openxmlformats.org/drawingml/2006/main">
            <a:ext uri="{FF2B5EF4-FFF2-40B4-BE49-F238E27FC236}">
              <a16:creationId xmlns:a16="http://schemas.microsoft.com/office/drawing/2014/main" id="{BEB07E85-2E92-463D-8DEB-A5B92E7DD415}"/>
            </a:ext>
          </a:extLst>
        </cdr:cNvPr>
        <cdr:cNvSpPr txBox="1"/>
      </cdr:nvSpPr>
      <cdr:spPr>
        <a:xfrm xmlns:a="http://schemas.openxmlformats.org/drawingml/2006/main">
          <a:off x="731520" y="2438400"/>
          <a:ext cx="3116580" cy="387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r"/>
          <a:r>
            <a:rPr lang="pt-BR" sz="800"/>
            <a:t>O percentual</a:t>
          </a:r>
          <a:r>
            <a:rPr lang="pt-BR" sz="800" baseline="0"/>
            <a:t> obtido neste indicador representa a qualidade do produto em comparação ao tamanho funcional da OS.</a:t>
          </a:r>
          <a:endParaRPr lang="pt-BR" sz="800"/>
        </a:p>
      </cdr:txBody>
    </cdr:sp>
  </cdr:relSizeAnchor>
  <cdr:relSizeAnchor xmlns:cdr="http://schemas.openxmlformats.org/drawingml/2006/chartDrawing">
    <cdr:from>
      <cdr:x>0.78589</cdr:x>
      <cdr:y>0.67543</cdr:y>
    </cdr:from>
    <cdr:to>
      <cdr:x>0.95661</cdr:x>
      <cdr:y>0.80737</cdr:y>
    </cdr:to>
    <cdr:grpSp>
      <cdr:nvGrpSpPr>
        <cdr:cNvPr id="272" name="Agrupar 63">
          <a:extLst xmlns:a="http://schemas.openxmlformats.org/drawingml/2006/main">
            <a:ext uri="{FF2B5EF4-FFF2-40B4-BE49-F238E27FC236}">
              <a16:creationId xmlns:a16="http://schemas.microsoft.com/office/drawing/2014/main" id="{E2A5C3D3-8AE4-404B-831E-1345FC7F4F33}"/>
            </a:ext>
          </a:extLst>
        </cdr:cNvPr>
        <cdr:cNvGrpSpPr/>
      </cdr:nvGrpSpPr>
      <cdr:grpSpPr>
        <a:xfrm xmlns:a="http://schemas.openxmlformats.org/drawingml/2006/main">
          <a:off x="3439004" y="2187733"/>
          <a:ext cx="747060" cy="427356"/>
          <a:chOff x="854062" y="-6946"/>
          <a:chExt cx="569687" cy="12477"/>
        </a:xfrm>
      </cdr:grpSpPr>
      <cdr:sp macro="" textlink="">
        <cdr:nvSpPr>
          <cdr:cNvPr id="273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72C6FBE1-CBF3-4EF4-9CD2-7D90AC13FB91}"/>
              </a:ext>
            </a:extLst>
          </cdr:cNvPr>
          <cdr:cNvSpPr txBox="1"/>
        </cdr:nvSpPr>
        <cdr:spPr>
          <a:xfrm xmlns:a="http://schemas.openxmlformats.org/drawingml/2006/main">
            <a:off x="854062" y="-6946"/>
            <a:ext cx="569687" cy="1247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900"/>
              <a:t>Excelente</a:t>
            </a:r>
          </a:p>
        </cdr:txBody>
      </cdr:sp>
    </cdr:grpSp>
  </cdr:relSizeAnchor>
  <cdr:relSizeAnchor xmlns:cdr="http://schemas.openxmlformats.org/drawingml/2006/chartDrawing">
    <cdr:from>
      <cdr:x>0.75457</cdr:x>
      <cdr:y>0.71135</cdr:y>
    </cdr:from>
    <cdr:to>
      <cdr:x>0.79443</cdr:x>
      <cdr:y>0.76005</cdr:y>
    </cdr:to>
    <cdr:grpSp>
      <cdr:nvGrpSpPr>
        <cdr:cNvPr id="274" name="Agrupar 64">
          <a:extLst xmlns:a="http://schemas.openxmlformats.org/drawingml/2006/main">
            <a:ext uri="{FF2B5EF4-FFF2-40B4-BE49-F238E27FC236}">
              <a16:creationId xmlns:a16="http://schemas.microsoft.com/office/drawing/2014/main" id="{7DA0E411-272F-4E68-BBB7-FB32D29BFD41}"/>
            </a:ext>
          </a:extLst>
        </cdr:cNvPr>
        <cdr:cNvGrpSpPr/>
      </cdr:nvGrpSpPr>
      <cdr:grpSpPr>
        <a:xfrm xmlns:a="http://schemas.openxmlformats.org/drawingml/2006/main">
          <a:off x="3301950" y="2304078"/>
          <a:ext cx="174425" cy="157741"/>
          <a:chOff x="177845" y="0"/>
          <a:chExt cx="367101" cy="12789"/>
        </a:xfrm>
      </cdr:grpSpPr>
      <cdr:sp macro="" textlink="">
        <cdr:nvSpPr>
          <cdr:cNvPr id="275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BDFC8A00-90E6-4C69-828B-7B8327443D89}"/>
              </a:ext>
            </a:extLst>
          </cdr:cNvPr>
          <cdr:cNvSpPr txBox="1"/>
        </cdr:nvSpPr>
        <cdr:spPr>
          <a:xfrm xmlns:a="http://schemas.openxmlformats.org/drawingml/2006/main">
            <a:off x="177845" y="0"/>
            <a:ext cx="367101" cy="1278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DA63"/>
          </a:solidFill>
          <a:ln xmlns:a="http://schemas.openxmlformats.org/drawingml/2006/main">
            <a:solidFill>
              <a:srgbClr val="00B05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0.7815</cdr:x>
      <cdr:y>0.76008</cdr:y>
    </cdr:from>
    <cdr:to>
      <cdr:x>0.90335</cdr:x>
      <cdr:y>0.82153</cdr:y>
    </cdr:to>
    <cdr:sp macro="" textlink="">
      <cdr:nvSpPr>
        <cdr:cNvPr id="276" name="CaixaDeTexto 1">
          <a:extLst xmlns:a="http://schemas.openxmlformats.org/drawingml/2006/main">
            <a:ext uri="{FF2B5EF4-FFF2-40B4-BE49-F238E27FC236}">
              <a16:creationId xmlns:a16="http://schemas.microsoft.com/office/drawing/2014/main" id="{0C5EED7A-A394-48E9-99E6-6536487C97BF}"/>
            </a:ext>
          </a:extLst>
        </cdr:cNvPr>
        <cdr:cNvSpPr txBox="1"/>
      </cdr:nvSpPr>
      <cdr:spPr>
        <a:xfrm xmlns:a="http://schemas.openxmlformats.org/drawingml/2006/main">
          <a:off x="3019216" y="2044520"/>
          <a:ext cx="470748" cy="1652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>
              <a:solidFill>
                <a:sysClr val="windowText" lastClr="000000"/>
              </a:solidFill>
            </a:rPr>
            <a:t>100%</a:t>
          </a:r>
        </a:p>
      </cdr:txBody>
    </cdr:sp>
  </cdr:relSizeAnchor>
  <cdr:relSizeAnchor xmlns:cdr="http://schemas.openxmlformats.org/drawingml/2006/chartDrawing">
    <cdr:from>
      <cdr:x>0.44484</cdr:x>
      <cdr:y>0.57909</cdr:y>
    </cdr:from>
    <cdr:to>
      <cdr:x>0.64236</cdr:x>
      <cdr:y>0.68182</cdr:y>
    </cdr:to>
    <cdr:sp macro="" textlink="'Indicadores - Defeitos (1)'!#REF!">
      <cdr:nvSpPr>
        <cdr:cNvPr id="277" name="CaixaDeTexto 17">
          <a:extLst xmlns:a="http://schemas.openxmlformats.org/drawingml/2006/main">
            <a:ext uri="{FF2B5EF4-FFF2-40B4-BE49-F238E27FC236}">
              <a16:creationId xmlns:a16="http://schemas.microsoft.com/office/drawing/2014/main" id="{3DEF1452-C084-42D2-9C2F-22075A31CAA1}"/>
            </a:ext>
          </a:extLst>
        </cdr:cNvPr>
        <cdr:cNvSpPr txBox="1"/>
      </cdr:nvSpPr>
      <cdr:spPr>
        <a:xfrm xmlns:a="http://schemas.openxmlformats.org/drawingml/2006/main">
          <a:off x="1718576" y="1557663"/>
          <a:ext cx="763087" cy="2763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83A031C-935F-4D5A-BCFF-8EC2205DB787}" type="TxLink">
            <a:rPr lang="en-US" sz="11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Trebuchet MS"/>
              <a:cs typeface="Calibri"/>
            </a:rPr>
            <a:pPr/>
            <a:t> </a:t>
          </a:fld>
          <a:endParaRPr lang="pt-BR" sz="16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261469</xdr:colOff>
      <xdr:row>41</xdr:row>
      <xdr:rowOff>90286</xdr:rowOff>
    </xdr:from>
    <xdr:to>
      <xdr:col>3</xdr:col>
      <xdr:colOff>879475</xdr:colOff>
      <xdr:row>59</xdr:row>
      <xdr:rowOff>3548</xdr:rowOff>
    </xdr:to>
    <xdr:graphicFrame macro="">
      <xdr:nvGraphicFramePr>
        <xdr:cNvPr id="2" name="Gráfico 3" title="Crit_Qualidade">
          <a:extLst>
            <a:ext uri="{FF2B5EF4-FFF2-40B4-BE49-F238E27FC236}">
              <a16:creationId xmlns:a16="http://schemas.microsoft.com/office/drawing/2014/main" id="{70133264-9CD5-4999-B34E-31D4D0A38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916081</xdr:colOff>
      <xdr:row>41</xdr:row>
      <xdr:rowOff>92823</xdr:rowOff>
    </xdr:from>
    <xdr:to>
      <xdr:col>7</xdr:col>
      <xdr:colOff>575237</xdr:colOff>
      <xdr:row>59</xdr:row>
      <xdr:rowOff>9525</xdr:rowOff>
    </xdr:to>
    <xdr:graphicFrame macro="">
      <xdr:nvGraphicFramePr>
        <xdr:cNvPr id="3" name="Gráfico 9">
          <a:extLst>
            <a:ext uri="{FF2B5EF4-FFF2-40B4-BE49-F238E27FC236}">
              <a16:creationId xmlns:a16="http://schemas.microsoft.com/office/drawing/2014/main" id="{A4486514-CD31-4285-B763-3DDB1F9A9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</xdr:col>
      <xdr:colOff>911130</xdr:colOff>
      <xdr:row>23</xdr:row>
      <xdr:rowOff>111125</xdr:rowOff>
    </xdr:from>
    <xdr:to>
      <xdr:col>7</xdr:col>
      <xdr:colOff>571501</xdr:colOff>
      <xdr:row>41</xdr:row>
      <xdr:rowOff>47624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9CE4F1D9-10D8-43B2-89E1-48CEF162E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0</xdr:col>
      <xdr:colOff>264190</xdr:colOff>
      <xdr:row>23</xdr:row>
      <xdr:rowOff>111073</xdr:rowOff>
    </xdr:from>
    <xdr:to>
      <xdr:col>3</xdr:col>
      <xdr:colOff>879475</xdr:colOff>
      <xdr:row>41</xdr:row>
      <xdr:rowOff>41275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4D6B4FF9-A897-471F-8841-8610ADB6C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3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2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16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26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99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108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120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129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0.34055</cdr:x>
      <cdr:y>0.71253</cdr:y>
    </cdr:from>
    <cdr:to>
      <cdr:x>0.52077</cdr:x>
      <cdr:y>0.75941</cdr:y>
    </cdr:to>
    <cdr:grpSp>
      <cdr:nvGrpSpPr>
        <cdr:cNvPr id="60" name="Agrupar 59">
          <a:extLst xmlns:a="http://schemas.openxmlformats.org/drawingml/2006/main">
            <a:ext uri="{FF2B5EF4-FFF2-40B4-BE49-F238E27FC236}">
              <a16:creationId xmlns:a16="http://schemas.microsoft.com/office/drawing/2014/main" id="{BE0CF626-0209-4C0E-82AD-81A3ACEF51F4}"/>
            </a:ext>
          </a:extLst>
        </cdr:cNvPr>
        <cdr:cNvGrpSpPr/>
      </cdr:nvGrpSpPr>
      <cdr:grpSpPr>
        <a:xfrm xmlns:a="http://schemas.openxmlformats.org/drawingml/2006/main">
          <a:off x="1490225" y="2307900"/>
          <a:ext cx="788631" cy="151846"/>
          <a:chOff x="728081" y="7992"/>
          <a:chExt cx="931098" cy="11510"/>
        </a:xfrm>
      </cdr:grpSpPr>
      <cdr:sp macro="" textlink="">
        <cdr:nvSpPr>
          <cdr:cNvPr id="84" name="CaixaDeTexto 1"/>
          <cdr:cNvSpPr txBox="1"/>
        </cdr:nvSpPr>
        <cdr:spPr>
          <a:xfrm xmlns:a="http://schemas.openxmlformats.org/drawingml/2006/main">
            <a:off x="728081" y="7992"/>
            <a:ext cx="931098" cy="1151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900"/>
              <a:t>Regular</a:t>
            </a:r>
          </a:p>
        </cdr:txBody>
      </cdr:sp>
    </cdr:grp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7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9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12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15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19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21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23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0.44877</cdr:x>
      <cdr:y>0.62773</cdr:y>
    </cdr:from>
    <cdr:to>
      <cdr:x>0.60494</cdr:x>
      <cdr:y>0.76615</cdr:y>
    </cdr:to>
    <cdr:sp macro="" textlink="'Indicadores - Defeitos (2)'!$C$48">
      <cdr:nvSpPr>
        <cdr:cNvPr id="27" name="Retângulo 2"/>
        <cdr:cNvSpPr/>
      </cdr:nvSpPr>
      <cdr:spPr>
        <a:xfrm xmlns:a="http://schemas.openxmlformats.org/drawingml/2006/main">
          <a:off x="1431312" y="1680574"/>
          <a:ext cx="530010" cy="373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0.40715</cdr:x>
      <cdr:y>0.58237</cdr:y>
    </cdr:from>
    <cdr:to>
      <cdr:x>0.57433</cdr:x>
      <cdr:y>0.66392</cdr:y>
    </cdr:to>
    <cdr:sp macro="" textlink="'Indicadores - Defeitos (2)'!$G$68">
      <cdr:nvSpPr>
        <cdr:cNvPr id="4" name="CaixaDeTexto 3"/>
        <cdr:cNvSpPr txBox="1"/>
      </cdr:nvSpPr>
      <cdr:spPr>
        <a:xfrm xmlns:a="http://schemas.openxmlformats.org/drawingml/2006/main">
          <a:off x="1479402" y="1666875"/>
          <a:ext cx="654198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10054C6-063C-4D36-9775-B00BA2BF72D1}" type="TxLink">
            <a:rPr lang="en-US" sz="11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1200" b="1"/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5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6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8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10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11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13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14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17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0.52331</cdr:x>
      <cdr:y>0.71246</cdr:y>
    </cdr:from>
    <cdr:to>
      <cdr:x>0.75062</cdr:x>
      <cdr:y>0.76236</cdr:y>
    </cdr:to>
    <cdr:grpSp>
      <cdr:nvGrpSpPr>
        <cdr:cNvPr id="61" name="Grupo 30">
          <a:extLst xmlns:a="http://schemas.openxmlformats.org/drawingml/2006/main">
            <a:ext uri="{FF2B5EF4-FFF2-40B4-BE49-F238E27FC236}">
              <a16:creationId xmlns:a16="http://schemas.microsoft.com/office/drawing/2014/main" id="{FB9A44E0-94A9-4B6B-B5C6-903A51E495CD}"/>
            </a:ext>
          </a:extLst>
        </cdr:cNvPr>
        <cdr:cNvGrpSpPr/>
      </cdr:nvGrpSpPr>
      <cdr:grpSpPr>
        <a:xfrm xmlns:a="http://schemas.openxmlformats.org/drawingml/2006/main">
          <a:off x="2289971" y="2307674"/>
          <a:ext cx="994694" cy="161627"/>
          <a:chOff x="-50166" y="44423"/>
          <a:chExt cx="1106423" cy="111792"/>
        </a:xfrm>
      </cdr:grpSpPr>
      <cdr:sp macro="" textlink="">
        <cdr:nvSpPr>
          <cdr:cNvPr id="75" name="CaixaDeTexto 1"/>
          <cdr:cNvSpPr txBox="1"/>
        </cdr:nvSpPr>
        <cdr:spPr>
          <a:xfrm xmlns:a="http://schemas.openxmlformats.org/drawingml/2006/main">
            <a:off x="89975" y="46642"/>
            <a:ext cx="966282" cy="10229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pt-BR" sz="900">
                <a:latin typeface="+mn-lt"/>
              </a:rPr>
              <a:t>Bom</a:t>
            </a:r>
          </a:p>
        </cdr:txBody>
      </cdr:sp>
      <cdr:sp macro="" textlink="">
        <cdr:nvSpPr>
          <cdr:cNvPr id="76" name="CaixaDeTexto 2"/>
          <cdr:cNvSpPr txBox="1"/>
        </cdr:nvSpPr>
        <cdr:spPr>
          <a:xfrm xmlns:a="http://schemas.openxmlformats.org/drawingml/2006/main">
            <a:off x="-50166" y="44423"/>
            <a:ext cx="180252" cy="111792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B4CD"/>
          </a:solidFill>
          <a:ln xmlns:a="http://schemas.openxmlformats.org/drawingml/2006/main">
            <a:solidFill>
              <a:srgbClr val="0070C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0.06044</cdr:x>
      <cdr:y>0.71184</cdr:y>
    </cdr:from>
    <cdr:to>
      <cdr:x>0.31072</cdr:x>
      <cdr:y>0.76308</cdr:y>
    </cdr:to>
    <cdr:grpSp>
      <cdr:nvGrpSpPr>
        <cdr:cNvPr id="62" name="Grupo 34">
          <a:extLst xmlns:a="http://schemas.openxmlformats.org/drawingml/2006/main">
            <a:ext uri="{FF2B5EF4-FFF2-40B4-BE49-F238E27FC236}">
              <a16:creationId xmlns:a16="http://schemas.microsoft.com/office/drawing/2014/main" id="{223382B3-BAFB-4375-B8E6-7E9C995D84EC}"/>
            </a:ext>
          </a:extLst>
        </cdr:cNvPr>
        <cdr:cNvGrpSpPr/>
      </cdr:nvGrpSpPr>
      <cdr:grpSpPr>
        <a:xfrm xmlns:a="http://schemas.openxmlformats.org/drawingml/2006/main">
          <a:off x="264482" y="2305665"/>
          <a:ext cx="1095209" cy="165968"/>
          <a:chOff x="199960" y="6637"/>
          <a:chExt cx="1022245" cy="79749"/>
        </a:xfrm>
      </cdr:grpSpPr>
      <cdr:sp macro="" textlink="">
        <cdr:nvSpPr>
          <cdr:cNvPr id="78" name="CaixaDeTexto 1"/>
          <cdr:cNvSpPr txBox="1"/>
        </cdr:nvSpPr>
        <cdr:spPr>
          <a:xfrm xmlns:a="http://schemas.openxmlformats.org/drawingml/2006/main">
            <a:off x="331471" y="11858"/>
            <a:ext cx="890734" cy="7452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pt-BR" sz="900">
                <a:latin typeface="+mn-lt"/>
              </a:rPr>
              <a:t>Ruim</a:t>
            </a:r>
          </a:p>
        </cdr:txBody>
      </cdr:sp>
      <cdr:sp macro="" textlink="">
        <cdr:nvSpPr>
          <cdr:cNvPr id="79" name="CaixaDeTexto 2"/>
          <cdr:cNvSpPr txBox="1"/>
        </cdr:nvSpPr>
        <cdr:spPr>
          <a:xfrm xmlns:a="http://schemas.openxmlformats.org/drawingml/2006/main">
            <a:off x="199960" y="6637"/>
            <a:ext cx="162548" cy="7739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3333"/>
          </a:solidFill>
          <a:ln xmlns:a="http://schemas.openxmlformats.org/drawingml/2006/main">
            <a:solidFill>
              <a:srgbClr val="FF000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0.31409</cdr:x>
      <cdr:y>0.71186</cdr:y>
    </cdr:from>
    <cdr:to>
      <cdr:x>0.35103</cdr:x>
      <cdr:y>0.76102</cdr:y>
    </cdr:to>
    <cdr:grpSp>
      <cdr:nvGrpSpPr>
        <cdr:cNvPr id="63" name="Grupo 35">
          <a:extLst xmlns:a="http://schemas.openxmlformats.org/drawingml/2006/main">
            <a:ext uri="{FF2B5EF4-FFF2-40B4-BE49-F238E27FC236}">
              <a16:creationId xmlns:a16="http://schemas.microsoft.com/office/drawing/2014/main" id="{72E89128-8D65-47C5-B735-F896ADFDF6DB}"/>
            </a:ext>
          </a:extLst>
        </cdr:cNvPr>
        <cdr:cNvGrpSpPr/>
      </cdr:nvGrpSpPr>
      <cdr:grpSpPr>
        <a:xfrm xmlns:a="http://schemas.openxmlformats.org/drawingml/2006/main">
          <a:off x="1374438" y="2305730"/>
          <a:ext cx="161647" cy="159231"/>
          <a:chOff x="246506" y="4511"/>
          <a:chExt cx="367102" cy="12723"/>
        </a:xfrm>
      </cdr:grpSpPr>
      <cdr:sp macro="" textlink="">
        <cdr:nvSpPr>
          <cdr:cNvPr id="85" name="CaixaDeTexto 2"/>
          <cdr:cNvSpPr txBox="1"/>
        </cdr:nvSpPr>
        <cdr:spPr>
          <a:xfrm xmlns:a="http://schemas.openxmlformats.org/drawingml/2006/main">
            <a:off x="246506" y="4511"/>
            <a:ext cx="367102" cy="12723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/>
          </a:solidFill>
          <a:ln xmlns:a="http://schemas.openxmlformats.org/drawingml/2006/main">
            <a:solidFill>
              <a:srgbClr val="FFC00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0.04879</cdr:x>
      <cdr:y>0.54332</cdr:y>
    </cdr:from>
    <cdr:to>
      <cdr:x>0.18271</cdr:x>
      <cdr:y>0.61316</cdr:y>
    </cdr:to>
    <cdr:sp macro="" textlink="">
      <cdr:nvSpPr>
        <cdr:cNvPr id="153" name="CaixaDeTexto 1"/>
        <cdr:cNvSpPr txBox="1"/>
      </cdr:nvSpPr>
      <cdr:spPr>
        <a:xfrm xmlns:a="http://schemas.openxmlformats.org/drawingml/2006/main">
          <a:off x="193675" y="2146300"/>
          <a:ext cx="521107" cy="282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0.08005</cdr:x>
      <cdr:y>0.76397</cdr:y>
    </cdr:from>
    <cdr:to>
      <cdr:x>0.26625</cdr:x>
      <cdr:y>0.81906</cdr:y>
    </cdr:to>
    <cdr:sp macro="" textlink="">
      <cdr:nvSpPr>
        <cdr:cNvPr id="32" name="CaixaDeTexto 1"/>
        <cdr:cNvSpPr txBox="1"/>
      </cdr:nvSpPr>
      <cdr:spPr>
        <a:xfrm xmlns:a="http://schemas.openxmlformats.org/drawingml/2006/main">
          <a:off x="309255" y="2054965"/>
          <a:ext cx="719354" cy="148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/>
            <a:t>0% - 80%</a:t>
          </a:r>
        </a:p>
      </cdr:txBody>
    </cdr:sp>
  </cdr:relSizeAnchor>
  <cdr:relSizeAnchor xmlns:cdr="http://schemas.openxmlformats.org/drawingml/2006/chartDrawing">
    <cdr:from>
      <cdr:x>0.52703</cdr:x>
      <cdr:y>0.76813</cdr:y>
    </cdr:from>
    <cdr:to>
      <cdr:x>0.74233</cdr:x>
      <cdr:y>0.8189</cdr:y>
    </cdr:to>
    <cdr:sp macro="" textlink="">
      <cdr:nvSpPr>
        <cdr:cNvPr id="28" name="CaixaDeTexto 1"/>
        <cdr:cNvSpPr txBox="1"/>
      </cdr:nvSpPr>
      <cdr:spPr>
        <a:xfrm xmlns:a="http://schemas.openxmlformats.org/drawingml/2006/main">
          <a:off x="2036115" y="2066162"/>
          <a:ext cx="831777" cy="136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/>
            <a:t>95% - 99%</a:t>
          </a:r>
        </a:p>
      </cdr:txBody>
    </cdr:sp>
  </cdr:relSizeAnchor>
  <cdr:relSizeAnchor xmlns:cdr="http://schemas.openxmlformats.org/drawingml/2006/chartDrawing">
    <cdr:from>
      <cdr:x>0.3445</cdr:x>
      <cdr:y>0.76413</cdr:y>
    </cdr:from>
    <cdr:to>
      <cdr:x>0.54443</cdr:x>
      <cdr:y>0.81643</cdr:y>
    </cdr:to>
    <cdr:sp macro="" textlink="">
      <cdr:nvSpPr>
        <cdr:cNvPr id="29" name="CaixaDeTexto 1"/>
        <cdr:cNvSpPr txBox="1"/>
      </cdr:nvSpPr>
      <cdr:spPr>
        <a:xfrm xmlns:a="http://schemas.openxmlformats.org/drawingml/2006/main">
          <a:off x="1330925" y="2055395"/>
          <a:ext cx="772397" cy="140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900">
              <a:solidFill>
                <a:sysClr val="windowText" lastClr="000000"/>
              </a:solidFill>
            </a:rPr>
            <a:t>81% - 94%</a:t>
          </a:r>
        </a:p>
      </cdr:txBody>
    </cdr:sp>
  </cdr:relSizeAnchor>
  <cdr:relSizeAnchor xmlns:cdr="http://schemas.openxmlformats.org/drawingml/2006/chartDrawing">
    <cdr:from>
      <cdr:x>0.18815</cdr:x>
      <cdr:y>0.86285</cdr:y>
    </cdr:from>
    <cdr:to>
      <cdr:x>0.98974</cdr:x>
      <cdr:y>1</cdr:y>
    </cdr:to>
    <cdr:sp macro="" textlink="">
      <cdr:nvSpPr>
        <cdr:cNvPr id="44" name="CaixaDeTexto 43"/>
        <cdr:cNvSpPr txBox="1"/>
      </cdr:nvSpPr>
      <cdr:spPr>
        <a:xfrm xmlns:a="http://schemas.openxmlformats.org/drawingml/2006/main">
          <a:off x="731520" y="2438400"/>
          <a:ext cx="3116580" cy="387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r"/>
          <a:r>
            <a:rPr lang="pt-BR" sz="800"/>
            <a:t>O percentual</a:t>
          </a:r>
          <a:r>
            <a:rPr lang="pt-BR" sz="800" baseline="0"/>
            <a:t> obtido neste indicador representa a qualidade do produto em comparação ao tamanho funcional da OS.</a:t>
          </a:r>
          <a:endParaRPr lang="pt-BR" sz="800"/>
        </a:p>
      </cdr:txBody>
    </cdr:sp>
  </cdr:relSizeAnchor>
  <cdr:relSizeAnchor xmlns:cdr="http://schemas.openxmlformats.org/drawingml/2006/chartDrawing">
    <cdr:from>
      <cdr:x>0.78589</cdr:x>
      <cdr:y>0.67543</cdr:y>
    </cdr:from>
    <cdr:to>
      <cdr:x>0.95661</cdr:x>
      <cdr:y>0.80737</cdr:y>
    </cdr:to>
    <cdr:grpSp>
      <cdr:nvGrpSpPr>
        <cdr:cNvPr id="64" name="Agrupar 63">
          <a:extLst xmlns:a="http://schemas.openxmlformats.org/drawingml/2006/main">
            <a:ext uri="{FF2B5EF4-FFF2-40B4-BE49-F238E27FC236}">
              <a16:creationId xmlns:a16="http://schemas.microsoft.com/office/drawing/2014/main" id="{E2A5C3D3-8AE4-404B-831E-1345FC7F4F33}"/>
            </a:ext>
          </a:extLst>
        </cdr:cNvPr>
        <cdr:cNvGrpSpPr/>
      </cdr:nvGrpSpPr>
      <cdr:grpSpPr>
        <a:xfrm xmlns:a="http://schemas.openxmlformats.org/drawingml/2006/main">
          <a:off x="3439004" y="2187733"/>
          <a:ext cx="747060" cy="427356"/>
          <a:chOff x="854062" y="-6946"/>
          <a:chExt cx="569687" cy="12477"/>
        </a:xfrm>
      </cdr:grpSpPr>
      <cdr:sp macro="" textlink="">
        <cdr:nvSpPr>
          <cdr:cNvPr id="155" name="CaixaDeTexto 1"/>
          <cdr:cNvSpPr txBox="1"/>
        </cdr:nvSpPr>
        <cdr:spPr>
          <a:xfrm xmlns:a="http://schemas.openxmlformats.org/drawingml/2006/main">
            <a:off x="854062" y="-6946"/>
            <a:ext cx="569687" cy="1247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900"/>
              <a:t>Excelente</a:t>
            </a:r>
          </a:p>
        </cdr:txBody>
      </cdr:sp>
    </cdr:grpSp>
  </cdr:relSizeAnchor>
  <cdr:relSizeAnchor xmlns:cdr="http://schemas.openxmlformats.org/drawingml/2006/chartDrawing">
    <cdr:from>
      <cdr:x>0.75457</cdr:x>
      <cdr:y>0.71135</cdr:y>
    </cdr:from>
    <cdr:to>
      <cdr:x>0.79443</cdr:x>
      <cdr:y>0.76005</cdr:y>
    </cdr:to>
    <cdr:grpSp>
      <cdr:nvGrpSpPr>
        <cdr:cNvPr id="65" name="Agrupar 64">
          <a:extLst xmlns:a="http://schemas.openxmlformats.org/drawingml/2006/main">
            <a:ext uri="{FF2B5EF4-FFF2-40B4-BE49-F238E27FC236}">
              <a16:creationId xmlns:a16="http://schemas.microsoft.com/office/drawing/2014/main" id="{7DA0E411-272F-4E68-BBB7-FB32D29BFD41}"/>
            </a:ext>
          </a:extLst>
        </cdr:cNvPr>
        <cdr:cNvGrpSpPr/>
      </cdr:nvGrpSpPr>
      <cdr:grpSpPr>
        <a:xfrm xmlns:a="http://schemas.openxmlformats.org/drawingml/2006/main">
          <a:off x="3301950" y="2304078"/>
          <a:ext cx="174425" cy="157741"/>
          <a:chOff x="177845" y="0"/>
          <a:chExt cx="367101" cy="12789"/>
        </a:xfrm>
      </cdr:grpSpPr>
      <cdr:sp macro="" textlink="">
        <cdr:nvSpPr>
          <cdr:cNvPr id="154" name="CaixaDeTexto 2"/>
          <cdr:cNvSpPr txBox="1"/>
        </cdr:nvSpPr>
        <cdr:spPr>
          <a:xfrm xmlns:a="http://schemas.openxmlformats.org/drawingml/2006/main">
            <a:off x="177845" y="0"/>
            <a:ext cx="367101" cy="1278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DA63"/>
          </a:solidFill>
          <a:ln xmlns:a="http://schemas.openxmlformats.org/drawingml/2006/main">
            <a:solidFill>
              <a:srgbClr val="00B05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0.7815</cdr:x>
      <cdr:y>0.76008</cdr:y>
    </cdr:from>
    <cdr:to>
      <cdr:x>0.90335</cdr:x>
      <cdr:y>0.82153</cdr:y>
    </cdr:to>
    <cdr:sp macro="" textlink="">
      <cdr:nvSpPr>
        <cdr:cNvPr id="152" name="CaixaDeTexto 1"/>
        <cdr:cNvSpPr txBox="1"/>
      </cdr:nvSpPr>
      <cdr:spPr>
        <a:xfrm xmlns:a="http://schemas.openxmlformats.org/drawingml/2006/main">
          <a:off x="3019216" y="2044520"/>
          <a:ext cx="470748" cy="1652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>
              <a:solidFill>
                <a:sysClr val="windowText" lastClr="000000"/>
              </a:solidFill>
            </a:rPr>
            <a:t>100%</a:t>
          </a:r>
        </a:p>
      </cdr:txBody>
    </cdr:sp>
  </cdr:relSizeAnchor>
  <cdr:relSizeAnchor xmlns:cdr="http://schemas.openxmlformats.org/drawingml/2006/chartDrawing">
    <cdr:from>
      <cdr:x>0.44484</cdr:x>
      <cdr:y>0.57909</cdr:y>
    </cdr:from>
    <cdr:to>
      <cdr:x>0.64236</cdr:x>
      <cdr:y>0.68182</cdr:y>
    </cdr:to>
    <cdr:sp macro="" textlink="'Indicadores - Defeitos (2)'!$C$13">
      <cdr:nvSpPr>
        <cdr:cNvPr id="18" name="CaixaDeTexto 17"/>
        <cdr:cNvSpPr txBox="1"/>
      </cdr:nvSpPr>
      <cdr:spPr>
        <a:xfrm xmlns:a="http://schemas.openxmlformats.org/drawingml/2006/main">
          <a:off x="1718576" y="1557663"/>
          <a:ext cx="763087" cy="2763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6068E8A-82D3-4AF9-B726-5354B92E66DC}" type="TxLink">
            <a:rPr lang="en-US" sz="1000" b="1" i="0" u="none" strike="noStrike">
              <a:solidFill>
                <a:srgbClr val="000000"/>
              </a:solidFill>
              <a:latin typeface="Trebuchet MS"/>
              <a:cs typeface="Calibri"/>
            </a:rPr>
            <a:pPr/>
            <a:t>87%</a:t>
          </a:fld>
          <a:endParaRPr lang="pt-BR" sz="18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20" name="Retângulo 2">
          <a:extLst xmlns:a="http://schemas.openxmlformats.org/drawingml/2006/main">
            <a:ext uri="{FF2B5EF4-FFF2-40B4-BE49-F238E27FC236}">
              <a16:creationId xmlns:a16="http://schemas.microsoft.com/office/drawing/2014/main" id="{AFCE4810-D196-4948-81C4-0687EF40C440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22" name="Retângulo 2">
          <a:extLst xmlns:a="http://schemas.openxmlformats.org/drawingml/2006/main">
            <a:ext uri="{FF2B5EF4-FFF2-40B4-BE49-F238E27FC236}">
              <a16:creationId xmlns:a16="http://schemas.microsoft.com/office/drawing/2014/main" id="{50E10A22-8AD7-4557-A6E9-F1588939393A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24" name="Retângulo 2">
          <a:extLst xmlns:a="http://schemas.openxmlformats.org/drawingml/2006/main">
            <a:ext uri="{FF2B5EF4-FFF2-40B4-BE49-F238E27FC236}">
              <a16:creationId xmlns:a16="http://schemas.microsoft.com/office/drawing/2014/main" id="{E291E0A2-251D-48C5-AEA7-79627B5AD396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25" name="Retângulo 2">
          <a:extLst xmlns:a="http://schemas.openxmlformats.org/drawingml/2006/main">
            <a:ext uri="{FF2B5EF4-FFF2-40B4-BE49-F238E27FC236}">
              <a16:creationId xmlns:a16="http://schemas.microsoft.com/office/drawing/2014/main" id="{9DB19267-C891-44CA-BE3D-80797D19FFBA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30" name="Retângulo 2">
          <a:extLst xmlns:a="http://schemas.openxmlformats.org/drawingml/2006/main">
            <a:ext uri="{FF2B5EF4-FFF2-40B4-BE49-F238E27FC236}">
              <a16:creationId xmlns:a16="http://schemas.microsoft.com/office/drawing/2014/main" id="{B4881A44-36F6-4AC8-B356-A121E694AD68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31" name="Retângulo 2">
          <a:extLst xmlns:a="http://schemas.openxmlformats.org/drawingml/2006/main">
            <a:ext uri="{FF2B5EF4-FFF2-40B4-BE49-F238E27FC236}">
              <a16:creationId xmlns:a16="http://schemas.microsoft.com/office/drawing/2014/main" id="{429A7C1B-97EB-452D-B304-B6868337BE5B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33" name="Retângulo 2">
          <a:extLst xmlns:a="http://schemas.openxmlformats.org/drawingml/2006/main">
            <a:ext uri="{FF2B5EF4-FFF2-40B4-BE49-F238E27FC236}">
              <a16:creationId xmlns:a16="http://schemas.microsoft.com/office/drawing/2014/main" id="{AAA81D7F-6E37-47D9-9A55-D77754CD0780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34" name="Retângulo 2">
          <a:extLst xmlns:a="http://schemas.openxmlformats.org/drawingml/2006/main">
            <a:ext uri="{FF2B5EF4-FFF2-40B4-BE49-F238E27FC236}">
              <a16:creationId xmlns:a16="http://schemas.microsoft.com/office/drawing/2014/main" id="{A0CD3F9F-5788-4629-A660-FF63E8847873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0.34055</cdr:x>
      <cdr:y>0.71253</cdr:y>
    </cdr:from>
    <cdr:to>
      <cdr:x>0.52077</cdr:x>
      <cdr:y>0.75941</cdr:y>
    </cdr:to>
    <cdr:grpSp>
      <cdr:nvGrpSpPr>
        <cdr:cNvPr id="35" name="Agrupar 59">
          <a:extLst xmlns:a="http://schemas.openxmlformats.org/drawingml/2006/main">
            <a:ext uri="{FF2B5EF4-FFF2-40B4-BE49-F238E27FC236}">
              <a16:creationId xmlns:a16="http://schemas.microsoft.com/office/drawing/2014/main" id="{BE0CF626-0209-4C0E-82AD-81A3ACEF51F4}"/>
            </a:ext>
          </a:extLst>
        </cdr:cNvPr>
        <cdr:cNvGrpSpPr/>
      </cdr:nvGrpSpPr>
      <cdr:grpSpPr>
        <a:xfrm xmlns:a="http://schemas.openxmlformats.org/drawingml/2006/main">
          <a:off x="1490225" y="2307900"/>
          <a:ext cx="788631" cy="151846"/>
          <a:chOff x="728081" y="7992"/>
          <a:chExt cx="931098" cy="11510"/>
        </a:xfrm>
      </cdr:grpSpPr>
      <cdr:sp macro="" textlink="">
        <cdr:nvSpPr>
          <cdr:cNvPr id="36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CB0768F5-6ADD-4257-A1BE-62220A00BB81}"/>
              </a:ext>
            </a:extLst>
          </cdr:cNvPr>
          <cdr:cNvSpPr txBox="1"/>
        </cdr:nvSpPr>
        <cdr:spPr>
          <a:xfrm xmlns:a="http://schemas.openxmlformats.org/drawingml/2006/main">
            <a:off x="728081" y="7992"/>
            <a:ext cx="931098" cy="1151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900"/>
              <a:t>Regular</a:t>
            </a:r>
          </a:p>
        </cdr:txBody>
      </cdr:sp>
    </cdr:grp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37" name="Retângulo 2">
          <a:extLst xmlns:a="http://schemas.openxmlformats.org/drawingml/2006/main">
            <a:ext uri="{FF2B5EF4-FFF2-40B4-BE49-F238E27FC236}">
              <a16:creationId xmlns:a16="http://schemas.microsoft.com/office/drawing/2014/main" id="{D69408C8-518D-4DCF-87E4-1A73D43240DE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38" name="Retângulo 2">
          <a:extLst xmlns:a="http://schemas.openxmlformats.org/drawingml/2006/main">
            <a:ext uri="{FF2B5EF4-FFF2-40B4-BE49-F238E27FC236}">
              <a16:creationId xmlns:a16="http://schemas.microsoft.com/office/drawing/2014/main" id="{9FFCED5B-B641-40C5-B0A0-77EBD298B228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39" name="Retângulo 2">
          <a:extLst xmlns:a="http://schemas.openxmlformats.org/drawingml/2006/main">
            <a:ext uri="{FF2B5EF4-FFF2-40B4-BE49-F238E27FC236}">
              <a16:creationId xmlns:a16="http://schemas.microsoft.com/office/drawing/2014/main" id="{1FB2D987-915B-4889-BA10-79147B07FF6F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40" name="Retângulo 2">
          <a:extLst xmlns:a="http://schemas.openxmlformats.org/drawingml/2006/main">
            <a:ext uri="{FF2B5EF4-FFF2-40B4-BE49-F238E27FC236}">
              <a16:creationId xmlns:a16="http://schemas.microsoft.com/office/drawing/2014/main" id="{632A1607-75CA-4CF0-A553-C193FD8A2DF3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41" name="Retângulo 2">
          <a:extLst xmlns:a="http://schemas.openxmlformats.org/drawingml/2006/main">
            <a:ext uri="{FF2B5EF4-FFF2-40B4-BE49-F238E27FC236}">
              <a16:creationId xmlns:a16="http://schemas.microsoft.com/office/drawing/2014/main" id="{A8D172C1-13B4-43C2-B988-E7D7E20B4ADA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42" name="Retângulo 2">
          <a:extLst xmlns:a="http://schemas.openxmlformats.org/drawingml/2006/main">
            <a:ext uri="{FF2B5EF4-FFF2-40B4-BE49-F238E27FC236}">
              <a16:creationId xmlns:a16="http://schemas.microsoft.com/office/drawing/2014/main" id="{D97835D9-CE7F-4D33-9676-82AE89F1AD62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43" name="Retângulo 2">
          <a:extLst xmlns:a="http://schemas.openxmlformats.org/drawingml/2006/main">
            <a:ext uri="{FF2B5EF4-FFF2-40B4-BE49-F238E27FC236}">
              <a16:creationId xmlns:a16="http://schemas.microsoft.com/office/drawing/2014/main" id="{CA2046F5-E03F-46FD-A4CE-8CCE554D3E50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0.44877</cdr:x>
      <cdr:y>0.62773</cdr:y>
    </cdr:from>
    <cdr:to>
      <cdr:x>0.60494</cdr:x>
      <cdr:y>0.76615</cdr:y>
    </cdr:to>
    <cdr:sp macro="" textlink="'Indicadores - Defeitos (2)'!$C$48">
      <cdr:nvSpPr>
        <cdr:cNvPr id="45" name="Retângulo 2">
          <a:extLst xmlns:a="http://schemas.openxmlformats.org/drawingml/2006/main">
            <a:ext uri="{FF2B5EF4-FFF2-40B4-BE49-F238E27FC236}">
              <a16:creationId xmlns:a16="http://schemas.microsoft.com/office/drawing/2014/main" id="{615EB44F-3754-4EE6-99FC-31AE1AEA16AE}"/>
            </a:ext>
          </a:extLst>
        </cdr:cNvPr>
        <cdr:cNvSpPr/>
      </cdr:nvSpPr>
      <cdr:spPr>
        <a:xfrm xmlns:a="http://schemas.openxmlformats.org/drawingml/2006/main">
          <a:off x="1431312" y="1680574"/>
          <a:ext cx="530010" cy="373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0.40715</cdr:x>
      <cdr:y>0.58237</cdr:y>
    </cdr:from>
    <cdr:to>
      <cdr:x>0.57433</cdr:x>
      <cdr:y>0.66392</cdr:y>
    </cdr:to>
    <cdr:sp macro="" textlink="'Indicadores - Defeitos (2)'!$G$68">
      <cdr:nvSpPr>
        <cdr:cNvPr id="46" name="CaixaDeTexto 3">
          <a:extLst xmlns:a="http://schemas.openxmlformats.org/drawingml/2006/main">
            <a:ext uri="{FF2B5EF4-FFF2-40B4-BE49-F238E27FC236}">
              <a16:creationId xmlns:a16="http://schemas.microsoft.com/office/drawing/2014/main" id="{4C075B7A-1B3E-4877-AAD1-9C5792EB65A6}"/>
            </a:ext>
          </a:extLst>
        </cdr:cNvPr>
        <cdr:cNvSpPr txBox="1"/>
      </cdr:nvSpPr>
      <cdr:spPr>
        <a:xfrm xmlns:a="http://schemas.openxmlformats.org/drawingml/2006/main">
          <a:off x="1479402" y="1666875"/>
          <a:ext cx="654198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10054C6-063C-4D36-9775-B00BA2BF72D1}" type="TxLink">
            <a:rPr lang="en-US" sz="11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1200" b="1"/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47" name="Retângulo 2">
          <a:extLst xmlns:a="http://schemas.openxmlformats.org/drawingml/2006/main">
            <a:ext uri="{FF2B5EF4-FFF2-40B4-BE49-F238E27FC236}">
              <a16:creationId xmlns:a16="http://schemas.microsoft.com/office/drawing/2014/main" id="{E3175C5E-83C1-4884-94BE-2B58261997DB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48" name="Retângulo 2">
          <a:extLst xmlns:a="http://schemas.openxmlformats.org/drawingml/2006/main">
            <a:ext uri="{FF2B5EF4-FFF2-40B4-BE49-F238E27FC236}">
              <a16:creationId xmlns:a16="http://schemas.microsoft.com/office/drawing/2014/main" id="{8BA2F7D4-F30D-4D43-981E-6017EB57EEFF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49" name="Retângulo 2">
          <a:extLst xmlns:a="http://schemas.openxmlformats.org/drawingml/2006/main">
            <a:ext uri="{FF2B5EF4-FFF2-40B4-BE49-F238E27FC236}">
              <a16:creationId xmlns:a16="http://schemas.microsoft.com/office/drawing/2014/main" id="{D3D2827F-0AB2-4D4A-9E30-7A7733216FBB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50" name="Retângulo 2">
          <a:extLst xmlns:a="http://schemas.openxmlformats.org/drawingml/2006/main">
            <a:ext uri="{FF2B5EF4-FFF2-40B4-BE49-F238E27FC236}">
              <a16:creationId xmlns:a16="http://schemas.microsoft.com/office/drawing/2014/main" id="{8501219E-5ECD-4FF6-90F0-55431F9BAA0B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51" name="Retângulo 2">
          <a:extLst xmlns:a="http://schemas.openxmlformats.org/drawingml/2006/main">
            <a:ext uri="{FF2B5EF4-FFF2-40B4-BE49-F238E27FC236}">
              <a16:creationId xmlns:a16="http://schemas.microsoft.com/office/drawing/2014/main" id="{7F67347E-2C5F-42AF-91E6-FFD308170176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52" name="Retângulo 2">
          <a:extLst xmlns:a="http://schemas.openxmlformats.org/drawingml/2006/main">
            <a:ext uri="{FF2B5EF4-FFF2-40B4-BE49-F238E27FC236}">
              <a16:creationId xmlns:a16="http://schemas.microsoft.com/office/drawing/2014/main" id="{CC0B6914-82A7-4783-82E7-98A07CCA68BA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53" name="Retângulo 2">
          <a:extLst xmlns:a="http://schemas.openxmlformats.org/drawingml/2006/main">
            <a:ext uri="{FF2B5EF4-FFF2-40B4-BE49-F238E27FC236}">
              <a16:creationId xmlns:a16="http://schemas.microsoft.com/office/drawing/2014/main" id="{CE6AE81A-BF93-4203-BFEF-E43A6E2364C4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54" name="Retângulo 2">
          <a:extLst xmlns:a="http://schemas.openxmlformats.org/drawingml/2006/main">
            <a:ext uri="{FF2B5EF4-FFF2-40B4-BE49-F238E27FC236}">
              <a16:creationId xmlns:a16="http://schemas.microsoft.com/office/drawing/2014/main" id="{5C952B54-0870-4140-B1C9-6A29D85046C9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0.52331</cdr:x>
      <cdr:y>0.71246</cdr:y>
    </cdr:from>
    <cdr:to>
      <cdr:x>0.75062</cdr:x>
      <cdr:y>0.76236</cdr:y>
    </cdr:to>
    <cdr:grpSp>
      <cdr:nvGrpSpPr>
        <cdr:cNvPr id="55" name="Grupo 30">
          <a:extLst xmlns:a="http://schemas.openxmlformats.org/drawingml/2006/main">
            <a:ext uri="{FF2B5EF4-FFF2-40B4-BE49-F238E27FC236}">
              <a16:creationId xmlns:a16="http://schemas.microsoft.com/office/drawing/2014/main" id="{FB9A44E0-94A9-4B6B-B5C6-903A51E495CD}"/>
            </a:ext>
          </a:extLst>
        </cdr:cNvPr>
        <cdr:cNvGrpSpPr/>
      </cdr:nvGrpSpPr>
      <cdr:grpSpPr>
        <a:xfrm xmlns:a="http://schemas.openxmlformats.org/drawingml/2006/main">
          <a:off x="2289971" y="2307674"/>
          <a:ext cx="994694" cy="161627"/>
          <a:chOff x="-50166" y="44423"/>
          <a:chExt cx="1106423" cy="111792"/>
        </a:xfrm>
      </cdr:grpSpPr>
      <cdr:sp macro="" textlink="">
        <cdr:nvSpPr>
          <cdr:cNvPr id="56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5309FA2A-98AA-44EE-821D-242636CDA8B1}"/>
              </a:ext>
            </a:extLst>
          </cdr:cNvPr>
          <cdr:cNvSpPr txBox="1"/>
        </cdr:nvSpPr>
        <cdr:spPr>
          <a:xfrm xmlns:a="http://schemas.openxmlformats.org/drawingml/2006/main">
            <a:off x="89975" y="46642"/>
            <a:ext cx="966282" cy="10229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pt-BR" sz="900">
                <a:latin typeface="+mn-lt"/>
              </a:rPr>
              <a:t>Bom</a:t>
            </a:r>
          </a:p>
        </cdr:txBody>
      </cdr:sp>
      <cdr:sp macro="" textlink="">
        <cdr:nvSpPr>
          <cdr:cNvPr id="57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6ADD6160-80DF-4698-9564-829B69903D9A}"/>
              </a:ext>
            </a:extLst>
          </cdr:cNvPr>
          <cdr:cNvSpPr txBox="1"/>
        </cdr:nvSpPr>
        <cdr:spPr>
          <a:xfrm xmlns:a="http://schemas.openxmlformats.org/drawingml/2006/main">
            <a:off x="-50166" y="44423"/>
            <a:ext cx="180252" cy="111792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B4CD"/>
          </a:solidFill>
          <a:ln xmlns:a="http://schemas.openxmlformats.org/drawingml/2006/main">
            <a:solidFill>
              <a:srgbClr val="0070C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0.06044</cdr:x>
      <cdr:y>0.71184</cdr:y>
    </cdr:from>
    <cdr:to>
      <cdr:x>0.31072</cdr:x>
      <cdr:y>0.76308</cdr:y>
    </cdr:to>
    <cdr:grpSp>
      <cdr:nvGrpSpPr>
        <cdr:cNvPr id="58" name="Grupo 34">
          <a:extLst xmlns:a="http://schemas.openxmlformats.org/drawingml/2006/main">
            <a:ext uri="{FF2B5EF4-FFF2-40B4-BE49-F238E27FC236}">
              <a16:creationId xmlns:a16="http://schemas.microsoft.com/office/drawing/2014/main" id="{223382B3-BAFB-4375-B8E6-7E9C995D84EC}"/>
            </a:ext>
          </a:extLst>
        </cdr:cNvPr>
        <cdr:cNvGrpSpPr/>
      </cdr:nvGrpSpPr>
      <cdr:grpSpPr>
        <a:xfrm xmlns:a="http://schemas.openxmlformats.org/drawingml/2006/main">
          <a:off x="264482" y="2305665"/>
          <a:ext cx="1095209" cy="165968"/>
          <a:chOff x="199960" y="6637"/>
          <a:chExt cx="1022245" cy="79749"/>
        </a:xfrm>
      </cdr:grpSpPr>
      <cdr:sp macro="" textlink="">
        <cdr:nvSpPr>
          <cdr:cNvPr id="59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C473EE9C-258E-48F1-95EE-0E1A70840890}"/>
              </a:ext>
            </a:extLst>
          </cdr:cNvPr>
          <cdr:cNvSpPr txBox="1"/>
        </cdr:nvSpPr>
        <cdr:spPr>
          <a:xfrm xmlns:a="http://schemas.openxmlformats.org/drawingml/2006/main">
            <a:off x="331471" y="11858"/>
            <a:ext cx="890734" cy="7452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pt-BR" sz="900">
                <a:latin typeface="+mn-lt"/>
              </a:rPr>
              <a:t>Ruim</a:t>
            </a:r>
          </a:p>
        </cdr:txBody>
      </cdr:sp>
      <cdr:sp macro="" textlink="">
        <cdr:nvSpPr>
          <cdr:cNvPr id="66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C81EA400-7A2B-4DDA-8DBE-DE15F1780DC8}"/>
              </a:ext>
            </a:extLst>
          </cdr:cNvPr>
          <cdr:cNvSpPr txBox="1"/>
        </cdr:nvSpPr>
        <cdr:spPr>
          <a:xfrm xmlns:a="http://schemas.openxmlformats.org/drawingml/2006/main">
            <a:off x="199960" y="6637"/>
            <a:ext cx="162548" cy="7739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3333"/>
          </a:solidFill>
          <a:ln xmlns:a="http://schemas.openxmlformats.org/drawingml/2006/main">
            <a:solidFill>
              <a:srgbClr val="FF000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0.31409</cdr:x>
      <cdr:y>0.71186</cdr:y>
    </cdr:from>
    <cdr:to>
      <cdr:x>0.35103</cdr:x>
      <cdr:y>0.76102</cdr:y>
    </cdr:to>
    <cdr:grpSp>
      <cdr:nvGrpSpPr>
        <cdr:cNvPr id="67" name="Grupo 35">
          <a:extLst xmlns:a="http://schemas.openxmlformats.org/drawingml/2006/main">
            <a:ext uri="{FF2B5EF4-FFF2-40B4-BE49-F238E27FC236}">
              <a16:creationId xmlns:a16="http://schemas.microsoft.com/office/drawing/2014/main" id="{72E89128-8D65-47C5-B735-F896ADFDF6DB}"/>
            </a:ext>
          </a:extLst>
        </cdr:cNvPr>
        <cdr:cNvGrpSpPr/>
      </cdr:nvGrpSpPr>
      <cdr:grpSpPr>
        <a:xfrm xmlns:a="http://schemas.openxmlformats.org/drawingml/2006/main">
          <a:off x="1374438" y="2305730"/>
          <a:ext cx="161647" cy="159231"/>
          <a:chOff x="246506" y="4511"/>
          <a:chExt cx="367102" cy="12723"/>
        </a:xfrm>
      </cdr:grpSpPr>
      <cdr:sp macro="" textlink="">
        <cdr:nvSpPr>
          <cdr:cNvPr id="68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7B095575-D549-4CDC-8713-0837A32368C2}"/>
              </a:ext>
            </a:extLst>
          </cdr:cNvPr>
          <cdr:cNvSpPr txBox="1"/>
        </cdr:nvSpPr>
        <cdr:spPr>
          <a:xfrm xmlns:a="http://schemas.openxmlformats.org/drawingml/2006/main">
            <a:off x="246506" y="4511"/>
            <a:ext cx="367102" cy="12723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/>
          </a:solidFill>
          <a:ln xmlns:a="http://schemas.openxmlformats.org/drawingml/2006/main">
            <a:solidFill>
              <a:srgbClr val="FFC00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0.04879</cdr:x>
      <cdr:y>0.54332</cdr:y>
    </cdr:from>
    <cdr:to>
      <cdr:x>0.18271</cdr:x>
      <cdr:y>0.61316</cdr:y>
    </cdr:to>
    <cdr:sp macro="" textlink="">
      <cdr:nvSpPr>
        <cdr:cNvPr id="69" name="CaixaDeTexto 1">
          <a:extLst xmlns:a="http://schemas.openxmlformats.org/drawingml/2006/main">
            <a:ext uri="{FF2B5EF4-FFF2-40B4-BE49-F238E27FC236}">
              <a16:creationId xmlns:a16="http://schemas.microsoft.com/office/drawing/2014/main" id="{07C7D365-956A-4FFA-9BEA-C74BE129730F}"/>
            </a:ext>
          </a:extLst>
        </cdr:cNvPr>
        <cdr:cNvSpPr txBox="1"/>
      </cdr:nvSpPr>
      <cdr:spPr>
        <a:xfrm xmlns:a="http://schemas.openxmlformats.org/drawingml/2006/main">
          <a:off x="193675" y="2146300"/>
          <a:ext cx="521107" cy="282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0.08005</cdr:x>
      <cdr:y>0.76397</cdr:y>
    </cdr:from>
    <cdr:to>
      <cdr:x>0.26625</cdr:x>
      <cdr:y>0.81906</cdr:y>
    </cdr:to>
    <cdr:sp macro="" textlink="">
      <cdr:nvSpPr>
        <cdr:cNvPr id="70" name="CaixaDeTexto 1">
          <a:extLst xmlns:a="http://schemas.openxmlformats.org/drawingml/2006/main">
            <a:ext uri="{FF2B5EF4-FFF2-40B4-BE49-F238E27FC236}">
              <a16:creationId xmlns:a16="http://schemas.microsoft.com/office/drawing/2014/main" id="{0EC56C66-805A-44E9-B512-4576D18E0932}"/>
            </a:ext>
          </a:extLst>
        </cdr:cNvPr>
        <cdr:cNvSpPr txBox="1"/>
      </cdr:nvSpPr>
      <cdr:spPr>
        <a:xfrm xmlns:a="http://schemas.openxmlformats.org/drawingml/2006/main">
          <a:off x="309255" y="2054965"/>
          <a:ext cx="719354" cy="148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/>
            <a:t>0% - 80%</a:t>
          </a:r>
        </a:p>
      </cdr:txBody>
    </cdr:sp>
  </cdr:relSizeAnchor>
  <cdr:relSizeAnchor xmlns:cdr="http://schemas.openxmlformats.org/drawingml/2006/chartDrawing">
    <cdr:from>
      <cdr:x>0.52703</cdr:x>
      <cdr:y>0.76813</cdr:y>
    </cdr:from>
    <cdr:to>
      <cdr:x>0.74233</cdr:x>
      <cdr:y>0.8189</cdr:y>
    </cdr:to>
    <cdr:sp macro="" textlink="">
      <cdr:nvSpPr>
        <cdr:cNvPr id="71" name="CaixaDeTexto 1">
          <a:extLst xmlns:a="http://schemas.openxmlformats.org/drawingml/2006/main">
            <a:ext uri="{FF2B5EF4-FFF2-40B4-BE49-F238E27FC236}">
              <a16:creationId xmlns:a16="http://schemas.microsoft.com/office/drawing/2014/main" id="{8A102E01-B843-4ECB-B55B-65AC93BF0175}"/>
            </a:ext>
          </a:extLst>
        </cdr:cNvPr>
        <cdr:cNvSpPr txBox="1"/>
      </cdr:nvSpPr>
      <cdr:spPr>
        <a:xfrm xmlns:a="http://schemas.openxmlformats.org/drawingml/2006/main">
          <a:off x="2036115" y="2066162"/>
          <a:ext cx="831777" cy="136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/>
            <a:t>95% - 99%</a:t>
          </a:r>
        </a:p>
      </cdr:txBody>
    </cdr:sp>
  </cdr:relSizeAnchor>
  <cdr:relSizeAnchor xmlns:cdr="http://schemas.openxmlformats.org/drawingml/2006/chartDrawing">
    <cdr:from>
      <cdr:x>0.3445</cdr:x>
      <cdr:y>0.76413</cdr:y>
    </cdr:from>
    <cdr:to>
      <cdr:x>0.54443</cdr:x>
      <cdr:y>0.81643</cdr:y>
    </cdr:to>
    <cdr:sp macro="" textlink="">
      <cdr:nvSpPr>
        <cdr:cNvPr id="72" name="CaixaDeTexto 1">
          <a:extLst xmlns:a="http://schemas.openxmlformats.org/drawingml/2006/main">
            <a:ext uri="{FF2B5EF4-FFF2-40B4-BE49-F238E27FC236}">
              <a16:creationId xmlns:a16="http://schemas.microsoft.com/office/drawing/2014/main" id="{DB43F372-8CAB-48FF-80BB-A5D40A21F839}"/>
            </a:ext>
          </a:extLst>
        </cdr:cNvPr>
        <cdr:cNvSpPr txBox="1"/>
      </cdr:nvSpPr>
      <cdr:spPr>
        <a:xfrm xmlns:a="http://schemas.openxmlformats.org/drawingml/2006/main">
          <a:off x="1330925" y="2055395"/>
          <a:ext cx="772397" cy="140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900">
              <a:solidFill>
                <a:sysClr val="windowText" lastClr="000000"/>
              </a:solidFill>
            </a:rPr>
            <a:t>81% - 94%</a:t>
          </a:r>
        </a:p>
      </cdr:txBody>
    </cdr:sp>
  </cdr:relSizeAnchor>
  <cdr:relSizeAnchor xmlns:cdr="http://schemas.openxmlformats.org/drawingml/2006/chartDrawing">
    <cdr:from>
      <cdr:x>0.18815</cdr:x>
      <cdr:y>0.86285</cdr:y>
    </cdr:from>
    <cdr:to>
      <cdr:x>0.98974</cdr:x>
      <cdr:y>1</cdr:y>
    </cdr:to>
    <cdr:sp macro="" textlink="">
      <cdr:nvSpPr>
        <cdr:cNvPr id="73" name="CaixaDeTexto 43">
          <a:extLst xmlns:a="http://schemas.openxmlformats.org/drawingml/2006/main">
            <a:ext uri="{FF2B5EF4-FFF2-40B4-BE49-F238E27FC236}">
              <a16:creationId xmlns:a16="http://schemas.microsoft.com/office/drawing/2014/main" id="{C9115F4B-CCEC-4C71-99B5-1E89041ADB0C}"/>
            </a:ext>
          </a:extLst>
        </cdr:cNvPr>
        <cdr:cNvSpPr txBox="1"/>
      </cdr:nvSpPr>
      <cdr:spPr>
        <a:xfrm xmlns:a="http://schemas.openxmlformats.org/drawingml/2006/main">
          <a:off x="731520" y="2438400"/>
          <a:ext cx="3116580" cy="387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r"/>
          <a:r>
            <a:rPr lang="pt-BR" sz="800"/>
            <a:t>O percentual</a:t>
          </a:r>
          <a:r>
            <a:rPr lang="pt-BR" sz="800" baseline="0"/>
            <a:t> obtido neste indicador representa a qualidade do produto em comparação ao tamanho funcional da OS.</a:t>
          </a:r>
          <a:endParaRPr lang="pt-BR" sz="800"/>
        </a:p>
      </cdr:txBody>
    </cdr:sp>
  </cdr:relSizeAnchor>
  <cdr:relSizeAnchor xmlns:cdr="http://schemas.openxmlformats.org/drawingml/2006/chartDrawing">
    <cdr:from>
      <cdr:x>0.78589</cdr:x>
      <cdr:y>0.67543</cdr:y>
    </cdr:from>
    <cdr:to>
      <cdr:x>0.95661</cdr:x>
      <cdr:y>0.80737</cdr:y>
    </cdr:to>
    <cdr:grpSp>
      <cdr:nvGrpSpPr>
        <cdr:cNvPr id="74" name="Agrupar 63">
          <a:extLst xmlns:a="http://schemas.openxmlformats.org/drawingml/2006/main">
            <a:ext uri="{FF2B5EF4-FFF2-40B4-BE49-F238E27FC236}">
              <a16:creationId xmlns:a16="http://schemas.microsoft.com/office/drawing/2014/main" id="{E2A5C3D3-8AE4-404B-831E-1345FC7F4F33}"/>
            </a:ext>
          </a:extLst>
        </cdr:cNvPr>
        <cdr:cNvGrpSpPr/>
      </cdr:nvGrpSpPr>
      <cdr:grpSpPr>
        <a:xfrm xmlns:a="http://schemas.openxmlformats.org/drawingml/2006/main">
          <a:off x="3439004" y="2187733"/>
          <a:ext cx="747060" cy="427356"/>
          <a:chOff x="854062" y="-6946"/>
          <a:chExt cx="569687" cy="12477"/>
        </a:xfrm>
      </cdr:grpSpPr>
      <cdr:sp macro="" textlink="">
        <cdr:nvSpPr>
          <cdr:cNvPr id="77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D432687E-0C2A-47EE-9C47-4456C134767F}"/>
              </a:ext>
            </a:extLst>
          </cdr:cNvPr>
          <cdr:cNvSpPr txBox="1"/>
        </cdr:nvSpPr>
        <cdr:spPr>
          <a:xfrm xmlns:a="http://schemas.openxmlformats.org/drawingml/2006/main">
            <a:off x="854062" y="-6946"/>
            <a:ext cx="569687" cy="1247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900"/>
              <a:t>Excelente</a:t>
            </a:r>
          </a:p>
        </cdr:txBody>
      </cdr:sp>
    </cdr:grpSp>
  </cdr:relSizeAnchor>
  <cdr:relSizeAnchor xmlns:cdr="http://schemas.openxmlformats.org/drawingml/2006/chartDrawing">
    <cdr:from>
      <cdr:x>0.75457</cdr:x>
      <cdr:y>0.71135</cdr:y>
    </cdr:from>
    <cdr:to>
      <cdr:x>0.79443</cdr:x>
      <cdr:y>0.76005</cdr:y>
    </cdr:to>
    <cdr:grpSp>
      <cdr:nvGrpSpPr>
        <cdr:cNvPr id="80" name="Agrupar 64">
          <a:extLst xmlns:a="http://schemas.openxmlformats.org/drawingml/2006/main">
            <a:ext uri="{FF2B5EF4-FFF2-40B4-BE49-F238E27FC236}">
              <a16:creationId xmlns:a16="http://schemas.microsoft.com/office/drawing/2014/main" id="{7DA0E411-272F-4E68-BBB7-FB32D29BFD41}"/>
            </a:ext>
          </a:extLst>
        </cdr:cNvPr>
        <cdr:cNvGrpSpPr/>
      </cdr:nvGrpSpPr>
      <cdr:grpSpPr>
        <a:xfrm xmlns:a="http://schemas.openxmlformats.org/drawingml/2006/main">
          <a:off x="3301950" y="2304078"/>
          <a:ext cx="174425" cy="157741"/>
          <a:chOff x="177845" y="0"/>
          <a:chExt cx="367101" cy="12789"/>
        </a:xfrm>
      </cdr:grpSpPr>
      <cdr:sp macro="" textlink="">
        <cdr:nvSpPr>
          <cdr:cNvPr id="81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882D3C39-1F3C-436A-B891-1CFACAFD8532}"/>
              </a:ext>
            </a:extLst>
          </cdr:cNvPr>
          <cdr:cNvSpPr txBox="1"/>
        </cdr:nvSpPr>
        <cdr:spPr>
          <a:xfrm xmlns:a="http://schemas.openxmlformats.org/drawingml/2006/main">
            <a:off x="177845" y="0"/>
            <a:ext cx="367101" cy="1278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DA63"/>
          </a:solidFill>
          <a:ln xmlns:a="http://schemas.openxmlformats.org/drawingml/2006/main">
            <a:solidFill>
              <a:srgbClr val="00B05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0.7815</cdr:x>
      <cdr:y>0.76008</cdr:y>
    </cdr:from>
    <cdr:to>
      <cdr:x>0.90335</cdr:x>
      <cdr:y>0.82153</cdr:y>
    </cdr:to>
    <cdr:sp macro="" textlink="">
      <cdr:nvSpPr>
        <cdr:cNvPr id="82" name="CaixaDeTexto 1">
          <a:extLst xmlns:a="http://schemas.openxmlformats.org/drawingml/2006/main">
            <a:ext uri="{FF2B5EF4-FFF2-40B4-BE49-F238E27FC236}">
              <a16:creationId xmlns:a16="http://schemas.microsoft.com/office/drawing/2014/main" id="{B7DF7D04-89AE-42C1-9765-EB45F5D32342}"/>
            </a:ext>
          </a:extLst>
        </cdr:cNvPr>
        <cdr:cNvSpPr txBox="1"/>
      </cdr:nvSpPr>
      <cdr:spPr>
        <a:xfrm xmlns:a="http://schemas.openxmlformats.org/drawingml/2006/main">
          <a:off x="3019216" y="2044520"/>
          <a:ext cx="470748" cy="1652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>
              <a:solidFill>
                <a:sysClr val="windowText" lastClr="000000"/>
              </a:solidFill>
            </a:rPr>
            <a:t>100%</a:t>
          </a:r>
        </a:p>
      </cdr:txBody>
    </cdr:sp>
  </cdr:relSizeAnchor>
  <cdr:relSizeAnchor xmlns:cdr="http://schemas.openxmlformats.org/drawingml/2006/chartDrawing">
    <cdr:from>
      <cdr:x>0.44484</cdr:x>
      <cdr:y>0.57909</cdr:y>
    </cdr:from>
    <cdr:to>
      <cdr:x>0.64236</cdr:x>
      <cdr:y>0.68182</cdr:y>
    </cdr:to>
    <cdr:sp macro="" textlink="'Indicadores - Defeitos (2)'!#REF!">
      <cdr:nvSpPr>
        <cdr:cNvPr id="83" name="CaixaDeTexto 17">
          <a:extLst xmlns:a="http://schemas.openxmlformats.org/drawingml/2006/main">
            <a:ext uri="{FF2B5EF4-FFF2-40B4-BE49-F238E27FC236}">
              <a16:creationId xmlns:a16="http://schemas.microsoft.com/office/drawing/2014/main" id="{C93C431B-BF6F-4598-953A-ED1457DAF521}"/>
            </a:ext>
          </a:extLst>
        </cdr:cNvPr>
        <cdr:cNvSpPr txBox="1"/>
      </cdr:nvSpPr>
      <cdr:spPr>
        <a:xfrm xmlns:a="http://schemas.openxmlformats.org/drawingml/2006/main">
          <a:off x="1718576" y="1557663"/>
          <a:ext cx="763087" cy="2763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83A031C-935F-4D5A-BCFF-8EC2205DB787}" type="TxLink">
            <a:rPr lang="en-US" sz="11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Trebuchet MS"/>
              <a:cs typeface="Calibri"/>
            </a:rPr>
            <a:pPr/>
            <a:t> </a:t>
          </a:fld>
          <a:endParaRPr lang="pt-BR" sz="16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86" name="Retângulo 2">
          <a:extLst xmlns:a="http://schemas.openxmlformats.org/drawingml/2006/main">
            <a:ext uri="{FF2B5EF4-FFF2-40B4-BE49-F238E27FC236}">
              <a16:creationId xmlns:a16="http://schemas.microsoft.com/office/drawing/2014/main" id="{F296E069-00D8-4309-8B7F-B2200BA7859B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87" name="Retângulo 2">
          <a:extLst xmlns:a="http://schemas.openxmlformats.org/drawingml/2006/main">
            <a:ext uri="{FF2B5EF4-FFF2-40B4-BE49-F238E27FC236}">
              <a16:creationId xmlns:a16="http://schemas.microsoft.com/office/drawing/2014/main" id="{C5B90E83-C1D7-4E85-85C3-924174B0A92B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88" name="Retângulo 2">
          <a:extLst xmlns:a="http://schemas.openxmlformats.org/drawingml/2006/main">
            <a:ext uri="{FF2B5EF4-FFF2-40B4-BE49-F238E27FC236}">
              <a16:creationId xmlns:a16="http://schemas.microsoft.com/office/drawing/2014/main" id="{C2FC03C3-C15C-4795-958A-66C055D81267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89" name="Retângulo 2">
          <a:extLst xmlns:a="http://schemas.openxmlformats.org/drawingml/2006/main">
            <a:ext uri="{FF2B5EF4-FFF2-40B4-BE49-F238E27FC236}">
              <a16:creationId xmlns:a16="http://schemas.microsoft.com/office/drawing/2014/main" id="{362A8421-3023-4B52-AA45-62BAEB93523E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90" name="Retângulo 2">
          <a:extLst xmlns:a="http://schemas.openxmlformats.org/drawingml/2006/main">
            <a:ext uri="{FF2B5EF4-FFF2-40B4-BE49-F238E27FC236}">
              <a16:creationId xmlns:a16="http://schemas.microsoft.com/office/drawing/2014/main" id="{19EDB07B-92BD-44C4-84B0-3DA10A7C9A93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91" name="Retângulo 2">
          <a:extLst xmlns:a="http://schemas.openxmlformats.org/drawingml/2006/main">
            <a:ext uri="{FF2B5EF4-FFF2-40B4-BE49-F238E27FC236}">
              <a16:creationId xmlns:a16="http://schemas.microsoft.com/office/drawing/2014/main" id="{60266130-566D-401A-A179-79C41817EA6D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92" name="Retângulo 2">
          <a:extLst xmlns:a="http://schemas.openxmlformats.org/drawingml/2006/main">
            <a:ext uri="{FF2B5EF4-FFF2-40B4-BE49-F238E27FC236}">
              <a16:creationId xmlns:a16="http://schemas.microsoft.com/office/drawing/2014/main" id="{1BEAE8CA-0148-4310-BFCB-117A5A7891F5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93" name="Retângulo 2">
          <a:extLst xmlns:a="http://schemas.openxmlformats.org/drawingml/2006/main">
            <a:ext uri="{FF2B5EF4-FFF2-40B4-BE49-F238E27FC236}">
              <a16:creationId xmlns:a16="http://schemas.microsoft.com/office/drawing/2014/main" id="{04DB3FA3-71C9-4893-AC83-25FBA59E076A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0.34055</cdr:x>
      <cdr:y>0.71253</cdr:y>
    </cdr:from>
    <cdr:to>
      <cdr:x>0.52077</cdr:x>
      <cdr:y>0.75941</cdr:y>
    </cdr:to>
    <cdr:grpSp>
      <cdr:nvGrpSpPr>
        <cdr:cNvPr id="94" name="Agrupar 59">
          <a:extLst xmlns:a="http://schemas.openxmlformats.org/drawingml/2006/main">
            <a:ext uri="{FF2B5EF4-FFF2-40B4-BE49-F238E27FC236}">
              <a16:creationId xmlns:a16="http://schemas.microsoft.com/office/drawing/2014/main" id="{BE0CF626-0209-4C0E-82AD-81A3ACEF51F4}"/>
            </a:ext>
          </a:extLst>
        </cdr:cNvPr>
        <cdr:cNvGrpSpPr/>
      </cdr:nvGrpSpPr>
      <cdr:grpSpPr>
        <a:xfrm xmlns:a="http://schemas.openxmlformats.org/drawingml/2006/main">
          <a:off x="1490225" y="2307900"/>
          <a:ext cx="788631" cy="151846"/>
          <a:chOff x="728081" y="7992"/>
          <a:chExt cx="931098" cy="11510"/>
        </a:xfrm>
      </cdr:grpSpPr>
      <cdr:sp macro="" textlink="">
        <cdr:nvSpPr>
          <cdr:cNvPr id="95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E8644D3C-1666-4856-9C12-433603CB8AA3}"/>
              </a:ext>
            </a:extLst>
          </cdr:cNvPr>
          <cdr:cNvSpPr txBox="1"/>
        </cdr:nvSpPr>
        <cdr:spPr>
          <a:xfrm xmlns:a="http://schemas.openxmlformats.org/drawingml/2006/main">
            <a:off x="728081" y="7992"/>
            <a:ext cx="931098" cy="1151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900"/>
              <a:t>Regular</a:t>
            </a:r>
          </a:p>
        </cdr:txBody>
      </cdr:sp>
    </cdr:grp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96" name="Retângulo 2">
          <a:extLst xmlns:a="http://schemas.openxmlformats.org/drawingml/2006/main">
            <a:ext uri="{FF2B5EF4-FFF2-40B4-BE49-F238E27FC236}">
              <a16:creationId xmlns:a16="http://schemas.microsoft.com/office/drawing/2014/main" id="{65F68234-848C-4668-9D47-8EC164A2C16D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97" name="Retângulo 2">
          <a:extLst xmlns:a="http://schemas.openxmlformats.org/drawingml/2006/main">
            <a:ext uri="{FF2B5EF4-FFF2-40B4-BE49-F238E27FC236}">
              <a16:creationId xmlns:a16="http://schemas.microsoft.com/office/drawing/2014/main" id="{491744E1-2B5A-4D45-AC84-AFDD4390191C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98" name="Retângulo 2">
          <a:extLst xmlns:a="http://schemas.openxmlformats.org/drawingml/2006/main">
            <a:ext uri="{FF2B5EF4-FFF2-40B4-BE49-F238E27FC236}">
              <a16:creationId xmlns:a16="http://schemas.microsoft.com/office/drawing/2014/main" id="{506795B2-6149-46DF-88D5-35C15237129D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100" name="Retângulo 2">
          <a:extLst xmlns:a="http://schemas.openxmlformats.org/drawingml/2006/main">
            <a:ext uri="{FF2B5EF4-FFF2-40B4-BE49-F238E27FC236}">
              <a16:creationId xmlns:a16="http://schemas.microsoft.com/office/drawing/2014/main" id="{A998D576-1C1F-4814-8D50-3EF83767C17A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101" name="Retângulo 2">
          <a:extLst xmlns:a="http://schemas.openxmlformats.org/drawingml/2006/main">
            <a:ext uri="{FF2B5EF4-FFF2-40B4-BE49-F238E27FC236}">
              <a16:creationId xmlns:a16="http://schemas.microsoft.com/office/drawing/2014/main" id="{F72E4FCF-6861-4268-8B51-F09286AFCEA7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102" name="Retângulo 2">
          <a:extLst xmlns:a="http://schemas.openxmlformats.org/drawingml/2006/main">
            <a:ext uri="{FF2B5EF4-FFF2-40B4-BE49-F238E27FC236}">
              <a16:creationId xmlns:a16="http://schemas.microsoft.com/office/drawing/2014/main" id="{B812C360-4AF5-4EC5-8C95-AEE6F82921C3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103" name="Retângulo 2">
          <a:extLst xmlns:a="http://schemas.openxmlformats.org/drawingml/2006/main">
            <a:ext uri="{FF2B5EF4-FFF2-40B4-BE49-F238E27FC236}">
              <a16:creationId xmlns:a16="http://schemas.microsoft.com/office/drawing/2014/main" id="{208CEC71-7B9A-48D7-A68F-25F11C46A0D1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0.44877</cdr:x>
      <cdr:y>0.62773</cdr:y>
    </cdr:from>
    <cdr:to>
      <cdr:x>0.60494</cdr:x>
      <cdr:y>0.76615</cdr:y>
    </cdr:to>
    <cdr:sp macro="" textlink="'Indicadores - Defeitos (2)'!$C$48">
      <cdr:nvSpPr>
        <cdr:cNvPr id="104" name="Retângulo 2">
          <a:extLst xmlns:a="http://schemas.openxmlformats.org/drawingml/2006/main">
            <a:ext uri="{FF2B5EF4-FFF2-40B4-BE49-F238E27FC236}">
              <a16:creationId xmlns:a16="http://schemas.microsoft.com/office/drawing/2014/main" id="{28CF649A-57C1-45CD-A26E-6B027364148B}"/>
            </a:ext>
          </a:extLst>
        </cdr:cNvPr>
        <cdr:cNvSpPr/>
      </cdr:nvSpPr>
      <cdr:spPr>
        <a:xfrm xmlns:a="http://schemas.openxmlformats.org/drawingml/2006/main">
          <a:off x="1431312" y="1680574"/>
          <a:ext cx="530010" cy="373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0.40715</cdr:x>
      <cdr:y>0.58237</cdr:y>
    </cdr:from>
    <cdr:to>
      <cdr:x>0.57433</cdr:x>
      <cdr:y>0.66392</cdr:y>
    </cdr:to>
    <cdr:sp macro="" textlink="'Indicadores - Defeitos (2)'!$G$68">
      <cdr:nvSpPr>
        <cdr:cNvPr id="105" name="CaixaDeTexto 3">
          <a:extLst xmlns:a="http://schemas.openxmlformats.org/drawingml/2006/main">
            <a:ext uri="{FF2B5EF4-FFF2-40B4-BE49-F238E27FC236}">
              <a16:creationId xmlns:a16="http://schemas.microsoft.com/office/drawing/2014/main" id="{A6A43A27-E193-4950-80FB-624AB6D20DD3}"/>
            </a:ext>
          </a:extLst>
        </cdr:cNvPr>
        <cdr:cNvSpPr txBox="1"/>
      </cdr:nvSpPr>
      <cdr:spPr>
        <a:xfrm xmlns:a="http://schemas.openxmlformats.org/drawingml/2006/main">
          <a:off x="1479402" y="1666875"/>
          <a:ext cx="654198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10054C6-063C-4D36-9775-B00BA2BF72D1}" type="TxLink">
            <a:rPr lang="en-US" sz="11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1200" b="1"/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106" name="Retângulo 2">
          <a:extLst xmlns:a="http://schemas.openxmlformats.org/drawingml/2006/main">
            <a:ext uri="{FF2B5EF4-FFF2-40B4-BE49-F238E27FC236}">
              <a16:creationId xmlns:a16="http://schemas.microsoft.com/office/drawing/2014/main" id="{496892C7-5CB5-4327-BFD5-A1C31617BB18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107" name="Retângulo 2">
          <a:extLst xmlns:a="http://schemas.openxmlformats.org/drawingml/2006/main">
            <a:ext uri="{FF2B5EF4-FFF2-40B4-BE49-F238E27FC236}">
              <a16:creationId xmlns:a16="http://schemas.microsoft.com/office/drawing/2014/main" id="{69039387-0361-4C5C-8833-FC960D2EDDEC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109" name="Retângulo 2">
          <a:extLst xmlns:a="http://schemas.openxmlformats.org/drawingml/2006/main">
            <a:ext uri="{FF2B5EF4-FFF2-40B4-BE49-F238E27FC236}">
              <a16:creationId xmlns:a16="http://schemas.microsoft.com/office/drawing/2014/main" id="{F2831A79-D681-4AC2-BBA4-BA8B923C5CE8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110" name="Retângulo 2">
          <a:extLst xmlns:a="http://schemas.openxmlformats.org/drawingml/2006/main">
            <a:ext uri="{FF2B5EF4-FFF2-40B4-BE49-F238E27FC236}">
              <a16:creationId xmlns:a16="http://schemas.microsoft.com/office/drawing/2014/main" id="{0977BA03-13E2-4A6B-B241-0E93750767AD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111" name="Retângulo 2">
          <a:extLst xmlns:a="http://schemas.openxmlformats.org/drawingml/2006/main">
            <a:ext uri="{FF2B5EF4-FFF2-40B4-BE49-F238E27FC236}">
              <a16:creationId xmlns:a16="http://schemas.microsoft.com/office/drawing/2014/main" id="{045902B1-410F-4C36-AC46-5322136EF149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112" name="Retângulo 2">
          <a:extLst xmlns:a="http://schemas.openxmlformats.org/drawingml/2006/main">
            <a:ext uri="{FF2B5EF4-FFF2-40B4-BE49-F238E27FC236}">
              <a16:creationId xmlns:a16="http://schemas.microsoft.com/office/drawing/2014/main" id="{B982E6A5-C9B5-4F07-9D43-21358E5A8BCE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113" name="Retângulo 2">
          <a:extLst xmlns:a="http://schemas.openxmlformats.org/drawingml/2006/main">
            <a:ext uri="{FF2B5EF4-FFF2-40B4-BE49-F238E27FC236}">
              <a16:creationId xmlns:a16="http://schemas.microsoft.com/office/drawing/2014/main" id="{326B8FA7-4BF0-40BE-AC4D-1F56B31100F1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114" name="Retângulo 2">
          <a:extLst xmlns:a="http://schemas.openxmlformats.org/drawingml/2006/main">
            <a:ext uri="{FF2B5EF4-FFF2-40B4-BE49-F238E27FC236}">
              <a16:creationId xmlns:a16="http://schemas.microsoft.com/office/drawing/2014/main" id="{16FEF881-0D21-41A1-AEF7-FB9248B4A272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0.52331</cdr:x>
      <cdr:y>0.71246</cdr:y>
    </cdr:from>
    <cdr:to>
      <cdr:x>0.75062</cdr:x>
      <cdr:y>0.76236</cdr:y>
    </cdr:to>
    <cdr:grpSp>
      <cdr:nvGrpSpPr>
        <cdr:cNvPr id="115" name="Grupo 30">
          <a:extLst xmlns:a="http://schemas.openxmlformats.org/drawingml/2006/main">
            <a:ext uri="{FF2B5EF4-FFF2-40B4-BE49-F238E27FC236}">
              <a16:creationId xmlns:a16="http://schemas.microsoft.com/office/drawing/2014/main" id="{FB9A44E0-94A9-4B6B-B5C6-903A51E495CD}"/>
            </a:ext>
          </a:extLst>
        </cdr:cNvPr>
        <cdr:cNvGrpSpPr/>
      </cdr:nvGrpSpPr>
      <cdr:grpSpPr>
        <a:xfrm xmlns:a="http://schemas.openxmlformats.org/drawingml/2006/main">
          <a:off x="2289971" y="2307674"/>
          <a:ext cx="994694" cy="161627"/>
          <a:chOff x="-50166" y="44423"/>
          <a:chExt cx="1106423" cy="111792"/>
        </a:xfrm>
      </cdr:grpSpPr>
      <cdr:sp macro="" textlink="">
        <cdr:nvSpPr>
          <cdr:cNvPr id="116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900F3929-EED8-4AC2-AD3E-7521A3D8E121}"/>
              </a:ext>
            </a:extLst>
          </cdr:cNvPr>
          <cdr:cNvSpPr txBox="1"/>
        </cdr:nvSpPr>
        <cdr:spPr>
          <a:xfrm xmlns:a="http://schemas.openxmlformats.org/drawingml/2006/main">
            <a:off x="89975" y="46642"/>
            <a:ext cx="966282" cy="10229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pt-BR" sz="900">
                <a:latin typeface="+mn-lt"/>
              </a:rPr>
              <a:t>Bom</a:t>
            </a:r>
          </a:p>
        </cdr:txBody>
      </cdr:sp>
      <cdr:sp macro="" textlink="">
        <cdr:nvSpPr>
          <cdr:cNvPr id="117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46807A50-F273-417B-87C8-AFA4EB73336D}"/>
              </a:ext>
            </a:extLst>
          </cdr:cNvPr>
          <cdr:cNvSpPr txBox="1"/>
        </cdr:nvSpPr>
        <cdr:spPr>
          <a:xfrm xmlns:a="http://schemas.openxmlformats.org/drawingml/2006/main">
            <a:off x="-50166" y="44423"/>
            <a:ext cx="180252" cy="111792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B4CD"/>
          </a:solidFill>
          <a:ln xmlns:a="http://schemas.openxmlformats.org/drawingml/2006/main">
            <a:solidFill>
              <a:srgbClr val="0070C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0.06044</cdr:x>
      <cdr:y>0.71184</cdr:y>
    </cdr:from>
    <cdr:to>
      <cdr:x>0.31072</cdr:x>
      <cdr:y>0.76308</cdr:y>
    </cdr:to>
    <cdr:grpSp>
      <cdr:nvGrpSpPr>
        <cdr:cNvPr id="118" name="Grupo 34">
          <a:extLst xmlns:a="http://schemas.openxmlformats.org/drawingml/2006/main">
            <a:ext uri="{FF2B5EF4-FFF2-40B4-BE49-F238E27FC236}">
              <a16:creationId xmlns:a16="http://schemas.microsoft.com/office/drawing/2014/main" id="{223382B3-BAFB-4375-B8E6-7E9C995D84EC}"/>
            </a:ext>
          </a:extLst>
        </cdr:cNvPr>
        <cdr:cNvGrpSpPr/>
      </cdr:nvGrpSpPr>
      <cdr:grpSpPr>
        <a:xfrm xmlns:a="http://schemas.openxmlformats.org/drawingml/2006/main">
          <a:off x="264482" y="2305665"/>
          <a:ext cx="1095209" cy="165968"/>
          <a:chOff x="199960" y="6637"/>
          <a:chExt cx="1022245" cy="79749"/>
        </a:xfrm>
      </cdr:grpSpPr>
      <cdr:sp macro="" textlink="">
        <cdr:nvSpPr>
          <cdr:cNvPr id="119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F70B05FC-4995-410C-89AD-31A215D61C52}"/>
              </a:ext>
            </a:extLst>
          </cdr:cNvPr>
          <cdr:cNvSpPr txBox="1"/>
        </cdr:nvSpPr>
        <cdr:spPr>
          <a:xfrm xmlns:a="http://schemas.openxmlformats.org/drawingml/2006/main">
            <a:off x="331471" y="11858"/>
            <a:ext cx="890734" cy="7452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pt-BR" sz="900">
                <a:latin typeface="+mn-lt"/>
              </a:rPr>
              <a:t>Ruim</a:t>
            </a:r>
          </a:p>
        </cdr:txBody>
      </cdr:sp>
      <cdr:sp macro="" textlink="">
        <cdr:nvSpPr>
          <cdr:cNvPr id="121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2B9B1E61-613D-44B7-A475-02097175C8D5}"/>
              </a:ext>
            </a:extLst>
          </cdr:cNvPr>
          <cdr:cNvSpPr txBox="1"/>
        </cdr:nvSpPr>
        <cdr:spPr>
          <a:xfrm xmlns:a="http://schemas.openxmlformats.org/drawingml/2006/main">
            <a:off x="199960" y="6637"/>
            <a:ext cx="162548" cy="7739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3333"/>
          </a:solidFill>
          <a:ln xmlns:a="http://schemas.openxmlformats.org/drawingml/2006/main">
            <a:solidFill>
              <a:srgbClr val="FF000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0.31409</cdr:x>
      <cdr:y>0.71186</cdr:y>
    </cdr:from>
    <cdr:to>
      <cdr:x>0.35103</cdr:x>
      <cdr:y>0.76102</cdr:y>
    </cdr:to>
    <cdr:grpSp>
      <cdr:nvGrpSpPr>
        <cdr:cNvPr id="122" name="Grupo 35">
          <a:extLst xmlns:a="http://schemas.openxmlformats.org/drawingml/2006/main">
            <a:ext uri="{FF2B5EF4-FFF2-40B4-BE49-F238E27FC236}">
              <a16:creationId xmlns:a16="http://schemas.microsoft.com/office/drawing/2014/main" id="{72E89128-8D65-47C5-B735-F896ADFDF6DB}"/>
            </a:ext>
          </a:extLst>
        </cdr:cNvPr>
        <cdr:cNvGrpSpPr/>
      </cdr:nvGrpSpPr>
      <cdr:grpSpPr>
        <a:xfrm xmlns:a="http://schemas.openxmlformats.org/drawingml/2006/main">
          <a:off x="1374438" y="2305730"/>
          <a:ext cx="161647" cy="159231"/>
          <a:chOff x="246506" y="4511"/>
          <a:chExt cx="367102" cy="12723"/>
        </a:xfrm>
      </cdr:grpSpPr>
      <cdr:sp macro="" textlink="">
        <cdr:nvSpPr>
          <cdr:cNvPr id="123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90D04207-E42E-49D1-83D6-B3BA2A644ECD}"/>
              </a:ext>
            </a:extLst>
          </cdr:cNvPr>
          <cdr:cNvSpPr txBox="1"/>
        </cdr:nvSpPr>
        <cdr:spPr>
          <a:xfrm xmlns:a="http://schemas.openxmlformats.org/drawingml/2006/main">
            <a:off x="246506" y="4511"/>
            <a:ext cx="367102" cy="12723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/>
          </a:solidFill>
          <a:ln xmlns:a="http://schemas.openxmlformats.org/drawingml/2006/main">
            <a:solidFill>
              <a:srgbClr val="FFC00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0.04879</cdr:x>
      <cdr:y>0.54332</cdr:y>
    </cdr:from>
    <cdr:to>
      <cdr:x>0.18271</cdr:x>
      <cdr:y>0.61316</cdr:y>
    </cdr:to>
    <cdr:sp macro="" textlink="">
      <cdr:nvSpPr>
        <cdr:cNvPr id="124" name="CaixaDeTexto 1">
          <a:extLst xmlns:a="http://schemas.openxmlformats.org/drawingml/2006/main">
            <a:ext uri="{FF2B5EF4-FFF2-40B4-BE49-F238E27FC236}">
              <a16:creationId xmlns:a16="http://schemas.microsoft.com/office/drawing/2014/main" id="{E12E97F8-5AAB-4D0C-99C4-2EE72E96096E}"/>
            </a:ext>
          </a:extLst>
        </cdr:cNvPr>
        <cdr:cNvSpPr txBox="1"/>
      </cdr:nvSpPr>
      <cdr:spPr>
        <a:xfrm xmlns:a="http://schemas.openxmlformats.org/drawingml/2006/main">
          <a:off x="193675" y="2146300"/>
          <a:ext cx="521107" cy="282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0.08005</cdr:x>
      <cdr:y>0.76397</cdr:y>
    </cdr:from>
    <cdr:to>
      <cdr:x>0.26625</cdr:x>
      <cdr:y>0.81906</cdr:y>
    </cdr:to>
    <cdr:sp macro="" textlink="">
      <cdr:nvSpPr>
        <cdr:cNvPr id="125" name="CaixaDeTexto 1">
          <a:extLst xmlns:a="http://schemas.openxmlformats.org/drawingml/2006/main">
            <a:ext uri="{FF2B5EF4-FFF2-40B4-BE49-F238E27FC236}">
              <a16:creationId xmlns:a16="http://schemas.microsoft.com/office/drawing/2014/main" id="{D4ABCE42-CED6-4F62-8DA5-87E90B75070E}"/>
            </a:ext>
          </a:extLst>
        </cdr:cNvPr>
        <cdr:cNvSpPr txBox="1"/>
      </cdr:nvSpPr>
      <cdr:spPr>
        <a:xfrm xmlns:a="http://schemas.openxmlformats.org/drawingml/2006/main">
          <a:off x="309255" y="2054965"/>
          <a:ext cx="719354" cy="148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/>
            <a:t>0% - 80%</a:t>
          </a:r>
        </a:p>
      </cdr:txBody>
    </cdr:sp>
  </cdr:relSizeAnchor>
  <cdr:relSizeAnchor xmlns:cdr="http://schemas.openxmlformats.org/drawingml/2006/chartDrawing">
    <cdr:from>
      <cdr:x>0.52703</cdr:x>
      <cdr:y>0.76813</cdr:y>
    </cdr:from>
    <cdr:to>
      <cdr:x>0.74233</cdr:x>
      <cdr:y>0.8189</cdr:y>
    </cdr:to>
    <cdr:sp macro="" textlink="">
      <cdr:nvSpPr>
        <cdr:cNvPr id="126" name="CaixaDeTexto 1">
          <a:extLst xmlns:a="http://schemas.openxmlformats.org/drawingml/2006/main">
            <a:ext uri="{FF2B5EF4-FFF2-40B4-BE49-F238E27FC236}">
              <a16:creationId xmlns:a16="http://schemas.microsoft.com/office/drawing/2014/main" id="{BDB033D4-EFB2-45F1-91DB-009158CAEFFE}"/>
            </a:ext>
          </a:extLst>
        </cdr:cNvPr>
        <cdr:cNvSpPr txBox="1"/>
      </cdr:nvSpPr>
      <cdr:spPr>
        <a:xfrm xmlns:a="http://schemas.openxmlformats.org/drawingml/2006/main">
          <a:off x="2036115" y="2066162"/>
          <a:ext cx="831777" cy="136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/>
            <a:t>95% - 99%</a:t>
          </a:r>
        </a:p>
      </cdr:txBody>
    </cdr:sp>
  </cdr:relSizeAnchor>
  <cdr:relSizeAnchor xmlns:cdr="http://schemas.openxmlformats.org/drawingml/2006/chartDrawing">
    <cdr:from>
      <cdr:x>0.3445</cdr:x>
      <cdr:y>0.76413</cdr:y>
    </cdr:from>
    <cdr:to>
      <cdr:x>0.54443</cdr:x>
      <cdr:y>0.81643</cdr:y>
    </cdr:to>
    <cdr:sp macro="" textlink="">
      <cdr:nvSpPr>
        <cdr:cNvPr id="127" name="CaixaDeTexto 1">
          <a:extLst xmlns:a="http://schemas.openxmlformats.org/drawingml/2006/main">
            <a:ext uri="{FF2B5EF4-FFF2-40B4-BE49-F238E27FC236}">
              <a16:creationId xmlns:a16="http://schemas.microsoft.com/office/drawing/2014/main" id="{791CD72A-2A92-45C7-97C9-BCDAE0240C65}"/>
            </a:ext>
          </a:extLst>
        </cdr:cNvPr>
        <cdr:cNvSpPr txBox="1"/>
      </cdr:nvSpPr>
      <cdr:spPr>
        <a:xfrm xmlns:a="http://schemas.openxmlformats.org/drawingml/2006/main">
          <a:off x="1330925" y="2055395"/>
          <a:ext cx="772397" cy="140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900">
              <a:solidFill>
                <a:sysClr val="windowText" lastClr="000000"/>
              </a:solidFill>
            </a:rPr>
            <a:t>81% - 94%</a:t>
          </a:r>
        </a:p>
      </cdr:txBody>
    </cdr:sp>
  </cdr:relSizeAnchor>
  <cdr:relSizeAnchor xmlns:cdr="http://schemas.openxmlformats.org/drawingml/2006/chartDrawing">
    <cdr:from>
      <cdr:x>0.18815</cdr:x>
      <cdr:y>0.86285</cdr:y>
    </cdr:from>
    <cdr:to>
      <cdr:x>0.98974</cdr:x>
      <cdr:y>1</cdr:y>
    </cdr:to>
    <cdr:sp macro="" textlink="">
      <cdr:nvSpPr>
        <cdr:cNvPr id="128" name="CaixaDeTexto 43">
          <a:extLst xmlns:a="http://schemas.openxmlformats.org/drawingml/2006/main">
            <a:ext uri="{FF2B5EF4-FFF2-40B4-BE49-F238E27FC236}">
              <a16:creationId xmlns:a16="http://schemas.microsoft.com/office/drawing/2014/main" id="{990D7931-C52C-4697-BD10-910DC67DBAB1}"/>
            </a:ext>
          </a:extLst>
        </cdr:cNvPr>
        <cdr:cNvSpPr txBox="1"/>
      </cdr:nvSpPr>
      <cdr:spPr>
        <a:xfrm xmlns:a="http://schemas.openxmlformats.org/drawingml/2006/main">
          <a:off x="731520" y="2438400"/>
          <a:ext cx="3116580" cy="387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r"/>
          <a:r>
            <a:rPr lang="pt-BR" sz="800"/>
            <a:t>O percentual</a:t>
          </a:r>
          <a:r>
            <a:rPr lang="pt-BR" sz="800" baseline="0"/>
            <a:t> obtido neste indicador representa a qualidade do produto em comparação ao tamanho funcional da OS.</a:t>
          </a:r>
          <a:endParaRPr lang="pt-BR" sz="800"/>
        </a:p>
      </cdr:txBody>
    </cdr:sp>
  </cdr:relSizeAnchor>
  <cdr:relSizeAnchor xmlns:cdr="http://schemas.openxmlformats.org/drawingml/2006/chartDrawing">
    <cdr:from>
      <cdr:x>0.78589</cdr:x>
      <cdr:y>0.67543</cdr:y>
    </cdr:from>
    <cdr:to>
      <cdr:x>0.95661</cdr:x>
      <cdr:y>0.80737</cdr:y>
    </cdr:to>
    <cdr:grpSp>
      <cdr:nvGrpSpPr>
        <cdr:cNvPr id="130" name="Agrupar 63">
          <a:extLst xmlns:a="http://schemas.openxmlformats.org/drawingml/2006/main">
            <a:ext uri="{FF2B5EF4-FFF2-40B4-BE49-F238E27FC236}">
              <a16:creationId xmlns:a16="http://schemas.microsoft.com/office/drawing/2014/main" id="{E2A5C3D3-8AE4-404B-831E-1345FC7F4F33}"/>
            </a:ext>
          </a:extLst>
        </cdr:cNvPr>
        <cdr:cNvGrpSpPr/>
      </cdr:nvGrpSpPr>
      <cdr:grpSpPr>
        <a:xfrm xmlns:a="http://schemas.openxmlformats.org/drawingml/2006/main">
          <a:off x="3439004" y="2187733"/>
          <a:ext cx="747060" cy="427356"/>
          <a:chOff x="854062" y="-6946"/>
          <a:chExt cx="569687" cy="12477"/>
        </a:xfrm>
      </cdr:grpSpPr>
      <cdr:sp macro="" textlink="">
        <cdr:nvSpPr>
          <cdr:cNvPr id="131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500E2889-5690-42AB-96F1-54A481EE7687}"/>
              </a:ext>
            </a:extLst>
          </cdr:cNvPr>
          <cdr:cNvSpPr txBox="1"/>
        </cdr:nvSpPr>
        <cdr:spPr>
          <a:xfrm xmlns:a="http://schemas.openxmlformats.org/drawingml/2006/main">
            <a:off x="854062" y="-6946"/>
            <a:ext cx="569687" cy="1247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900"/>
              <a:t>Excelente</a:t>
            </a:r>
          </a:p>
        </cdr:txBody>
      </cdr:sp>
    </cdr:grpSp>
  </cdr:relSizeAnchor>
  <cdr:relSizeAnchor xmlns:cdr="http://schemas.openxmlformats.org/drawingml/2006/chartDrawing">
    <cdr:from>
      <cdr:x>0.75457</cdr:x>
      <cdr:y>0.71135</cdr:y>
    </cdr:from>
    <cdr:to>
      <cdr:x>0.79443</cdr:x>
      <cdr:y>0.76005</cdr:y>
    </cdr:to>
    <cdr:grpSp>
      <cdr:nvGrpSpPr>
        <cdr:cNvPr id="132" name="Agrupar 64">
          <a:extLst xmlns:a="http://schemas.openxmlformats.org/drawingml/2006/main">
            <a:ext uri="{FF2B5EF4-FFF2-40B4-BE49-F238E27FC236}">
              <a16:creationId xmlns:a16="http://schemas.microsoft.com/office/drawing/2014/main" id="{7DA0E411-272F-4E68-BBB7-FB32D29BFD41}"/>
            </a:ext>
          </a:extLst>
        </cdr:cNvPr>
        <cdr:cNvGrpSpPr/>
      </cdr:nvGrpSpPr>
      <cdr:grpSpPr>
        <a:xfrm xmlns:a="http://schemas.openxmlformats.org/drawingml/2006/main">
          <a:off x="3301950" y="2304078"/>
          <a:ext cx="174425" cy="157741"/>
          <a:chOff x="177845" y="0"/>
          <a:chExt cx="367101" cy="12789"/>
        </a:xfrm>
      </cdr:grpSpPr>
      <cdr:sp macro="" textlink="">
        <cdr:nvSpPr>
          <cdr:cNvPr id="133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393AF725-F9F6-4E5F-A32B-D4C33F1269EA}"/>
              </a:ext>
            </a:extLst>
          </cdr:cNvPr>
          <cdr:cNvSpPr txBox="1"/>
        </cdr:nvSpPr>
        <cdr:spPr>
          <a:xfrm xmlns:a="http://schemas.openxmlformats.org/drawingml/2006/main">
            <a:off x="177845" y="0"/>
            <a:ext cx="367101" cy="1278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DA63"/>
          </a:solidFill>
          <a:ln xmlns:a="http://schemas.openxmlformats.org/drawingml/2006/main">
            <a:solidFill>
              <a:srgbClr val="00B05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0.7815</cdr:x>
      <cdr:y>0.76008</cdr:y>
    </cdr:from>
    <cdr:to>
      <cdr:x>0.90335</cdr:x>
      <cdr:y>0.82153</cdr:y>
    </cdr:to>
    <cdr:sp macro="" textlink="">
      <cdr:nvSpPr>
        <cdr:cNvPr id="134" name="CaixaDeTexto 1">
          <a:extLst xmlns:a="http://schemas.openxmlformats.org/drawingml/2006/main">
            <a:ext uri="{FF2B5EF4-FFF2-40B4-BE49-F238E27FC236}">
              <a16:creationId xmlns:a16="http://schemas.microsoft.com/office/drawing/2014/main" id="{96BCBD87-D9B5-4609-A6F4-64FE8A4ABD13}"/>
            </a:ext>
          </a:extLst>
        </cdr:cNvPr>
        <cdr:cNvSpPr txBox="1"/>
      </cdr:nvSpPr>
      <cdr:spPr>
        <a:xfrm xmlns:a="http://schemas.openxmlformats.org/drawingml/2006/main">
          <a:off x="3019216" y="2044520"/>
          <a:ext cx="470748" cy="1652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>
              <a:solidFill>
                <a:sysClr val="windowText" lastClr="000000"/>
              </a:solidFill>
            </a:rPr>
            <a:t>100%</a:t>
          </a:r>
        </a:p>
      </cdr:txBody>
    </cdr:sp>
  </cdr:relSizeAnchor>
  <cdr:relSizeAnchor xmlns:cdr="http://schemas.openxmlformats.org/drawingml/2006/chartDrawing">
    <cdr:from>
      <cdr:x>0.44484</cdr:x>
      <cdr:y>0.57909</cdr:y>
    </cdr:from>
    <cdr:to>
      <cdr:x>0.64236</cdr:x>
      <cdr:y>0.68182</cdr:y>
    </cdr:to>
    <cdr:sp macro="" textlink="'Indicadores - Defeitos (2)'!#REF!">
      <cdr:nvSpPr>
        <cdr:cNvPr id="135" name="CaixaDeTexto 17">
          <a:extLst xmlns:a="http://schemas.openxmlformats.org/drawingml/2006/main">
            <a:ext uri="{FF2B5EF4-FFF2-40B4-BE49-F238E27FC236}">
              <a16:creationId xmlns:a16="http://schemas.microsoft.com/office/drawing/2014/main" id="{930580D5-E250-44BD-9EAF-42CE56EFDEBA}"/>
            </a:ext>
          </a:extLst>
        </cdr:cNvPr>
        <cdr:cNvSpPr txBox="1"/>
      </cdr:nvSpPr>
      <cdr:spPr>
        <a:xfrm xmlns:a="http://schemas.openxmlformats.org/drawingml/2006/main">
          <a:off x="1718576" y="1557663"/>
          <a:ext cx="763087" cy="2763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83A031C-935F-4D5A-BCFF-8EC2205DB787}" type="TxLink">
            <a:rPr lang="en-US" sz="11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Trebuchet MS"/>
              <a:cs typeface="Calibri"/>
            </a:rPr>
            <a:pPr/>
            <a:t> </a:t>
          </a:fld>
          <a:endParaRPr lang="pt-BR" sz="16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186" name="Retângulo 2">
          <a:extLst xmlns:a="http://schemas.openxmlformats.org/drawingml/2006/main">
            <a:ext uri="{FF2B5EF4-FFF2-40B4-BE49-F238E27FC236}">
              <a16:creationId xmlns:a16="http://schemas.microsoft.com/office/drawing/2014/main" id="{43F1FDF2-57D9-4DEC-93D3-B46979AA01E7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187" name="Retângulo 2">
          <a:extLst xmlns:a="http://schemas.openxmlformats.org/drawingml/2006/main">
            <a:ext uri="{FF2B5EF4-FFF2-40B4-BE49-F238E27FC236}">
              <a16:creationId xmlns:a16="http://schemas.microsoft.com/office/drawing/2014/main" id="{D54F5E28-E061-4E80-AD38-77DD32AAA81F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188" name="Retângulo 2">
          <a:extLst xmlns:a="http://schemas.openxmlformats.org/drawingml/2006/main">
            <a:ext uri="{FF2B5EF4-FFF2-40B4-BE49-F238E27FC236}">
              <a16:creationId xmlns:a16="http://schemas.microsoft.com/office/drawing/2014/main" id="{DE92FC64-E82E-44F1-BBA2-C8403D7E9979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189" name="Retângulo 2">
          <a:extLst xmlns:a="http://schemas.openxmlformats.org/drawingml/2006/main">
            <a:ext uri="{FF2B5EF4-FFF2-40B4-BE49-F238E27FC236}">
              <a16:creationId xmlns:a16="http://schemas.microsoft.com/office/drawing/2014/main" id="{4AD40183-524A-4948-8A98-2D2EB9511618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190" name="Retângulo 2">
          <a:extLst xmlns:a="http://schemas.openxmlformats.org/drawingml/2006/main">
            <a:ext uri="{FF2B5EF4-FFF2-40B4-BE49-F238E27FC236}">
              <a16:creationId xmlns:a16="http://schemas.microsoft.com/office/drawing/2014/main" id="{EDE71684-D944-4D10-A432-E156F0DB20D0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191" name="Retângulo 2">
          <a:extLst xmlns:a="http://schemas.openxmlformats.org/drawingml/2006/main">
            <a:ext uri="{FF2B5EF4-FFF2-40B4-BE49-F238E27FC236}">
              <a16:creationId xmlns:a16="http://schemas.microsoft.com/office/drawing/2014/main" id="{FA270301-FA6E-4E55-8A49-AF17A0ABA472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192" name="Retângulo 2">
          <a:extLst xmlns:a="http://schemas.openxmlformats.org/drawingml/2006/main">
            <a:ext uri="{FF2B5EF4-FFF2-40B4-BE49-F238E27FC236}">
              <a16:creationId xmlns:a16="http://schemas.microsoft.com/office/drawing/2014/main" id="{C675D786-345C-4F18-A730-C92EC0D86F46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193" name="Retângulo 2">
          <a:extLst xmlns:a="http://schemas.openxmlformats.org/drawingml/2006/main">
            <a:ext uri="{FF2B5EF4-FFF2-40B4-BE49-F238E27FC236}">
              <a16:creationId xmlns:a16="http://schemas.microsoft.com/office/drawing/2014/main" id="{8B358CAD-D3B0-4782-A6D4-E21BB4571CF4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0.34055</cdr:x>
      <cdr:y>0.71253</cdr:y>
    </cdr:from>
    <cdr:to>
      <cdr:x>0.52077</cdr:x>
      <cdr:y>0.75941</cdr:y>
    </cdr:to>
    <cdr:grpSp>
      <cdr:nvGrpSpPr>
        <cdr:cNvPr id="194" name="Agrupar 59">
          <a:extLst xmlns:a="http://schemas.openxmlformats.org/drawingml/2006/main">
            <a:ext uri="{FF2B5EF4-FFF2-40B4-BE49-F238E27FC236}">
              <a16:creationId xmlns:a16="http://schemas.microsoft.com/office/drawing/2014/main" id="{BE0CF626-0209-4C0E-82AD-81A3ACEF51F4}"/>
            </a:ext>
          </a:extLst>
        </cdr:cNvPr>
        <cdr:cNvGrpSpPr/>
      </cdr:nvGrpSpPr>
      <cdr:grpSpPr>
        <a:xfrm xmlns:a="http://schemas.openxmlformats.org/drawingml/2006/main">
          <a:off x="1490225" y="2307900"/>
          <a:ext cx="788631" cy="151846"/>
          <a:chOff x="728081" y="7992"/>
          <a:chExt cx="931098" cy="11510"/>
        </a:xfrm>
      </cdr:grpSpPr>
      <cdr:sp macro="" textlink="">
        <cdr:nvSpPr>
          <cdr:cNvPr id="195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BDF3092D-C355-43E1-92BE-14DA1D137F86}"/>
              </a:ext>
            </a:extLst>
          </cdr:cNvPr>
          <cdr:cNvSpPr txBox="1"/>
        </cdr:nvSpPr>
        <cdr:spPr>
          <a:xfrm xmlns:a="http://schemas.openxmlformats.org/drawingml/2006/main">
            <a:off x="728081" y="7992"/>
            <a:ext cx="931098" cy="1151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900"/>
              <a:t>Regular</a:t>
            </a:r>
          </a:p>
        </cdr:txBody>
      </cdr:sp>
    </cdr:grp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196" name="Retângulo 2">
          <a:extLst xmlns:a="http://schemas.openxmlformats.org/drawingml/2006/main">
            <a:ext uri="{FF2B5EF4-FFF2-40B4-BE49-F238E27FC236}">
              <a16:creationId xmlns:a16="http://schemas.microsoft.com/office/drawing/2014/main" id="{8043699C-FABA-43CE-B942-8A66BDAEADBE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197" name="Retângulo 2">
          <a:extLst xmlns:a="http://schemas.openxmlformats.org/drawingml/2006/main">
            <a:ext uri="{FF2B5EF4-FFF2-40B4-BE49-F238E27FC236}">
              <a16:creationId xmlns:a16="http://schemas.microsoft.com/office/drawing/2014/main" id="{A7D5DFC8-438B-424C-866C-10C3E16402FE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198" name="Retângulo 2">
          <a:extLst xmlns:a="http://schemas.openxmlformats.org/drawingml/2006/main">
            <a:ext uri="{FF2B5EF4-FFF2-40B4-BE49-F238E27FC236}">
              <a16:creationId xmlns:a16="http://schemas.microsoft.com/office/drawing/2014/main" id="{9BE48F8C-5D91-4E97-B203-ADEFC2B8AFB3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199" name="Retângulo 2">
          <a:extLst xmlns:a="http://schemas.openxmlformats.org/drawingml/2006/main">
            <a:ext uri="{FF2B5EF4-FFF2-40B4-BE49-F238E27FC236}">
              <a16:creationId xmlns:a16="http://schemas.microsoft.com/office/drawing/2014/main" id="{03254868-ECD6-443A-9D9F-4C74A2122852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200" name="Retângulo 2">
          <a:extLst xmlns:a="http://schemas.openxmlformats.org/drawingml/2006/main">
            <a:ext uri="{FF2B5EF4-FFF2-40B4-BE49-F238E27FC236}">
              <a16:creationId xmlns:a16="http://schemas.microsoft.com/office/drawing/2014/main" id="{538A19F4-71DD-4DC2-90F3-4B52DAD73B64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201" name="Retângulo 2">
          <a:extLst xmlns:a="http://schemas.openxmlformats.org/drawingml/2006/main">
            <a:ext uri="{FF2B5EF4-FFF2-40B4-BE49-F238E27FC236}">
              <a16:creationId xmlns:a16="http://schemas.microsoft.com/office/drawing/2014/main" id="{D26A36DF-7B8A-419D-9F01-35C9BF2E0061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202" name="Retângulo 2">
          <a:extLst xmlns:a="http://schemas.openxmlformats.org/drawingml/2006/main">
            <a:ext uri="{FF2B5EF4-FFF2-40B4-BE49-F238E27FC236}">
              <a16:creationId xmlns:a16="http://schemas.microsoft.com/office/drawing/2014/main" id="{5983BB93-A31A-4A5A-B800-808D218DD074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0.44877</cdr:x>
      <cdr:y>0.62773</cdr:y>
    </cdr:from>
    <cdr:to>
      <cdr:x>0.60494</cdr:x>
      <cdr:y>0.76615</cdr:y>
    </cdr:to>
    <cdr:sp macro="" textlink="'Indicadores - Defeitos (2)'!$C$48">
      <cdr:nvSpPr>
        <cdr:cNvPr id="203" name="Retângulo 2">
          <a:extLst xmlns:a="http://schemas.openxmlformats.org/drawingml/2006/main">
            <a:ext uri="{FF2B5EF4-FFF2-40B4-BE49-F238E27FC236}">
              <a16:creationId xmlns:a16="http://schemas.microsoft.com/office/drawing/2014/main" id="{3D0247F2-FE70-4AAE-B9DC-E9DB97BB884C}"/>
            </a:ext>
          </a:extLst>
        </cdr:cNvPr>
        <cdr:cNvSpPr/>
      </cdr:nvSpPr>
      <cdr:spPr>
        <a:xfrm xmlns:a="http://schemas.openxmlformats.org/drawingml/2006/main">
          <a:off x="1431312" y="1680574"/>
          <a:ext cx="530010" cy="373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0.40715</cdr:x>
      <cdr:y>0.58237</cdr:y>
    </cdr:from>
    <cdr:to>
      <cdr:x>0.57433</cdr:x>
      <cdr:y>0.66392</cdr:y>
    </cdr:to>
    <cdr:sp macro="" textlink="'Indicadores - Defeitos (2)'!$G$68">
      <cdr:nvSpPr>
        <cdr:cNvPr id="204" name="CaixaDeTexto 3">
          <a:extLst xmlns:a="http://schemas.openxmlformats.org/drawingml/2006/main">
            <a:ext uri="{FF2B5EF4-FFF2-40B4-BE49-F238E27FC236}">
              <a16:creationId xmlns:a16="http://schemas.microsoft.com/office/drawing/2014/main" id="{0C24DB79-D167-449F-AAA4-ECE77886497A}"/>
            </a:ext>
          </a:extLst>
        </cdr:cNvPr>
        <cdr:cNvSpPr txBox="1"/>
      </cdr:nvSpPr>
      <cdr:spPr>
        <a:xfrm xmlns:a="http://schemas.openxmlformats.org/drawingml/2006/main">
          <a:off x="1479402" y="1666875"/>
          <a:ext cx="654198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10054C6-063C-4D36-9775-B00BA2BF72D1}" type="TxLink">
            <a:rPr lang="en-US" sz="11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1200" b="1"/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05" name="Retângulo 2">
          <a:extLst xmlns:a="http://schemas.openxmlformats.org/drawingml/2006/main">
            <a:ext uri="{FF2B5EF4-FFF2-40B4-BE49-F238E27FC236}">
              <a16:creationId xmlns:a16="http://schemas.microsoft.com/office/drawing/2014/main" id="{CA818946-A479-4B9C-A83E-BA1CB3C9E904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06" name="Retângulo 2">
          <a:extLst xmlns:a="http://schemas.openxmlformats.org/drawingml/2006/main">
            <a:ext uri="{FF2B5EF4-FFF2-40B4-BE49-F238E27FC236}">
              <a16:creationId xmlns:a16="http://schemas.microsoft.com/office/drawing/2014/main" id="{EA20BF2C-B6C2-4014-981B-2534FB64DE5B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07" name="Retângulo 2">
          <a:extLst xmlns:a="http://schemas.openxmlformats.org/drawingml/2006/main">
            <a:ext uri="{FF2B5EF4-FFF2-40B4-BE49-F238E27FC236}">
              <a16:creationId xmlns:a16="http://schemas.microsoft.com/office/drawing/2014/main" id="{379CE0DE-CB8A-4466-B97E-DAF938FB9D32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08" name="Retângulo 2">
          <a:extLst xmlns:a="http://schemas.openxmlformats.org/drawingml/2006/main">
            <a:ext uri="{FF2B5EF4-FFF2-40B4-BE49-F238E27FC236}">
              <a16:creationId xmlns:a16="http://schemas.microsoft.com/office/drawing/2014/main" id="{BE60DFB4-F1CD-4450-917E-AEDE0049AF1C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09" name="Retângulo 2">
          <a:extLst xmlns:a="http://schemas.openxmlformats.org/drawingml/2006/main">
            <a:ext uri="{FF2B5EF4-FFF2-40B4-BE49-F238E27FC236}">
              <a16:creationId xmlns:a16="http://schemas.microsoft.com/office/drawing/2014/main" id="{E30298A5-6396-4110-9254-4B265B4D6D6F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10" name="Retângulo 2">
          <a:extLst xmlns:a="http://schemas.openxmlformats.org/drawingml/2006/main">
            <a:ext uri="{FF2B5EF4-FFF2-40B4-BE49-F238E27FC236}">
              <a16:creationId xmlns:a16="http://schemas.microsoft.com/office/drawing/2014/main" id="{F75CC034-1408-47E7-9598-82AFDA2C4260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11" name="Retângulo 2">
          <a:extLst xmlns:a="http://schemas.openxmlformats.org/drawingml/2006/main">
            <a:ext uri="{FF2B5EF4-FFF2-40B4-BE49-F238E27FC236}">
              <a16:creationId xmlns:a16="http://schemas.microsoft.com/office/drawing/2014/main" id="{720BE454-19BB-4E40-94C2-367BA4AF8A8F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12" name="Retângulo 2">
          <a:extLst xmlns:a="http://schemas.openxmlformats.org/drawingml/2006/main">
            <a:ext uri="{FF2B5EF4-FFF2-40B4-BE49-F238E27FC236}">
              <a16:creationId xmlns:a16="http://schemas.microsoft.com/office/drawing/2014/main" id="{04655D14-9491-48A3-AB3D-6503601ECA55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0.52331</cdr:x>
      <cdr:y>0.71246</cdr:y>
    </cdr:from>
    <cdr:to>
      <cdr:x>0.75062</cdr:x>
      <cdr:y>0.76236</cdr:y>
    </cdr:to>
    <cdr:grpSp>
      <cdr:nvGrpSpPr>
        <cdr:cNvPr id="213" name="Grupo 30">
          <a:extLst xmlns:a="http://schemas.openxmlformats.org/drawingml/2006/main">
            <a:ext uri="{FF2B5EF4-FFF2-40B4-BE49-F238E27FC236}">
              <a16:creationId xmlns:a16="http://schemas.microsoft.com/office/drawing/2014/main" id="{FB9A44E0-94A9-4B6B-B5C6-903A51E495CD}"/>
            </a:ext>
          </a:extLst>
        </cdr:cNvPr>
        <cdr:cNvGrpSpPr/>
      </cdr:nvGrpSpPr>
      <cdr:grpSpPr>
        <a:xfrm xmlns:a="http://schemas.openxmlformats.org/drawingml/2006/main">
          <a:off x="2289971" y="2307674"/>
          <a:ext cx="994694" cy="161627"/>
          <a:chOff x="-50166" y="44423"/>
          <a:chExt cx="1106423" cy="111792"/>
        </a:xfrm>
      </cdr:grpSpPr>
      <cdr:sp macro="" textlink="">
        <cdr:nvSpPr>
          <cdr:cNvPr id="214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E82444B4-1402-4D9B-83BB-BF0484AC1F70}"/>
              </a:ext>
            </a:extLst>
          </cdr:cNvPr>
          <cdr:cNvSpPr txBox="1"/>
        </cdr:nvSpPr>
        <cdr:spPr>
          <a:xfrm xmlns:a="http://schemas.openxmlformats.org/drawingml/2006/main">
            <a:off x="89975" y="46642"/>
            <a:ext cx="966282" cy="10229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pt-BR" sz="900">
                <a:latin typeface="+mn-lt"/>
              </a:rPr>
              <a:t>Bom</a:t>
            </a:r>
          </a:p>
        </cdr:txBody>
      </cdr:sp>
      <cdr:sp macro="" textlink="">
        <cdr:nvSpPr>
          <cdr:cNvPr id="215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5888D9E9-6047-4B7B-8908-1A84EA6B82FC}"/>
              </a:ext>
            </a:extLst>
          </cdr:cNvPr>
          <cdr:cNvSpPr txBox="1"/>
        </cdr:nvSpPr>
        <cdr:spPr>
          <a:xfrm xmlns:a="http://schemas.openxmlformats.org/drawingml/2006/main">
            <a:off x="-50166" y="44423"/>
            <a:ext cx="180252" cy="111792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B4CD"/>
          </a:solidFill>
          <a:ln xmlns:a="http://schemas.openxmlformats.org/drawingml/2006/main">
            <a:solidFill>
              <a:srgbClr val="0070C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0.06044</cdr:x>
      <cdr:y>0.71184</cdr:y>
    </cdr:from>
    <cdr:to>
      <cdr:x>0.31072</cdr:x>
      <cdr:y>0.76308</cdr:y>
    </cdr:to>
    <cdr:grpSp>
      <cdr:nvGrpSpPr>
        <cdr:cNvPr id="216" name="Grupo 34">
          <a:extLst xmlns:a="http://schemas.openxmlformats.org/drawingml/2006/main">
            <a:ext uri="{FF2B5EF4-FFF2-40B4-BE49-F238E27FC236}">
              <a16:creationId xmlns:a16="http://schemas.microsoft.com/office/drawing/2014/main" id="{223382B3-BAFB-4375-B8E6-7E9C995D84EC}"/>
            </a:ext>
          </a:extLst>
        </cdr:cNvPr>
        <cdr:cNvGrpSpPr/>
      </cdr:nvGrpSpPr>
      <cdr:grpSpPr>
        <a:xfrm xmlns:a="http://schemas.openxmlformats.org/drawingml/2006/main">
          <a:off x="264482" y="2305665"/>
          <a:ext cx="1095209" cy="165968"/>
          <a:chOff x="199960" y="6637"/>
          <a:chExt cx="1022245" cy="79749"/>
        </a:xfrm>
      </cdr:grpSpPr>
      <cdr:sp macro="" textlink="">
        <cdr:nvSpPr>
          <cdr:cNvPr id="217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2B8B0E63-A624-413F-A8BB-2489A32057DD}"/>
              </a:ext>
            </a:extLst>
          </cdr:cNvPr>
          <cdr:cNvSpPr txBox="1"/>
        </cdr:nvSpPr>
        <cdr:spPr>
          <a:xfrm xmlns:a="http://schemas.openxmlformats.org/drawingml/2006/main">
            <a:off x="331471" y="11858"/>
            <a:ext cx="890734" cy="7452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pt-BR" sz="900">
                <a:latin typeface="+mn-lt"/>
              </a:rPr>
              <a:t>Ruim</a:t>
            </a:r>
          </a:p>
        </cdr:txBody>
      </cdr:sp>
      <cdr:sp macro="" textlink="">
        <cdr:nvSpPr>
          <cdr:cNvPr id="218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55B76CC1-4AF3-441E-B246-9C1938016A25}"/>
              </a:ext>
            </a:extLst>
          </cdr:cNvPr>
          <cdr:cNvSpPr txBox="1"/>
        </cdr:nvSpPr>
        <cdr:spPr>
          <a:xfrm xmlns:a="http://schemas.openxmlformats.org/drawingml/2006/main">
            <a:off x="199960" y="6637"/>
            <a:ext cx="162548" cy="7739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3333"/>
          </a:solidFill>
          <a:ln xmlns:a="http://schemas.openxmlformats.org/drawingml/2006/main">
            <a:solidFill>
              <a:srgbClr val="FF000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0.31409</cdr:x>
      <cdr:y>0.71186</cdr:y>
    </cdr:from>
    <cdr:to>
      <cdr:x>0.35103</cdr:x>
      <cdr:y>0.76102</cdr:y>
    </cdr:to>
    <cdr:grpSp>
      <cdr:nvGrpSpPr>
        <cdr:cNvPr id="219" name="Grupo 35">
          <a:extLst xmlns:a="http://schemas.openxmlformats.org/drawingml/2006/main">
            <a:ext uri="{FF2B5EF4-FFF2-40B4-BE49-F238E27FC236}">
              <a16:creationId xmlns:a16="http://schemas.microsoft.com/office/drawing/2014/main" id="{72E89128-8D65-47C5-B735-F896ADFDF6DB}"/>
            </a:ext>
          </a:extLst>
        </cdr:cNvPr>
        <cdr:cNvGrpSpPr/>
      </cdr:nvGrpSpPr>
      <cdr:grpSpPr>
        <a:xfrm xmlns:a="http://schemas.openxmlformats.org/drawingml/2006/main">
          <a:off x="1374438" y="2305730"/>
          <a:ext cx="161647" cy="159231"/>
          <a:chOff x="246506" y="4511"/>
          <a:chExt cx="367102" cy="12723"/>
        </a:xfrm>
      </cdr:grpSpPr>
      <cdr:sp macro="" textlink="">
        <cdr:nvSpPr>
          <cdr:cNvPr id="220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9040212C-05C2-4E05-ADE5-FCFCE10D09AA}"/>
              </a:ext>
            </a:extLst>
          </cdr:cNvPr>
          <cdr:cNvSpPr txBox="1"/>
        </cdr:nvSpPr>
        <cdr:spPr>
          <a:xfrm xmlns:a="http://schemas.openxmlformats.org/drawingml/2006/main">
            <a:off x="246506" y="4511"/>
            <a:ext cx="367102" cy="12723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/>
          </a:solidFill>
          <a:ln xmlns:a="http://schemas.openxmlformats.org/drawingml/2006/main">
            <a:solidFill>
              <a:srgbClr val="FFC00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0.04879</cdr:x>
      <cdr:y>0.54332</cdr:y>
    </cdr:from>
    <cdr:to>
      <cdr:x>0.18271</cdr:x>
      <cdr:y>0.61316</cdr:y>
    </cdr:to>
    <cdr:sp macro="" textlink="">
      <cdr:nvSpPr>
        <cdr:cNvPr id="221" name="CaixaDeTexto 1">
          <a:extLst xmlns:a="http://schemas.openxmlformats.org/drawingml/2006/main">
            <a:ext uri="{FF2B5EF4-FFF2-40B4-BE49-F238E27FC236}">
              <a16:creationId xmlns:a16="http://schemas.microsoft.com/office/drawing/2014/main" id="{6C884087-E746-4CBB-BA08-4ECD0D6C90EB}"/>
            </a:ext>
          </a:extLst>
        </cdr:cNvPr>
        <cdr:cNvSpPr txBox="1"/>
      </cdr:nvSpPr>
      <cdr:spPr>
        <a:xfrm xmlns:a="http://schemas.openxmlformats.org/drawingml/2006/main">
          <a:off x="193675" y="2146300"/>
          <a:ext cx="521107" cy="282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0.08005</cdr:x>
      <cdr:y>0.76397</cdr:y>
    </cdr:from>
    <cdr:to>
      <cdr:x>0.26625</cdr:x>
      <cdr:y>0.81906</cdr:y>
    </cdr:to>
    <cdr:sp macro="" textlink="">
      <cdr:nvSpPr>
        <cdr:cNvPr id="222" name="CaixaDeTexto 1">
          <a:extLst xmlns:a="http://schemas.openxmlformats.org/drawingml/2006/main">
            <a:ext uri="{FF2B5EF4-FFF2-40B4-BE49-F238E27FC236}">
              <a16:creationId xmlns:a16="http://schemas.microsoft.com/office/drawing/2014/main" id="{252D69D6-D4EE-4186-9BCF-C0F6BA45F68C}"/>
            </a:ext>
          </a:extLst>
        </cdr:cNvPr>
        <cdr:cNvSpPr txBox="1"/>
      </cdr:nvSpPr>
      <cdr:spPr>
        <a:xfrm xmlns:a="http://schemas.openxmlformats.org/drawingml/2006/main">
          <a:off x="309255" y="2054965"/>
          <a:ext cx="719354" cy="148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/>
            <a:t>0% - 80%</a:t>
          </a:r>
        </a:p>
      </cdr:txBody>
    </cdr:sp>
  </cdr:relSizeAnchor>
  <cdr:relSizeAnchor xmlns:cdr="http://schemas.openxmlformats.org/drawingml/2006/chartDrawing">
    <cdr:from>
      <cdr:x>0.52703</cdr:x>
      <cdr:y>0.76813</cdr:y>
    </cdr:from>
    <cdr:to>
      <cdr:x>0.74233</cdr:x>
      <cdr:y>0.8189</cdr:y>
    </cdr:to>
    <cdr:sp macro="" textlink="">
      <cdr:nvSpPr>
        <cdr:cNvPr id="223" name="CaixaDeTexto 1">
          <a:extLst xmlns:a="http://schemas.openxmlformats.org/drawingml/2006/main">
            <a:ext uri="{FF2B5EF4-FFF2-40B4-BE49-F238E27FC236}">
              <a16:creationId xmlns:a16="http://schemas.microsoft.com/office/drawing/2014/main" id="{42B9C2BC-3FE5-414E-8BB4-DBD47B743273}"/>
            </a:ext>
          </a:extLst>
        </cdr:cNvPr>
        <cdr:cNvSpPr txBox="1"/>
      </cdr:nvSpPr>
      <cdr:spPr>
        <a:xfrm xmlns:a="http://schemas.openxmlformats.org/drawingml/2006/main">
          <a:off x="2036115" y="2066162"/>
          <a:ext cx="831777" cy="136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/>
            <a:t>95% - 99%</a:t>
          </a:r>
        </a:p>
      </cdr:txBody>
    </cdr:sp>
  </cdr:relSizeAnchor>
  <cdr:relSizeAnchor xmlns:cdr="http://schemas.openxmlformats.org/drawingml/2006/chartDrawing">
    <cdr:from>
      <cdr:x>0.3445</cdr:x>
      <cdr:y>0.76413</cdr:y>
    </cdr:from>
    <cdr:to>
      <cdr:x>0.54443</cdr:x>
      <cdr:y>0.81643</cdr:y>
    </cdr:to>
    <cdr:sp macro="" textlink="">
      <cdr:nvSpPr>
        <cdr:cNvPr id="224" name="CaixaDeTexto 1">
          <a:extLst xmlns:a="http://schemas.openxmlformats.org/drawingml/2006/main">
            <a:ext uri="{FF2B5EF4-FFF2-40B4-BE49-F238E27FC236}">
              <a16:creationId xmlns:a16="http://schemas.microsoft.com/office/drawing/2014/main" id="{12FCE220-7867-4816-939C-07A7790DC656}"/>
            </a:ext>
          </a:extLst>
        </cdr:cNvPr>
        <cdr:cNvSpPr txBox="1"/>
      </cdr:nvSpPr>
      <cdr:spPr>
        <a:xfrm xmlns:a="http://schemas.openxmlformats.org/drawingml/2006/main">
          <a:off x="1330925" y="2055395"/>
          <a:ext cx="772397" cy="140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900">
              <a:solidFill>
                <a:sysClr val="windowText" lastClr="000000"/>
              </a:solidFill>
            </a:rPr>
            <a:t>81% - 94%</a:t>
          </a:r>
        </a:p>
      </cdr:txBody>
    </cdr:sp>
  </cdr:relSizeAnchor>
  <cdr:relSizeAnchor xmlns:cdr="http://schemas.openxmlformats.org/drawingml/2006/chartDrawing">
    <cdr:from>
      <cdr:x>0.18815</cdr:x>
      <cdr:y>0.86285</cdr:y>
    </cdr:from>
    <cdr:to>
      <cdr:x>0.98974</cdr:x>
      <cdr:y>1</cdr:y>
    </cdr:to>
    <cdr:sp macro="" textlink="">
      <cdr:nvSpPr>
        <cdr:cNvPr id="225" name="CaixaDeTexto 43">
          <a:extLst xmlns:a="http://schemas.openxmlformats.org/drawingml/2006/main">
            <a:ext uri="{FF2B5EF4-FFF2-40B4-BE49-F238E27FC236}">
              <a16:creationId xmlns:a16="http://schemas.microsoft.com/office/drawing/2014/main" id="{50ECA24D-D931-4237-BD7C-475BD32A161F}"/>
            </a:ext>
          </a:extLst>
        </cdr:cNvPr>
        <cdr:cNvSpPr txBox="1"/>
      </cdr:nvSpPr>
      <cdr:spPr>
        <a:xfrm xmlns:a="http://schemas.openxmlformats.org/drawingml/2006/main">
          <a:off x="731520" y="2438400"/>
          <a:ext cx="3116580" cy="387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r"/>
          <a:r>
            <a:rPr lang="pt-BR" sz="800"/>
            <a:t>O percentual</a:t>
          </a:r>
          <a:r>
            <a:rPr lang="pt-BR" sz="800" baseline="0"/>
            <a:t> obtido neste indicador representa a qualidade do produto em comparação ao tamanho funcional da OS.</a:t>
          </a:r>
          <a:endParaRPr lang="pt-BR" sz="800"/>
        </a:p>
      </cdr:txBody>
    </cdr:sp>
  </cdr:relSizeAnchor>
  <cdr:relSizeAnchor xmlns:cdr="http://schemas.openxmlformats.org/drawingml/2006/chartDrawing">
    <cdr:from>
      <cdr:x>0.78589</cdr:x>
      <cdr:y>0.67543</cdr:y>
    </cdr:from>
    <cdr:to>
      <cdr:x>0.95661</cdr:x>
      <cdr:y>0.80737</cdr:y>
    </cdr:to>
    <cdr:grpSp>
      <cdr:nvGrpSpPr>
        <cdr:cNvPr id="226" name="Agrupar 63">
          <a:extLst xmlns:a="http://schemas.openxmlformats.org/drawingml/2006/main">
            <a:ext uri="{FF2B5EF4-FFF2-40B4-BE49-F238E27FC236}">
              <a16:creationId xmlns:a16="http://schemas.microsoft.com/office/drawing/2014/main" id="{E2A5C3D3-8AE4-404B-831E-1345FC7F4F33}"/>
            </a:ext>
          </a:extLst>
        </cdr:cNvPr>
        <cdr:cNvGrpSpPr/>
      </cdr:nvGrpSpPr>
      <cdr:grpSpPr>
        <a:xfrm xmlns:a="http://schemas.openxmlformats.org/drawingml/2006/main">
          <a:off x="3439004" y="2187733"/>
          <a:ext cx="747060" cy="427356"/>
          <a:chOff x="854062" y="-6946"/>
          <a:chExt cx="569687" cy="12477"/>
        </a:xfrm>
      </cdr:grpSpPr>
      <cdr:sp macro="" textlink="">
        <cdr:nvSpPr>
          <cdr:cNvPr id="227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2F894867-B19B-4459-BDBE-98101C8A75AA}"/>
              </a:ext>
            </a:extLst>
          </cdr:cNvPr>
          <cdr:cNvSpPr txBox="1"/>
        </cdr:nvSpPr>
        <cdr:spPr>
          <a:xfrm xmlns:a="http://schemas.openxmlformats.org/drawingml/2006/main">
            <a:off x="854062" y="-6946"/>
            <a:ext cx="569687" cy="1247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900"/>
              <a:t>Excelente</a:t>
            </a:r>
          </a:p>
        </cdr:txBody>
      </cdr:sp>
    </cdr:grpSp>
  </cdr:relSizeAnchor>
  <cdr:relSizeAnchor xmlns:cdr="http://schemas.openxmlformats.org/drawingml/2006/chartDrawing">
    <cdr:from>
      <cdr:x>0.75457</cdr:x>
      <cdr:y>0.71135</cdr:y>
    </cdr:from>
    <cdr:to>
      <cdr:x>0.79443</cdr:x>
      <cdr:y>0.76005</cdr:y>
    </cdr:to>
    <cdr:grpSp>
      <cdr:nvGrpSpPr>
        <cdr:cNvPr id="228" name="Agrupar 64">
          <a:extLst xmlns:a="http://schemas.openxmlformats.org/drawingml/2006/main">
            <a:ext uri="{FF2B5EF4-FFF2-40B4-BE49-F238E27FC236}">
              <a16:creationId xmlns:a16="http://schemas.microsoft.com/office/drawing/2014/main" id="{7DA0E411-272F-4E68-BBB7-FB32D29BFD41}"/>
            </a:ext>
          </a:extLst>
        </cdr:cNvPr>
        <cdr:cNvGrpSpPr/>
      </cdr:nvGrpSpPr>
      <cdr:grpSpPr>
        <a:xfrm xmlns:a="http://schemas.openxmlformats.org/drawingml/2006/main">
          <a:off x="3301950" y="2304078"/>
          <a:ext cx="174425" cy="157741"/>
          <a:chOff x="177845" y="0"/>
          <a:chExt cx="367101" cy="12789"/>
        </a:xfrm>
      </cdr:grpSpPr>
      <cdr:sp macro="" textlink="">
        <cdr:nvSpPr>
          <cdr:cNvPr id="229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BF094632-B20E-40C9-8D5D-BAC883032D54}"/>
              </a:ext>
            </a:extLst>
          </cdr:cNvPr>
          <cdr:cNvSpPr txBox="1"/>
        </cdr:nvSpPr>
        <cdr:spPr>
          <a:xfrm xmlns:a="http://schemas.openxmlformats.org/drawingml/2006/main">
            <a:off x="177845" y="0"/>
            <a:ext cx="367101" cy="1278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DA63"/>
          </a:solidFill>
          <a:ln xmlns:a="http://schemas.openxmlformats.org/drawingml/2006/main">
            <a:solidFill>
              <a:srgbClr val="00B05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0.7815</cdr:x>
      <cdr:y>0.76008</cdr:y>
    </cdr:from>
    <cdr:to>
      <cdr:x>0.90335</cdr:x>
      <cdr:y>0.82153</cdr:y>
    </cdr:to>
    <cdr:sp macro="" textlink="">
      <cdr:nvSpPr>
        <cdr:cNvPr id="230" name="CaixaDeTexto 1">
          <a:extLst xmlns:a="http://schemas.openxmlformats.org/drawingml/2006/main">
            <a:ext uri="{FF2B5EF4-FFF2-40B4-BE49-F238E27FC236}">
              <a16:creationId xmlns:a16="http://schemas.microsoft.com/office/drawing/2014/main" id="{F23BCE2A-DF18-4CC4-A978-9731D6DA79EF}"/>
            </a:ext>
          </a:extLst>
        </cdr:cNvPr>
        <cdr:cNvSpPr txBox="1"/>
      </cdr:nvSpPr>
      <cdr:spPr>
        <a:xfrm xmlns:a="http://schemas.openxmlformats.org/drawingml/2006/main">
          <a:off x="3019216" y="2044520"/>
          <a:ext cx="470748" cy="1652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>
              <a:solidFill>
                <a:sysClr val="windowText" lastClr="000000"/>
              </a:solidFill>
            </a:rPr>
            <a:t>100%</a:t>
          </a:r>
        </a:p>
      </cdr:txBody>
    </cdr:sp>
  </cdr:relSizeAnchor>
  <cdr:relSizeAnchor xmlns:cdr="http://schemas.openxmlformats.org/drawingml/2006/chartDrawing">
    <cdr:from>
      <cdr:x>0.44484</cdr:x>
      <cdr:y>0.57909</cdr:y>
    </cdr:from>
    <cdr:to>
      <cdr:x>0.64236</cdr:x>
      <cdr:y>0.68182</cdr:y>
    </cdr:to>
    <cdr:sp macro="" textlink="'Indicadores - Defeitos (2)'!#REF!">
      <cdr:nvSpPr>
        <cdr:cNvPr id="231" name="CaixaDeTexto 17">
          <a:extLst xmlns:a="http://schemas.openxmlformats.org/drawingml/2006/main">
            <a:ext uri="{FF2B5EF4-FFF2-40B4-BE49-F238E27FC236}">
              <a16:creationId xmlns:a16="http://schemas.microsoft.com/office/drawing/2014/main" id="{062F2A40-265C-4B14-9AA9-BFB00583684D}"/>
            </a:ext>
          </a:extLst>
        </cdr:cNvPr>
        <cdr:cNvSpPr txBox="1"/>
      </cdr:nvSpPr>
      <cdr:spPr>
        <a:xfrm xmlns:a="http://schemas.openxmlformats.org/drawingml/2006/main">
          <a:off x="1718576" y="1557663"/>
          <a:ext cx="763087" cy="2763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83A031C-935F-4D5A-BCFF-8EC2205DB787}" type="TxLink">
            <a:rPr lang="en-US" sz="11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Trebuchet MS"/>
              <a:cs typeface="Calibri"/>
            </a:rPr>
            <a:pPr/>
            <a:t> </a:t>
          </a:fld>
          <a:endParaRPr lang="pt-BR" sz="16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232" name="Retângulo 2">
          <a:extLst xmlns:a="http://schemas.openxmlformats.org/drawingml/2006/main">
            <a:ext uri="{FF2B5EF4-FFF2-40B4-BE49-F238E27FC236}">
              <a16:creationId xmlns:a16="http://schemas.microsoft.com/office/drawing/2014/main" id="{F23D98BA-20B1-465F-8C2D-274BA9E0994F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233" name="Retângulo 2">
          <a:extLst xmlns:a="http://schemas.openxmlformats.org/drawingml/2006/main">
            <a:ext uri="{FF2B5EF4-FFF2-40B4-BE49-F238E27FC236}">
              <a16:creationId xmlns:a16="http://schemas.microsoft.com/office/drawing/2014/main" id="{BCAE08AE-70EC-4951-9344-709E13AC6A41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234" name="Retângulo 2">
          <a:extLst xmlns:a="http://schemas.openxmlformats.org/drawingml/2006/main">
            <a:ext uri="{FF2B5EF4-FFF2-40B4-BE49-F238E27FC236}">
              <a16:creationId xmlns:a16="http://schemas.microsoft.com/office/drawing/2014/main" id="{C9797322-2906-48F2-A213-CAB19C4FE812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235" name="Retângulo 2">
          <a:extLst xmlns:a="http://schemas.openxmlformats.org/drawingml/2006/main">
            <a:ext uri="{FF2B5EF4-FFF2-40B4-BE49-F238E27FC236}">
              <a16:creationId xmlns:a16="http://schemas.microsoft.com/office/drawing/2014/main" id="{35C8B486-C48E-4FFB-AB24-69A3C8EF30D7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236" name="Retângulo 2">
          <a:extLst xmlns:a="http://schemas.openxmlformats.org/drawingml/2006/main">
            <a:ext uri="{FF2B5EF4-FFF2-40B4-BE49-F238E27FC236}">
              <a16:creationId xmlns:a16="http://schemas.microsoft.com/office/drawing/2014/main" id="{5F5A4BD9-C3BF-433B-81D4-A184652ED8E5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237" name="Retângulo 2">
          <a:extLst xmlns:a="http://schemas.openxmlformats.org/drawingml/2006/main">
            <a:ext uri="{FF2B5EF4-FFF2-40B4-BE49-F238E27FC236}">
              <a16:creationId xmlns:a16="http://schemas.microsoft.com/office/drawing/2014/main" id="{B4646499-32D4-48D8-A388-CE2B38A61286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238" name="Retângulo 2">
          <a:extLst xmlns:a="http://schemas.openxmlformats.org/drawingml/2006/main">
            <a:ext uri="{FF2B5EF4-FFF2-40B4-BE49-F238E27FC236}">
              <a16:creationId xmlns:a16="http://schemas.microsoft.com/office/drawing/2014/main" id="{90D6CA97-3169-4083-A135-EA8FC79358CC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239" name="Retângulo 2">
          <a:extLst xmlns:a="http://schemas.openxmlformats.org/drawingml/2006/main">
            <a:ext uri="{FF2B5EF4-FFF2-40B4-BE49-F238E27FC236}">
              <a16:creationId xmlns:a16="http://schemas.microsoft.com/office/drawing/2014/main" id="{7C57A415-8091-4AFE-B02E-EFDC624B21F0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0.34055</cdr:x>
      <cdr:y>0.71253</cdr:y>
    </cdr:from>
    <cdr:to>
      <cdr:x>0.52077</cdr:x>
      <cdr:y>0.75941</cdr:y>
    </cdr:to>
    <cdr:grpSp>
      <cdr:nvGrpSpPr>
        <cdr:cNvPr id="240" name="Agrupar 59">
          <a:extLst xmlns:a="http://schemas.openxmlformats.org/drawingml/2006/main">
            <a:ext uri="{FF2B5EF4-FFF2-40B4-BE49-F238E27FC236}">
              <a16:creationId xmlns:a16="http://schemas.microsoft.com/office/drawing/2014/main" id="{BE0CF626-0209-4C0E-82AD-81A3ACEF51F4}"/>
            </a:ext>
          </a:extLst>
        </cdr:cNvPr>
        <cdr:cNvGrpSpPr/>
      </cdr:nvGrpSpPr>
      <cdr:grpSpPr>
        <a:xfrm xmlns:a="http://schemas.openxmlformats.org/drawingml/2006/main">
          <a:off x="1490225" y="2307900"/>
          <a:ext cx="788631" cy="151846"/>
          <a:chOff x="728081" y="7992"/>
          <a:chExt cx="931098" cy="11510"/>
        </a:xfrm>
      </cdr:grpSpPr>
      <cdr:sp macro="" textlink="">
        <cdr:nvSpPr>
          <cdr:cNvPr id="241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5964DE35-F1B2-452A-8534-40094F93CA85}"/>
              </a:ext>
            </a:extLst>
          </cdr:cNvPr>
          <cdr:cNvSpPr txBox="1"/>
        </cdr:nvSpPr>
        <cdr:spPr>
          <a:xfrm xmlns:a="http://schemas.openxmlformats.org/drawingml/2006/main">
            <a:off x="728081" y="7992"/>
            <a:ext cx="931098" cy="1151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900"/>
              <a:t>Regular</a:t>
            </a:r>
          </a:p>
        </cdr:txBody>
      </cdr:sp>
    </cdr:grp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242" name="Retângulo 2">
          <a:extLst xmlns:a="http://schemas.openxmlformats.org/drawingml/2006/main">
            <a:ext uri="{FF2B5EF4-FFF2-40B4-BE49-F238E27FC236}">
              <a16:creationId xmlns:a16="http://schemas.microsoft.com/office/drawing/2014/main" id="{585EFA5E-52E0-4205-8320-5D5D2F0C7B52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243" name="Retângulo 2">
          <a:extLst xmlns:a="http://schemas.openxmlformats.org/drawingml/2006/main">
            <a:ext uri="{FF2B5EF4-FFF2-40B4-BE49-F238E27FC236}">
              <a16:creationId xmlns:a16="http://schemas.microsoft.com/office/drawing/2014/main" id="{9A352910-4C2A-4E1C-BF51-950F9341226E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244" name="Retângulo 2">
          <a:extLst xmlns:a="http://schemas.openxmlformats.org/drawingml/2006/main">
            <a:ext uri="{FF2B5EF4-FFF2-40B4-BE49-F238E27FC236}">
              <a16:creationId xmlns:a16="http://schemas.microsoft.com/office/drawing/2014/main" id="{92C37A52-6BF5-4FCB-8920-A1BD6FDCD204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245" name="Retângulo 2">
          <a:extLst xmlns:a="http://schemas.openxmlformats.org/drawingml/2006/main">
            <a:ext uri="{FF2B5EF4-FFF2-40B4-BE49-F238E27FC236}">
              <a16:creationId xmlns:a16="http://schemas.microsoft.com/office/drawing/2014/main" id="{F414BF33-7ADD-4974-BAA1-C23994CB41DA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246" name="Retângulo 2">
          <a:extLst xmlns:a="http://schemas.openxmlformats.org/drawingml/2006/main">
            <a:ext uri="{FF2B5EF4-FFF2-40B4-BE49-F238E27FC236}">
              <a16:creationId xmlns:a16="http://schemas.microsoft.com/office/drawing/2014/main" id="{D3456BB8-B229-40FD-87F4-F3421797ACB6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247" name="Retângulo 2">
          <a:extLst xmlns:a="http://schemas.openxmlformats.org/drawingml/2006/main">
            <a:ext uri="{FF2B5EF4-FFF2-40B4-BE49-F238E27FC236}">
              <a16:creationId xmlns:a16="http://schemas.microsoft.com/office/drawing/2014/main" id="{29807288-1C59-4A25-9F19-80AEE8421E10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0.43961</cdr:x>
      <cdr:y>0.62537</cdr:y>
    </cdr:from>
    <cdr:to>
      <cdr:x>0.5725</cdr:x>
      <cdr:y>0.76259</cdr:y>
    </cdr:to>
    <cdr:sp macro="" textlink="'Indicadores - Defeitos (2)'!$C$48">
      <cdr:nvSpPr>
        <cdr:cNvPr id="248" name="Retângulo 2">
          <a:extLst xmlns:a="http://schemas.openxmlformats.org/drawingml/2006/main">
            <a:ext uri="{FF2B5EF4-FFF2-40B4-BE49-F238E27FC236}">
              <a16:creationId xmlns:a16="http://schemas.microsoft.com/office/drawing/2014/main" id="{CE34B900-775E-47DE-B55C-B0292FE6E67C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0.44877</cdr:x>
      <cdr:y>0.62773</cdr:y>
    </cdr:from>
    <cdr:to>
      <cdr:x>0.60494</cdr:x>
      <cdr:y>0.76615</cdr:y>
    </cdr:to>
    <cdr:sp macro="" textlink="'Indicadores - Defeitos (2)'!$C$48">
      <cdr:nvSpPr>
        <cdr:cNvPr id="249" name="Retângulo 2">
          <a:extLst xmlns:a="http://schemas.openxmlformats.org/drawingml/2006/main">
            <a:ext uri="{FF2B5EF4-FFF2-40B4-BE49-F238E27FC236}">
              <a16:creationId xmlns:a16="http://schemas.microsoft.com/office/drawing/2014/main" id="{CB0A37D0-C2C4-4FC5-BE4F-F5F45B6ACD86}"/>
            </a:ext>
          </a:extLst>
        </cdr:cNvPr>
        <cdr:cNvSpPr/>
      </cdr:nvSpPr>
      <cdr:spPr>
        <a:xfrm xmlns:a="http://schemas.openxmlformats.org/drawingml/2006/main">
          <a:off x="1431312" y="1680574"/>
          <a:ext cx="530010" cy="373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0.40715</cdr:x>
      <cdr:y>0.58237</cdr:y>
    </cdr:from>
    <cdr:to>
      <cdr:x>0.57433</cdr:x>
      <cdr:y>0.66392</cdr:y>
    </cdr:to>
    <cdr:sp macro="" textlink="'Indicadores - Defeitos (2)'!$G$68">
      <cdr:nvSpPr>
        <cdr:cNvPr id="250" name="CaixaDeTexto 3">
          <a:extLst xmlns:a="http://schemas.openxmlformats.org/drawingml/2006/main">
            <a:ext uri="{FF2B5EF4-FFF2-40B4-BE49-F238E27FC236}">
              <a16:creationId xmlns:a16="http://schemas.microsoft.com/office/drawing/2014/main" id="{E9096382-C890-4698-AEA5-425F190C2E61}"/>
            </a:ext>
          </a:extLst>
        </cdr:cNvPr>
        <cdr:cNvSpPr txBox="1"/>
      </cdr:nvSpPr>
      <cdr:spPr>
        <a:xfrm xmlns:a="http://schemas.openxmlformats.org/drawingml/2006/main">
          <a:off x="1479402" y="1666875"/>
          <a:ext cx="654198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10054C6-063C-4D36-9775-B00BA2BF72D1}" type="TxLink">
            <a:rPr lang="en-US" sz="1100" b="1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 </a:t>
          </a:fld>
          <a:endParaRPr lang="pt-BR" sz="1200" b="1"/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51" name="Retângulo 2">
          <a:extLst xmlns:a="http://schemas.openxmlformats.org/drawingml/2006/main">
            <a:ext uri="{FF2B5EF4-FFF2-40B4-BE49-F238E27FC236}">
              <a16:creationId xmlns:a16="http://schemas.microsoft.com/office/drawing/2014/main" id="{E8E247FF-C5D4-4E7F-9F97-E4A84E260CC9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52" name="Retângulo 2">
          <a:extLst xmlns:a="http://schemas.openxmlformats.org/drawingml/2006/main">
            <a:ext uri="{FF2B5EF4-FFF2-40B4-BE49-F238E27FC236}">
              <a16:creationId xmlns:a16="http://schemas.microsoft.com/office/drawing/2014/main" id="{13E301DB-8BF5-4AA5-8E64-083F30542554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53" name="Retângulo 2">
          <a:extLst xmlns:a="http://schemas.openxmlformats.org/drawingml/2006/main">
            <a:ext uri="{FF2B5EF4-FFF2-40B4-BE49-F238E27FC236}">
              <a16:creationId xmlns:a16="http://schemas.microsoft.com/office/drawing/2014/main" id="{B9109B76-342A-4F4B-B2E6-5DE471A0E69B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54" name="Retângulo 2">
          <a:extLst xmlns:a="http://schemas.openxmlformats.org/drawingml/2006/main">
            <a:ext uri="{FF2B5EF4-FFF2-40B4-BE49-F238E27FC236}">
              <a16:creationId xmlns:a16="http://schemas.microsoft.com/office/drawing/2014/main" id="{BDF0319E-9D47-4ED9-AAB2-A65ABFDF9FBE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55" name="Retângulo 2">
          <a:extLst xmlns:a="http://schemas.openxmlformats.org/drawingml/2006/main">
            <a:ext uri="{FF2B5EF4-FFF2-40B4-BE49-F238E27FC236}">
              <a16:creationId xmlns:a16="http://schemas.microsoft.com/office/drawing/2014/main" id="{B8EA9B4D-EFE3-41C1-A536-11D065B28E85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56" name="Retângulo 2">
          <a:extLst xmlns:a="http://schemas.openxmlformats.org/drawingml/2006/main">
            <a:ext uri="{FF2B5EF4-FFF2-40B4-BE49-F238E27FC236}">
              <a16:creationId xmlns:a16="http://schemas.microsoft.com/office/drawing/2014/main" id="{B638C6A5-1830-4CCA-9669-10E5C6E37A14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57" name="Retângulo 2">
          <a:extLst xmlns:a="http://schemas.openxmlformats.org/drawingml/2006/main">
            <a:ext uri="{FF2B5EF4-FFF2-40B4-BE49-F238E27FC236}">
              <a16:creationId xmlns:a16="http://schemas.microsoft.com/office/drawing/2014/main" id="{C9B79E92-86DA-4888-A1A8-DAA5C2662570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0.43817</cdr:x>
      <cdr:y>0.62562</cdr:y>
    </cdr:from>
    <cdr:to>
      <cdr:x>0.57057</cdr:x>
      <cdr:y>0.76283</cdr:y>
    </cdr:to>
    <cdr:sp macro="" textlink="">
      <cdr:nvSpPr>
        <cdr:cNvPr id="258" name="Retângulo 2">
          <a:extLst xmlns:a="http://schemas.openxmlformats.org/drawingml/2006/main">
            <a:ext uri="{FF2B5EF4-FFF2-40B4-BE49-F238E27FC236}">
              <a16:creationId xmlns:a16="http://schemas.microsoft.com/office/drawing/2014/main" id="{F9CC7CA2-1382-4486-B31B-9DE2417F2F84}"/>
            </a:ext>
          </a:extLst>
        </cdr:cNvPr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0.52331</cdr:x>
      <cdr:y>0.71246</cdr:y>
    </cdr:from>
    <cdr:to>
      <cdr:x>0.75062</cdr:x>
      <cdr:y>0.76236</cdr:y>
    </cdr:to>
    <cdr:grpSp>
      <cdr:nvGrpSpPr>
        <cdr:cNvPr id="259" name="Grupo 30">
          <a:extLst xmlns:a="http://schemas.openxmlformats.org/drawingml/2006/main">
            <a:ext uri="{FF2B5EF4-FFF2-40B4-BE49-F238E27FC236}">
              <a16:creationId xmlns:a16="http://schemas.microsoft.com/office/drawing/2014/main" id="{FB9A44E0-94A9-4B6B-B5C6-903A51E495CD}"/>
            </a:ext>
          </a:extLst>
        </cdr:cNvPr>
        <cdr:cNvGrpSpPr/>
      </cdr:nvGrpSpPr>
      <cdr:grpSpPr>
        <a:xfrm xmlns:a="http://schemas.openxmlformats.org/drawingml/2006/main">
          <a:off x="2289971" y="2307674"/>
          <a:ext cx="994694" cy="161627"/>
          <a:chOff x="-50166" y="44423"/>
          <a:chExt cx="1106423" cy="111792"/>
        </a:xfrm>
      </cdr:grpSpPr>
      <cdr:sp macro="" textlink="">
        <cdr:nvSpPr>
          <cdr:cNvPr id="260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9F733557-FCF1-4BB5-813F-8DC0E4AE1DBE}"/>
              </a:ext>
            </a:extLst>
          </cdr:cNvPr>
          <cdr:cNvSpPr txBox="1"/>
        </cdr:nvSpPr>
        <cdr:spPr>
          <a:xfrm xmlns:a="http://schemas.openxmlformats.org/drawingml/2006/main">
            <a:off x="89975" y="46642"/>
            <a:ext cx="966282" cy="10229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pt-BR" sz="900">
                <a:latin typeface="+mn-lt"/>
              </a:rPr>
              <a:t>Bom</a:t>
            </a:r>
          </a:p>
        </cdr:txBody>
      </cdr:sp>
      <cdr:sp macro="" textlink="">
        <cdr:nvSpPr>
          <cdr:cNvPr id="261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B2D37668-50AC-431F-AE43-D6A46C303022}"/>
              </a:ext>
            </a:extLst>
          </cdr:cNvPr>
          <cdr:cNvSpPr txBox="1"/>
        </cdr:nvSpPr>
        <cdr:spPr>
          <a:xfrm xmlns:a="http://schemas.openxmlformats.org/drawingml/2006/main">
            <a:off x="-50166" y="44423"/>
            <a:ext cx="180252" cy="111792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B4CD"/>
          </a:solidFill>
          <a:ln xmlns:a="http://schemas.openxmlformats.org/drawingml/2006/main">
            <a:solidFill>
              <a:srgbClr val="0070C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0.06044</cdr:x>
      <cdr:y>0.71184</cdr:y>
    </cdr:from>
    <cdr:to>
      <cdr:x>0.31072</cdr:x>
      <cdr:y>0.76308</cdr:y>
    </cdr:to>
    <cdr:grpSp>
      <cdr:nvGrpSpPr>
        <cdr:cNvPr id="262" name="Grupo 34">
          <a:extLst xmlns:a="http://schemas.openxmlformats.org/drawingml/2006/main">
            <a:ext uri="{FF2B5EF4-FFF2-40B4-BE49-F238E27FC236}">
              <a16:creationId xmlns:a16="http://schemas.microsoft.com/office/drawing/2014/main" id="{223382B3-BAFB-4375-B8E6-7E9C995D84EC}"/>
            </a:ext>
          </a:extLst>
        </cdr:cNvPr>
        <cdr:cNvGrpSpPr/>
      </cdr:nvGrpSpPr>
      <cdr:grpSpPr>
        <a:xfrm xmlns:a="http://schemas.openxmlformats.org/drawingml/2006/main">
          <a:off x="264482" y="2305665"/>
          <a:ext cx="1095209" cy="165968"/>
          <a:chOff x="199960" y="6637"/>
          <a:chExt cx="1022245" cy="79749"/>
        </a:xfrm>
      </cdr:grpSpPr>
      <cdr:sp macro="" textlink="">
        <cdr:nvSpPr>
          <cdr:cNvPr id="263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2CF63C17-B298-401E-BC42-5884B857B2E1}"/>
              </a:ext>
            </a:extLst>
          </cdr:cNvPr>
          <cdr:cNvSpPr txBox="1"/>
        </cdr:nvSpPr>
        <cdr:spPr>
          <a:xfrm xmlns:a="http://schemas.openxmlformats.org/drawingml/2006/main">
            <a:off x="331471" y="11858"/>
            <a:ext cx="890734" cy="7452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pt-BR" sz="900">
                <a:latin typeface="+mn-lt"/>
              </a:rPr>
              <a:t>Ruim</a:t>
            </a:r>
          </a:p>
        </cdr:txBody>
      </cdr:sp>
      <cdr:sp macro="" textlink="">
        <cdr:nvSpPr>
          <cdr:cNvPr id="264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51852E48-4971-491C-86D8-A8AE5455844E}"/>
              </a:ext>
            </a:extLst>
          </cdr:cNvPr>
          <cdr:cNvSpPr txBox="1"/>
        </cdr:nvSpPr>
        <cdr:spPr>
          <a:xfrm xmlns:a="http://schemas.openxmlformats.org/drawingml/2006/main">
            <a:off x="199960" y="6637"/>
            <a:ext cx="162548" cy="7739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3333"/>
          </a:solidFill>
          <a:ln xmlns:a="http://schemas.openxmlformats.org/drawingml/2006/main">
            <a:solidFill>
              <a:srgbClr val="FF000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0.31409</cdr:x>
      <cdr:y>0.71186</cdr:y>
    </cdr:from>
    <cdr:to>
      <cdr:x>0.35103</cdr:x>
      <cdr:y>0.76102</cdr:y>
    </cdr:to>
    <cdr:grpSp>
      <cdr:nvGrpSpPr>
        <cdr:cNvPr id="265" name="Grupo 35">
          <a:extLst xmlns:a="http://schemas.openxmlformats.org/drawingml/2006/main">
            <a:ext uri="{FF2B5EF4-FFF2-40B4-BE49-F238E27FC236}">
              <a16:creationId xmlns:a16="http://schemas.microsoft.com/office/drawing/2014/main" id="{72E89128-8D65-47C5-B735-F896ADFDF6DB}"/>
            </a:ext>
          </a:extLst>
        </cdr:cNvPr>
        <cdr:cNvGrpSpPr/>
      </cdr:nvGrpSpPr>
      <cdr:grpSpPr>
        <a:xfrm xmlns:a="http://schemas.openxmlformats.org/drawingml/2006/main">
          <a:off x="1374438" y="2305730"/>
          <a:ext cx="161647" cy="159231"/>
          <a:chOff x="246506" y="4511"/>
          <a:chExt cx="367102" cy="12723"/>
        </a:xfrm>
      </cdr:grpSpPr>
      <cdr:sp macro="" textlink="">
        <cdr:nvSpPr>
          <cdr:cNvPr id="266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00956606-2F96-4C31-BF20-48D6C5E9C2B4}"/>
              </a:ext>
            </a:extLst>
          </cdr:cNvPr>
          <cdr:cNvSpPr txBox="1"/>
        </cdr:nvSpPr>
        <cdr:spPr>
          <a:xfrm xmlns:a="http://schemas.openxmlformats.org/drawingml/2006/main">
            <a:off x="246506" y="4511"/>
            <a:ext cx="367102" cy="12723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/>
          </a:solidFill>
          <a:ln xmlns:a="http://schemas.openxmlformats.org/drawingml/2006/main">
            <a:solidFill>
              <a:srgbClr val="FFC00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0.04879</cdr:x>
      <cdr:y>0.54332</cdr:y>
    </cdr:from>
    <cdr:to>
      <cdr:x>0.18271</cdr:x>
      <cdr:y>0.61316</cdr:y>
    </cdr:to>
    <cdr:sp macro="" textlink="">
      <cdr:nvSpPr>
        <cdr:cNvPr id="267" name="CaixaDeTexto 1">
          <a:extLst xmlns:a="http://schemas.openxmlformats.org/drawingml/2006/main">
            <a:ext uri="{FF2B5EF4-FFF2-40B4-BE49-F238E27FC236}">
              <a16:creationId xmlns:a16="http://schemas.microsoft.com/office/drawing/2014/main" id="{1C0CF012-B631-4A7B-AF7A-2D847469084E}"/>
            </a:ext>
          </a:extLst>
        </cdr:cNvPr>
        <cdr:cNvSpPr txBox="1"/>
      </cdr:nvSpPr>
      <cdr:spPr>
        <a:xfrm xmlns:a="http://schemas.openxmlformats.org/drawingml/2006/main">
          <a:off x="193675" y="2146300"/>
          <a:ext cx="521107" cy="282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0.08005</cdr:x>
      <cdr:y>0.76397</cdr:y>
    </cdr:from>
    <cdr:to>
      <cdr:x>0.26625</cdr:x>
      <cdr:y>0.81906</cdr:y>
    </cdr:to>
    <cdr:sp macro="" textlink="">
      <cdr:nvSpPr>
        <cdr:cNvPr id="268" name="CaixaDeTexto 1">
          <a:extLst xmlns:a="http://schemas.openxmlformats.org/drawingml/2006/main">
            <a:ext uri="{FF2B5EF4-FFF2-40B4-BE49-F238E27FC236}">
              <a16:creationId xmlns:a16="http://schemas.microsoft.com/office/drawing/2014/main" id="{C1F6BCC9-D91A-4D6D-B669-C2AB594BE1DF}"/>
            </a:ext>
          </a:extLst>
        </cdr:cNvPr>
        <cdr:cNvSpPr txBox="1"/>
      </cdr:nvSpPr>
      <cdr:spPr>
        <a:xfrm xmlns:a="http://schemas.openxmlformats.org/drawingml/2006/main">
          <a:off x="309255" y="2054965"/>
          <a:ext cx="719354" cy="148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/>
            <a:t>0% - 80%</a:t>
          </a:r>
        </a:p>
      </cdr:txBody>
    </cdr:sp>
  </cdr:relSizeAnchor>
  <cdr:relSizeAnchor xmlns:cdr="http://schemas.openxmlformats.org/drawingml/2006/chartDrawing">
    <cdr:from>
      <cdr:x>0.52703</cdr:x>
      <cdr:y>0.76813</cdr:y>
    </cdr:from>
    <cdr:to>
      <cdr:x>0.74233</cdr:x>
      <cdr:y>0.8189</cdr:y>
    </cdr:to>
    <cdr:sp macro="" textlink="">
      <cdr:nvSpPr>
        <cdr:cNvPr id="269" name="CaixaDeTexto 1">
          <a:extLst xmlns:a="http://schemas.openxmlformats.org/drawingml/2006/main">
            <a:ext uri="{FF2B5EF4-FFF2-40B4-BE49-F238E27FC236}">
              <a16:creationId xmlns:a16="http://schemas.microsoft.com/office/drawing/2014/main" id="{60297506-7B49-4D1D-BB34-BB9A76D4C663}"/>
            </a:ext>
          </a:extLst>
        </cdr:cNvPr>
        <cdr:cNvSpPr txBox="1"/>
      </cdr:nvSpPr>
      <cdr:spPr>
        <a:xfrm xmlns:a="http://schemas.openxmlformats.org/drawingml/2006/main">
          <a:off x="2036115" y="2066162"/>
          <a:ext cx="831777" cy="136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/>
            <a:t>95% - 99%</a:t>
          </a:r>
        </a:p>
      </cdr:txBody>
    </cdr:sp>
  </cdr:relSizeAnchor>
  <cdr:relSizeAnchor xmlns:cdr="http://schemas.openxmlformats.org/drawingml/2006/chartDrawing">
    <cdr:from>
      <cdr:x>0.3445</cdr:x>
      <cdr:y>0.76413</cdr:y>
    </cdr:from>
    <cdr:to>
      <cdr:x>0.54443</cdr:x>
      <cdr:y>0.81643</cdr:y>
    </cdr:to>
    <cdr:sp macro="" textlink="">
      <cdr:nvSpPr>
        <cdr:cNvPr id="270" name="CaixaDeTexto 1">
          <a:extLst xmlns:a="http://schemas.openxmlformats.org/drawingml/2006/main">
            <a:ext uri="{FF2B5EF4-FFF2-40B4-BE49-F238E27FC236}">
              <a16:creationId xmlns:a16="http://schemas.microsoft.com/office/drawing/2014/main" id="{D6675813-D09F-47B6-8D8F-17CF6814399A}"/>
            </a:ext>
          </a:extLst>
        </cdr:cNvPr>
        <cdr:cNvSpPr txBox="1"/>
      </cdr:nvSpPr>
      <cdr:spPr>
        <a:xfrm xmlns:a="http://schemas.openxmlformats.org/drawingml/2006/main">
          <a:off x="1330925" y="2055395"/>
          <a:ext cx="772397" cy="140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900">
              <a:solidFill>
                <a:sysClr val="windowText" lastClr="000000"/>
              </a:solidFill>
            </a:rPr>
            <a:t>81% - 94%</a:t>
          </a:r>
        </a:p>
      </cdr:txBody>
    </cdr:sp>
  </cdr:relSizeAnchor>
  <cdr:relSizeAnchor xmlns:cdr="http://schemas.openxmlformats.org/drawingml/2006/chartDrawing">
    <cdr:from>
      <cdr:x>0.18815</cdr:x>
      <cdr:y>0.86285</cdr:y>
    </cdr:from>
    <cdr:to>
      <cdr:x>0.98974</cdr:x>
      <cdr:y>1</cdr:y>
    </cdr:to>
    <cdr:sp macro="" textlink="">
      <cdr:nvSpPr>
        <cdr:cNvPr id="271" name="CaixaDeTexto 43">
          <a:extLst xmlns:a="http://schemas.openxmlformats.org/drawingml/2006/main">
            <a:ext uri="{FF2B5EF4-FFF2-40B4-BE49-F238E27FC236}">
              <a16:creationId xmlns:a16="http://schemas.microsoft.com/office/drawing/2014/main" id="{BEB07E85-2E92-463D-8DEB-A5B92E7DD415}"/>
            </a:ext>
          </a:extLst>
        </cdr:cNvPr>
        <cdr:cNvSpPr txBox="1"/>
      </cdr:nvSpPr>
      <cdr:spPr>
        <a:xfrm xmlns:a="http://schemas.openxmlformats.org/drawingml/2006/main">
          <a:off x="731520" y="2438400"/>
          <a:ext cx="3116580" cy="387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r"/>
          <a:r>
            <a:rPr lang="pt-BR" sz="800"/>
            <a:t>O percentual</a:t>
          </a:r>
          <a:r>
            <a:rPr lang="pt-BR" sz="800" baseline="0"/>
            <a:t> obtido neste indicador representa a qualidade do produto em comparação ao tamanho funcional da OS.</a:t>
          </a:r>
          <a:endParaRPr lang="pt-BR" sz="800"/>
        </a:p>
      </cdr:txBody>
    </cdr:sp>
  </cdr:relSizeAnchor>
  <cdr:relSizeAnchor xmlns:cdr="http://schemas.openxmlformats.org/drawingml/2006/chartDrawing">
    <cdr:from>
      <cdr:x>0.78589</cdr:x>
      <cdr:y>0.67543</cdr:y>
    </cdr:from>
    <cdr:to>
      <cdr:x>0.95661</cdr:x>
      <cdr:y>0.80737</cdr:y>
    </cdr:to>
    <cdr:grpSp>
      <cdr:nvGrpSpPr>
        <cdr:cNvPr id="272" name="Agrupar 63">
          <a:extLst xmlns:a="http://schemas.openxmlformats.org/drawingml/2006/main">
            <a:ext uri="{FF2B5EF4-FFF2-40B4-BE49-F238E27FC236}">
              <a16:creationId xmlns:a16="http://schemas.microsoft.com/office/drawing/2014/main" id="{E2A5C3D3-8AE4-404B-831E-1345FC7F4F33}"/>
            </a:ext>
          </a:extLst>
        </cdr:cNvPr>
        <cdr:cNvGrpSpPr/>
      </cdr:nvGrpSpPr>
      <cdr:grpSpPr>
        <a:xfrm xmlns:a="http://schemas.openxmlformats.org/drawingml/2006/main">
          <a:off x="3439004" y="2187733"/>
          <a:ext cx="747060" cy="427356"/>
          <a:chOff x="854062" y="-6946"/>
          <a:chExt cx="569687" cy="12477"/>
        </a:xfrm>
      </cdr:grpSpPr>
      <cdr:sp macro="" textlink="">
        <cdr:nvSpPr>
          <cdr:cNvPr id="273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72C6FBE1-CBF3-4EF4-9CD2-7D90AC13FB91}"/>
              </a:ext>
            </a:extLst>
          </cdr:cNvPr>
          <cdr:cNvSpPr txBox="1"/>
        </cdr:nvSpPr>
        <cdr:spPr>
          <a:xfrm xmlns:a="http://schemas.openxmlformats.org/drawingml/2006/main">
            <a:off x="854062" y="-6946"/>
            <a:ext cx="569687" cy="1247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900"/>
              <a:t>Excelente</a:t>
            </a:r>
          </a:p>
        </cdr:txBody>
      </cdr:sp>
    </cdr:grpSp>
  </cdr:relSizeAnchor>
  <cdr:relSizeAnchor xmlns:cdr="http://schemas.openxmlformats.org/drawingml/2006/chartDrawing">
    <cdr:from>
      <cdr:x>0.75457</cdr:x>
      <cdr:y>0.71135</cdr:y>
    </cdr:from>
    <cdr:to>
      <cdr:x>0.79443</cdr:x>
      <cdr:y>0.76005</cdr:y>
    </cdr:to>
    <cdr:grpSp>
      <cdr:nvGrpSpPr>
        <cdr:cNvPr id="274" name="Agrupar 64">
          <a:extLst xmlns:a="http://schemas.openxmlformats.org/drawingml/2006/main">
            <a:ext uri="{FF2B5EF4-FFF2-40B4-BE49-F238E27FC236}">
              <a16:creationId xmlns:a16="http://schemas.microsoft.com/office/drawing/2014/main" id="{7DA0E411-272F-4E68-BBB7-FB32D29BFD41}"/>
            </a:ext>
          </a:extLst>
        </cdr:cNvPr>
        <cdr:cNvGrpSpPr/>
      </cdr:nvGrpSpPr>
      <cdr:grpSpPr>
        <a:xfrm xmlns:a="http://schemas.openxmlformats.org/drawingml/2006/main">
          <a:off x="3301950" y="2304078"/>
          <a:ext cx="174425" cy="157741"/>
          <a:chOff x="177845" y="0"/>
          <a:chExt cx="367101" cy="12789"/>
        </a:xfrm>
      </cdr:grpSpPr>
      <cdr:sp macro="" textlink="">
        <cdr:nvSpPr>
          <cdr:cNvPr id="275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BDFC8A00-90E6-4C69-828B-7B8327443D89}"/>
              </a:ext>
            </a:extLst>
          </cdr:cNvPr>
          <cdr:cNvSpPr txBox="1"/>
        </cdr:nvSpPr>
        <cdr:spPr>
          <a:xfrm xmlns:a="http://schemas.openxmlformats.org/drawingml/2006/main">
            <a:off x="177845" y="0"/>
            <a:ext cx="367101" cy="1278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DA63"/>
          </a:solidFill>
          <a:ln xmlns:a="http://schemas.openxmlformats.org/drawingml/2006/main">
            <a:solidFill>
              <a:srgbClr val="00B05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0.7815</cdr:x>
      <cdr:y>0.76008</cdr:y>
    </cdr:from>
    <cdr:to>
      <cdr:x>0.90335</cdr:x>
      <cdr:y>0.82153</cdr:y>
    </cdr:to>
    <cdr:sp macro="" textlink="">
      <cdr:nvSpPr>
        <cdr:cNvPr id="276" name="CaixaDeTexto 1">
          <a:extLst xmlns:a="http://schemas.openxmlformats.org/drawingml/2006/main">
            <a:ext uri="{FF2B5EF4-FFF2-40B4-BE49-F238E27FC236}">
              <a16:creationId xmlns:a16="http://schemas.microsoft.com/office/drawing/2014/main" id="{0C5EED7A-A394-48E9-99E6-6536487C97BF}"/>
            </a:ext>
          </a:extLst>
        </cdr:cNvPr>
        <cdr:cNvSpPr txBox="1"/>
      </cdr:nvSpPr>
      <cdr:spPr>
        <a:xfrm xmlns:a="http://schemas.openxmlformats.org/drawingml/2006/main">
          <a:off x="3019216" y="2044520"/>
          <a:ext cx="470748" cy="1652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>
              <a:solidFill>
                <a:sysClr val="windowText" lastClr="000000"/>
              </a:solidFill>
            </a:rPr>
            <a:t>100%</a:t>
          </a:r>
        </a:p>
      </cdr:txBody>
    </cdr:sp>
  </cdr:relSizeAnchor>
  <cdr:relSizeAnchor xmlns:cdr="http://schemas.openxmlformats.org/drawingml/2006/chartDrawing">
    <cdr:from>
      <cdr:x>0.44484</cdr:x>
      <cdr:y>0.57909</cdr:y>
    </cdr:from>
    <cdr:to>
      <cdr:x>0.64236</cdr:x>
      <cdr:y>0.68182</cdr:y>
    </cdr:to>
    <cdr:sp macro="" textlink="'Indicadores - Defeitos (2)'!#REF!">
      <cdr:nvSpPr>
        <cdr:cNvPr id="277" name="CaixaDeTexto 17">
          <a:extLst xmlns:a="http://schemas.openxmlformats.org/drawingml/2006/main">
            <a:ext uri="{FF2B5EF4-FFF2-40B4-BE49-F238E27FC236}">
              <a16:creationId xmlns:a16="http://schemas.microsoft.com/office/drawing/2014/main" id="{3DEF1452-C084-42D2-9C2F-22075A31CAA1}"/>
            </a:ext>
          </a:extLst>
        </cdr:cNvPr>
        <cdr:cNvSpPr txBox="1"/>
      </cdr:nvSpPr>
      <cdr:spPr>
        <a:xfrm xmlns:a="http://schemas.openxmlformats.org/drawingml/2006/main">
          <a:off x="1718576" y="1557663"/>
          <a:ext cx="763087" cy="2763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83A031C-935F-4D5A-BCFF-8EC2205DB787}" type="TxLink">
            <a:rPr lang="en-US" sz="11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Trebuchet MS"/>
              <a:cs typeface="Calibri"/>
            </a:rPr>
            <a:pPr/>
            <a:t> </a:t>
          </a:fld>
          <a:endParaRPr lang="pt-BR" sz="16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445620</xdr:colOff>
      <xdr:row>3</xdr:row>
      <xdr:rowOff>126999</xdr:rowOff>
    </xdr:from>
    <xdr:to>
      <xdr:col>11</xdr:col>
      <xdr:colOff>358587</xdr:colOff>
      <xdr:row>24</xdr:row>
      <xdr:rowOff>17929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A9A343CE-402F-4336-B9E2-25B28E664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ilh/AppData/Roaming/Microsoft/Excel/Template_Checklist_Avalia&#231;&#227;o%20Requisitos%20(1)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uilh\AppData\Roaming\Microsoft\Excel\Template_Checklist_Avalia&#231;&#227;o%20Requisitos%20(1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Indicadores - Defeitos"/>
      <sheetName val="Consolidar"/>
    </sheetNames>
    <sheetDataSet>
      <sheetData sheetId="0">
        <row r="6">
          <cell r="C6" t="str">
            <v>Estrutura Clara</v>
          </cell>
          <cell r="I6" t="str">
            <v>Adequado</v>
          </cell>
        </row>
        <row r="7">
          <cell r="I7" t="str">
            <v>Adequado</v>
          </cell>
        </row>
        <row r="8">
          <cell r="I8" t="str">
            <v>Adequado</v>
          </cell>
        </row>
        <row r="9">
          <cell r="I9" t="str">
            <v>Adequado</v>
          </cell>
        </row>
        <row r="10">
          <cell r="I10" t="str">
            <v>Adequado</v>
          </cell>
        </row>
        <row r="11">
          <cell r="I11" t="str">
            <v>Adequado</v>
          </cell>
        </row>
        <row r="12">
          <cell r="I12" t="str">
            <v>Adequado</v>
          </cell>
        </row>
        <row r="13">
          <cell r="I13" t="str">
            <v>Adequado</v>
          </cell>
        </row>
        <row r="14">
          <cell r="I14" t="str">
            <v>Adequado</v>
          </cell>
        </row>
        <row r="15">
          <cell r="I15" t="str">
            <v>Adequado</v>
          </cell>
        </row>
        <row r="16">
          <cell r="I16" t="str">
            <v>Adequado</v>
          </cell>
        </row>
        <row r="17">
          <cell r="I17" t="str">
            <v>Adequado</v>
          </cell>
        </row>
        <row r="18">
          <cell r="I18" t="str">
            <v>Não se Aplica</v>
          </cell>
        </row>
        <row r="19">
          <cell r="I19" t="str">
            <v>Adequado</v>
          </cell>
        </row>
        <row r="20">
          <cell r="I20" t="str">
            <v>Inadequado</v>
          </cell>
          <cell r="J20">
            <v>1</v>
          </cell>
        </row>
        <row r="21">
          <cell r="I21" t="str">
            <v>Adequado</v>
          </cell>
        </row>
        <row r="22">
          <cell r="I22" t="str">
            <v>Adequado</v>
          </cell>
        </row>
        <row r="23">
          <cell r="I23" t="str">
            <v>Adequado</v>
          </cell>
        </row>
      </sheetData>
      <sheetData sheetId="1">
        <row r="4">
          <cell r="E4" t="str">
            <v>Defeitos Classificados por Critérios de Qualidade</v>
          </cell>
        </row>
        <row r="6">
          <cell r="C6">
            <v>16</v>
          </cell>
        </row>
        <row r="7">
          <cell r="C7">
            <v>1</v>
          </cell>
        </row>
        <row r="8">
          <cell r="C8">
            <v>1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Indicadores - Defeitos"/>
      <sheetName val="Consolidar"/>
    </sheetNames>
    <sheetDataSet>
      <sheetData sheetId="0" refreshError="1"/>
      <sheetData sheetId="1">
        <row r="5">
          <cell r="F5">
            <v>0</v>
          </cell>
        </row>
        <row r="6">
          <cell r="B6" t="str">
            <v>Adequado</v>
          </cell>
          <cell r="C6">
            <v>16</v>
          </cell>
        </row>
        <row r="7">
          <cell r="B7" t="str">
            <v>Inadequado</v>
          </cell>
          <cell r="C7">
            <v>1</v>
          </cell>
        </row>
        <row r="8">
          <cell r="B8" t="str">
            <v>Não se Aplica</v>
          </cell>
          <cell r="C8">
            <v>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AF845-9085-4BEA-AF40-9EA7DFE99C6F}">
  <dimension ref="B1:E41"/>
  <sheetViews>
    <sheetView topLeftCell="B1" workbookViewId="0">
      <selection activeCell="B2" sqref="B2:B3"/>
    </sheetView>
  </sheetViews>
  <sheetFormatPr defaultRowHeight="14.4" x14ac:dyDescent="0.3"/>
  <cols>
    <col min="2" max="2" width="12.44140625" customWidth="1"/>
    <col min="4" max="4" width="25.109375" bestFit="1" customWidth="1"/>
    <col min="5" max="5" width="57.88671875" customWidth="1"/>
  </cols>
  <sheetData>
    <row r="1" spans="2:5" ht="15" thickBot="1" x14ac:dyDescent="0.35"/>
    <row r="2" spans="2:5" x14ac:dyDescent="0.3">
      <c r="B2" s="115" t="s">
        <v>0</v>
      </c>
      <c r="C2" s="109" t="s">
        <v>1</v>
      </c>
      <c r="D2" s="109" t="s">
        <v>2</v>
      </c>
      <c r="E2" s="109" t="s">
        <v>3</v>
      </c>
    </row>
    <row r="3" spans="2:5" x14ac:dyDescent="0.3">
      <c r="B3" s="116"/>
      <c r="C3" s="110"/>
      <c r="D3" s="110"/>
      <c r="E3" s="110"/>
    </row>
    <row r="4" spans="2:5" ht="39.6" x14ac:dyDescent="0.3">
      <c r="B4" s="111" t="s">
        <v>4</v>
      </c>
      <c r="C4" s="91">
        <v>1</v>
      </c>
      <c r="D4" s="90" t="s">
        <v>5</v>
      </c>
      <c r="E4" s="92" t="s">
        <v>6</v>
      </c>
    </row>
    <row r="5" spans="2:5" ht="26.4" x14ac:dyDescent="0.3">
      <c r="B5" s="111"/>
      <c r="C5" s="91">
        <v>2</v>
      </c>
      <c r="D5" s="90" t="s">
        <v>7</v>
      </c>
      <c r="E5" s="92" t="s">
        <v>8</v>
      </c>
    </row>
    <row r="6" spans="2:5" ht="26.4" x14ac:dyDescent="0.3">
      <c r="B6" s="111"/>
      <c r="C6" s="91">
        <v>3</v>
      </c>
      <c r="D6" s="90" t="s">
        <v>7</v>
      </c>
      <c r="E6" s="92" t="s">
        <v>9</v>
      </c>
    </row>
    <row r="7" spans="2:5" ht="26.4" x14ac:dyDescent="0.3">
      <c r="B7" s="111"/>
      <c r="C7" s="91">
        <v>4</v>
      </c>
      <c r="D7" s="90" t="s">
        <v>10</v>
      </c>
      <c r="E7" s="92" t="s">
        <v>11</v>
      </c>
    </row>
    <row r="8" spans="2:5" x14ac:dyDescent="0.3">
      <c r="B8" s="111"/>
      <c r="C8" s="91">
        <v>5</v>
      </c>
      <c r="D8" s="91" t="s">
        <v>10</v>
      </c>
      <c r="E8" s="92" t="s">
        <v>12</v>
      </c>
    </row>
    <row r="9" spans="2:5" x14ac:dyDescent="0.3">
      <c r="B9" s="111" t="s">
        <v>13</v>
      </c>
      <c r="C9" s="91">
        <v>6</v>
      </c>
      <c r="D9" s="91" t="s">
        <v>7</v>
      </c>
      <c r="E9" s="92" t="s">
        <v>14</v>
      </c>
    </row>
    <row r="10" spans="2:5" ht="26.4" x14ac:dyDescent="0.3">
      <c r="B10" s="111"/>
      <c r="C10" s="91">
        <v>7</v>
      </c>
      <c r="D10" s="91" t="s">
        <v>7</v>
      </c>
      <c r="E10" s="92" t="s">
        <v>15</v>
      </c>
    </row>
    <row r="11" spans="2:5" ht="26.4" x14ac:dyDescent="0.3">
      <c r="B11" s="111"/>
      <c r="C11" s="91">
        <v>8</v>
      </c>
      <c r="D11" s="91" t="s">
        <v>7</v>
      </c>
      <c r="E11" s="92" t="s">
        <v>16</v>
      </c>
    </row>
    <row r="12" spans="2:5" ht="26.4" x14ac:dyDescent="0.3">
      <c r="B12" s="111"/>
      <c r="C12" s="91">
        <v>9</v>
      </c>
      <c r="D12" s="91" t="s">
        <v>7</v>
      </c>
      <c r="E12" s="92" t="s">
        <v>17</v>
      </c>
    </row>
    <row r="13" spans="2:5" x14ac:dyDescent="0.3">
      <c r="B13" s="111"/>
      <c r="C13" s="91">
        <v>10</v>
      </c>
      <c r="D13" s="91" t="s">
        <v>7</v>
      </c>
      <c r="E13" s="92" t="s">
        <v>18</v>
      </c>
    </row>
    <row r="14" spans="2:5" x14ac:dyDescent="0.3">
      <c r="B14" s="111"/>
      <c r="C14" s="91">
        <v>11</v>
      </c>
      <c r="D14" s="91" t="s">
        <v>10</v>
      </c>
      <c r="E14" s="92" t="s">
        <v>19</v>
      </c>
    </row>
    <row r="15" spans="2:5" x14ac:dyDescent="0.3">
      <c r="B15" s="111"/>
      <c r="C15" s="91">
        <v>12</v>
      </c>
      <c r="D15" s="91" t="s">
        <v>7</v>
      </c>
      <c r="E15" s="92" t="s">
        <v>20</v>
      </c>
    </row>
    <row r="16" spans="2:5" x14ac:dyDescent="0.3">
      <c r="B16" s="111"/>
      <c r="C16" s="91">
        <v>13</v>
      </c>
      <c r="D16" s="91" t="s">
        <v>5</v>
      </c>
      <c r="E16" s="92" t="s">
        <v>21</v>
      </c>
    </row>
    <row r="17" spans="2:5" x14ac:dyDescent="0.3">
      <c r="B17" s="111"/>
      <c r="C17" s="91">
        <v>14</v>
      </c>
      <c r="D17" s="91" t="s">
        <v>7</v>
      </c>
      <c r="E17" s="92" t="s">
        <v>22</v>
      </c>
    </row>
    <row r="18" spans="2:5" ht="26.4" x14ac:dyDescent="0.3">
      <c r="B18" s="111"/>
      <c r="C18" s="91">
        <v>15</v>
      </c>
      <c r="D18" s="91" t="s">
        <v>7</v>
      </c>
      <c r="E18" s="92" t="s">
        <v>23</v>
      </c>
    </row>
    <row r="19" spans="2:5" x14ac:dyDescent="0.3">
      <c r="B19" s="112" t="s">
        <v>24</v>
      </c>
      <c r="C19" s="91">
        <v>16</v>
      </c>
      <c r="D19" s="91" t="s">
        <v>7</v>
      </c>
      <c r="E19" s="92" t="s">
        <v>25</v>
      </c>
    </row>
    <row r="20" spans="2:5" ht="26.4" x14ac:dyDescent="0.3">
      <c r="B20" s="113"/>
      <c r="C20" s="91">
        <v>17</v>
      </c>
      <c r="D20" s="91" t="s">
        <v>10</v>
      </c>
      <c r="E20" s="92" t="s">
        <v>26</v>
      </c>
    </row>
    <row r="21" spans="2:5" x14ac:dyDescent="0.3">
      <c r="B21" s="113"/>
      <c r="C21" s="91">
        <v>18</v>
      </c>
      <c r="D21" s="91" t="s">
        <v>7</v>
      </c>
      <c r="E21" s="92" t="s">
        <v>27</v>
      </c>
    </row>
    <row r="22" spans="2:5" x14ac:dyDescent="0.3">
      <c r="B22" s="113"/>
      <c r="C22" s="91">
        <v>19</v>
      </c>
      <c r="D22" s="91" t="s">
        <v>7</v>
      </c>
      <c r="E22" s="92" t="s">
        <v>28</v>
      </c>
    </row>
    <row r="23" spans="2:5" x14ac:dyDescent="0.3">
      <c r="B23" s="113"/>
      <c r="C23" s="91">
        <v>20</v>
      </c>
      <c r="D23" s="91" t="s">
        <v>10</v>
      </c>
      <c r="E23" s="92" t="s">
        <v>29</v>
      </c>
    </row>
    <row r="24" spans="2:5" ht="26.4" x14ac:dyDescent="0.3">
      <c r="B24" s="113"/>
      <c r="C24" s="91">
        <v>21</v>
      </c>
      <c r="D24" s="91" t="s">
        <v>7</v>
      </c>
      <c r="E24" s="92" t="s">
        <v>30</v>
      </c>
    </row>
    <row r="25" spans="2:5" x14ac:dyDescent="0.3">
      <c r="B25" s="114"/>
      <c r="C25" s="91">
        <v>21</v>
      </c>
      <c r="D25" s="91" t="s">
        <v>7</v>
      </c>
      <c r="E25" s="92" t="s">
        <v>31</v>
      </c>
    </row>
    <row r="26" spans="2:5" x14ac:dyDescent="0.3">
      <c r="B26" s="111" t="s">
        <v>32</v>
      </c>
      <c r="C26" s="91">
        <v>22</v>
      </c>
      <c r="D26" s="91" t="s">
        <v>33</v>
      </c>
      <c r="E26" s="92" t="s">
        <v>34</v>
      </c>
    </row>
    <row r="27" spans="2:5" x14ac:dyDescent="0.3">
      <c r="B27" s="111"/>
      <c r="C27" s="91">
        <v>23</v>
      </c>
      <c r="D27" s="91" t="s">
        <v>10</v>
      </c>
      <c r="E27" s="92" t="s">
        <v>35</v>
      </c>
    </row>
    <row r="28" spans="2:5" x14ac:dyDescent="0.3">
      <c r="B28" s="111"/>
      <c r="C28" s="91">
        <v>24</v>
      </c>
      <c r="D28" s="91" t="s">
        <v>7</v>
      </c>
      <c r="E28" s="92" t="s">
        <v>36</v>
      </c>
    </row>
    <row r="29" spans="2:5" x14ac:dyDescent="0.3">
      <c r="B29" s="111"/>
      <c r="C29" s="91">
        <v>25</v>
      </c>
      <c r="D29" s="91" t="s">
        <v>37</v>
      </c>
      <c r="E29" s="92" t="s">
        <v>38</v>
      </c>
    </row>
    <row r="30" spans="2:5" x14ac:dyDescent="0.3">
      <c r="B30" s="111"/>
      <c r="C30" s="91">
        <v>26</v>
      </c>
      <c r="D30" s="91" t="s">
        <v>7</v>
      </c>
      <c r="E30" s="92" t="s">
        <v>39</v>
      </c>
    </row>
    <row r="31" spans="2:5" ht="26.4" x14ac:dyDescent="0.3">
      <c r="B31" s="111"/>
      <c r="C31" s="91">
        <v>27</v>
      </c>
      <c r="D31" s="91" t="s">
        <v>7</v>
      </c>
      <c r="E31" s="92" t="s">
        <v>40</v>
      </c>
    </row>
    <row r="32" spans="2:5" ht="26.4" x14ac:dyDescent="0.3">
      <c r="B32" s="111"/>
      <c r="C32" s="91">
        <v>28</v>
      </c>
      <c r="D32" s="91" t="s">
        <v>37</v>
      </c>
      <c r="E32" s="92" t="s">
        <v>41</v>
      </c>
    </row>
    <row r="33" spans="2:5" ht="26.4" x14ac:dyDescent="0.3">
      <c r="B33" s="111"/>
      <c r="C33" s="91">
        <v>29</v>
      </c>
      <c r="D33" s="91" t="s">
        <v>7</v>
      </c>
      <c r="E33" s="92" t="s">
        <v>42</v>
      </c>
    </row>
    <row r="34" spans="2:5" ht="26.4" x14ac:dyDescent="0.3">
      <c r="B34" s="111"/>
      <c r="C34" s="91">
        <v>30</v>
      </c>
      <c r="D34" s="91" t="s">
        <v>7</v>
      </c>
      <c r="E34" s="92" t="s">
        <v>43</v>
      </c>
    </row>
    <row r="35" spans="2:5" x14ac:dyDescent="0.3">
      <c r="B35" s="111"/>
      <c r="C35" s="91">
        <v>31</v>
      </c>
      <c r="D35" s="91" t="s">
        <v>7</v>
      </c>
      <c r="E35" s="92" t="s">
        <v>44</v>
      </c>
    </row>
    <row r="36" spans="2:5" ht="26.4" x14ac:dyDescent="0.3">
      <c r="B36" s="111"/>
      <c r="C36" s="91">
        <v>32</v>
      </c>
      <c r="D36" s="91" t="s">
        <v>37</v>
      </c>
      <c r="E36" s="92" t="s">
        <v>45</v>
      </c>
    </row>
    <row r="37" spans="2:5" ht="52.8" x14ac:dyDescent="0.3">
      <c r="B37" s="111"/>
      <c r="C37" s="91">
        <v>33</v>
      </c>
      <c r="D37" s="91" t="s">
        <v>37</v>
      </c>
      <c r="E37" s="92" t="s">
        <v>46</v>
      </c>
    </row>
    <row r="38" spans="2:5" x14ac:dyDescent="0.3">
      <c r="B38" s="111"/>
      <c r="C38" s="91">
        <v>34</v>
      </c>
      <c r="D38" s="91" t="s">
        <v>33</v>
      </c>
      <c r="E38" s="92" t="s">
        <v>47</v>
      </c>
    </row>
    <row r="39" spans="2:5" x14ac:dyDescent="0.3">
      <c r="B39" s="111"/>
      <c r="C39" s="91">
        <v>35</v>
      </c>
      <c r="D39" s="91" t="s">
        <v>10</v>
      </c>
      <c r="E39" s="92" t="s">
        <v>48</v>
      </c>
    </row>
    <row r="40" spans="2:5" ht="26.4" x14ac:dyDescent="0.3">
      <c r="B40" s="111"/>
      <c r="C40" s="91">
        <v>36</v>
      </c>
      <c r="D40" s="91" t="s">
        <v>37</v>
      </c>
      <c r="E40" s="92" t="s">
        <v>49</v>
      </c>
    </row>
    <row r="41" spans="2:5" ht="28.95" customHeight="1" thickBot="1" x14ac:dyDescent="0.35">
      <c r="B41" s="99" t="s">
        <v>50</v>
      </c>
      <c r="C41" s="101">
        <v>37</v>
      </c>
      <c r="D41" s="101" t="s">
        <v>7</v>
      </c>
      <c r="E41" s="102" t="s">
        <v>51</v>
      </c>
    </row>
  </sheetData>
  <mergeCells count="8">
    <mergeCell ref="D2:D3"/>
    <mergeCell ref="E2:E3"/>
    <mergeCell ref="B4:B8"/>
    <mergeCell ref="B9:B18"/>
    <mergeCell ref="B26:B40"/>
    <mergeCell ref="B19:B25"/>
    <mergeCell ref="B2:B3"/>
    <mergeCell ref="C2:C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B1:IU59"/>
  <sheetViews>
    <sheetView showGridLines="0" tabSelected="1" zoomScale="80" zoomScaleNormal="80" workbookViewId="0">
      <pane xSplit="3" ySplit="5" topLeftCell="D7" activePane="bottomRight" state="frozen"/>
      <selection pane="topRight" activeCell="B1" sqref="B1"/>
      <selection pane="bottomLeft" activeCell="A6" sqref="A6"/>
      <selection pane="bottomRight" activeCell="D3" sqref="D3:N9"/>
    </sheetView>
  </sheetViews>
  <sheetFormatPr defaultColWidth="0" defaultRowHeight="14.4" x14ac:dyDescent="0.3"/>
  <cols>
    <col min="1" max="1" width="8.6640625" hidden="1" customWidth="1"/>
    <col min="2" max="2" width="12.6640625" customWidth="1"/>
    <col min="3" max="3" width="13.6640625" customWidth="1"/>
    <col min="4" max="4" width="11.33203125" customWidth="1"/>
    <col min="5" max="5" width="7.6640625" customWidth="1"/>
    <col min="6" max="6" width="14" customWidth="1"/>
    <col min="7" max="7" width="18.88671875" customWidth="1"/>
    <col min="8" max="8" width="10.88671875" customWidth="1"/>
    <col min="9" max="9" width="11.33203125" customWidth="1"/>
    <col min="10" max="10" width="13.33203125" customWidth="1"/>
    <col min="11" max="11" width="9.88671875" customWidth="1"/>
    <col min="12" max="12" width="11.33203125" customWidth="1"/>
    <col min="13" max="13" width="7.44140625" customWidth="1"/>
    <col min="14" max="14" width="15.33203125" customWidth="1"/>
    <col min="15" max="15" width="15.44140625" bestFit="1" customWidth="1"/>
    <col min="16" max="16" width="126.6640625" hidden="1" customWidth="1"/>
    <col min="17" max="255" width="0" hidden="1" customWidth="1"/>
    <col min="256" max="16384" width="8.6640625" hidden="1"/>
  </cols>
  <sheetData>
    <row r="1" spans="3:253" ht="15" thickBot="1" x14ac:dyDescent="0.35"/>
    <row r="2" spans="3:253" ht="45" thickBot="1" x14ac:dyDescent="0.35">
      <c r="C2" s="117" t="s">
        <v>52</v>
      </c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9"/>
      <c r="IS2" s="15"/>
    </row>
    <row r="3" spans="3:253" ht="15" thickBot="1" x14ac:dyDescent="0.35">
      <c r="C3" s="88"/>
      <c r="F3" s="88"/>
      <c r="L3" s="88"/>
      <c r="M3" s="88"/>
    </row>
    <row r="4" spans="3:253" x14ac:dyDescent="0.3">
      <c r="C4" s="115" t="s">
        <v>0</v>
      </c>
      <c r="D4" s="122" t="s">
        <v>0</v>
      </c>
      <c r="E4" s="109" t="s">
        <v>1</v>
      </c>
      <c r="F4" s="109" t="s">
        <v>2</v>
      </c>
      <c r="G4" s="109" t="s">
        <v>3</v>
      </c>
      <c r="H4" s="109" t="s">
        <v>53</v>
      </c>
      <c r="I4" s="109"/>
      <c r="J4" s="109"/>
      <c r="K4" s="109" t="s">
        <v>54</v>
      </c>
      <c r="L4" s="109" t="s">
        <v>55</v>
      </c>
      <c r="M4" s="109" t="s">
        <v>56</v>
      </c>
      <c r="N4" s="120" t="s">
        <v>57</v>
      </c>
    </row>
    <row r="5" spans="3:253" x14ac:dyDescent="0.3">
      <c r="C5" s="116"/>
      <c r="D5" s="123"/>
      <c r="E5" s="110"/>
      <c r="F5" s="110"/>
      <c r="G5" s="110"/>
      <c r="H5" s="89" t="s">
        <v>58</v>
      </c>
      <c r="I5" s="89" t="s">
        <v>59</v>
      </c>
      <c r="J5" s="89" t="s">
        <v>60</v>
      </c>
      <c r="K5" s="110"/>
      <c r="L5" s="110"/>
      <c r="M5" s="110"/>
      <c r="N5" s="121"/>
    </row>
    <row r="6" spans="3:253" ht="132" x14ac:dyDescent="0.3">
      <c r="C6" s="111" t="s">
        <v>4</v>
      </c>
      <c r="D6" s="90" t="str">
        <f>$C$6</f>
        <v>Validação de Documentos</v>
      </c>
      <c r="E6" s="91">
        <v>1</v>
      </c>
      <c r="F6" s="90" t="s">
        <v>5</v>
      </c>
      <c r="G6" s="92" t="s">
        <v>6</v>
      </c>
      <c r="H6" s="93"/>
      <c r="I6" s="93" t="s">
        <v>61</v>
      </c>
      <c r="J6" s="93"/>
      <c r="K6" s="93" t="s">
        <v>62</v>
      </c>
      <c r="L6" s="94" t="str">
        <f t="shared" ref="L6:L43" si="0">IF(SUM(H6:J6)&gt;1,"Erro - Preencher apenas uma coluna!!!",IF(H6="x","Adequado",IF(I6="x","Inadequado",IF(J6="x","Não se Aplica",""))))</f>
        <v>Inadequado</v>
      </c>
      <c r="M6" s="95">
        <v>1</v>
      </c>
      <c r="N6" s="97" t="s">
        <v>63</v>
      </c>
    </row>
    <row r="7" spans="3:253" ht="148.80000000000001" customHeight="1" x14ac:dyDescent="0.3">
      <c r="C7" s="111"/>
      <c r="D7" s="90" t="str">
        <f t="shared" ref="D7:D10" si="1">$C$6</f>
        <v>Validação de Documentos</v>
      </c>
      <c r="E7" s="91">
        <v>2</v>
      </c>
      <c r="F7" s="90" t="s">
        <v>106</v>
      </c>
      <c r="G7" s="92" t="s">
        <v>8</v>
      </c>
      <c r="H7" s="93"/>
      <c r="I7" s="93" t="s">
        <v>61</v>
      </c>
      <c r="J7" s="93"/>
      <c r="K7" s="93" t="s">
        <v>62</v>
      </c>
      <c r="L7" s="94" t="str">
        <f t="shared" si="0"/>
        <v>Inadequado</v>
      </c>
      <c r="M7" s="95">
        <v>20</v>
      </c>
      <c r="N7" s="97" t="s">
        <v>64</v>
      </c>
    </row>
    <row r="8" spans="3:253" ht="72.599999999999994" customHeight="1" x14ac:dyDescent="0.3">
      <c r="C8" s="111"/>
      <c r="D8" s="90" t="str">
        <f t="shared" si="1"/>
        <v>Validação de Documentos</v>
      </c>
      <c r="E8" s="91">
        <v>3</v>
      </c>
      <c r="F8" s="90" t="s">
        <v>106</v>
      </c>
      <c r="G8" s="92" t="s">
        <v>9</v>
      </c>
      <c r="H8" s="93"/>
      <c r="I8" s="93" t="s">
        <v>61</v>
      </c>
      <c r="J8" s="93"/>
      <c r="K8" s="93" t="s">
        <v>65</v>
      </c>
      <c r="L8" s="94" t="str">
        <f t="shared" si="0"/>
        <v>Inadequado</v>
      </c>
      <c r="M8" s="95">
        <v>2</v>
      </c>
      <c r="N8" s="97" t="s">
        <v>66</v>
      </c>
    </row>
    <row r="9" spans="3:253" ht="95.4" customHeight="1" x14ac:dyDescent="0.3">
      <c r="C9" s="111"/>
      <c r="D9" s="90" t="str">
        <f t="shared" si="1"/>
        <v>Validação de Documentos</v>
      </c>
      <c r="E9" s="91">
        <v>4</v>
      </c>
      <c r="F9" s="90" t="s">
        <v>10</v>
      </c>
      <c r="G9" s="92" t="s">
        <v>11</v>
      </c>
      <c r="H9" s="93" t="s">
        <v>61</v>
      </c>
      <c r="I9" s="93"/>
      <c r="J9" s="93"/>
      <c r="K9" s="93" t="s">
        <v>62</v>
      </c>
      <c r="L9" s="94" t="str">
        <f t="shared" si="0"/>
        <v>Adequado</v>
      </c>
      <c r="M9" s="95"/>
      <c r="N9" s="97"/>
    </row>
    <row r="10" spans="3:253" ht="52.8" x14ac:dyDescent="0.3">
      <c r="C10" s="111"/>
      <c r="D10" s="90" t="str">
        <f t="shared" si="1"/>
        <v>Validação de Documentos</v>
      </c>
      <c r="E10" s="91">
        <v>5</v>
      </c>
      <c r="F10" s="91" t="s">
        <v>10</v>
      </c>
      <c r="G10" s="92" t="s">
        <v>12</v>
      </c>
      <c r="H10" s="93" t="s">
        <v>61</v>
      </c>
      <c r="I10" s="93"/>
      <c r="J10" s="93"/>
      <c r="K10" s="93" t="s">
        <v>65</v>
      </c>
      <c r="L10" s="94" t="str">
        <f t="shared" si="0"/>
        <v>Adequado</v>
      </c>
      <c r="M10" s="95"/>
      <c r="N10" s="97"/>
    </row>
    <row r="11" spans="3:253" ht="41.4" customHeight="1" x14ac:dyDescent="0.3">
      <c r="C11" s="111" t="s">
        <v>13</v>
      </c>
      <c r="D11" s="90" t="str">
        <f>$C$11</f>
        <v>Requisitos</v>
      </c>
      <c r="E11" s="91">
        <v>6</v>
      </c>
      <c r="F11" s="91" t="s">
        <v>7</v>
      </c>
      <c r="G11" s="92" t="s">
        <v>14</v>
      </c>
      <c r="H11" s="93" t="s">
        <v>61</v>
      </c>
      <c r="I11" s="93"/>
      <c r="J11" s="93"/>
      <c r="K11" s="93" t="s">
        <v>65</v>
      </c>
      <c r="L11" s="94" t="str">
        <f t="shared" si="0"/>
        <v>Adequado</v>
      </c>
      <c r="M11" s="95"/>
      <c r="N11" s="97"/>
    </row>
    <row r="12" spans="3:253" ht="250.8" x14ac:dyDescent="0.3">
      <c r="C12" s="111"/>
      <c r="D12" s="90" t="str">
        <f t="shared" ref="D12:D20" si="2">$C$11</f>
        <v>Requisitos</v>
      </c>
      <c r="E12" s="91">
        <v>7</v>
      </c>
      <c r="F12" s="91" t="s">
        <v>7</v>
      </c>
      <c r="G12" s="92" t="s">
        <v>15</v>
      </c>
      <c r="H12" s="93"/>
      <c r="I12" s="93" t="s">
        <v>61</v>
      </c>
      <c r="J12" s="93"/>
      <c r="K12" s="93" t="s">
        <v>65</v>
      </c>
      <c r="L12" s="94" t="str">
        <f t="shared" si="0"/>
        <v>Inadequado</v>
      </c>
      <c r="M12" s="95">
        <v>5</v>
      </c>
      <c r="N12" s="97" t="s">
        <v>67</v>
      </c>
    </row>
    <row r="13" spans="3:253" ht="66" x14ac:dyDescent="0.3">
      <c r="C13" s="111"/>
      <c r="D13" s="90" t="str">
        <f t="shared" si="2"/>
        <v>Requisitos</v>
      </c>
      <c r="E13" s="91">
        <v>8</v>
      </c>
      <c r="F13" s="91" t="s">
        <v>7</v>
      </c>
      <c r="G13" s="92" t="s">
        <v>16</v>
      </c>
      <c r="H13" s="93"/>
      <c r="I13" s="93" t="s">
        <v>61</v>
      </c>
      <c r="J13" s="93"/>
      <c r="K13" s="93" t="s">
        <v>65</v>
      </c>
      <c r="L13" s="94" t="str">
        <f t="shared" si="0"/>
        <v>Inadequado</v>
      </c>
      <c r="M13" s="95">
        <v>2</v>
      </c>
      <c r="N13" s="97" t="s">
        <v>68</v>
      </c>
    </row>
    <row r="14" spans="3:253" ht="66" x14ac:dyDescent="0.3">
      <c r="C14" s="111"/>
      <c r="D14" s="90" t="str">
        <f t="shared" si="2"/>
        <v>Requisitos</v>
      </c>
      <c r="E14" s="91">
        <v>9</v>
      </c>
      <c r="F14" s="91" t="s">
        <v>7</v>
      </c>
      <c r="G14" s="92" t="s">
        <v>17</v>
      </c>
      <c r="H14" s="93" t="s">
        <v>61</v>
      </c>
      <c r="I14" s="93"/>
      <c r="J14" s="93"/>
      <c r="K14" s="93" t="s">
        <v>62</v>
      </c>
      <c r="L14" s="94" t="str">
        <f t="shared" si="0"/>
        <v>Adequado</v>
      </c>
      <c r="M14" s="95"/>
      <c r="N14" s="97"/>
    </row>
    <row r="15" spans="3:253" ht="39.6" x14ac:dyDescent="0.3">
      <c r="C15" s="111"/>
      <c r="D15" s="90" t="str">
        <f t="shared" si="2"/>
        <v>Requisitos</v>
      </c>
      <c r="E15" s="91">
        <v>10</v>
      </c>
      <c r="F15" s="91" t="s">
        <v>7</v>
      </c>
      <c r="G15" s="92" t="s">
        <v>18</v>
      </c>
      <c r="H15" s="93"/>
      <c r="I15" s="93" t="s">
        <v>61</v>
      </c>
      <c r="J15" s="93"/>
      <c r="K15" s="93" t="s">
        <v>62</v>
      </c>
      <c r="L15" s="94" t="str">
        <f t="shared" si="0"/>
        <v>Inadequado</v>
      </c>
      <c r="M15" s="95">
        <v>1</v>
      </c>
      <c r="N15" s="97" t="s">
        <v>69</v>
      </c>
    </row>
    <row r="16" spans="3:253" ht="26.4" x14ac:dyDescent="0.3">
      <c r="C16" s="111"/>
      <c r="D16" s="90" t="str">
        <f t="shared" si="2"/>
        <v>Requisitos</v>
      </c>
      <c r="E16" s="91">
        <v>11</v>
      </c>
      <c r="F16" s="91" t="s">
        <v>10</v>
      </c>
      <c r="G16" s="92" t="s">
        <v>19</v>
      </c>
      <c r="H16" s="93" t="s">
        <v>61</v>
      </c>
      <c r="I16" s="93"/>
      <c r="J16" s="93"/>
      <c r="K16" s="93" t="s">
        <v>70</v>
      </c>
      <c r="L16" s="94" t="str">
        <f t="shared" si="0"/>
        <v>Adequado</v>
      </c>
      <c r="M16" s="95"/>
      <c r="N16" s="97"/>
    </row>
    <row r="17" spans="3:15" ht="26.4" x14ac:dyDescent="0.3">
      <c r="C17" s="111"/>
      <c r="D17" s="90" t="str">
        <f t="shared" si="2"/>
        <v>Requisitos</v>
      </c>
      <c r="E17" s="91">
        <v>12</v>
      </c>
      <c r="F17" s="91" t="s">
        <v>7</v>
      </c>
      <c r="G17" s="92" t="s">
        <v>20</v>
      </c>
      <c r="H17" s="93" t="s">
        <v>61</v>
      </c>
      <c r="I17" s="93"/>
      <c r="J17" s="93"/>
      <c r="K17" s="93" t="s">
        <v>65</v>
      </c>
      <c r="L17" s="94" t="str">
        <f t="shared" si="0"/>
        <v>Adequado</v>
      </c>
      <c r="M17" s="95"/>
      <c r="N17" s="97"/>
    </row>
    <row r="18" spans="3:15" ht="52.8" x14ac:dyDescent="0.3">
      <c r="C18" s="111"/>
      <c r="D18" s="90" t="str">
        <f t="shared" si="2"/>
        <v>Requisitos</v>
      </c>
      <c r="E18" s="91">
        <v>13</v>
      </c>
      <c r="F18" s="91" t="s">
        <v>5</v>
      </c>
      <c r="G18" s="92" t="s">
        <v>21</v>
      </c>
      <c r="H18" s="93" t="s">
        <v>61</v>
      </c>
      <c r="I18" s="93"/>
      <c r="J18" s="93"/>
      <c r="K18" s="93" t="s">
        <v>62</v>
      </c>
      <c r="L18" s="94" t="str">
        <f t="shared" si="0"/>
        <v>Adequado</v>
      </c>
      <c r="M18" s="95"/>
      <c r="N18" s="97"/>
    </row>
    <row r="19" spans="3:15" ht="66" x14ac:dyDescent="0.3">
      <c r="C19" s="111"/>
      <c r="D19" s="90" t="str">
        <f t="shared" si="2"/>
        <v>Requisitos</v>
      </c>
      <c r="E19" s="91">
        <v>14</v>
      </c>
      <c r="F19" s="91" t="s">
        <v>7</v>
      </c>
      <c r="G19" s="92" t="s">
        <v>22</v>
      </c>
      <c r="H19" s="93"/>
      <c r="I19" s="93" t="s">
        <v>61</v>
      </c>
      <c r="J19" s="93"/>
      <c r="K19" s="93" t="s">
        <v>65</v>
      </c>
      <c r="L19" s="94" t="str">
        <f t="shared" si="0"/>
        <v>Inadequado</v>
      </c>
      <c r="M19" s="95">
        <v>1</v>
      </c>
      <c r="N19" s="97" t="s">
        <v>71</v>
      </c>
    </row>
    <row r="20" spans="3:15" ht="118.8" x14ac:dyDescent="0.3">
      <c r="C20" s="111"/>
      <c r="D20" s="90" t="str">
        <f t="shared" si="2"/>
        <v>Requisitos</v>
      </c>
      <c r="E20" s="91">
        <v>15</v>
      </c>
      <c r="F20" s="91" t="s">
        <v>7</v>
      </c>
      <c r="G20" s="92" t="s">
        <v>23</v>
      </c>
      <c r="H20" s="93"/>
      <c r="I20" s="93" t="s">
        <v>61</v>
      </c>
      <c r="J20" s="93"/>
      <c r="K20" s="93" t="s">
        <v>65</v>
      </c>
      <c r="L20" s="94" t="str">
        <f t="shared" si="0"/>
        <v>Inadequado</v>
      </c>
      <c r="M20" s="95">
        <v>2</v>
      </c>
      <c r="N20" s="97" t="s">
        <v>72</v>
      </c>
    </row>
    <row r="21" spans="3:15" ht="39.6" x14ac:dyDescent="0.3">
      <c r="C21" s="112" t="s">
        <v>24</v>
      </c>
      <c r="D21" s="90" t="str">
        <f>$C$21</f>
        <v>Diagrama de Casos de Uso</v>
      </c>
      <c r="E21" s="91">
        <v>16</v>
      </c>
      <c r="F21" s="91" t="s">
        <v>7</v>
      </c>
      <c r="G21" s="92" t="s">
        <v>25</v>
      </c>
      <c r="H21" s="93"/>
      <c r="I21" s="93" t="s">
        <v>61</v>
      </c>
      <c r="J21" s="93"/>
      <c r="K21" s="93" t="s">
        <v>65</v>
      </c>
      <c r="L21" s="94" t="str">
        <f t="shared" si="0"/>
        <v>Inadequado</v>
      </c>
      <c r="M21" s="95"/>
      <c r="N21" s="97"/>
    </row>
    <row r="22" spans="3:15" ht="66" x14ac:dyDescent="0.3">
      <c r="C22" s="113"/>
      <c r="D22" s="90" t="str">
        <f t="shared" ref="D22:D27" si="3">$C$21</f>
        <v>Diagrama de Casos de Uso</v>
      </c>
      <c r="E22" s="91">
        <v>17</v>
      </c>
      <c r="F22" s="91" t="s">
        <v>10</v>
      </c>
      <c r="G22" s="92" t="s">
        <v>26</v>
      </c>
      <c r="H22" s="93" t="s">
        <v>61</v>
      </c>
      <c r="I22" s="93"/>
      <c r="J22" s="93"/>
      <c r="K22" s="93" t="s">
        <v>70</v>
      </c>
      <c r="L22" s="94" t="str">
        <f t="shared" si="0"/>
        <v>Adequado</v>
      </c>
      <c r="M22" s="95"/>
      <c r="N22" s="97"/>
    </row>
    <row r="23" spans="3:15" ht="66" x14ac:dyDescent="0.3">
      <c r="C23" s="113"/>
      <c r="D23" s="90" t="str">
        <f t="shared" si="3"/>
        <v>Diagrama de Casos de Uso</v>
      </c>
      <c r="E23" s="91">
        <v>18</v>
      </c>
      <c r="F23" s="91" t="s">
        <v>7</v>
      </c>
      <c r="G23" s="92" t="s">
        <v>27</v>
      </c>
      <c r="H23" s="93"/>
      <c r="I23" s="93" t="s">
        <v>61</v>
      </c>
      <c r="J23" s="93"/>
      <c r="K23" s="93" t="s">
        <v>65</v>
      </c>
      <c r="L23" s="94" t="str">
        <f t="shared" si="0"/>
        <v>Inadequado</v>
      </c>
      <c r="M23" s="95">
        <v>4</v>
      </c>
      <c r="N23" s="97" t="s">
        <v>73</v>
      </c>
    </row>
    <row r="24" spans="3:15" ht="39.6" x14ac:dyDescent="0.3">
      <c r="C24" s="113"/>
      <c r="D24" s="90" t="str">
        <f t="shared" si="3"/>
        <v>Diagrama de Casos de Uso</v>
      </c>
      <c r="E24" s="91">
        <v>19</v>
      </c>
      <c r="F24" s="91" t="s">
        <v>7</v>
      </c>
      <c r="G24" s="92" t="s">
        <v>28</v>
      </c>
      <c r="H24" s="93" t="s">
        <v>61</v>
      </c>
      <c r="I24" s="93"/>
      <c r="J24" s="93"/>
      <c r="K24" s="93" t="s">
        <v>65</v>
      </c>
      <c r="L24" s="94" t="str">
        <f t="shared" si="0"/>
        <v>Adequado</v>
      </c>
      <c r="M24" s="95"/>
      <c r="N24" s="97"/>
      <c r="O24" s="18"/>
    </row>
    <row r="25" spans="3:15" ht="79.2" x14ac:dyDescent="0.3">
      <c r="C25" s="113"/>
      <c r="D25" s="90" t="str">
        <f>$C$21</f>
        <v>Diagrama de Casos de Uso</v>
      </c>
      <c r="E25" s="91">
        <v>20</v>
      </c>
      <c r="F25" s="91" t="s">
        <v>10</v>
      </c>
      <c r="G25" s="92" t="s">
        <v>29</v>
      </c>
      <c r="H25" s="93"/>
      <c r="I25" s="93" t="s">
        <v>61</v>
      </c>
      <c r="J25" s="93"/>
      <c r="K25" s="93" t="s">
        <v>65</v>
      </c>
      <c r="L25" s="94" t="str">
        <f t="shared" si="0"/>
        <v>Inadequado</v>
      </c>
      <c r="M25" s="95">
        <v>7</v>
      </c>
      <c r="N25" s="97" t="s">
        <v>74</v>
      </c>
      <c r="O25" s="18"/>
    </row>
    <row r="26" spans="3:15" ht="105.6" x14ac:dyDescent="0.3">
      <c r="C26" s="113"/>
      <c r="D26" s="90" t="str">
        <f t="shared" si="3"/>
        <v>Diagrama de Casos de Uso</v>
      </c>
      <c r="E26" s="91">
        <v>21</v>
      </c>
      <c r="F26" s="91" t="s">
        <v>7</v>
      </c>
      <c r="G26" s="92" t="s">
        <v>30</v>
      </c>
      <c r="H26" s="93" t="s">
        <v>61</v>
      </c>
      <c r="I26" s="93"/>
      <c r="J26" s="93"/>
      <c r="K26" s="93" t="s">
        <v>65</v>
      </c>
      <c r="L26" s="94" t="str">
        <f t="shared" si="0"/>
        <v>Adequado</v>
      </c>
      <c r="M26" s="95"/>
      <c r="N26" s="97"/>
    </row>
    <row r="27" spans="3:15" ht="39.6" x14ac:dyDescent="0.3">
      <c r="C27" s="114"/>
      <c r="D27" s="90" t="str">
        <f t="shared" si="3"/>
        <v>Diagrama de Casos de Uso</v>
      </c>
      <c r="E27" s="91">
        <v>21</v>
      </c>
      <c r="F27" s="91" t="s">
        <v>7</v>
      </c>
      <c r="G27" s="92" t="s">
        <v>31</v>
      </c>
      <c r="H27" s="93"/>
      <c r="I27" s="93" t="s">
        <v>61</v>
      </c>
      <c r="J27" s="93"/>
      <c r="K27" s="93" t="s">
        <v>62</v>
      </c>
      <c r="L27" s="94" t="str">
        <f t="shared" si="0"/>
        <v>Inadequado</v>
      </c>
      <c r="M27" s="95">
        <v>1</v>
      </c>
      <c r="N27" s="97"/>
    </row>
    <row r="28" spans="3:15" ht="171.6" x14ac:dyDescent="0.3">
      <c r="C28" s="111" t="s">
        <v>32</v>
      </c>
      <c r="D28" s="90" t="str">
        <f>$C$28</f>
        <v>Conteúdo</v>
      </c>
      <c r="E28" s="91">
        <v>22</v>
      </c>
      <c r="F28" s="91" t="s">
        <v>33</v>
      </c>
      <c r="G28" s="92" t="s">
        <v>34</v>
      </c>
      <c r="H28" s="93"/>
      <c r="I28" s="93" t="s">
        <v>61</v>
      </c>
      <c r="J28" s="93"/>
      <c r="K28" s="93" t="s">
        <v>65</v>
      </c>
      <c r="L28" s="94" t="str">
        <f t="shared" si="0"/>
        <v>Inadequado</v>
      </c>
      <c r="M28" s="96">
        <v>5</v>
      </c>
      <c r="N28" s="97" t="s">
        <v>75</v>
      </c>
      <c r="O28" s="18"/>
    </row>
    <row r="29" spans="3:15" ht="39.6" x14ac:dyDescent="0.3">
      <c r="C29" s="111"/>
      <c r="D29" s="90" t="str">
        <f t="shared" ref="D29:D42" si="4">$C$28</f>
        <v>Conteúdo</v>
      </c>
      <c r="E29" s="91">
        <v>23</v>
      </c>
      <c r="F29" s="91" t="s">
        <v>10</v>
      </c>
      <c r="G29" s="92" t="s">
        <v>35</v>
      </c>
      <c r="H29" s="93" t="s">
        <v>61</v>
      </c>
      <c r="I29" s="93"/>
      <c r="J29" s="93"/>
      <c r="K29" s="93" t="s">
        <v>62</v>
      </c>
      <c r="L29" s="94" t="str">
        <f t="shared" si="0"/>
        <v>Adequado</v>
      </c>
      <c r="M29" s="95"/>
      <c r="N29" s="97"/>
    </row>
    <row r="30" spans="3:15" ht="52.8" x14ac:dyDescent="0.3">
      <c r="C30" s="111"/>
      <c r="D30" s="90" t="str">
        <f t="shared" si="4"/>
        <v>Conteúdo</v>
      </c>
      <c r="E30" s="91">
        <v>24</v>
      </c>
      <c r="F30" s="91" t="s">
        <v>7</v>
      </c>
      <c r="G30" s="92" t="s">
        <v>36</v>
      </c>
      <c r="H30" s="93"/>
      <c r="I30" s="93" t="s">
        <v>61</v>
      </c>
      <c r="J30" s="93"/>
      <c r="K30" s="93" t="s">
        <v>65</v>
      </c>
      <c r="L30" s="94" t="str">
        <f t="shared" si="0"/>
        <v>Inadequado</v>
      </c>
      <c r="M30" s="95">
        <v>1</v>
      </c>
      <c r="N30" s="98" t="s">
        <v>76</v>
      </c>
    </row>
    <row r="31" spans="3:15" ht="396.6" x14ac:dyDescent="0.3">
      <c r="C31" s="111"/>
      <c r="D31" s="90" t="str">
        <f t="shared" si="4"/>
        <v>Conteúdo</v>
      </c>
      <c r="E31" s="91">
        <v>25</v>
      </c>
      <c r="F31" s="91" t="s">
        <v>37</v>
      </c>
      <c r="G31" s="92" t="s">
        <v>38</v>
      </c>
      <c r="H31" s="93"/>
      <c r="I31" s="93" t="s">
        <v>61</v>
      </c>
      <c r="J31" s="93"/>
      <c r="K31" s="93" t="s">
        <v>65</v>
      </c>
      <c r="L31" s="94" t="str">
        <f t="shared" si="0"/>
        <v>Inadequado</v>
      </c>
      <c r="M31" s="95">
        <v>3</v>
      </c>
      <c r="N31" s="108" t="s">
        <v>77</v>
      </c>
    </row>
    <row r="32" spans="3:15" ht="26.4" x14ac:dyDescent="0.3">
      <c r="C32" s="111"/>
      <c r="D32" s="90" t="str">
        <f t="shared" si="4"/>
        <v>Conteúdo</v>
      </c>
      <c r="E32" s="91">
        <v>26</v>
      </c>
      <c r="F32" s="91" t="s">
        <v>7</v>
      </c>
      <c r="G32" s="92" t="s">
        <v>39</v>
      </c>
      <c r="H32" s="93" t="s">
        <v>61</v>
      </c>
      <c r="I32" s="93"/>
      <c r="J32" s="93"/>
      <c r="K32" s="93" t="s">
        <v>65</v>
      </c>
      <c r="L32" s="94" t="str">
        <f t="shared" si="0"/>
        <v>Adequado</v>
      </c>
      <c r="M32" s="95"/>
      <c r="N32" s="97"/>
    </row>
    <row r="33" spans="3:15" ht="52.8" x14ac:dyDescent="0.3">
      <c r="C33" s="111"/>
      <c r="D33" s="90" t="str">
        <f t="shared" si="4"/>
        <v>Conteúdo</v>
      </c>
      <c r="E33" s="91">
        <v>27</v>
      </c>
      <c r="F33" s="91" t="s">
        <v>7</v>
      </c>
      <c r="G33" s="92" t="s">
        <v>40</v>
      </c>
      <c r="H33" s="93"/>
      <c r="I33" s="93" t="s">
        <v>61</v>
      </c>
      <c r="J33" s="93"/>
      <c r="K33" s="93" t="s">
        <v>62</v>
      </c>
      <c r="L33" s="94" t="str">
        <f t="shared" si="0"/>
        <v>Inadequado</v>
      </c>
      <c r="M33" s="95">
        <v>4</v>
      </c>
      <c r="N33" s="97" t="s">
        <v>78</v>
      </c>
    </row>
    <row r="34" spans="3:15" ht="79.2" x14ac:dyDescent="0.3">
      <c r="C34" s="111"/>
      <c r="D34" s="90" t="str">
        <f t="shared" si="4"/>
        <v>Conteúdo</v>
      </c>
      <c r="E34" s="91">
        <v>28</v>
      </c>
      <c r="F34" s="91" t="s">
        <v>37</v>
      </c>
      <c r="G34" s="92" t="s">
        <v>41</v>
      </c>
      <c r="H34" s="93" t="s">
        <v>61</v>
      </c>
      <c r="I34" s="93"/>
      <c r="J34" s="93"/>
      <c r="K34" s="93" t="s">
        <v>65</v>
      </c>
      <c r="L34" s="94" t="str">
        <f t="shared" si="0"/>
        <v>Adequado</v>
      </c>
      <c r="M34" s="95"/>
      <c r="N34" s="97"/>
    </row>
    <row r="35" spans="3:15" ht="66" x14ac:dyDescent="0.3">
      <c r="C35" s="111"/>
      <c r="D35" s="90" t="str">
        <f t="shared" si="4"/>
        <v>Conteúdo</v>
      </c>
      <c r="E35" s="91">
        <v>29</v>
      </c>
      <c r="F35" s="91" t="s">
        <v>7</v>
      </c>
      <c r="G35" s="92" t="s">
        <v>42</v>
      </c>
      <c r="H35" s="93"/>
      <c r="I35" s="93" t="s">
        <v>61</v>
      </c>
      <c r="J35" s="93"/>
      <c r="K35" s="93" t="s">
        <v>65</v>
      </c>
      <c r="L35" s="94" t="str">
        <f t="shared" si="0"/>
        <v>Inadequado</v>
      </c>
      <c r="M35" s="95">
        <v>1</v>
      </c>
      <c r="N35" s="97" t="s">
        <v>79</v>
      </c>
    </row>
    <row r="36" spans="3:15" ht="52.8" x14ac:dyDescent="0.3">
      <c r="C36" s="111"/>
      <c r="D36" s="90" t="str">
        <f t="shared" si="4"/>
        <v>Conteúdo</v>
      </c>
      <c r="E36" s="91">
        <v>30</v>
      </c>
      <c r="F36" s="91" t="s">
        <v>7</v>
      </c>
      <c r="G36" s="92" t="s">
        <v>43</v>
      </c>
      <c r="H36" s="93" t="s">
        <v>61</v>
      </c>
      <c r="I36" s="93"/>
      <c r="J36" s="93"/>
      <c r="K36" s="93" t="s">
        <v>65</v>
      </c>
      <c r="L36" s="94" t="str">
        <f t="shared" si="0"/>
        <v>Adequado</v>
      </c>
      <c r="M36" s="95"/>
      <c r="N36" s="97"/>
    </row>
    <row r="37" spans="3:15" ht="66" x14ac:dyDescent="0.3">
      <c r="C37" s="111"/>
      <c r="D37" s="90" t="str">
        <f t="shared" si="4"/>
        <v>Conteúdo</v>
      </c>
      <c r="E37" s="91">
        <v>31</v>
      </c>
      <c r="F37" s="91" t="s">
        <v>7</v>
      </c>
      <c r="G37" s="92" t="s">
        <v>44</v>
      </c>
      <c r="H37" s="93"/>
      <c r="I37" s="93" t="s">
        <v>61</v>
      </c>
      <c r="J37" s="93"/>
      <c r="K37" s="93" t="s">
        <v>65</v>
      </c>
      <c r="L37" s="94" t="str">
        <f t="shared" si="0"/>
        <v>Inadequado</v>
      </c>
      <c r="M37" s="95">
        <v>1</v>
      </c>
      <c r="N37" s="98" t="s">
        <v>76</v>
      </c>
    </row>
    <row r="38" spans="3:15" ht="52.8" x14ac:dyDescent="0.3">
      <c r="C38" s="111"/>
      <c r="D38" s="90" t="str">
        <f t="shared" si="4"/>
        <v>Conteúdo</v>
      </c>
      <c r="E38" s="91">
        <v>32</v>
      </c>
      <c r="F38" s="91" t="s">
        <v>37</v>
      </c>
      <c r="G38" s="92" t="s">
        <v>45</v>
      </c>
      <c r="H38" s="93"/>
      <c r="I38" s="93" t="s">
        <v>61</v>
      </c>
      <c r="J38" s="93"/>
      <c r="K38" s="93" t="s">
        <v>62</v>
      </c>
      <c r="L38" s="94" t="str">
        <f t="shared" si="0"/>
        <v>Inadequado</v>
      </c>
      <c r="M38" s="95">
        <v>1</v>
      </c>
      <c r="N38" s="98" t="s">
        <v>76</v>
      </c>
    </row>
    <row r="39" spans="3:15" ht="171.6" x14ac:dyDescent="0.3">
      <c r="C39" s="111"/>
      <c r="D39" s="90" t="str">
        <f t="shared" si="4"/>
        <v>Conteúdo</v>
      </c>
      <c r="E39" s="91">
        <v>33</v>
      </c>
      <c r="F39" s="91" t="s">
        <v>37</v>
      </c>
      <c r="G39" s="92" t="s">
        <v>46</v>
      </c>
      <c r="H39" s="93" t="s">
        <v>61</v>
      </c>
      <c r="I39" s="93"/>
      <c r="J39" s="93"/>
      <c r="K39" s="93" t="s">
        <v>62</v>
      </c>
      <c r="L39" s="94" t="str">
        <f t="shared" si="0"/>
        <v>Adequado</v>
      </c>
      <c r="M39" s="95"/>
      <c r="N39" s="97"/>
    </row>
    <row r="40" spans="3:15" ht="382.8" x14ac:dyDescent="0.3">
      <c r="C40" s="111"/>
      <c r="D40" s="90" t="str">
        <f t="shared" si="4"/>
        <v>Conteúdo</v>
      </c>
      <c r="E40" s="91">
        <v>34</v>
      </c>
      <c r="F40" s="91" t="s">
        <v>33</v>
      </c>
      <c r="G40" s="92" t="s">
        <v>47</v>
      </c>
      <c r="H40" s="93"/>
      <c r="I40" s="93" t="s">
        <v>61</v>
      </c>
      <c r="J40" s="93"/>
      <c r="K40" s="93" t="s">
        <v>65</v>
      </c>
      <c r="L40" s="94" t="str">
        <f t="shared" si="0"/>
        <v>Inadequado</v>
      </c>
      <c r="M40" s="95">
        <v>6</v>
      </c>
      <c r="N40" s="97" t="s">
        <v>80</v>
      </c>
    </row>
    <row r="41" spans="3:15" ht="52.8" x14ac:dyDescent="0.3">
      <c r="C41" s="111"/>
      <c r="D41" s="90" t="str">
        <f t="shared" si="4"/>
        <v>Conteúdo</v>
      </c>
      <c r="E41" s="91">
        <v>35</v>
      </c>
      <c r="F41" s="91" t="s">
        <v>10</v>
      </c>
      <c r="G41" s="92" t="s">
        <v>48</v>
      </c>
      <c r="H41" s="93" t="s">
        <v>61</v>
      </c>
      <c r="I41" s="93"/>
      <c r="J41" s="93"/>
      <c r="K41" s="93" t="s">
        <v>65</v>
      </c>
      <c r="L41" s="94" t="str">
        <f t="shared" si="0"/>
        <v>Adequado</v>
      </c>
      <c r="M41" s="95"/>
      <c r="N41" s="97"/>
      <c r="O41" s="18"/>
    </row>
    <row r="42" spans="3:15" ht="79.2" x14ac:dyDescent="0.3">
      <c r="C42" s="111"/>
      <c r="D42" s="90" t="str">
        <f t="shared" si="4"/>
        <v>Conteúdo</v>
      </c>
      <c r="E42" s="91">
        <v>36</v>
      </c>
      <c r="F42" s="91" t="s">
        <v>37</v>
      </c>
      <c r="G42" s="92" t="s">
        <v>49</v>
      </c>
      <c r="H42" s="93" t="s">
        <v>61</v>
      </c>
      <c r="I42" s="93"/>
      <c r="J42" s="93"/>
      <c r="K42" s="93" t="s">
        <v>62</v>
      </c>
      <c r="L42" s="94" t="str">
        <f t="shared" si="0"/>
        <v>Adequado</v>
      </c>
      <c r="M42" s="95"/>
      <c r="N42" s="97"/>
      <c r="O42" s="18"/>
    </row>
    <row r="43" spans="3:15" ht="27" thickBot="1" x14ac:dyDescent="0.35">
      <c r="C43" s="99" t="s">
        <v>50</v>
      </c>
      <c r="D43" s="100" t="str">
        <f>$C$43</f>
        <v>Projeto</v>
      </c>
      <c r="E43" s="101">
        <v>37</v>
      </c>
      <c r="F43" s="101" t="s">
        <v>7</v>
      </c>
      <c r="G43" s="102" t="s">
        <v>51</v>
      </c>
      <c r="H43" s="103" t="s">
        <v>61</v>
      </c>
      <c r="I43" s="103"/>
      <c r="J43" s="103"/>
      <c r="K43" s="104" t="s">
        <v>65</v>
      </c>
      <c r="L43" s="105" t="str">
        <f t="shared" si="0"/>
        <v>Adequado</v>
      </c>
      <c r="M43" s="106"/>
      <c r="N43" s="107"/>
    </row>
    <row r="59" spans="4:5" x14ac:dyDescent="0.3">
      <c r="D59" s="1"/>
      <c r="E59" s="2"/>
    </row>
  </sheetData>
  <mergeCells count="15">
    <mergeCell ref="C21:C27"/>
    <mergeCell ref="C4:C5"/>
    <mergeCell ref="C28:C42"/>
    <mergeCell ref="C2:N2"/>
    <mergeCell ref="M4:M5"/>
    <mergeCell ref="N4:N5"/>
    <mergeCell ref="C11:C20"/>
    <mergeCell ref="E4:E5"/>
    <mergeCell ref="F4:F5"/>
    <mergeCell ref="G4:G5"/>
    <mergeCell ref="H4:J4"/>
    <mergeCell ref="K4:K5"/>
    <mergeCell ref="L4:L5"/>
    <mergeCell ref="D4:D5"/>
    <mergeCell ref="C6:C10"/>
  </mergeCells>
  <conditionalFormatting sqref="H6:J42">
    <cfRule type="cellIs" dxfId="61" priority="36" stopIfTrue="1" operator="equal">
      <formula>""</formula>
    </cfRule>
  </conditionalFormatting>
  <conditionalFormatting sqref="K6:K11 K29:K42">
    <cfRule type="cellIs" dxfId="60" priority="35" stopIfTrue="1" operator="equal">
      <formula>""</formula>
    </cfRule>
  </conditionalFormatting>
  <conditionalFormatting sqref="K12">
    <cfRule type="cellIs" dxfId="59" priority="29" stopIfTrue="1" operator="equal">
      <formula>""</formula>
    </cfRule>
  </conditionalFormatting>
  <conditionalFormatting sqref="K22:K23">
    <cfRule type="cellIs" dxfId="58" priority="30" stopIfTrue="1" operator="equal">
      <formula>""</formula>
    </cfRule>
  </conditionalFormatting>
  <conditionalFormatting sqref="K22:K23">
    <cfRule type="cellIs" dxfId="57" priority="32" stopIfTrue="1" operator="equal">
      <formula>""</formula>
    </cfRule>
  </conditionalFormatting>
  <conditionalFormatting sqref="K22:K23">
    <cfRule type="cellIs" dxfId="56" priority="31" stopIfTrue="1" operator="equal">
      <formula>""</formula>
    </cfRule>
  </conditionalFormatting>
  <conditionalFormatting sqref="K12">
    <cfRule type="cellIs" dxfId="55" priority="27" stopIfTrue="1" operator="equal">
      <formula>""</formula>
    </cfRule>
  </conditionalFormatting>
  <conditionalFormatting sqref="K12">
    <cfRule type="cellIs" dxfId="54" priority="28" stopIfTrue="1" operator="equal">
      <formula>""</formula>
    </cfRule>
  </conditionalFormatting>
  <conditionalFormatting sqref="K16">
    <cfRule type="cellIs" dxfId="53" priority="26" stopIfTrue="1" operator="equal">
      <formula>""</formula>
    </cfRule>
  </conditionalFormatting>
  <conditionalFormatting sqref="K17">
    <cfRule type="cellIs" dxfId="52" priority="25" stopIfTrue="1" operator="equal">
      <formula>""</formula>
    </cfRule>
  </conditionalFormatting>
  <conditionalFormatting sqref="K13">
    <cfRule type="cellIs" dxfId="51" priority="24" stopIfTrue="1" operator="equal">
      <formula>""</formula>
    </cfRule>
  </conditionalFormatting>
  <conditionalFormatting sqref="K28">
    <cfRule type="cellIs" dxfId="50" priority="22" stopIfTrue="1" operator="equal">
      <formula>""</formula>
    </cfRule>
  </conditionalFormatting>
  <conditionalFormatting sqref="K28">
    <cfRule type="cellIs" dxfId="49" priority="20" stopIfTrue="1" operator="equal">
      <formula>""</formula>
    </cfRule>
  </conditionalFormatting>
  <conditionalFormatting sqref="K28">
    <cfRule type="cellIs" dxfId="48" priority="21" stopIfTrue="1" operator="equal">
      <formula>""</formula>
    </cfRule>
  </conditionalFormatting>
  <conditionalFormatting sqref="K14">
    <cfRule type="cellIs" dxfId="47" priority="19" stopIfTrue="1" operator="equal">
      <formula>""</formula>
    </cfRule>
  </conditionalFormatting>
  <conditionalFormatting sqref="K14">
    <cfRule type="cellIs" dxfId="46" priority="17" stopIfTrue="1" operator="equal">
      <formula>""</formula>
    </cfRule>
  </conditionalFormatting>
  <conditionalFormatting sqref="K14">
    <cfRule type="cellIs" dxfId="45" priority="18" stopIfTrue="1" operator="equal">
      <formula>""</formula>
    </cfRule>
  </conditionalFormatting>
  <conditionalFormatting sqref="K15">
    <cfRule type="cellIs" dxfId="44" priority="16" stopIfTrue="1" operator="equal">
      <formula>""</formula>
    </cfRule>
  </conditionalFormatting>
  <conditionalFormatting sqref="K15">
    <cfRule type="cellIs" dxfId="43" priority="14" stopIfTrue="1" operator="equal">
      <formula>""</formula>
    </cfRule>
  </conditionalFormatting>
  <conditionalFormatting sqref="K15">
    <cfRule type="cellIs" dxfId="42" priority="15" stopIfTrue="1" operator="equal">
      <formula>""</formula>
    </cfRule>
  </conditionalFormatting>
  <conditionalFormatting sqref="K20:K21">
    <cfRule type="cellIs" dxfId="41" priority="13" stopIfTrue="1" operator="equal">
      <formula>""</formula>
    </cfRule>
  </conditionalFormatting>
  <conditionalFormatting sqref="K24:K25">
    <cfRule type="cellIs" dxfId="40" priority="12" stopIfTrue="1" operator="equal">
      <formula>""</formula>
    </cfRule>
  </conditionalFormatting>
  <conditionalFormatting sqref="K18:K19">
    <cfRule type="cellIs" dxfId="39" priority="8" stopIfTrue="1" operator="equal">
      <formula>""</formula>
    </cfRule>
  </conditionalFormatting>
  <conditionalFormatting sqref="K26:K27">
    <cfRule type="cellIs" dxfId="38" priority="7" stopIfTrue="1" operator="equal">
      <formula>""</formula>
    </cfRule>
  </conditionalFormatting>
  <conditionalFormatting sqref="H43:J43">
    <cfRule type="cellIs" dxfId="37" priority="6" stopIfTrue="1" operator="equal">
      <formula>""</formula>
    </cfRule>
  </conditionalFormatting>
  <conditionalFormatting sqref="K43">
    <cfRule type="cellIs" dxfId="36" priority="5" stopIfTrue="1" operator="equal">
      <formula>""</formula>
    </cfRule>
  </conditionalFormatting>
  <conditionalFormatting sqref="K43">
    <cfRule type="cellIs" dxfId="35" priority="3" stopIfTrue="1" operator="equal">
      <formula>""</formula>
    </cfRule>
  </conditionalFormatting>
  <conditionalFormatting sqref="K43">
    <cfRule type="cellIs" dxfId="34" priority="4" stopIfTrue="1" operator="equal">
      <formula>""</formula>
    </cfRule>
  </conditionalFormatting>
  <conditionalFormatting sqref="L6:L43">
    <cfRule type="cellIs" dxfId="33" priority="1" operator="equal">
      <formula>"Inadequado"</formula>
    </cfRule>
    <cfRule type="cellIs" dxfId="32" priority="2" operator="equal">
      <formula>"Adequado"</formula>
    </cfRule>
  </conditionalFormatting>
  <dataValidations count="2">
    <dataValidation type="list" allowBlank="1" showInputMessage="1" showErrorMessage="1" sqref="H6:J43" xr:uid="{00000000-0002-0000-0000-000000000000}">
      <formula1>"X"</formula1>
    </dataValidation>
    <dataValidation type="list" operator="equal" allowBlank="1" showInputMessage="1" showErrorMessage="1" errorTitle="Mensagem" error="Informe o número 1 em uma das colunas &quot;Adequado&quot;, &quot;Inadequado&quot; e &quot;Não se Aplica&quot; para responder a questão, ou seja, apenas uma das três colunas deve ser preenchida." sqref="K6:K43" xr:uid="{00000000-0002-0000-0000-000001000000}">
      <formula1>"Selecione,Baixa,Média,Alta"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AAB9-C930-4F89-A37C-1022B9FB6B63}">
  <dimension ref="A1:IS43"/>
  <sheetViews>
    <sheetView showGridLines="0" zoomScale="70" zoomScaleNormal="70" workbookViewId="0">
      <pane xSplit="1" ySplit="5" topLeftCell="E21" activePane="bottomRight" state="frozen"/>
      <selection pane="topRight" activeCell="B1" sqref="B1"/>
      <selection pane="bottomLeft" activeCell="A6" sqref="A6"/>
      <selection pane="bottomRight" activeCell="K39" sqref="K39"/>
    </sheetView>
  </sheetViews>
  <sheetFormatPr defaultColWidth="0" defaultRowHeight="14.4" x14ac:dyDescent="0.3"/>
  <cols>
    <col min="1" max="2" width="13.6640625" customWidth="1"/>
    <col min="3" max="3" width="13.6640625" bestFit="1" customWidth="1"/>
    <col min="4" max="4" width="25.6640625" customWidth="1"/>
    <col min="5" max="5" width="58.5546875" customWidth="1"/>
    <col min="6" max="6" width="12" bestFit="1" customWidth="1"/>
    <col min="7" max="7" width="13.6640625" bestFit="1" customWidth="1"/>
    <col min="8" max="8" width="13.33203125" customWidth="1"/>
    <col min="9" max="9" width="11.5546875" customWidth="1"/>
    <col min="10" max="10" width="11.6640625" customWidth="1"/>
    <col min="11" max="11" width="8.6640625" customWidth="1"/>
    <col min="12" max="12" width="53.33203125" customWidth="1"/>
    <col min="13" max="13" width="15.44140625" bestFit="1" customWidth="1"/>
    <col min="14" max="14" width="126.6640625" hidden="1" customWidth="1"/>
    <col min="15" max="253" width="0" hidden="1" customWidth="1"/>
    <col min="254" max="16384" width="8.6640625" hidden="1"/>
  </cols>
  <sheetData>
    <row r="1" spans="1:251" ht="15" thickBot="1" x14ac:dyDescent="0.35"/>
    <row r="2" spans="1:251" ht="45" thickBot="1" x14ac:dyDescent="0.35">
      <c r="A2" s="117" t="s">
        <v>52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9"/>
      <c r="IQ2" s="15"/>
    </row>
    <row r="3" spans="1:251" ht="15" thickBot="1" x14ac:dyDescent="0.35"/>
    <row r="4" spans="1:251" x14ac:dyDescent="0.3">
      <c r="A4" s="127" t="s">
        <v>0</v>
      </c>
      <c r="B4" s="129" t="s">
        <v>0</v>
      </c>
      <c r="C4" s="131" t="s">
        <v>1</v>
      </c>
      <c r="D4" s="133" t="s">
        <v>2</v>
      </c>
      <c r="E4" s="133" t="s">
        <v>3</v>
      </c>
      <c r="F4" s="133" t="s">
        <v>53</v>
      </c>
      <c r="G4" s="133"/>
      <c r="H4" s="133"/>
      <c r="I4" s="133" t="s">
        <v>54</v>
      </c>
      <c r="J4" s="133" t="s">
        <v>55</v>
      </c>
      <c r="K4" s="133" t="s">
        <v>56</v>
      </c>
      <c r="L4" s="135" t="s">
        <v>57</v>
      </c>
    </row>
    <row r="5" spans="1:251" x14ac:dyDescent="0.3">
      <c r="A5" s="128"/>
      <c r="B5" s="130"/>
      <c r="C5" s="132"/>
      <c r="D5" s="134"/>
      <c r="E5" s="134"/>
      <c r="F5" s="79" t="s">
        <v>58</v>
      </c>
      <c r="G5" s="79" t="s">
        <v>59</v>
      </c>
      <c r="H5" s="79" t="s">
        <v>60</v>
      </c>
      <c r="I5" s="134"/>
      <c r="J5" s="134"/>
      <c r="K5" s="134"/>
      <c r="L5" s="136"/>
    </row>
    <row r="6" spans="1:251" ht="39.6" x14ac:dyDescent="0.3">
      <c r="A6" s="124" t="s">
        <v>4</v>
      </c>
      <c r="B6" s="85" t="str">
        <f>$A$6</f>
        <v>Validação de Documentos</v>
      </c>
      <c r="C6" s="9">
        <v>1</v>
      </c>
      <c r="D6" s="1" t="s">
        <v>5</v>
      </c>
      <c r="E6" s="2" t="s">
        <v>6</v>
      </c>
      <c r="F6" s="13" t="s">
        <v>61</v>
      </c>
      <c r="G6" s="13"/>
      <c r="H6" s="13"/>
      <c r="I6" s="13" t="s">
        <v>62</v>
      </c>
      <c r="J6" s="5" t="str">
        <f t="shared" ref="J6:J11" si="0">IF(SUM(F6:H6)&gt;1,"Erro - Preencher apenas uma coluna!!!",IF(F6="x","Adequado",IF(G6="x","Inadequado",IF(H6="x","Não se Aplica",""))))</f>
        <v>Adequado</v>
      </c>
      <c r="K6" s="14"/>
      <c r="L6" s="7"/>
    </row>
    <row r="7" spans="1:251" ht="42.45" customHeight="1" x14ac:dyDescent="0.3">
      <c r="A7" s="125"/>
      <c r="B7" s="85" t="str">
        <f t="shared" ref="B7:B10" si="1">$A$6</f>
        <v>Validação de Documentos</v>
      </c>
      <c r="C7" s="9">
        <v>2</v>
      </c>
      <c r="D7" s="1" t="s">
        <v>7</v>
      </c>
      <c r="E7" s="2" t="s">
        <v>8</v>
      </c>
      <c r="F7" s="13" t="s">
        <v>61</v>
      </c>
      <c r="G7" s="13"/>
      <c r="H7" s="13"/>
      <c r="I7" s="13" t="s">
        <v>62</v>
      </c>
      <c r="J7" s="5" t="str">
        <f t="shared" si="0"/>
        <v>Adequado</v>
      </c>
      <c r="K7" s="14"/>
      <c r="L7" s="7"/>
    </row>
    <row r="8" spans="1:251" ht="26.4" x14ac:dyDescent="0.3">
      <c r="A8" s="125"/>
      <c r="B8" s="85" t="str">
        <f t="shared" si="1"/>
        <v>Validação de Documentos</v>
      </c>
      <c r="C8" s="9">
        <v>3</v>
      </c>
      <c r="D8" s="1" t="s">
        <v>7</v>
      </c>
      <c r="E8" s="2" t="s">
        <v>9</v>
      </c>
      <c r="F8" s="13" t="s">
        <v>61</v>
      </c>
      <c r="G8" s="13"/>
      <c r="H8" s="13"/>
      <c r="I8" s="13" t="s">
        <v>65</v>
      </c>
      <c r="J8" s="5" t="str">
        <f t="shared" si="0"/>
        <v>Adequado</v>
      </c>
      <c r="K8" s="14"/>
      <c r="L8" s="7"/>
    </row>
    <row r="9" spans="1:251" ht="26.4" x14ac:dyDescent="0.3">
      <c r="A9" s="125"/>
      <c r="B9" s="85" t="str">
        <f t="shared" si="1"/>
        <v>Validação de Documentos</v>
      </c>
      <c r="C9" s="9">
        <v>4</v>
      </c>
      <c r="D9" s="1" t="s">
        <v>10</v>
      </c>
      <c r="E9" s="2" t="s">
        <v>11</v>
      </c>
      <c r="F9" s="13" t="s">
        <v>61</v>
      </c>
      <c r="G9" s="13"/>
      <c r="H9" s="13"/>
      <c r="I9" s="13" t="s">
        <v>62</v>
      </c>
      <c r="J9" s="5" t="str">
        <f t="shared" si="0"/>
        <v>Adequado</v>
      </c>
      <c r="K9" s="14"/>
      <c r="L9" s="7"/>
    </row>
    <row r="10" spans="1:251" ht="26.4" x14ac:dyDescent="0.3">
      <c r="A10" s="126"/>
      <c r="B10" s="85" t="str">
        <f t="shared" si="1"/>
        <v>Validação de Documentos</v>
      </c>
      <c r="C10" s="9">
        <v>5</v>
      </c>
      <c r="D10" s="1" t="s">
        <v>10</v>
      </c>
      <c r="E10" s="2" t="s">
        <v>12</v>
      </c>
      <c r="F10" s="13" t="s">
        <v>61</v>
      </c>
      <c r="G10" s="13"/>
      <c r="H10" s="13"/>
      <c r="I10" s="13" t="s">
        <v>65</v>
      </c>
      <c r="J10" s="5" t="str">
        <f t="shared" si="0"/>
        <v>Adequado</v>
      </c>
      <c r="K10" s="14"/>
      <c r="L10" s="7"/>
    </row>
    <row r="11" spans="1:251" x14ac:dyDescent="0.3">
      <c r="A11" s="124" t="s">
        <v>13</v>
      </c>
      <c r="B11" s="85" t="str">
        <f>$A$11</f>
        <v>Requisitos</v>
      </c>
      <c r="C11" s="9">
        <v>6</v>
      </c>
      <c r="D11" s="1" t="s">
        <v>7</v>
      </c>
      <c r="E11" s="2" t="s">
        <v>14</v>
      </c>
      <c r="F11" s="13" t="s">
        <v>61</v>
      </c>
      <c r="G11" s="13"/>
      <c r="H11" s="13"/>
      <c r="I11" s="13" t="s">
        <v>65</v>
      </c>
      <c r="J11" s="5" t="str">
        <f t="shared" si="0"/>
        <v>Adequado</v>
      </c>
      <c r="K11" s="14"/>
      <c r="L11" s="7"/>
    </row>
    <row r="12" spans="1:251" ht="69.45" customHeight="1" x14ac:dyDescent="0.3">
      <c r="A12" s="125"/>
      <c r="B12" s="85" t="str">
        <f t="shared" ref="B12:B20" si="2">$A$11</f>
        <v>Requisitos</v>
      </c>
      <c r="C12" s="9">
        <v>7</v>
      </c>
      <c r="D12" s="1" t="s">
        <v>7</v>
      </c>
      <c r="E12" s="2" t="s">
        <v>15</v>
      </c>
      <c r="F12" s="4" t="s">
        <v>61</v>
      </c>
      <c r="G12" s="4"/>
      <c r="H12" s="4"/>
      <c r="I12" s="4" t="s">
        <v>65</v>
      </c>
      <c r="J12" s="5" t="str">
        <f t="shared" ref="J12:J42" si="3">IF(SUM(F12:H12)&gt;1,"Erro - Preencher apenas uma coluna!!!",IF(F12="x","Adequado",IF(G12="x","Inadequado",IF(H12="x","Não se Aplica",""))))</f>
        <v>Adequado</v>
      </c>
      <c r="K12" s="6"/>
      <c r="L12" s="7"/>
    </row>
    <row r="13" spans="1:251" ht="26.4" x14ac:dyDescent="0.3">
      <c r="A13" s="125"/>
      <c r="B13" s="85" t="str">
        <f t="shared" si="2"/>
        <v>Requisitos</v>
      </c>
      <c r="C13" s="9">
        <v>8</v>
      </c>
      <c r="D13" s="1" t="s">
        <v>7</v>
      </c>
      <c r="E13" s="2" t="s">
        <v>16</v>
      </c>
      <c r="F13" s="4" t="s">
        <v>61</v>
      </c>
      <c r="G13" s="4"/>
      <c r="H13" s="4"/>
      <c r="I13" s="4" t="s">
        <v>65</v>
      </c>
      <c r="J13" s="5" t="str">
        <f t="shared" si="3"/>
        <v>Adequado</v>
      </c>
      <c r="K13" s="6"/>
      <c r="L13" s="7"/>
    </row>
    <row r="14" spans="1:251" ht="26.4" x14ac:dyDescent="0.3">
      <c r="A14" s="125"/>
      <c r="B14" s="85" t="str">
        <f t="shared" si="2"/>
        <v>Requisitos</v>
      </c>
      <c r="C14" s="9">
        <v>9</v>
      </c>
      <c r="D14" s="1" t="s">
        <v>7</v>
      </c>
      <c r="E14" s="2" t="s">
        <v>17</v>
      </c>
      <c r="F14" s="4" t="s">
        <v>61</v>
      </c>
      <c r="G14" s="4"/>
      <c r="H14" s="4"/>
      <c r="I14" s="4" t="s">
        <v>62</v>
      </c>
      <c r="J14" s="5" t="str">
        <f t="shared" si="3"/>
        <v>Adequado</v>
      </c>
      <c r="K14" s="6"/>
      <c r="L14" s="7"/>
    </row>
    <row r="15" spans="1:251" x14ac:dyDescent="0.3">
      <c r="A15" s="125"/>
      <c r="B15" s="85" t="str">
        <f t="shared" si="2"/>
        <v>Requisitos</v>
      </c>
      <c r="C15" s="9">
        <v>10</v>
      </c>
      <c r="D15" s="1" t="s">
        <v>7</v>
      </c>
      <c r="E15" s="2" t="s">
        <v>18</v>
      </c>
      <c r="F15" s="4"/>
      <c r="G15" s="4" t="s">
        <v>61</v>
      </c>
      <c r="H15" s="4"/>
      <c r="I15" s="4" t="s">
        <v>62</v>
      </c>
      <c r="J15" s="5" t="str">
        <f t="shared" si="3"/>
        <v>Inadequado</v>
      </c>
      <c r="K15" s="6">
        <v>1</v>
      </c>
      <c r="L15" s="7" t="s">
        <v>69</v>
      </c>
    </row>
    <row r="16" spans="1:251" x14ac:dyDescent="0.3">
      <c r="A16" s="125"/>
      <c r="B16" s="85" t="str">
        <f t="shared" si="2"/>
        <v>Requisitos</v>
      </c>
      <c r="C16" s="9">
        <v>11</v>
      </c>
      <c r="D16" s="1" t="s">
        <v>10</v>
      </c>
      <c r="E16" s="2" t="s">
        <v>19</v>
      </c>
      <c r="F16" s="4" t="s">
        <v>61</v>
      </c>
      <c r="G16" s="4"/>
      <c r="H16" s="4"/>
      <c r="I16" s="4" t="s">
        <v>70</v>
      </c>
      <c r="J16" s="5" t="str">
        <f t="shared" si="3"/>
        <v>Adequado</v>
      </c>
      <c r="K16" s="6"/>
      <c r="L16" s="7"/>
    </row>
    <row r="17" spans="1:13" x14ac:dyDescent="0.3">
      <c r="A17" s="125"/>
      <c r="B17" s="85" t="str">
        <f t="shared" si="2"/>
        <v>Requisitos</v>
      </c>
      <c r="C17" s="9">
        <v>12</v>
      </c>
      <c r="D17" s="1" t="s">
        <v>7</v>
      </c>
      <c r="E17" s="2" t="s">
        <v>20</v>
      </c>
      <c r="F17" s="4" t="s">
        <v>61</v>
      </c>
      <c r="G17" s="4"/>
      <c r="H17" s="4"/>
      <c r="I17" s="4" t="s">
        <v>65</v>
      </c>
      <c r="J17" s="5" t="str">
        <f t="shared" si="3"/>
        <v>Adequado</v>
      </c>
      <c r="K17" s="6"/>
      <c r="L17" s="7"/>
    </row>
    <row r="18" spans="1:13" x14ac:dyDescent="0.3">
      <c r="A18" s="125"/>
      <c r="B18" s="85" t="str">
        <f t="shared" si="2"/>
        <v>Requisitos</v>
      </c>
      <c r="C18" s="9">
        <v>13</v>
      </c>
      <c r="D18" s="1" t="s">
        <v>5</v>
      </c>
      <c r="E18" s="2" t="s">
        <v>21</v>
      </c>
      <c r="F18" s="4" t="s">
        <v>61</v>
      </c>
      <c r="G18" s="4"/>
      <c r="H18" s="4"/>
      <c r="I18" s="4" t="s">
        <v>62</v>
      </c>
      <c r="J18" s="5" t="str">
        <f t="shared" si="3"/>
        <v>Adequado</v>
      </c>
      <c r="K18" s="6"/>
      <c r="L18" s="7"/>
    </row>
    <row r="19" spans="1:13" x14ac:dyDescent="0.3">
      <c r="A19" s="125"/>
      <c r="B19" s="85" t="str">
        <f t="shared" si="2"/>
        <v>Requisitos</v>
      </c>
      <c r="C19" s="9">
        <v>14</v>
      </c>
      <c r="D19" s="1" t="s">
        <v>7</v>
      </c>
      <c r="E19" s="2" t="s">
        <v>22</v>
      </c>
      <c r="F19" s="4" t="s">
        <v>61</v>
      </c>
      <c r="G19" s="4"/>
      <c r="H19" s="4"/>
      <c r="I19" s="4" t="s">
        <v>65</v>
      </c>
      <c r="J19" s="5" t="str">
        <f t="shared" si="3"/>
        <v>Adequado</v>
      </c>
      <c r="K19" s="6"/>
      <c r="L19" s="7"/>
    </row>
    <row r="20" spans="1:13" ht="26.4" x14ac:dyDescent="0.3">
      <c r="A20" s="126"/>
      <c r="B20" s="85" t="str">
        <f t="shared" si="2"/>
        <v>Requisitos</v>
      </c>
      <c r="C20" s="9">
        <v>15</v>
      </c>
      <c r="D20" s="1" t="s">
        <v>7</v>
      </c>
      <c r="E20" s="2" t="s">
        <v>23</v>
      </c>
      <c r="F20" s="4" t="s">
        <v>61</v>
      </c>
      <c r="G20" s="4"/>
      <c r="H20" s="4"/>
      <c r="I20" s="4" t="s">
        <v>65</v>
      </c>
      <c r="J20" s="5" t="str">
        <f t="shared" si="3"/>
        <v>Adequado</v>
      </c>
      <c r="K20" s="6"/>
      <c r="L20" s="7"/>
    </row>
    <row r="21" spans="1:13" ht="26.4" x14ac:dyDescent="0.3">
      <c r="A21" s="124" t="s">
        <v>24</v>
      </c>
      <c r="B21" s="85" t="str">
        <f>$A$21</f>
        <v>Diagrama de Casos de Uso</v>
      </c>
      <c r="C21" s="9">
        <v>16</v>
      </c>
      <c r="D21" s="1" t="s">
        <v>7</v>
      </c>
      <c r="E21" s="2" t="s">
        <v>25</v>
      </c>
      <c r="F21" s="4" t="s">
        <v>61</v>
      </c>
      <c r="G21" s="4"/>
      <c r="H21" s="4"/>
      <c r="I21" s="4" t="s">
        <v>65</v>
      </c>
      <c r="J21" s="5" t="str">
        <f>IF(SUM(F21:H21)&gt;1,"Erro - Preencher apenas uma coluna!!!",IF(F21="x","Adequado",IF(G21="x","Inadequado",IF(H21="x","Não se Aplica",""))))</f>
        <v>Adequado</v>
      </c>
      <c r="K21" s="6"/>
      <c r="L21" s="7"/>
    </row>
    <row r="22" spans="1:13" ht="26.4" x14ac:dyDescent="0.3">
      <c r="A22" s="125"/>
      <c r="B22" s="85" t="str">
        <f t="shared" ref="B22:B27" si="4">$A$21</f>
        <v>Diagrama de Casos de Uso</v>
      </c>
      <c r="C22" s="9">
        <v>17</v>
      </c>
      <c r="D22" s="1" t="s">
        <v>10</v>
      </c>
      <c r="E22" s="2" t="s">
        <v>26</v>
      </c>
      <c r="F22" s="4" t="s">
        <v>61</v>
      </c>
      <c r="G22" s="4"/>
      <c r="H22" s="4"/>
      <c r="I22" s="4" t="s">
        <v>70</v>
      </c>
      <c r="J22" s="5" t="str">
        <f t="shared" si="3"/>
        <v>Adequado</v>
      </c>
      <c r="K22" s="6"/>
      <c r="L22" s="7"/>
    </row>
    <row r="23" spans="1:13" ht="26.4" x14ac:dyDescent="0.3">
      <c r="A23" s="125"/>
      <c r="B23" s="85" t="str">
        <f t="shared" si="4"/>
        <v>Diagrama de Casos de Uso</v>
      </c>
      <c r="C23" s="9">
        <v>18</v>
      </c>
      <c r="D23" s="1" t="s">
        <v>7</v>
      </c>
      <c r="E23" s="2" t="s">
        <v>27</v>
      </c>
      <c r="F23" s="4" t="s">
        <v>61</v>
      </c>
      <c r="G23" s="4"/>
      <c r="H23" s="4"/>
      <c r="I23" s="4" t="s">
        <v>65</v>
      </c>
      <c r="J23" s="5" t="str">
        <f t="shared" si="3"/>
        <v>Adequado</v>
      </c>
      <c r="K23" s="6"/>
      <c r="L23" s="7"/>
    </row>
    <row r="24" spans="1:13" ht="26.4" x14ac:dyDescent="0.3">
      <c r="A24" s="125"/>
      <c r="B24" s="85" t="str">
        <f t="shared" si="4"/>
        <v>Diagrama de Casos de Uso</v>
      </c>
      <c r="C24" s="9">
        <v>19</v>
      </c>
      <c r="D24" s="1" t="s">
        <v>7</v>
      </c>
      <c r="E24" s="2" t="s">
        <v>28</v>
      </c>
      <c r="F24" s="4" t="s">
        <v>61</v>
      </c>
      <c r="G24" s="4"/>
      <c r="H24" s="4"/>
      <c r="I24" s="4" t="s">
        <v>65</v>
      </c>
      <c r="J24" s="5" t="str">
        <f t="shared" si="3"/>
        <v>Adequado</v>
      </c>
      <c r="K24" s="6"/>
      <c r="L24" s="7"/>
      <c r="M24" s="3"/>
    </row>
    <row r="25" spans="1:13" ht="26.4" x14ac:dyDescent="0.3">
      <c r="A25" s="125"/>
      <c r="B25" s="85" t="str">
        <f>$A$21</f>
        <v>Diagrama de Casos de Uso</v>
      </c>
      <c r="C25" s="9">
        <v>20</v>
      </c>
      <c r="D25" s="1" t="s">
        <v>10</v>
      </c>
      <c r="E25" s="2" t="s">
        <v>29</v>
      </c>
      <c r="F25" s="4" t="s">
        <v>61</v>
      </c>
      <c r="G25" s="4"/>
      <c r="H25" s="4"/>
      <c r="I25" s="4" t="s">
        <v>65</v>
      </c>
      <c r="J25" s="5" t="str">
        <f t="shared" si="3"/>
        <v>Adequado</v>
      </c>
      <c r="K25" s="6"/>
      <c r="L25" s="7"/>
      <c r="M25" s="18"/>
    </row>
    <row r="26" spans="1:13" ht="26.4" x14ac:dyDescent="0.3">
      <c r="A26" s="125"/>
      <c r="B26" s="85" t="str">
        <f t="shared" si="4"/>
        <v>Diagrama de Casos de Uso</v>
      </c>
      <c r="C26" s="9">
        <v>21</v>
      </c>
      <c r="D26" s="1" t="s">
        <v>7</v>
      </c>
      <c r="E26" s="2" t="s">
        <v>30</v>
      </c>
      <c r="F26" s="4" t="s">
        <v>61</v>
      </c>
      <c r="G26" s="4"/>
      <c r="H26" s="4"/>
      <c r="I26" s="4" t="s">
        <v>65</v>
      </c>
      <c r="J26" s="5" t="str">
        <f t="shared" si="3"/>
        <v>Adequado</v>
      </c>
      <c r="K26" s="6"/>
      <c r="L26" s="7"/>
    </row>
    <row r="27" spans="1:13" ht="26.4" x14ac:dyDescent="0.3">
      <c r="A27" s="78"/>
      <c r="B27" s="85" t="str">
        <f t="shared" si="4"/>
        <v>Diagrama de Casos de Uso</v>
      </c>
      <c r="C27" s="9">
        <v>21</v>
      </c>
      <c r="D27" s="1" t="s">
        <v>7</v>
      </c>
      <c r="E27" s="2" t="s">
        <v>31</v>
      </c>
      <c r="F27" s="4" t="s">
        <v>61</v>
      </c>
      <c r="G27" s="4"/>
      <c r="H27" s="4"/>
      <c r="I27" s="4" t="s">
        <v>62</v>
      </c>
      <c r="J27" s="5" t="str">
        <f t="shared" si="3"/>
        <v>Adequado</v>
      </c>
      <c r="K27" s="6"/>
      <c r="L27" s="7"/>
    </row>
    <row r="28" spans="1:13" x14ac:dyDescent="0.3">
      <c r="A28" s="124" t="s">
        <v>32</v>
      </c>
      <c r="B28" s="85" t="str">
        <f>$A$28</f>
        <v>Conteúdo</v>
      </c>
      <c r="C28" s="9">
        <v>22</v>
      </c>
      <c r="D28" s="1" t="s">
        <v>33</v>
      </c>
      <c r="E28" s="2" t="s">
        <v>34</v>
      </c>
      <c r="F28" s="4" t="s">
        <v>61</v>
      </c>
      <c r="G28" s="4"/>
      <c r="H28" s="4"/>
      <c r="I28" s="4" t="s">
        <v>65</v>
      </c>
      <c r="J28" s="5" t="str">
        <f t="shared" si="3"/>
        <v>Adequado</v>
      </c>
      <c r="K28" s="8"/>
      <c r="L28" s="7"/>
      <c r="M28" s="3"/>
    </row>
    <row r="29" spans="1:13" x14ac:dyDescent="0.3">
      <c r="A29" s="125"/>
      <c r="B29" s="85" t="str">
        <f t="shared" ref="B29:B40" si="5">$A$28</f>
        <v>Conteúdo</v>
      </c>
      <c r="C29" s="9">
        <v>23</v>
      </c>
      <c r="D29" s="1" t="s">
        <v>10</v>
      </c>
      <c r="E29" s="2" t="s">
        <v>35</v>
      </c>
      <c r="F29" s="4" t="s">
        <v>61</v>
      </c>
      <c r="G29" s="4"/>
      <c r="H29" s="4"/>
      <c r="I29" s="4" t="s">
        <v>62</v>
      </c>
      <c r="J29" s="5" t="str">
        <f t="shared" si="3"/>
        <v>Adequado</v>
      </c>
      <c r="K29" s="6"/>
      <c r="L29" s="7"/>
    </row>
    <row r="30" spans="1:13" x14ac:dyDescent="0.3">
      <c r="A30" s="125"/>
      <c r="B30" s="85" t="str">
        <f t="shared" si="5"/>
        <v>Conteúdo</v>
      </c>
      <c r="C30" s="9">
        <v>24</v>
      </c>
      <c r="D30" s="1" t="s">
        <v>7</v>
      </c>
      <c r="E30" s="2" t="s">
        <v>36</v>
      </c>
      <c r="F30" s="11"/>
      <c r="G30" s="11" t="s">
        <v>61</v>
      </c>
      <c r="H30" s="11"/>
      <c r="I30" s="11" t="s">
        <v>65</v>
      </c>
      <c r="J30" s="5" t="str">
        <f t="shared" si="3"/>
        <v>Inadequado</v>
      </c>
      <c r="K30" s="12">
        <v>1</v>
      </c>
      <c r="L30" s="7" t="s">
        <v>76</v>
      </c>
    </row>
    <row r="31" spans="1:13" x14ac:dyDescent="0.3">
      <c r="A31" s="125"/>
      <c r="B31" s="85" t="str">
        <f t="shared" si="5"/>
        <v>Conteúdo</v>
      </c>
      <c r="C31" s="9">
        <v>25</v>
      </c>
      <c r="D31" s="1" t="s">
        <v>37</v>
      </c>
      <c r="E31" s="2" t="s">
        <v>38</v>
      </c>
      <c r="F31" s="11" t="s">
        <v>61</v>
      </c>
      <c r="G31" s="11"/>
      <c r="H31" s="11"/>
      <c r="I31" s="11" t="s">
        <v>65</v>
      </c>
      <c r="J31" s="5" t="str">
        <f t="shared" si="3"/>
        <v>Adequado</v>
      </c>
      <c r="K31" s="12"/>
      <c r="L31" s="7"/>
    </row>
    <row r="32" spans="1:13" x14ac:dyDescent="0.3">
      <c r="A32" s="125"/>
      <c r="B32" s="85" t="str">
        <f t="shared" si="5"/>
        <v>Conteúdo</v>
      </c>
      <c r="C32" s="9">
        <v>26</v>
      </c>
      <c r="D32" s="1" t="s">
        <v>7</v>
      </c>
      <c r="E32" s="2" t="s">
        <v>39</v>
      </c>
      <c r="F32" s="11" t="s">
        <v>61</v>
      </c>
      <c r="G32" s="11"/>
      <c r="H32" s="11"/>
      <c r="I32" s="11" t="s">
        <v>65</v>
      </c>
      <c r="J32" s="5" t="str">
        <f t="shared" si="3"/>
        <v>Adequado</v>
      </c>
      <c r="K32" s="12"/>
      <c r="L32" s="7"/>
    </row>
    <row r="33" spans="1:13" x14ac:dyDescent="0.3">
      <c r="A33" s="125"/>
      <c r="B33" s="85" t="str">
        <f t="shared" si="5"/>
        <v>Conteúdo</v>
      </c>
      <c r="C33" s="9">
        <v>27</v>
      </c>
      <c r="D33" s="1" t="s">
        <v>7</v>
      </c>
      <c r="E33" s="2" t="s">
        <v>40</v>
      </c>
      <c r="F33" s="11" t="s">
        <v>61</v>
      </c>
      <c r="G33" s="11"/>
      <c r="H33" s="11"/>
      <c r="I33" s="11" t="s">
        <v>62</v>
      </c>
      <c r="J33" s="5" t="str">
        <f t="shared" si="3"/>
        <v>Adequado</v>
      </c>
      <c r="K33" s="12"/>
      <c r="L33" s="7"/>
    </row>
    <row r="34" spans="1:13" ht="26.4" x14ac:dyDescent="0.3">
      <c r="A34" s="125"/>
      <c r="B34" s="85" t="str">
        <f t="shared" si="5"/>
        <v>Conteúdo</v>
      </c>
      <c r="C34" s="9">
        <v>28</v>
      </c>
      <c r="D34" s="1" t="s">
        <v>37</v>
      </c>
      <c r="E34" s="2" t="s">
        <v>41</v>
      </c>
      <c r="F34" s="11" t="s">
        <v>61</v>
      </c>
      <c r="G34" s="11"/>
      <c r="H34" s="11"/>
      <c r="I34" s="11" t="s">
        <v>65</v>
      </c>
      <c r="J34" s="5" t="str">
        <f t="shared" si="3"/>
        <v>Adequado</v>
      </c>
      <c r="K34" s="12"/>
      <c r="L34" s="7"/>
    </row>
    <row r="35" spans="1:13" ht="26.4" x14ac:dyDescent="0.3">
      <c r="A35" s="125"/>
      <c r="B35" s="85" t="str">
        <f t="shared" si="5"/>
        <v>Conteúdo</v>
      </c>
      <c r="C35" s="9">
        <v>29</v>
      </c>
      <c r="D35" s="1" t="s">
        <v>7</v>
      </c>
      <c r="E35" s="2" t="s">
        <v>42</v>
      </c>
      <c r="F35" s="11"/>
      <c r="G35" s="11" t="s">
        <v>61</v>
      </c>
      <c r="H35" s="11"/>
      <c r="I35" s="11" t="s">
        <v>65</v>
      </c>
      <c r="J35" s="5" t="str">
        <f t="shared" si="3"/>
        <v>Inadequado</v>
      </c>
      <c r="K35" s="12">
        <v>1</v>
      </c>
      <c r="L35" s="7" t="s">
        <v>81</v>
      </c>
    </row>
    <row r="36" spans="1:13" ht="25.5" customHeight="1" x14ac:dyDescent="0.3">
      <c r="A36" s="125"/>
      <c r="B36" s="85" t="str">
        <f t="shared" si="5"/>
        <v>Conteúdo</v>
      </c>
      <c r="C36" s="9">
        <v>30</v>
      </c>
      <c r="D36" s="1" t="s">
        <v>7</v>
      </c>
      <c r="E36" s="2" t="s">
        <v>43</v>
      </c>
      <c r="F36" s="11" t="s">
        <v>61</v>
      </c>
      <c r="G36" s="11"/>
      <c r="H36" s="11"/>
      <c r="I36" s="11" t="s">
        <v>65</v>
      </c>
      <c r="J36" s="5" t="str">
        <f t="shared" si="3"/>
        <v>Adequado</v>
      </c>
      <c r="K36" s="12"/>
      <c r="L36" s="7"/>
    </row>
    <row r="37" spans="1:13" x14ac:dyDescent="0.3">
      <c r="A37" s="125"/>
      <c r="B37" s="85" t="str">
        <f t="shared" si="5"/>
        <v>Conteúdo</v>
      </c>
      <c r="C37" s="9">
        <v>31</v>
      </c>
      <c r="D37" s="1" t="s">
        <v>7</v>
      </c>
      <c r="E37" s="2" t="s">
        <v>44</v>
      </c>
      <c r="F37" s="11"/>
      <c r="G37" s="11" t="s">
        <v>61</v>
      </c>
      <c r="H37" s="11"/>
      <c r="I37" s="11" t="s">
        <v>65</v>
      </c>
      <c r="J37" s="5" t="str">
        <f t="shared" si="3"/>
        <v>Inadequado</v>
      </c>
      <c r="K37" s="12">
        <v>1</v>
      </c>
      <c r="L37" s="7" t="s">
        <v>76</v>
      </c>
    </row>
    <row r="38" spans="1:13" ht="26.4" x14ac:dyDescent="0.3">
      <c r="A38" s="125"/>
      <c r="B38" s="85" t="str">
        <f t="shared" si="5"/>
        <v>Conteúdo</v>
      </c>
      <c r="C38" s="9">
        <v>32</v>
      </c>
      <c r="D38" s="1" t="s">
        <v>37</v>
      </c>
      <c r="E38" s="2" t="s">
        <v>45</v>
      </c>
      <c r="F38" s="11"/>
      <c r="G38" s="11" t="s">
        <v>61</v>
      </c>
      <c r="H38" s="11"/>
      <c r="I38" s="11" t="s">
        <v>62</v>
      </c>
      <c r="J38" s="5" t="str">
        <f t="shared" si="3"/>
        <v>Inadequado</v>
      </c>
      <c r="K38" s="12">
        <v>1</v>
      </c>
      <c r="L38" s="7" t="s">
        <v>76</v>
      </c>
    </row>
    <row r="39" spans="1:13" ht="52.8" x14ac:dyDescent="0.3">
      <c r="A39" s="125"/>
      <c r="B39" s="85" t="str">
        <f t="shared" si="5"/>
        <v>Conteúdo</v>
      </c>
      <c r="C39" s="9">
        <v>33</v>
      </c>
      <c r="D39" s="1" t="s">
        <v>37</v>
      </c>
      <c r="E39" s="67" t="s">
        <v>46</v>
      </c>
      <c r="F39" s="11" t="s">
        <v>61</v>
      </c>
      <c r="G39" s="11"/>
      <c r="H39" s="11"/>
      <c r="I39" s="11" t="s">
        <v>62</v>
      </c>
      <c r="J39" s="5" t="str">
        <f t="shared" si="3"/>
        <v>Adequado</v>
      </c>
      <c r="K39" s="12"/>
      <c r="L39" s="7"/>
    </row>
    <row r="40" spans="1:13" x14ac:dyDescent="0.3">
      <c r="A40" s="125"/>
      <c r="B40" s="85" t="str">
        <f t="shared" si="5"/>
        <v>Conteúdo</v>
      </c>
      <c r="C40" s="9">
        <v>34</v>
      </c>
      <c r="D40" s="1" t="s">
        <v>33</v>
      </c>
      <c r="E40" s="2" t="s">
        <v>47</v>
      </c>
      <c r="F40" s="11" t="s">
        <v>61</v>
      </c>
      <c r="G40" s="11"/>
      <c r="H40" s="11"/>
      <c r="I40" s="11" t="s">
        <v>65</v>
      </c>
      <c r="J40" s="5" t="str">
        <f t="shared" si="3"/>
        <v>Adequado</v>
      </c>
      <c r="K40" s="12"/>
      <c r="L40" s="7"/>
    </row>
    <row r="41" spans="1:13" x14ac:dyDescent="0.3">
      <c r="A41" s="125"/>
      <c r="B41" s="85">
        <f>$A$41</f>
        <v>0</v>
      </c>
      <c r="C41" s="9">
        <v>35</v>
      </c>
      <c r="D41" s="1" t="s">
        <v>10</v>
      </c>
      <c r="E41" s="2" t="s">
        <v>48</v>
      </c>
      <c r="F41" s="11" t="s">
        <v>61</v>
      </c>
      <c r="G41" s="11"/>
      <c r="H41" s="11"/>
      <c r="I41" s="11" t="s">
        <v>65</v>
      </c>
      <c r="J41" s="5" t="str">
        <f t="shared" si="3"/>
        <v>Adequado</v>
      </c>
      <c r="K41" s="12"/>
      <c r="L41" s="7"/>
      <c r="M41" s="18"/>
    </row>
    <row r="42" spans="1:13" ht="26.4" x14ac:dyDescent="0.3">
      <c r="A42" s="126"/>
      <c r="B42" s="85">
        <f t="shared" ref="B42" si="6">$A$41</f>
        <v>0</v>
      </c>
      <c r="C42" s="9">
        <v>36</v>
      </c>
      <c r="D42" s="1" t="s">
        <v>37</v>
      </c>
      <c r="E42" s="2" t="s">
        <v>49</v>
      </c>
      <c r="F42" s="11" t="s">
        <v>61</v>
      </c>
      <c r="G42" s="11"/>
      <c r="H42" s="11"/>
      <c r="I42" s="11" t="s">
        <v>62</v>
      </c>
      <c r="J42" s="5" t="str">
        <f t="shared" si="3"/>
        <v>Adequado</v>
      </c>
      <c r="K42" s="12"/>
      <c r="L42" s="7"/>
      <c r="M42" s="18"/>
    </row>
    <row r="43" spans="1:13" x14ac:dyDescent="0.3">
      <c r="A43" s="66" t="s">
        <v>50</v>
      </c>
      <c r="B43" s="86" t="str">
        <f>$A$43</f>
        <v>Projeto</v>
      </c>
      <c r="C43" s="10">
        <v>37</v>
      </c>
      <c r="D43" s="10" t="s">
        <v>7</v>
      </c>
      <c r="E43" s="81" t="s">
        <v>51</v>
      </c>
      <c r="F43" s="16" t="s">
        <v>61</v>
      </c>
      <c r="G43" s="16"/>
      <c r="H43" s="16"/>
      <c r="I43" s="17" t="s">
        <v>65</v>
      </c>
      <c r="J43" s="17" t="str">
        <f>IF(SUM(F43:H43)&gt;1,"Erro - Preencher apenas uma coluna!!!",IF(F43="x","Adequado",IF(G43="x","Inadequado",IF(H43="x","Não se Aplica",""))))</f>
        <v>Adequado</v>
      </c>
      <c r="K43" s="65"/>
      <c r="L43" s="82"/>
    </row>
  </sheetData>
  <mergeCells count="15">
    <mergeCell ref="A28:A42"/>
    <mergeCell ref="A2:L2"/>
    <mergeCell ref="A4:A5"/>
    <mergeCell ref="B4:B5"/>
    <mergeCell ref="C4:C5"/>
    <mergeCell ref="D4:D5"/>
    <mergeCell ref="E4:E5"/>
    <mergeCell ref="F4:H4"/>
    <mergeCell ref="I4:I5"/>
    <mergeCell ref="J4:J5"/>
    <mergeCell ref="K4:K5"/>
    <mergeCell ref="L4:L5"/>
    <mergeCell ref="A6:A10"/>
    <mergeCell ref="A11:A20"/>
    <mergeCell ref="A21:A26"/>
  </mergeCells>
  <conditionalFormatting sqref="F6:H10 F27:H42 H11:H20 G21:H26">
    <cfRule type="cellIs" dxfId="31" priority="32" stopIfTrue="1" operator="equal">
      <formula>""</formula>
    </cfRule>
  </conditionalFormatting>
  <conditionalFormatting sqref="I6:I11 I29:I42">
    <cfRule type="cellIs" dxfId="30" priority="31" stopIfTrue="1" operator="equal">
      <formula>""</formula>
    </cfRule>
  </conditionalFormatting>
  <conditionalFormatting sqref="I12">
    <cfRule type="cellIs" dxfId="29" priority="27" stopIfTrue="1" operator="equal">
      <formula>""</formula>
    </cfRule>
  </conditionalFormatting>
  <conditionalFormatting sqref="I22:I23">
    <cfRule type="cellIs" dxfId="28" priority="28" stopIfTrue="1" operator="equal">
      <formula>""</formula>
    </cfRule>
  </conditionalFormatting>
  <conditionalFormatting sqref="I22:I23">
    <cfRule type="cellIs" dxfId="27" priority="30" stopIfTrue="1" operator="equal">
      <formula>""</formula>
    </cfRule>
  </conditionalFormatting>
  <conditionalFormatting sqref="I22:I23">
    <cfRule type="cellIs" dxfId="26" priority="29" stopIfTrue="1" operator="equal">
      <formula>""</formula>
    </cfRule>
  </conditionalFormatting>
  <conditionalFormatting sqref="I12">
    <cfRule type="cellIs" dxfId="25" priority="25" stopIfTrue="1" operator="equal">
      <formula>""</formula>
    </cfRule>
  </conditionalFormatting>
  <conditionalFormatting sqref="I12">
    <cfRule type="cellIs" dxfId="24" priority="26" stopIfTrue="1" operator="equal">
      <formula>""</formula>
    </cfRule>
  </conditionalFormatting>
  <conditionalFormatting sqref="I16">
    <cfRule type="cellIs" dxfId="23" priority="24" stopIfTrue="1" operator="equal">
      <formula>""</formula>
    </cfRule>
  </conditionalFormatting>
  <conditionalFormatting sqref="I17">
    <cfRule type="cellIs" dxfId="22" priority="23" stopIfTrue="1" operator="equal">
      <formula>""</formula>
    </cfRule>
  </conditionalFormatting>
  <conditionalFormatting sqref="I13">
    <cfRule type="cellIs" dxfId="21" priority="22" stopIfTrue="1" operator="equal">
      <formula>""</formula>
    </cfRule>
  </conditionalFormatting>
  <conditionalFormatting sqref="I28">
    <cfRule type="cellIs" dxfId="20" priority="21" stopIfTrue="1" operator="equal">
      <formula>""</formula>
    </cfRule>
  </conditionalFormatting>
  <conditionalFormatting sqref="I28">
    <cfRule type="cellIs" dxfId="19" priority="19" stopIfTrue="1" operator="equal">
      <formula>""</formula>
    </cfRule>
  </conditionalFormatting>
  <conditionalFormatting sqref="I28">
    <cfRule type="cellIs" dxfId="18" priority="20" stopIfTrue="1" operator="equal">
      <formula>""</formula>
    </cfRule>
  </conditionalFormatting>
  <conditionalFormatting sqref="I14">
    <cfRule type="cellIs" dxfId="17" priority="18" stopIfTrue="1" operator="equal">
      <formula>""</formula>
    </cfRule>
  </conditionalFormatting>
  <conditionalFormatting sqref="I14">
    <cfRule type="cellIs" dxfId="16" priority="16" stopIfTrue="1" operator="equal">
      <formula>""</formula>
    </cfRule>
  </conditionalFormatting>
  <conditionalFormatting sqref="I14">
    <cfRule type="cellIs" dxfId="15" priority="17" stopIfTrue="1" operator="equal">
      <formula>""</formula>
    </cfRule>
  </conditionalFormatting>
  <conditionalFormatting sqref="I15">
    <cfRule type="cellIs" dxfId="14" priority="15" stopIfTrue="1" operator="equal">
      <formula>""</formula>
    </cfRule>
  </conditionalFormatting>
  <conditionalFormatting sqref="I15">
    <cfRule type="cellIs" dxfId="13" priority="13" stopIfTrue="1" operator="equal">
      <formula>""</formula>
    </cfRule>
  </conditionalFormatting>
  <conditionalFormatting sqref="I15">
    <cfRule type="cellIs" dxfId="12" priority="14" stopIfTrue="1" operator="equal">
      <formula>""</formula>
    </cfRule>
  </conditionalFormatting>
  <conditionalFormatting sqref="I20:I21">
    <cfRule type="cellIs" dxfId="11" priority="12" stopIfTrue="1" operator="equal">
      <formula>""</formula>
    </cfRule>
  </conditionalFormatting>
  <conditionalFormatting sqref="I24:I25">
    <cfRule type="cellIs" dxfId="10" priority="11" stopIfTrue="1" operator="equal">
      <formula>""</formula>
    </cfRule>
  </conditionalFormatting>
  <conditionalFormatting sqref="I18:I19">
    <cfRule type="cellIs" dxfId="9" priority="10" stopIfTrue="1" operator="equal">
      <formula>""</formula>
    </cfRule>
  </conditionalFormatting>
  <conditionalFormatting sqref="I26:I27">
    <cfRule type="cellIs" dxfId="8" priority="9" stopIfTrue="1" operator="equal">
      <formula>""</formula>
    </cfRule>
  </conditionalFormatting>
  <conditionalFormatting sqref="F43:H43">
    <cfRule type="cellIs" dxfId="7" priority="8" stopIfTrue="1" operator="equal">
      <formula>""</formula>
    </cfRule>
  </conditionalFormatting>
  <conditionalFormatting sqref="I43">
    <cfRule type="cellIs" dxfId="6" priority="7" stopIfTrue="1" operator="equal">
      <formula>""</formula>
    </cfRule>
  </conditionalFormatting>
  <conditionalFormatting sqref="I43">
    <cfRule type="cellIs" dxfId="5" priority="5" stopIfTrue="1" operator="equal">
      <formula>""</formula>
    </cfRule>
  </conditionalFormatting>
  <conditionalFormatting sqref="I43">
    <cfRule type="cellIs" dxfId="4" priority="6" stopIfTrue="1" operator="equal">
      <formula>""</formula>
    </cfRule>
  </conditionalFormatting>
  <conditionalFormatting sqref="J6:J43">
    <cfRule type="cellIs" dxfId="3" priority="4" operator="equal">
      <formula>"Adequado"</formula>
    </cfRule>
  </conditionalFormatting>
  <conditionalFormatting sqref="F11:G20">
    <cfRule type="cellIs" dxfId="2" priority="2" stopIfTrue="1" operator="equal">
      <formula>""</formula>
    </cfRule>
  </conditionalFormatting>
  <conditionalFormatting sqref="F21:F26">
    <cfRule type="cellIs" dxfId="1" priority="1" stopIfTrue="1" operator="equal">
      <formula>""</formula>
    </cfRule>
  </conditionalFormatting>
  <conditionalFormatting sqref="J6:J43">
    <cfRule type="cellIs" dxfId="0" priority="3" operator="equal">
      <formula>"Inadequado"</formula>
    </cfRule>
  </conditionalFormatting>
  <dataValidations count="2">
    <dataValidation type="list" operator="equal" allowBlank="1" showInputMessage="1" showErrorMessage="1" errorTitle="Mensagem" error="Informe o número 1 em uma das colunas &quot;Adequado&quot;, &quot;Inadequado&quot; e &quot;Não se Aplica&quot; para responder a questão, ou seja, apenas uma das três colunas deve ser preenchida." sqref="I6:I43" xr:uid="{CB39BBAA-1DD6-4097-875D-4278D958B31C}">
      <formula1>"Selecione,Baixa,Média,Alta"</formula1>
    </dataValidation>
    <dataValidation type="list" allowBlank="1" showInputMessage="1" showErrorMessage="1" sqref="F6:H43" xr:uid="{79B7FD29-EF6C-4FB2-AD2E-4D4DC167FAC0}">
      <formula1>"X"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FCFA3-9F45-410B-BC77-44B8662293E8}">
  <dimension ref="A1:XFD79"/>
  <sheetViews>
    <sheetView showGridLines="0" zoomScaleNormal="100" workbookViewId="0">
      <selection activeCell="H20" sqref="H20"/>
    </sheetView>
  </sheetViews>
  <sheetFormatPr defaultColWidth="0" defaultRowHeight="14.4" x14ac:dyDescent="0.3"/>
  <cols>
    <col min="1" max="1" width="8.6640625" customWidth="1"/>
    <col min="2" max="2" width="29.6640625" customWidth="1"/>
    <col min="3" max="3" width="17.33203125" customWidth="1"/>
    <col min="4" max="4" width="13.88671875" customWidth="1"/>
    <col min="5" max="5" width="32.5546875" customWidth="1"/>
    <col min="6" max="6" width="13.6640625" customWidth="1"/>
    <col min="7" max="7" width="8.6640625" customWidth="1"/>
    <col min="8" max="8" width="13.33203125" customWidth="1"/>
    <col min="9" max="9" width="8.6640625" customWidth="1"/>
    <col min="10" max="13" width="8.6640625" hidden="1" customWidth="1"/>
    <col min="14" max="14" width="11.6640625" hidden="1" customWidth="1"/>
    <col min="15" max="16383" width="8.6640625" hidden="1"/>
    <col min="16384" max="16384" width="16.88671875" hidden="1" customWidth="1"/>
  </cols>
  <sheetData>
    <row r="1" spans="1:8" ht="45" x14ac:dyDescent="0.3">
      <c r="A1" s="137" t="s">
        <v>82</v>
      </c>
      <c r="B1" s="137"/>
      <c r="C1" s="137"/>
      <c r="D1" s="137"/>
      <c r="E1" s="137"/>
      <c r="F1" s="137"/>
      <c r="G1" s="137"/>
      <c r="H1" s="137"/>
    </row>
    <row r="2" spans="1:8" x14ac:dyDescent="0.3">
      <c r="A2" s="138" t="s">
        <v>83</v>
      </c>
      <c r="B2" s="139"/>
      <c r="C2" s="139"/>
      <c r="D2" s="139"/>
      <c r="E2" s="139"/>
      <c r="F2" s="139"/>
      <c r="G2" s="139"/>
      <c r="H2" s="140"/>
    </row>
    <row r="3" spans="1:8" x14ac:dyDescent="0.3">
      <c r="A3" s="19"/>
      <c r="B3" s="20"/>
      <c r="C3" s="20"/>
      <c r="D3" s="20"/>
      <c r="E3" s="20"/>
      <c r="F3" s="20"/>
      <c r="G3" s="20"/>
      <c r="H3" s="21"/>
    </row>
    <row r="4" spans="1:8" x14ac:dyDescent="0.3">
      <c r="A4" s="22"/>
      <c r="B4" s="141" t="s">
        <v>84</v>
      </c>
      <c r="C4" s="142"/>
      <c r="D4" s="23"/>
      <c r="G4" s="24"/>
      <c r="H4" s="25"/>
    </row>
    <row r="5" spans="1:8" x14ac:dyDescent="0.3">
      <c r="A5" s="22"/>
      <c r="B5" s="26"/>
      <c r="C5" s="26" t="s">
        <v>85</v>
      </c>
      <c r="D5" s="23"/>
      <c r="G5" s="29"/>
      <c r="H5" s="25"/>
    </row>
    <row r="6" spans="1:8" x14ac:dyDescent="0.3">
      <c r="A6" s="22"/>
      <c r="B6" s="27" t="s">
        <v>58</v>
      </c>
      <c r="C6" s="28">
        <f>COUNTIF('Cheklist 1 aplicação'!$L$4:$L$67,B6)</f>
        <v>18</v>
      </c>
      <c r="D6" s="23"/>
      <c r="E6" s="141" t="s">
        <v>86</v>
      </c>
      <c r="F6" s="142"/>
      <c r="G6" s="29"/>
      <c r="H6" s="25"/>
    </row>
    <row r="7" spans="1:8" x14ac:dyDescent="0.3">
      <c r="A7" s="22"/>
      <c r="B7" s="27" t="s">
        <v>59</v>
      </c>
      <c r="C7" s="28">
        <f>COUNTIF('Cheklist 1 aplicação'!$L$4:$L$67,B7)</f>
        <v>20</v>
      </c>
      <c r="D7" s="23"/>
      <c r="E7" s="27" t="s">
        <v>7</v>
      </c>
      <c r="F7" s="28">
        <f>SUMIF('Cheklist 1 aplicação'!$F$4:$F$67,E7,'Cheklist 1 aplicação'!$M$4:$M$67)</f>
        <v>23</v>
      </c>
      <c r="G7" s="29"/>
      <c r="H7" s="25"/>
    </row>
    <row r="8" spans="1:8" x14ac:dyDescent="0.3">
      <c r="A8" s="22"/>
      <c r="B8" s="27" t="s">
        <v>60</v>
      </c>
      <c r="C8" s="28">
        <f>COUNTIF('Cheklist 1 aplicação'!$L$4:$L$67,B8)</f>
        <v>0</v>
      </c>
      <c r="D8" s="23"/>
      <c r="E8" s="27" t="s">
        <v>87</v>
      </c>
      <c r="F8" s="28">
        <f>SUMIF('Cheklist 1 aplicação'!$F$4:$F$67,E8,'Cheklist 1 aplicação'!$M$4:$M$67)</f>
        <v>7</v>
      </c>
      <c r="G8" s="29"/>
      <c r="H8" s="25"/>
    </row>
    <row r="9" spans="1:8" x14ac:dyDescent="0.3">
      <c r="A9" s="22"/>
      <c r="B9" s="30" t="s">
        <v>88</v>
      </c>
      <c r="C9" s="31">
        <f>SUM(C6:C8)</f>
        <v>38</v>
      </c>
      <c r="D9" s="23"/>
      <c r="E9" s="27" t="s">
        <v>5</v>
      </c>
      <c r="F9" s="28">
        <f>SUMIF('Cheklist 1 aplicação'!$F$4:$F$67,E9,'Cheklist 1 aplicação'!$M$4:$M$67)</f>
        <v>1</v>
      </c>
      <c r="G9" s="32"/>
      <c r="H9" s="25"/>
    </row>
    <row r="10" spans="1:8" x14ac:dyDescent="0.3">
      <c r="A10" s="22"/>
      <c r="B10" s="20"/>
      <c r="C10" s="33"/>
      <c r="D10" s="34"/>
      <c r="E10" s="27" t="s">
        <v>37</v>
      </c>
      <c r="F10" s="28">
        <f>SUMIF('Cheklist 1 aplicação'!$F$4:$F$67,E10,'Cheklist 1 aplicação'!$M$4:$M$67)</f>
        <v>4</v>
      </c>
      <c r="G10" s="32"/>
      <c r="H10" s="25"/>
    </row>
    <row r="11" spans="1:8" x14ac:dyDescent="0.3">
      <c r="A11" s="22"/>
      <c r="B11" s="141" t="s">
        <v>89</v>
      </c>
      <c r="C11" s="142"/>
      <c r="D11" s="23"/>
      <c r="E11" s="27" t="s">
        <v>90</v>
      </c>
      <c r="F11" s="28">
        <f>SUMIF('Cheklist 1 aplicação'!$F$4:$F$67,E11,'Cheklist 1 aplicação'!$M$4:$M$67)</f>
        <v>0</v>
      </c>
      <c r="G11" s="35"/>
      <c r="H11" s="25"/>
    </row>
    <row r="12" spans="1:8" x14ac:dyDescent="0.3">
      <c r="A12" s="36"/>
      <c r="B12" s="26"/>
      <c r="C12" s="26" t="s">
        <v>91</v>
      </c>
      <c r="D12" s="23"/>
      <c r="E12" s="27" t="s">
        <v>33</v>
      </c>
      <c r="F12" s="28">
        <f>SUMIF('Cheklist 1 aplicação'!$F$4:$F$67,E12,'Cheklist 1 aplicação'!$M$4:$M$67)</f>
        <v>11</v>
      </c>
      <c r="G12" s="35"/>
      <c r="H12" s="25"/>
    </row>
    <row r="13" spans="1:8" x14ac:dyDescent="0.3">
      <c r="A13" s="36"/>
      <c r="B13" s="27" t="s">
        <v>58</v>
      </c>
      <c r="C13" s="37">
        <f>IFERROR(C6/(C6+C7),0)</f>
        <v>0.47368421052631576</v>
      </c>
      <c r="D13" s="23"/>
      <c r="E13" s="30" t="s">
        <v>88</v>
      </c>
      <c r="F13" s="31">
        <f>SUM(F7:F12)</f>
        <v>46</v>
      </c>
      <c r="G13" s="35"/>
      <c r="H13" s="25"/>
    </row>
    <row r="14" spans="1:8" x14ac:dyDescent="0.3">
      <c r="A14" s="38"/>
      <c r="B14" s="27" t="s">
        <v>59</v>
      </c>
      <c r="C14" s="37">
        <f>IFERROR(C7/(C7+C6),0)</f>
        <v>0.52631578947368418</v>
      </c>
      <c r="D14" s="33"/>
      <c r="E14" s="35"/>
      <c r="F14" s="39"/>
      <c r="G14" s="35"/>
      <c r="H14" s="25"/>
    </row>
    <row r="15" spans="1:8" x14ac:dyDescent="0.3">
      <c r="A15" s="36"/>
      <c r="D15" s="33"/>
      <c r="E15" s="141" t="s">
        <v>92</v>
      </c>
      <c r="F15" s="142"/>
      <c r="G15" s="35"/>
      <c r="H15" s="25"/>
    </row>
    <row r="16" spans="1:8" x14ac:dyDescent="0.3">
      <c r="A16" s="36"/>
      <c r="B16" s="141" t="s">
        <v>93</v>
      </c>
      <c r="C16" s="142"/>
      <c r="D16" s="33"/>
      <c r="E16" s="26"/>
      <c r="F16" s="26" t="s">
        <v>85</v>
      </c>
      <c r="G16" s="35"/>
      <c r="H16" s="25"/>
    </row>
    <row r="17" spans="1:8" x14ac:dyDescent="0.3">
      <c r="A17" s="36"/>
      <c r="B17" s="27" t="s">
        <v>4</v>
      </c>
      <c r="C17" s="28">
        <f>SUMIF('Cheklist 1 aplicação'!$D$6:$D$67,'Indicadores - Defeitos (1)'!B17,'Cheklist 1 aplicação'!$M$6:$M$67)</f>
        <v>23</v>
      </c>
      <c r="D17" s="33"/>
      <c r="E17" s="27" t="s">
        <v>70</v>
      </c>
      <c r="F17" s="28">
        <f>SUMIF('Cheklist 1 aplicação'!$K$6:$K$66,'Indicadores - Defeitos (1)'!E17,'Cheklist 1 aplicação'!$M$6:$M$66)</f>
        <v>0</v>
      </c>
      <c r="G17" s="23"/>
      <c r="H17" s="25"/>
    </row>
    <row r="18" spans="1:8" x14ac:dyDescent="0.3">
      <c r="A18" s="36"/>
      <c r="B18" s="27" t="s">
        <v>13</v>
      </c>
      <c r="C18" s="28">
        <f>SUMIF('Cheklist 1 aplicação'!$D$6:$D$67,'Indicadores - Defeitos (1)'!B18,'Cheklist 1 aplicação'!$M$6:$M$67)</f>
        <v>11</v>
      </c>
      <c r="D18" s="33"/>
      <c r="E18" s="27" t="s">
        <v>62</v>
      </c>
      <c r="F18" s="28">
        <f>SUMIF('Cheklist 1 aplicação'!$K$6:$K$66,'Indicadores - Defeitos (1)'!E18,'Cheklist 1 aplicação'!$M$6:$M$66)</f>
        <v>28</v>
      </c>
      <c r="G18" s="23"/>
      <c r="H18" s="25"/>
    </row>
    <row r="19" spans="1:8" x14ac:dyDescent="0.3">
      <c r="A19" s="36"/>
      <c r="B19" s="27" t="s">
        <v>24</v>
      </c>
      <c r="C19" s="28">
        <f>SUMIF('Cheklist 1 aplicação'!$D$6:$D$67,'Indicadores - Defeitos (1)'!B19,'Cheklist 1 aplicação'!$M$6:$M$67)</f>
        <v>12</v>
      </c>
      <c r="D19" s="33"/>
      <c r="E19" s="27" t="s">
        <v>65</v>
      </c>
      <c r="F19" s="28">
        <f>SUMIF('Cheklist 1 aplicação'!$K$6:$K$66,'Indicadores - Defeitos (1)'!E19,'Cheklist 1 aplicação'!$M$6:$M$66)</f>
        <v>40</v>
      </c>
      <c r="G19" s="40"/>
      <c r="H19" s="41"/>
    </row>
    <row r="20" spans="1:8" x14ac:dyDescent="0.3">
      <c r="A20" s="42"/>
      <c r="B20" s="27" t="s">
        <v>32</v>
      </c>
      <c r="C20" s="28">
        <f>SUMIF('Cheklist 1 aplicação'!$D$6:$D$67,'Indicadores - Defeitos (1)'!B20,'Cheklist 1 aplicação'!$M$6:$M$67)</f>
        <v>22</v>
      </c>
      <c r="D20" s="43"/>
      <c r="E20" s="30" t="s">
        <v>88</v>
      </c>
      <c r="F20" s="31">
        <f>SUM(F17:F19)</f>
        <v>68</v>
      </c>
      <c r="G20" s="44"/>
      <c r="H20" s="45"/>
    </row>
    <row r="21" spans="1:8" x14ac:dyDescent="0.3">
      <c r="A21" s="42"/>
      <c r="B21" s="27" t="s">
        <v>94</v>
      </c>
      <c r="C21" s="28">
        <f>SUMIF('Cheklist 1 aplicação'!$D$6:$D$67,'Indicadores - Defeitos (1)'!B21,'Cheklist 1 aplicação'!$M$6:$M$67)</f>
        <v>0</v>
      </c>
      <c r="D21" s="44"/>
      <c r="E21" s="44"/>
      <c r="F21" s="44"/>
      <c r="G21" s="44"/>
      <c r="H21" s="45"/>
    </row>
    <row r="22" spans="1:8" x14ac:dyDescent="0.3">
      <c r="A22" s="42"/>
      <c r="B22" s="27" t="s">
        <v>50</v>
      </c>
      <c r="C22" s="28">
        <f>SUMIF('Cheklist 1 aplicação'!$D$6:$D$67,'Indicadores - Defeitos (1)'!B22,'Cheklist 1 aplicação'!$M$6:$M$67)</f>
        <v>0</v>
      </c>
      <c r="D22" s="44"/>
      <c r="E22" s="44"/>
      <c r="F22" s="44"/>
      <c r="G22" s="44"/>
      <c r="H22" s="45"/>
    </row>
    <row r="23" spans="1:8" x14ac:dyDescent="0.3">
      <c r="A23" s="42"/>
      <c r="B23" s="30" t="s">
        <v>88</v>
      </c>
      <c r="C23" s="31">
        <f>SUM(C17:C22)</f>
        <v>68</v>
      </c>
      <c r="D23" s="44"/>
      <c r="E23" s="44"/>
      <c r="F23" s="44"/>
      <c r="G23" s="44"/>
      <c r="H23" s="45"/>
    </row>
    <row r="24" spans="1:8" x14ac:dyDescent="0.3">
      <c r="A24" s="42"/>
      <c r="B24" s="44"/>
      <c r="C24" s="44"/>
      <c r="D24" s="44"/>
      <c r="E24" s="44"/>
      <c r="F24" s="44"/>
      <c r="G24" s="44"/>
      <c r="H24" s="45"/>
    </row>
    <row r="25" spans="1:8" x14ac:dyDescent="0.3">
      <c r="A25" s="42"/>
      <c r="B25" s="44"/>
      <c r="C25" s="44"/>
      <c r="D25" s="44"/>
      <c r="E25" s="44"/>
      <c r="F25" s="44"/>
      <c r="G25" s="44"/>
      <c r="H25" s="45"/>
    </row>
    <row r="26" spans="1:8" x14ac:dyDescent="0.3">
      <c r="A26" s="42"/>
      <c r="B26" s="44"/>
      <c r="C26" s="44"/>
      <c r="D26" s="44"/>
      <c r="E26" s="44"/>
      <c r="F26" s="44"/>
      <c r="G26" s="44"/>
      <c r="H26" s="45"/>
    </row>
    <row r="27" spans="1:8" x14ac:dyDescent="0.3">
      <c r="A27" s="42"/>
      <c r="B27" s="44"/>
      <c r="C27" s="44"/>
      <c r="D27" s="44"/>
      <c r="E27" s="44"/>
      <c r="F27" s="44"/>
      <c r="G27" s="44"/>
      <c r="H27" s="45"/>
    </row>
    <row r="28" spans="1:8" x14ac:dyDescent="0.3">
      <c r="A28" s="42"/>
      <c r="B28" s="44"/>
      <c r="C28" s="44"/>
      <c r="D28" s="44"/>
      <c r="E28" s="44"/>
      <c r="F28" s="44"/>
      <c r="G28" s="44"/>
      <c r="H28" s="45"/>
    </row>
    <row r="29" spans="1:8" x14ac:dyDescent="0.3">
      <c r="A29" s="42"/>
      <c r="B29" s="44"/>
      <c r="C29" s="44"/>
      <c r="D29" s="44"/>
      <c r="E29" s="44"/>
      <c r="F29" s="44"/>
      <c r="G29" s="44"/>
      <c r="H29" s="45"/>
    </row>
    <row r="30" spans="1:8" x14ac:dyDescent="0.3">
      <c r="A30" s="42"/>
      <c r="B30" s="44"/>
      <c r="C30" s="44"/>
      <c r="D30" s="44"/>
      <c r="E30" s="44"/>
      <c r="F30" s="44"/>
      <c r="G30" s="44"/>
      <c r="H30" s="46"/>
    </row>
    <row r="31" spans="1:8" x14ac:dyDescent="0.3">
      <c r="A31" s="42"/>
      <c r="B31" s="44"/>
      <c r="C31" s="44"/>
      <c r="D31" s="44"/>
      <c r="E31" s="44"/>
      <c r="F31" s="44"/>
      <c r="G31" s="44"/>
      <c r="H31" s="46"/>
    </row>
    <row r="32" spans="1:8" x14ac:dyDescent="0.3">
      <c r="A32" s="42"/>
      <c r="B32" s="44"/>
      <c r="C32" s="44"/>
      <c r="D32" s="44"/>
      <c r="E32" s="44"/>
      <c r="F32" s="44"/>
      <c r="G32" s="44"/>
      <c r="H32" s="45"/>
    </row>
    <row r="33" spans="1:8" x14ac:dyDescent="0.3">
      <c r="A33" s="42"/>
      <c r="B33" s="74"/>
      <c r="C33" s="74"/>
      <c r="D33" s="74"/>
      <c r="E33" s="74"/>
      <c r="F33" s="44"/>
      <c r="G33" s="44"/>
      <c r="H33" s="45"/>
    </row>
    <row r="34" spans="1:8" x14ac:dyDescent="0.3">
      <c r="A34" s="42"/>
      <c r="B34" s="74"/>
      <c r="C34" s="74"/>
      <c r="D34" s="74"/>
      <c r="E34" s="74"/>
      <c r="F34" s="44"/>
      <c r="G34" s="48"/>
      <c r="H34" s="49"/>
    </row>
    <row r="35" spans="1:8" x14ac:dyDescent="0.3">
      <c r="A35" s="42"/>
      <c r="B35" s="74"/>
      <c r="C35" s="74"/>
      <c r="D35" s="74"/>
      <c r="E35" s="74"/>
      <c r="F35" s="44"/>
      <c r="G35" s="48"/>
      <c r="H35" s="49"/>
    </row>
    <row r="36" spans="1:8" x14ac:dyDescent="0.3">
      <c r="A36" s="42"/>
      <c r="B36" s="74"/>
      <c r="C36" s="74"/>
      <c r="D36" s="74"/>
      <c r="E36" s="74"/>
      <c r="F36" s="44"/>
      <c r="G36" s="48"/>
      <c r="H36" s="49"/>
    </row>
    <row r="37" spans="1:8" x14ac:dyDescent="0.3">
      <c r="A37" s="42"/>
      <c r="B37" s="50" t="s">
        <v>95</v>
      </c>
      <c r="C37" s="50"/>
      <c r="D37" s="50"/>
      <c r="E37" s="74"/>
      <c r="F37" s="44"/>
      <c r="G37" s="48"/>
      <c r="H37" s="49"/>
    </row>
    <row r="38" spans="1:8" x14ac:dyDescent="0.3">
      <c r="A38" s="42"/>
      <c r="B38" s="50"/>
      <c r="C38" s="50"/>
      <c r="D38" s="50"/>
      <c r="E38" s="74"/>
      <c r="F38" s="44"/>
      <c r="G38" s="48"/>
      <c r="H38" s="49"/>
    </row>
    <row r="39" spans="1:8" x14ac:dyDescent="0.3">
      <c r="A39" s="42"/>
      <c r="B39" s="51">
        <v>0</v>
      </c>
      <c r="C39" s="50">
        <v>8</v>
      </c>
      <c r="D39" s="143" t="s">
        <v>96</v>
      </c>
      <c r="E39" s="144"/>
      <c r="F39" s="44"/>
      <c r="G39" s="48"/>
      <c r="H39" s="49"/>
    </row>
    <row r="40" spans="1:8" x14ac:dyDescent="0.3">
      <c r="A40" s="42"/>
      <c r="B40" s="51">
        <v>0.8</v>
      </c>
      <c r="C40" s="50"/>
      <c r="D40" s="143"/>
      <c r="E40" s="144"/>
      <c r="F40" s="44"/>
      <c r="G40" s="48"/>
      <c r="H40" s="49"/>
    </row>
    <row r="41" spans="1:8" x14ac:dyDescent="0.3">
      <c r="A41" s="42"/>
      <c r="B41" s="51">
        <v>0.81</v>
      </c>
      <c r="C41" s="50">
        <v>1.4</v>
      </c>
      <c r="D41" s="143" t="s">
        <v>97</v>
      </c>
      <c r="E41" s="144" t="s">
        <v>98</v>
      </c>
      <c r="F41" s="44"/>
      <c r="G41" s="48"/>
      <c r="H41" s="49"/>
    </row>
    <row r="42" spans="1:8" x14ac:dyDescent="0.3">
      <c r="A42" s="42"/>
      <c r="B42" s="51">
        <v>0.94</v>
      </c>
      <c r="C42" s="50"/>
      <c r="D42" s="143"/>
      <c r="E42" s="144"/>
      <c r="F42" s="44"/>
      <c r="G42" s="48"/>
      <c r="H42" s="49"/>
    </row>
    <row r="43" spans="1:8" x14ac:dyDescent="0.3">
      <c r="A43" s="42"/>
      <c r="B43" s="51">
        <v>0.95</v>
      </c>
      <c r="C43" s="50">
        <v>0.5</v>
      </c>
      <c r="D43" s="143" t="s">
        <v>99</v>
      </c>
      <c r="E43" s="146"/>
      <c r="F43" s="44"/>
      <c r="G43" s="48"/>
      <c r="H43" s="49"/>
    </row>
    <row r="44" spans="1:8" ht="16.95" customHeight="1" x14ac:dyDescent="0.3">
      <c r="A44" s="42"/>
      <c r="B44" s="51">
        <v>0.99</v>
      </c>
      <c r="C44" s="50"/>
      <c r="D44" s="143"/>
      <c r="E44" s="146"/>
      <c r="F44" s="44"/>
      <c r="G44" s="48"/>
      <c r="H44" s="49"/>
    </row>
    <row r="45" spans="1:8" x14ac:dyDescent="0.3">
      <c r="A45" s="42"/>
      <c r="B45" s="51">
        <v>1</v>
      </c>
      <c r="C45" s="50">
        <v>0.1</v>
      </c>
      <c r="D45" s="52" t="s">
        <v>100</v>
      </c>
      <c r="E45" s="74"/>
      <c r="F45" s="44"/>
      <c r="G45" s="48"/>
      <c r="H45" s="49"/>
    </row>
    <row r="46" spans="1:8" x14ac:dyDescent="0.3">
      <c r="A46" s="42"/>
      <c r="B46" s="51"/>
      <c r="C46" s="50"/>
      <c r="D46" s="50"/>
      <c r="E46" s="74"/>
      <c r="F46" s="44"/>
      <c r="G46" s="48"/>
      <c r="H46" s="49"/>
    </row>
    <row r="47" spans="1:8" x14ac:dyDescent="0.3">
      <c r="A47" s="42"/>
      <c r="B47" s="51"/>
      <c r="C47" s="50"/>
      <c r="D47" s="50"/>
      <c r="E47" s="74"/>
      <c r="F47" s="44"/>
      <c r="G47" s="48"/>
      <c r="H47" s="49"/>
    </row>
    <row r="48" spans="1:8" x14ac:dyDescent="0.3">
      <c r="A48" s="42"/>
      <c r="B48" s="51"/>
      <c r="C48" s="50"/>
      <c r="D48" s="50"/>
      <c r="E48" s="74"/>
      <c r="F48" s="44"/>
      <c r="G48" s="48"/>
      <c r="H48" s="49"/>
    </row>
    <row r="49" spans="1:13 16384:16384" x14ac:dyDescent="0.3">
      <c r="A49" s="42"/>
      <c r="B49" s="51"/>
      <c r="C49" s="50">
        <f>SUM(C39:C45)</f>
        <v>10</v>
      </c>
      <c r="D49" s="50"/>
      <c r="E49" s="74"/>
      <c r="F49" s="44"/>
      <c r="G49" s="48"/>
      <c r="H49" s="49"/>
    </row>
    <row r="50" spans="1:13 16384:16384" x14ac:dyDescent="0.3">
      <c r="A50" s="42"/>
      <c r="B50" s="50"/>
      <c r="C50" s="50"/>
      <c r="D50" s="50"/>
      <c r="E50" s="74"/>
      <c r="F50" s="44"/>
      <c r="G50" s="48"/>
      <c r="H50" s="49"/>
    </row>
    <row r="51" spans="1:13 16384:16384" x14ac:dyDescent="0.3">
      <c r="A51" s="42"/>
      <c r="B51" s="50"/>
      <c r="C51" s="50"/>
      <c r="D51" s="75"/>
      <c r="E51" s="76"/>
      <c r="F51" s="44"/>
      <c r="G51" s="54"/>
      <c r="H51" s="55"/>
    </row>
    <row r="52" spans="1:13 16384:16384" x14ac:dyDescent="0.3">
      <c r="A52" s="42"/>
      <c r="B52" s="43"/>
      <c r="C52" s="71"/>
      <c r="D52" s="72"/>
      <c r="E52" s="73"/>
      <c r="F52" s="44"/>
      <c r="G52" s="54"/>
      <c r="H52" s="55"/>
    </row>
    <row r="53" spans="1:13 16384:16384" x14ac:dyDescent="0.3">
      <c r="A53" s="42"/>
      <c r="B53" s="43"/>
      <c r="C53" s="71"/>
      <c r="D53" s="72"/>
      <c r="E53" s="73"/>
      <c r="F53" s="44"/>
      <c r="G53" s="54"/>
      <c r="H53" s="55"/>
    </row>
    <row r="54" spans="1:13 16384:16384" x14ac:dyDescent="0.3">
      <c r="A54" s="42"/>
      <c r="B54" s="43"/>
      <c r="C54" s="71"/>
      <c r="D54" s="72"/>
      <c r="E54" s="73"/>
      <c r="F54" s="44"/>
      <c r="G54" s="54"/>
      <c r="H54" s="55"/>
    </row>
    <row r="55" spans="1:13 16384:16384" x14ac:dyDescent="0.3">
      <c r="A55" s="42"/>
      <c r="B55" s="43"/>
      <c r="C55" s="71"/>
      <c r="D55" s="72"/>
      <c r="E55" s="73"/>
      <c r="F55" s="44"/>
      <c r="G55" s="54"/>
      <c r="H55" s="55"/>
    </row>
    <row r="56" spans="1:13 16384:16384" s="69" customFormat="1" x14ac:dyDescent="0.3">
      <c r="A56" s="42"/>
      <c r="B56" s="43"/>
      <c r="C56" s="71"/>
      <c r="D56" s="72"/>
      <c r="E56" s="73"/>
      <c r="F56" s="44"/>
      <c r="G56" s="54"/>
      <c r="H56" s="55"/>
      <c r="I56"/>
      <c r="J56"/>
      <c r="K56" s="68"/>
      <c r="L56" s="68"/>
      <c r="M56" s="43"/>
      <c r="XFD56" s="145"/>
    </row>
    <row r="57" spans="1:13 16384:16384" s="69" customFormat="1" x14ac:dyDescent="0.3">
      <c r="A57" s="42"/>
      <c r="B57" s="43"/>
      <c r="C57" s="71"/>
      <c r="D57" s="72"/>
      <c r="E57" s="73"/>
      <c r="F57" s="44"/>
      <c r="G57" s="54"/>
      <c r="H57" s="55"/>
      <c r="I57"/>
      <c r="J57"/>
      <c r="K57" s="68"/>
      <c r="L57" s="68"/>
      <c r="M57" s="43"/>
      <c r="XFD57" s="145"/>
    </row>
    <row r="58" spans="1:13 16384:16384" s="69" customFormat="1" x14ac:dyDescent="0.3">
      <c r="A58" s="42"/>
      <c r="B58" s="43"/>
      <c r="C58" s="71"/>
      <c r="D58" s="72"/>
      <c r="E58" s="73"/>
      <c r="F58" s="44"/>
      <c r="G58" s="54"/>
      <c r="H58" s="55"/>
      <c r="I58"/>
      <c r="J58"/>
      <c r="K58" s="68"/>
      <c r="L58" s="68"/>
      <c r="M58" s="43"/>
      <c r="XFD58" s="145"/>
    </row>
    <row r="59" spans="1:13 16384:16384" s="69" customFormat="1" x14ac:dyDescent="0.3">
      <c r="A59" s="42"/>
      <c r="B59" s="43"/>
      <c r="C59" s="71"/>
      <c r="D59" s="72"/>
      <c r="E59" s="73"/>
      <c r="F59" s="44"/>
      <c r="G59" s="54"/>
      <c r="H59" s="55"/>
      <c r="I59"/>
      <c r="J59"/>
      <c r="K59" s="68"/>
      <c r="L59" s="68"/>
      <c r="M59" s="43"/>
      <c r="XFD59" s="145"/>
    </row>
    <row r="60" spans="1:13 16384:16384" s="69" customFormat="1" x14ac:dyDescent="0.3">
      <c r="A60" s="47"/>
      <c r="B60" s="53"/>
      <c r="C60" s="56"/>
      <c r="D60" s="57"/>
      <c r="E60" s="58"/>
      <c r="F60" s="54"/>
      <c r="G60" s="54"/>
      <c r="H60" s="55"/>
      <c r="I60"/>
      <c r="J60"/>
      <c r="K60" s="68"/>
      <c r="L60" s="68"/>
      <c r="M60" s="43"/>
      <c r="XFD60" s="145"/>
    </row>
    <row r="61" spans="1:13 16384:16384" s="69" customFormat="1" x14ac:dyDescent="0.3">
      <c r="A61" s="47"/>
      <c r="B61" s="53"/>
      <c r="C61" s="56"/>
      <c r="D61" s="57"/>
      <c r="E61" s="58"/>
      <c r="F61" s="54"/>
      <c r="G61" s="54"/>
      <c r="H61" s="55"/>
      <c r="I61"/>
      <c r="J61"/>
      <c r="K61" s="68"/>
      <c r="L61" s="68"/>
      <c r="M61" s="43"/>
      <c r="XFD61" s="145"/>
    </row>
    <row r="62" spans="1:13 16384:16384" s="69" customFormat="1" x14ac:dyDescent="0.3">
      <c r="A62" s="47"/>
      <c r="B62" s="53"/>
      <c r="C62" s="56"/>
      <c r="D62" s="57"/>
      <c r="E62" s="58"/>
      <c r="F62" s="54"/>
      <c r="G62" s="54"/>
      <c r="H62" s="55"/>
      <c r="I62"/>
      <c r="J62"/>
      <c r="K62" s="68"/>
      <c r="L62" s="68"/>
      <c r="M62" s="43"/>
      <c r="XFD62" s="70"/>
    </row>
    <row r="63" spans="1:13 16384:16384" s="69" customFormat="1" x14ac:dyDescent="0.3">
      <c r="A63" s="47"/>
      <c r="B63" s="53"/>
      <c r="C63" s="56"/>
      <c r="D63" s="57"/>
      <c r="E63" s="58"/>
      <c r="F63" s="54"/>
      <c r="G63" s="54"/>
      <c r="H63" s="55"/>
      <c r="I63"/>
      <c r="J63"/>
      <c r="K63" s="68"/>
      <c r="L63" s="68"/>
      <c r="M63" s="43"/>
      <c r="XFD63" s="43"/>
    </row>
    <row r="64" spans="1:13 16384:16384" s="69" customFormat="1" x14ac:dyDescent="0.3">
      <c r="A64" s="47"/>
      <c r="B64" s="53"/>
      <c r="C64" s="56"/>
      <c r="D64" s="57"/>
      <c r="E64" s="58"/>
      <c r="F64" s="54"/>
      <c r="G64" s="54"/>
      <c r="H64" s="55"/>
      <c r="I64"/>
      <c r="J64"/>
      <c r="K64" s="68"/>
      <c r="L64" s="68"/>
      <c r="M64" s="43"/>
    </row>
    <row r="65" spans="1:13" s="69" customFormat="1" x14ac:dyDescent="0.3">
      <c r="A65" s="47"/>
      <c r="B65" s="56"/>
      <c r="C65" s="53"/>
      <c r="D65" s="50"/>
      <c r="E65" s="54"/>
      <c r="F65" s="54"/>
      <c r="G65" s="54"/>
      <c r="H65" s="55"/>
      <c r="I65"/>
      <c r="J65"/>
      <c r="K65" s="68"/>
      <c r="L65" s="68"/>
      <c r="M65" s="43"/>
    </row>
    <row r="66" spans="1:13" s="69" customFormat="1" x14ac:dyDescent="0.3">
      <c r="A66"/>
      <c r="B66"/>
      <c r="C66"/>
      <c r="D66"/>
      <c r="E66"/>
      <c r="F66"/>
      <c r="G66"/>
      <c r="H66" s="55"/>
      <c r="I66"/>
      <c r="J66"/>
      <c r="K66" s="68"/>
      <c r="L66" s="68"/>
      <c r="M66" s="43"/>
    </row>
    <row r="67" spans="1:13" s="69" customFormat="1" x14ac:dyDescent="0.3">
      <c r="A67"/>
      <c r="B67"/>
      <c r="C67"/>
      <c r="D67"/>
      <c r="E67" s="77"/>
      <c r="F67" s="77"/>
      <c r="G67" s="77"/>
      <c r="H67" s="83"/>
      <c r="I67"/>
      <c r="J67"/>
    </row>
    <row r="68" spans="1:13" x14ac:dyDescent="0.3">
      <c r="D68" s="77"/>
      <c r="E68" s="77"/>
      <c r="F68" s="77"/>
      <c r="G68" s="77"/>
      <c r="H68" s="83"/>
    </row>
    <row r="69" spans="1:13" x14ac:dyDescent="0.3">
      <c r="D69" s="77"/>
      <c r="E69" s="77"/>
      <c r="F69" s="84" t="s">
        <v>101</v>
      </c>
      <c r="G69" s="50">
        <f>C13*PI()</f>
        <v>1.4881228359109546</v>
      </c>
      <c r="H69" s="83"/>
    </row>
    <row r="70" spans="1:13" x14ac:dyDescent="0.3">
      <c r="D70" s="77"/>
      <c r="E70" s="77"/>
      <c r="F70" s="50">
        <v>0</v>
      </c>
      <c r="G70" s="50">
        <v>0</v>
      </c>
      <c r="H70" s="83"/>
    </row>
    <row r="71" spans="1:13" x14ac:dyDescent="0.3">
      <c r="D71" s="77"/>
      <c r="E71" s="77"/>
      <c r="F71" s="50">
        <f>-COS(G69)</f>
        <v>-8.2579345472332394E-2</v>
      </c>
      <c r="G71" s="50">
        <f>SIN(G69)</f>
        <v>0.99658449300666985</v>
      </c>
      <c r="H71" s="83"/>
    </row>
    <row r="72" spans="1:13" x14ac:dyDescent="0.3">
      <c r="D72" s="77"/>
      <c r="E72" s="77"/>
      <c r="F72" s="77"/>
      <c r="G72" s="77"/>
      <c r="H72" s="83"/>
    </row>
    <row r="73" spans="1:13" x14ac:dyDescent="0.3">
      <c r="D73" s="77"/>
      <c r="E73" s="77"/>
      <c r="F73" s="77"/>
      <c r="G73" s="77"/>
      <c r="H73" s="83"/>
    </row>
    <row r="74" spans="1:13" x14ac:dyDescent="0.3">
      <c r="E74" s="77"/>
      <c r="F74" s="77"/>
      <c r="G74" s="77"/>
      <c r="H74" s="83"/>
    </row>
    <row r="75" spans="1:13" x14ac:dyDescent="0.3">
      <c r="E75" s="77"/>
      <c r="F75" s="77"/>
      <c r="G75" s="77"/>
      <c r="H75" s="83"/>
    </row>
    <row r="76" spans="1:13" x14ac:dyDescent="0.3">
      <c r="E76" s="77"/>
      <c r="F76" s="77"/>
      <c r="G76" s="77"/>
      <c r="H76" s="83"/>
    </row>
    <row r="77" spans="1:13" x14ac:dyDescent="0.3">
      <c r="H77" s="55"/>
    </row>
    <row r="78" spans="1:13" x14ac:dyDescent="0.3">
      <c r="H78" s="55"/>
    </row>
    <row r="79" spans="1:13" x14ac:dyDescent="0.3">
      <c r="A79" s="59"/>
      <c r="B79" s="60"/>
      <c r="C79" s="61"/>
      <c r="D79" s="62"/>
      <c r="E79" s="63"/>
      <c r="F79" s="63"/>
      <c r="G79" s="63"/>
      <c r="H79" s="64"/>
    </row>
  </sheetData>
  <protectedRanges>
    <protectedRange password="CC3D" sqref="A2 B4:B9 C2:G2 H2:H3 C13:C14 E6:F6 B11:B14 E15:E20 C9 E7:E13 B16:C16 B17:B23 E3:F3" name="UpdateList"/>
    <protectedRange password="CC3D" sqref="G3 G19 B3:D3 E14:F14 G5:G16" name="UpdateList_1"/>
    <protectedRange password="CC3D" sqref="F7:F13 C6:C8 C17:C23 F17:F20" name="UpdateList_2"/>
  </protectedRanges>
  <mergeCells count="16">
    <mergeCell ref="XFD56:XFD57"/>
    <mergeCell ref="XFD58:XFD59"/>
    <mergeCell ref="XFD60:XFD61"/>
    <mergeCell ref="B11:C11"/>
    <mergeCell ref="E15:F15"/>
    <mergeCell ref="D41:D42"/>
    <mergeCell ref="E41:E42"/>
    <mergeCell ref="D43:D44"/>
    <mergeCell ref="E43:E44"/>
    <mergeCell ref="A1:H1"/>
    <mergeCell ref="A2:H2"/>
    <mergeCell ref="B4:C4"/>
    <mergeCell ref="E6:F6"/>
    <mergeCell ref="D39:D40"/>
    <mergeCell ref="E39:E40"/>
    <mergeCell ref="B16:C16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BC8B2-5CE3-41CB-AF1C-E159B615B4F1}">
  <dimension ref="A1:XFD79"/>
  <sheetViews>
    <sheetView showGridLines="0" topLeftCell="A10" zoomScaleNormal="100" workbookViewId="0">
      <selection activeCell="F14" sqref="F14"/>
    </sheetView>
  </sheetViews>
  <sheetFormatPr defaultColWidth="0" defaultRowHeight="14.4" x14ac:dyDescent="0.3"/>
  <cols>
    <col min="1" max="1" width="8.6640625" customWidth="1"/>
    <col min="2" max="2" width="29.6640625" customWidth="1"/>
    <col min="3" max="3" width="17.33203125" customWidth="1"/>
    <col min="4" max="4" width="13.88671875" customWidth="1"/>
    <col min="5" max="5" width="32.5546875" customWidth="1"/>
    <col min="6" max="6" width="13.6640625" customWidth="1"/>
    <col min="7" max="7" width="8.6640625" customWidth="1"/>
    <col min="8" max="8" width="13.33203125" customWidth="1"/>
    <col min="9" max="9" width="8.6640625" customWidth="1"/>
    <col min="10" max="13" width="8.6640625" hidden="1" customWidth="1"/>
    <col min="14" max="14" width="11.6640625" hidden="1" customWidth="1"/>
    <col min="15" max="16383" width="8.6640625" hidden="1"/>
    <col min="16384" max="16384" width="16.88671875" hidden="1" customWidth="1"/>
  </cols>
  <sheetData>
    <row r="1" spans="1:8" ht="45" x14ac:dyDescent="0.3">
      <c r="A1" s="137" t="s">
        <v>82</v>
      </c>
      <c r="B1" s="137"/>
      <c r="C1" s="137"/>
      <c r="D1" s="137"/>
      <c r="E1" s="137"/>
      <c r="F1" s="137"/>
      <c r="G1" s="137"/>
      <c r="H1" s="137"/>
    </row>
    <row r="2" spans="1:8" x14ac:dyDescent="0.3">
      <c r="A2" s="138" t="s">
        <v>83</v>
      </c>
      <c r="B2" s="139"/>
      <c r="C2" s="139"/>
      <c r="D2" s="139"/>
      <c r="E2" s="139"/>
      <c r="F2" s="139"/>
      <c r="G2" s="139"/>
      <c r="H2" s="140"/>
    </row>
    <row r="3" spans="1:8" x14ac:dyDescent="0.3">
      <c r="A3" s="19"/>
      <c r="B3" s="20"/>
      <c r="C3" s="20"/>
      <c r="D3" s="20"/>
      <c r="E3" s="20"/>
      <c r="F3" s="20"/>
      <c r="G3" s="20"/>
      <c r="H3" s="21"/>
    </row>
    <row r="4" spans="1:8" x14ac:dyDescent="0.3">
      <c r="A4" s="22"/>
      <c r="B4" s="141" t="s">
        <v>84</v>
      </c>
      <c r="C4" s="142"/>
      <c r="D4" s="23"/>
      <c r="G4" s="24"/>
      <c r="H4" s="25"/>
    </row>
    <row r="5" spans="1:8" x14ac:dyDescent="0.3">
      <c r="A5" s="22"/>
      <c r="B5" s="26"/>
      <c r="C5" s="26" t="s">
        <v>85</v>
      </c>
      <c r="D5" s="23"/>
      <c r="G5" s="29"/>
      <c r="H5" s="25"/>
    </row>
    <row r="6" spans="1:8" x14ac:dyDescent="0.3">
      <c r="A6" s="22"/>
      <c r="B6" s="27" t="s">
        <v>58</v>
      </c>
      <c r="C6" s="28">
        <f>COUNTIF('Cheklist 2 aplicação'!$J$4:$J$67,B6)</f>
        <v>33</v>
      </c>
      <c r="D6" s="23"/>
      <c r="E6" s="141" t="s">
        <v>86</v>
      </c>
      <c r="F6" s="142"/>
      <c r="G6" s="29"/>
      <c r="H6" s="25"/>
    </row>
    <row r="7" spans="1:8" x14ac:dyDescent="0.3">
      <c r="A7" s="22"/>
      <c r="B7" s="27" t="s">
        <v>59</v>
      </c>
      <c r="C7" s="28">
        <f>COUNTIF('Cheklist 2 aplicação'!$J$4:$J$67,B7)</f>
        <v>5</v>
      </c>
      <c r="D7" s="23"/>
      <c r="E7" s="27" t="s">
        <v>7</v>
      </c>
      <c r="F7" s="28">
        <f>SUMIF('Cheklist 2 aplicação'!$D$4:$D$67,E7,'Cheklist 2 aplicação'!$K$4:$K$67)</f>
        <v>4</v>
      </c>
      <c r="G7" s="29"/>
      <c r="H7" s="25"/>
    </row>
    <row r="8" spans="1:8" x14ac:dyDescent="0.3">
      <c r="A8" s="22"/>
      <c r="B8" s="27" t="s">
        <v>60</v>
      </c>
      <c r="C8" s="28">
        <f>COUNTIF('Cheklist 2 aplicação'!$J$4:$J$67,B8)</f>
        <v>0</v>
      </c>
      <c r="D8" s="23"/>
      <c r="E8" s="27" t="s">
        <v>87</v>
      </c>
      <c r="F8" s="28">
        <f>SUMIF('Cheklist 2 aplicação'!$D$4:$D$67,E8,'Cheklist 2 aplicação'!$K$4:$K$67)</f>
        <v>0</v>
      </c>
      <c r="G8" s="29"/>
      <c r="H8" s="25"/>
    </row>
    <row r="9" spans="1:8" x14ac:dyDescent="0.3">
      <c r="A9" s="22"/>
      <c r="B9" s="30" t="s">
        <v>88</v>
      </c>
      <c r="C9" s="31">
        <f>SUM(C6:C8)</f>
        <v>38</v>
      </c>
      <c r="D9" s="23"/>
      <c r="E9" s="27" t="s">
        <v>5</v>
      </c>
      <c r="F9" s="28">
        <f>SUMIF('Cheklist 2 aplicação'!$D$4:$D$67,E9,'Cheklist 2 aplicação'!$K$4:$K$67)</f>
        <v>0</v>
      </c>
      <c r="G9" s="32"/>
      <c r="H9" s="25"/>
    </row>
    <row r="10" spans="1:8" x14ac:dyDescent="0.3">
      <c r="A10" s="22"/>
      <c r="B10" s="20"/>
      <c r="C10" s="33"/>
      <c r="D10" s="34"/>
      <c r="E10" s="27" t="s">
        <v>37</v>
      </c>
      <c r="F10" s="28">
        <f>SUMIF('Cheklist 2 aplicação'!$D$4:$D$67,E10,'Cheklist 2 aplicação'!$K$4:$K$67)</f>
        <v>1</v>
      </c>
      <c r="G10" s="32"/>
      <c r="H10" s="25"/>
    </row>
    <row r="11" spans="1:8" x14ac:dyDescent="0.3">
      <c r="A11" s="22"/>
      <c r="B11" s="141" t="s">
        <v>89</v>
      </c>
      <c r="C11" s="142"/>
      <c r="D11" s="23"/>
      <c r="E11" s="27" t="s">
        <v>90</v>
      </c>
      <c r="F11" s="28">
        <f>SUMIF('Cheklist 2 aplicação'!$D$4:$D$67,E11,'Cheklist 2 aplicação'!$K$4:$K$67)</f>
        <v>0</v>
      </c>
      <c r="G11" s="35"/>
      <c r="H11" s="25"/>
    </row>
    <row r="12" spans="1:8" x14ac:dyDescent="0.3">
      <c r="A12" s="36"/>
      <c r="B12" s="26"/>
      <c r="C12" s="26" t="s">
        <v>91</v>
      </c>
      <c r="D12" s="23"/>
      <c r="E12" s="27" t="s">
        <v>33</v>
      </c>
      <c r="F12" s="28">
        <f>SUMIF('Cheklist 2 aplicação'!$D$4:$D$67,E12,'Cheklist 2 aplicação'!$K$4:$K$67)</f>
        <v>0</v>
      </c>
      <c r="G12" s="35"/>
      <c r="H12" s="25"/>
    </row>
    <row r="13" spans="1:8" x14ac:dyDescent="0.3">
      <c r="A13" s="36"/>
      <c r="B13" s="27" t="s">
        <v>58</v>
      </c>
      <c r="C13" s="37">
        <f>IFERROR(C6/(C6+C7),0)</f>
        <v>0.86842105263157898</v>
      </c>
      <c r="D13" s="23"/>
      <c r="E13" s="30" t="s">
        <v>88</v>
      </c>
      <c r="F13" s="31">
        <f>SUM(F7:F12)</f>
        <v>5</v>
      </c>
      <c r="G13" s="35"/>
      <c r="H13" s="25"/>
    </row>
    <row r="14" spans="1:8" x14ac:dyDescent="0.3">
      <c r="A14" s="38"/>
      <c r="B14" s="27" t="s">
        <v>59</v>
      </c>
      <c r="C14" s="37">
        <f>IFERROR(C7/(C7+C6),0)</f>
        <v>0.13157894736842105</v>
      </c>
      <c r="D14" s="33"/>
      <c r="E14" s="35"/>
      <c r="F14" s="39"/>
      <c r="G14" s="35"/>
      <c r="H14" s="25"/>
    </row>
    <row r="15" spans="1:8" x14ac:dyDescent="0.3">
      <c r="A15" s="36"/>
      <c r="D15" s="33"/>
      <c r="E15" s="141" t="s">
        <v>92</v>
      </c>
      <c r="F15" s="142"/>
      <c r="G15" s="35"/>
      <c r="H15" s="25"/>
    </row>
    <row r="16" spans="1:8" x14ac:dyDescent="0.3">
      <c r="A16" s="36"/>
      <c r="B16" s="141" t="s">
        <v>93</v>
      </c>
      <c r="C16" s="142"/>
      <c r="D16" s="33"/>
      <c r="E16" s="26"/>
      <c r="F16" s="26" t="s">
        <v>85</v>
      </c>
      <c r="G16" s="35"/>
      <c r="H16" s="25"/>
    </row>
    <row r="17" spans="1:8" x14ac:dyDescent="0.3">
      <c r="A17" s="36"/>
      <c r="B17" s="27" t="s">
        <v>4</v>
      </c>
      <c r="C17" s="28">
        <f>SUMIF('Cheklist 2 aplicação'!$B$6:$B$67,'Indicadores - Defeitos (2)'!B17,'Cheklist 2 aplicação'!$K$6:$K$67)</f>
        <v>0</v>
      </c>
      <c r="D17" s="33"/>
      <c r="E17" s="27" t="s">
        <v>70</v>
      </c>
      <c r="F17" s="28">
        <f>SUMIF('Cheklist 2 aplicação'!$I$6:$I$66,'Indicadores - Defeitos (1)'!E17,'Cheklist 2 aplicação'!$K$6:$K$66)</f>
        <v>0</v>
      </c>
      <c r="G17" s="23"/>
      <c r="H17" s="25"/>
    </row>
    <row r="18" spans="1:8" x14ac:dyDescent="0.3">
      <c r="A18" s="36"/>
      <c r="B18" s="27" t="s">
        <v>13</v>
      </c>
      <c r="C18" s="28">
        <f>SUMIF('Cheklist 2 aplicação'!$B$6:$B$67,'Indicadores - Defeitos (2)'!B18,'Cheklist 2 aplicação'!$K$6:$K$67)</f>
        <v>1</v>
      </c>
      <c r="D18" s="33"/>
      <c r="E18" s="27" t="s">
        <v>62</v>
      </c>
      <c r="F18" s="28">
        <f>SUMIF('Cheklist 2 aplicação'!$I$6:$I$66,'Indicadores - Defeitos (1)'!E18,'Cheklist 2 aplicação'!$K$6:$K$66)</f>
        <v>2</v>
      </c>
      <c r="G18" s="23"/>
      <c r="H18" s="25"/>
    </row>
    <row r="19" spans="1:8" x14ac:dyDescent="0.3">
      <c r="A19" s="36"/>
      <c r="B19" s="27" t="s">
        <v>24</v>
      </c>
      <c r="C19" s="28">
        <f>SUMIF('Cheklist 2 aplicação'!$B$6:$B$67,'Indicadores - Defeitos (2)'!B19,'Cheklist 2 aplicação'!$K$6:$K$67)</f>
        <v>0</v>
      </c>
      <c r="D19" s="33"/>
      <c r="E19" s="27" t="s">
        <v>65</v>
      </c>
      <c r="F19" s="28">
        <f>SUMIF('Cheklist 2 aplicação'!$I$6:$I$66,'Indicadores - Defeitos (1)'!E19,'Cheklist 2 aplicação'!$K$6:$K$66)</f>
        <v>3</v>
      </c>
      <c r="G19" s="40"/>
      <c r="H19" s="41"/>
    </row>
    <row r="20" spans="1:8" x14ac:dyDescent="0.3">
      <c r="A20" s="42"/>
      <c r="B20" s="27" t="s">
        <v>32</v>
      </c>
      <c r="C20" s="28">
        <f>SUMIF('Cheklist 2 aplicação'!$B$6:$B$67,'Indicadores - Defeitos (2)'!B20,'Cheklist 2 aplicação'!$K$6:$K$67)</f>
        <v>4</v>
      </c>
      <c r="D20" s="43"/>
      <c r="E20" s="30" t="s">
        <v>88</v>
      </c>
      <c r="F20" s="31">
        <f>SUM(F17:F19)</f>
        <v>5</v>
      </c>
      <c r="G20" s="44"/>
      <c r="H20" s="45"/>
    </row>
    <row r="21" spans="1:8" x14ac:dyDescent="0.3">
      <c r="A21" s="42"/>
      <c r="B21" s="27" t="s">
        <v>94</v>
      </c>
      <c r="C21" s="28">
        <f>SUMIF('Cheklist 2 aplicação'!$B$6:$B$67,'Indicadores - Defeitos (2)'!B21,'Cheklist 2 aplicação'!$K$6:$K$67)</f>
        <v>0</v>
      </c>
      <c r="D21" s="44"/>
      <c r="E21" s="44"/>
      <c r="F21" s="44"/>
      <c r="G21" s="44"/>
      <c r="H21" s="45"/>
    </row>
    <row r="22" spans="1:8" x14ac:dyDescent="0.3">
      <c r="A22" s="42"/>
      <c r="B22" s="27" t="s">
        <v>50</v>
      </c>
      <c r="C22" s="28">
        <f>SUMIF('Cheklist 2 aplicação'!$B$6:$B$67,'Indicadores - Defeitos (2)'!B22,'Cheklist 2 aplicação'!$K$6:$K$67)</f>
        <v>0</v>
      </c>
      <c r="D22" s="44"/>
      <c r="E22" s="44"/>
      <c r="F22" s="44"/>
      <c r="G22" s="44"/>
      <c r="H22" s="45"/>
    </row>
    <row r="23" spans="1:8" x14ac:dyDescent="0.3">
      <c r="A23" s="42"/>
      <c r="B23" s="30" t="s">
        <v>88</v>
      </c>
      <c r="C23" s="31">
        <f>SUM(C17:C22)</f>
        <v>5</v>
      </c>
      <c r="D23" s="44"/>
      <c r="E23" s="44"/>
      <c r="F23" s="44"/>
      <c r="G23" s="44"/>
      <c r="H23" s="45"/>
    </row>
    <row r="24" spans="1:8" x14ac:dyDescent="0.3">
      <c r="A24" s="42"/>
      <c r="B24" s="44"/>
      <c r="C24" s="44"/>
      <c r="D24" s="44"/>
      <c r="E24" s="44"/>
      <c r="F24" s="44"/>
      <c r="G24" s="44"/>
      <c r="H24" s="45"/>
    </row>
    <row r="25" spans="1:8" x14ac:dyDescent="0.3">
      <c r="A25" s="42"/>
      <c r="B25" s="44"/>
      <c r="C25" s="44"/>
      <c r="D25" s="44"/>
      <c r="E25" s="44"/>
      <c r="F25" s="44"/>
      <c r="G25" s="44"/>
      <c r="H25" s="45"/>
    </row>
    <row r="26" spans="1:8" x14ac:dyDescent="0.3">
      <c r="A26" s="42"/>
      <c r="B26" s="44"/>
      <c r="C26" s="44"/>
      <c r="D26" s="44"/>
      <c r="E26" s="44"/>
      <c r="F26" s="44"/>
      <c r="G26" s="44"/>
      <c r="H26" s="45"/>
    </row>
    <row r="27" spans="1:8" x14ac:dyDescent="0.3">
      <c r="A27" s="42"/>
      <c r="B27" s="44"/>
      <c r="C27" s="44"/>
      <c r="D27" s="44"/>
      <c r="E27" s="44"/>
      <c r="F27" s="44"/>
      <c r="G27" s="44"/>
      <c r="H27" s="45"/>
    </row>
    <row r="28" spans="1:8" x14ac:dyDescent="0.3">
      <c r="A28" s="42"/>
      <c r="B28" s="44"/>
      <c r="C28" s="44"/>
      <c r="D28" s="44"/>
      <c r="E28" s="44"/>
      <c r="F28" s="44"/>
      <c r="G28" s="44"/>
      <c r="H28" s="45"/>
    </row>
    <row r="29" spans="1:8" x14ac:dyDescent="0.3">
      <c r="A29" s="42"/>
      <c r="B29" s="44"/>
      <c r="C29" s="44"/>
      <c r="D29" s="44"/>
      <c r="E29" s="44"/>
      <c r="F29" s="44"/>
      <c r="G29" s="44"/>
      <c r="H29" s="45"/>
    </row>
    <row r="30" spans="1:8" x14ac:dyDescent="0.3">
      <c r="A30" s="42"/>
      <c r="B30" s="44"/>
      <c r="C30" s="44"/>
      <c r="D30" s="44"/>
      <c r="E30" s="44"/>
      <c r="F30" s="44"/>
      <c r="G30" s="44"/>
      <c r="H30" s="46"/>
    </row>
    <row r="31" spans="1:8" x14ac:dyDescent="0.3">
      <c r="A31" s="42"/>
      <c r="B31" s="44"/>
      <c r="C31" s="44"/>
      <c r="D31" s="44"/>
      <c r="E31" s="44"/>
      <c r="F31" s="44"/>
      <c r="G31" s="44"/>
      <c r="H31" s="46"/>
    </row>
    <row r="32" spans="1:8" x14ac:dyDescent="0.3">
      <c r="A32" s="42"/>
      <c r="B32" s="44"/>
      <c r="C32" s="44"/>
      <c r="D32" s="44"/>
      <c r="E32" s="44"/>
      <c r="F32" s="44"/>
      <c r="G32" s="44"/>
      <c r="H32" s="45"/>
    </row>
    <row r="33" spans="1:8" x14ac:dyDescent="0.3">
      <c r="A33" s="42"/>
      <c r="B33" s="74"/>
      <c r="C33" s="74"/>
      <c r="D33" s="74"/>
      <c r="E33" s="74"/>
      <c r="F33" s="44"/>
      <c r="G33" s="44"/>
      <c r="H33" s="45"/>
    </row>
    <row r="34" spans="1:8" x14ac:dyDescent="0.3">
      <c r="A34" s="42"/>
      <c r="B34" s="74"/>
      <c r="C34" s="74"/>
      <c r="D34" s="74"/>
      <c r="E34" s="74"/>
      <c r="F34" s="44"/>
      <c r="G34" s="48"/>
      <c r="H34" s="49"/>
    </row>
    <row r="35" spans="1:8" x14ac:dyDescent="0.3">
      <c r="A35" s="42"/>
      <c r="B35" s="74"/>
      <c r="C35" s="74"/>
      <c r="D35" s="74"/>
      <c r="E35" s="74"/>
      <c r="F35" s="44"/>
      <c r="G35" s="48"/>
      <c r="H35" s="49"/>
    </row>
    <row r="36" spans="1:8" x14ac:dyDescent="0.3">
      <c r="A36" s="42"/>
      <c r="B36" s="74"/>
      <c r="C36" s="74"/>
      <c r="D36" s="74"/>
      <c r="E36" s="74"/>
      <c r="F36" s="44"/>
      <c r="G36" s="48"/>
      <c r="H36" s="49"/>
    </row>
    <row r="37" spans="1:8" x14ac:dyDescent="0.3">
      <c r="A37" s="42"/>
      <c r="B37" s="50" t="s">
        <v>95</v>
      </c>
      <c r="C37" s="50"/>
      <c r="D37" s="50"/>
      <c r="E37" s="74"/>
      <c r="F37" s="44"/>
      <c r="G37" s="48"/>
      <c r="H37" s="49"/>
    </row>
    <row r="38" spans="1:8" x14ac:dyDescent="0.3">
      <c r="A38" s="42"/>
      <c r="B38" s="50"/>
      <c r="C38" s="50"/>
      <c r="D38" s="50"/>
      <c r="E38" s="74"/>
      <c r="F38" s="44"/>
      <c r="G38" s="48"/>
      <c r="H38" s="49"/>
    </row>
    <row r="39" spans="1:8" x14ac:dyDescent="0.3">
      <c r="A39" s="42"/>
      <c r="B39" s="51">
        <v>0</v>
      </c>
      <c r="C39" s="50">
        <v>8</v>
      </c>
      <c r="D39" s="143" t="s">
        <v>96</v>
      </c>
      <c r="E39" s="144"/>
      <c r="F39" s="44"/>
      <c r="G39" s="48"/>
      <c r="H39" s="49"/>
    </row>
    <row r="40" spans="1:8" x14ac:dyDescent="0.3">
      <c r="A40" s="42"/>
      <c r="B40" s="51">
        <v>0.8</v>
      </c>
      <c r="C40" s="50"/>
      <c r="D40" s="143"/>
      <c r="E40" s="144"/>
      <c r="F40" s="44"/>
      <c r="G40" s="48"/>
      <c r="H40" s="49"/>
    </row>
    <row r="41" spans="1:8" x14ac:dyDescent="0.3">
      <c r="A41" s="42"/>
      <c r="B41" s="51">
        <v>0.81</v>
      </c>
      <c r="C41" s="50">
        <v>1.4</v>
      </c>
      <c r="D41" s="143" t="s">
        <v>97</v>
      </c>
      <c r="E41" s="144" t="s">
        <v>98</v>
      </c>
      <c r="F41" s="44"/>
      <c r="G41" s="48"/>
      <c r="H41" s="49"/>
    </row>
    <row r="42" spans="1:8" x14ac:dyDescent="0.3">
      <c r="A42" s="42"/>
      <c r="B42" s="51">
        <v>0.94</v>
      </c>
      <c r="C42" s="50"/>
      <c r="D42" s="143"/>
      <c r="E42" s="144"/>
      <c r="F42" s="44"/>
      <c r="G42" s="48"/>
      <c r="H42" s="49"/>
    </row>
    <row r="43" spans="1:8" x14ac:dyDescent="0.3">
      <c r="A43" s="42"/>
      <c r="B43" s="51">
        <v>0.95</v>
      </c>
      <c r="C43" s="50">
        <v>0.5</v>
      </c>
      <c r="D43" s="143" t="s">
        <v>99</v>
      </c>
      <c r="E43" s="146"/>
      <c r="F43" s="44"/>
      <c r="G43" s="48"/>
      <c r="H43" s="49"/>
    </row>
    <row r="44" spans="1:8" ht="16.95" customHeight="1" x14ac:dyDescent="0.3">
      <c r="A44" s="42"/>
      <c r="B44" s="51">
        <v>0.99</v>
      </c>
      <c r="C44" s="50"/>
      <c r="D44" s="143"/>
      <c r="E44" s="146"/>
      <c r="F44" s="44"/>
      <c r="G44" s="48"/>
      <c r="H44" s="49"/>
    </row>
    <row r="45" spans="1:8" x14ac:dyDescent="0.3">
      <c r="A45" s="42"/>
      <c r="B45" s="51">
        <v>1</v>
      </c>
      <c r="C45" s="50">
        <v>0.1</v>
      </c>
      <c r="D45" s="52" t="s">
        <v>100</v>
      </c>
      <c r="E45" s="74"/>
      <c r="F45" s="44"/>
      <c r="G45" s="48"/>
      <c r="H45" s="49"/>
    </row>
    <row r="46" spans="1:8" x14ac:dyDescent="0.3">
      <c r="A46" s="42"/>
      <c r="B46" s="51"/>
      <c r="C46" s="50"/>
      <c r="D46" s="50"/>
      <c r="E46" s="74"/>
      <c r="F46" s="44"/>
      <c r="G46" s="48"/>
      <c r="H46" s="49"/>
    </row>
    <row r="47" spans="1:8" x14ac:dyDescent="0.3">
      <c r="A47" s="42"/>
      <c r="B47" s="51"/>
      <c r="C47" s="50"/>
      <c r="D47" s="50"/>
      <c r="E47" s="74"/>
      <c r="F47" s="44"/>
      <c r="G47" s="48"/>
      <c r="H47" s="49"/>
    </row>
    <row r="48" spans="1:8" x14ac:dyDescent="0.3">
      <c r="A48" s="42"/>
      <c r="B48" s="51"/>
      <c r="C48" s="50"/>
      <c r="D48" s="50"/>
      <c r="E48" s="74"/>
      <c r="F48" s="44"/>
      <c r="G48" s="48"/>
      <c r="H48" s="49"/>
    </row>
    <row r="49" spans="1:13 16384:16384" x14ac:dyDescent="0.3">
      <c r="A49" s="42"/>
      <c r="B49" s="51"/>
      <c r="C49" s="50">
        <f>SUM(C39:C45)</f>
        <v>10</v>
      </c>
      <c r="D49" s="50"/>
      <c r="E49" s="74"/>
      <c r="F49" s="44"/>
      <c r="G49" s="48"/>
      <c r="H49" s="49"/>
    </row>
    <row r="50" spans="1:13 16384:16384" x14ac:dyDescent="0.3">
      <c r="A50" s="42"/>
      <c r="B50" s="50"/>
      <c r="C50" s="50"/>
      <c r="D50" s="50"/>
      <c r="E50" s="74"/>
      <c r="F50" s="44"/>
      <c r="G50" s="48"/>
      <c r="H50" s="49"/>
    </row>
    <row r="51" spans="1:13 16384:16384" x14ac:dyDescent="0.3">
      <c r="A51" s="42"/>
      <c r="B51" s="50"/>
      <c r="C51" s="50"/>
      <c r="D51" s="75"/>
      <c r="E51" s="76"/>
      <c r="F51" s="44"/>
      <c r="G51" s="54"/>
      <c r="H51" s="55"/>
    </row>
    <row r="52" spans="1:13 16384:16384" x14ac:dyDescent="0.3">
      <c r="A52" s="42"/>
      <c r="B52" s="43"/>
      <c r="C52" s="71"/>
      <c r="D52" s="72"/>
      <c r="E52" s="73"/>
      <c r="F52" s="44"/>
      <c r="G52" s="54"/>
      <c r="H52" s="55"/>
    </row>
    <row r="53" spans="1:13 16384:16384" x14ac:dyDescent="0.3">
      <c r="A53" s="42"/>
      <c r="B53" s="43"/>
      <c r="C53" s="71"/>
      <c r="D53" s="72"/>
      <c r="E53" s="73"/>
      <c r="F53" s="44"/>
      <c r="G53" s="54"/>
      <c r="H53" s="55"/>
    </row>
    <row r="54" spans="1:13 16384:16384" x14ac:dyDescent="0.3">
      <c r="A54" s="42"/>
      <c r="B54" s="43"/>
      <c r="C54" s="71"/>
      <c r="D54" s="72"/>
      <c r="E54" s="73"/>
      <c r="F54" s="44"/>
      <c r="G54" s="54"/>
      <c r="H54" s="55"/>
    </row>
    <row r="55" spans="1:13 16384:16384" x14ac:dyDescent="0.3">
      <c r="A55" s="42"/>
      <c r="B55" s="43"/>
      <c r="C55" s="71"/>
      <c r="D55" s="72"/>
      <c r="E55" s="73"/>
      <c r="F55" s="44"/>
      <c r="G55" s="54"/>
      <c r="H55" s="55"/>
    </row>
    <row r="56" spans="1:13 16384:16384" s="69" customFormat="1" x14ac:dyDescent="0.3">
      <c r="A56" s="42"/>
      <c r="B56" s="43"/>
      <c r="C56" s="71"/>
      <c r="D56" s="72"/>
      <c r="E56" s="73"/>
      <c r="F56" s="44"/>
      <c r="G56" s="54"/>
      <c r="H56" s="55"/>
      <c r="I56"/>
      <c r="J56"/>
      <c r="K56" s="68"/>
      <c r="L56" s="68"/>
      <c r="M56" s="43"/>
      <c r="XFD56" s="145"/>
    </row>
    <row r="57" spans="1:13 16384:16384" s="69" customFormat="1" x14ac:dyDescent="0.3">
      <c r="A57" s="42"/>
      <c r="B57" s="43"/>
      <c r="C57" s="71"/>
      <c r="D57" s="72"/>
      <c r="E57" s="73"/>
      <c r="F57" s="44"/>
      <c r="G57" s="54"/>
      <c r="H57" s="55"/>
      <c r="I57"/>
      <c r="J57"/>
      <c r="K57" s="68"/>
      <c r="L57" s="68"/>
      <c r="M57" s="43"/>
      <c r="XFD57" s="145"/>
    </row>
    <row r="58" spans="1:13 16384:16384" s="69" customFormat="1" x14ac:dyDescent="0.3">
      <c r="A58" s="42"/>
      <c r="B58" s="43"/>
      <c r="C58" s="71"/>
      <c r="D58" s="72"/>
      <c r="E58" s="73"/>
      <c r="F58" s="44"/>
      <c r="G58" s="54"/>
      <c r="H58" s="55"/>
      <c r="I58"/>
      <c r="J58"/>
      <c r="K58" s="68"/>
      <c r="L58" s="68"/>
      <c r="M58" s="43"/>
      <c r="XFD58" s="145"/>
    </row>
    <row r="59" spans="1:13 16384:16384" s="69" customFormat="1" x14ac:dyDescent="0.3">
      <c r="A59" s="42"/>
      <c r="B59" s="43"/>
      <c r="C59" s="71"/>
      <c r="D59" s="72"/>
      <c r="E59" s="73"/>
      <c r="F59" s="44"/>
      <c r="G59" s="54"/>
      <c r="H59" s="55"/>
      <c r="I59"/>
      <c r="J59"/>
      <c r="K59" s="68"/>
      <c r="L59" s="68"/>
      <c r="M59" s="43"/>
      <c r="XFD59" s="145"/>
    </row>
    <row r="60" spans="1:13 16384:16384" s="69" customFormat="1" x14ac:dyDescent="0.3">
      <c r="A60" s="47"/>
      <c r="B60" s="53"/>
      <c r="C60" s="56"/>
      <c r="D60" s="57"/>
      <c r="E60" s="58"/>
      <c r="F60" s="54"/>
      <c r="G60" s="54"/>
      <c r="H60" s="55"/>
      <c r="I60"/>
      <c r="J60"/>
      <c r="K60" s="68"/>
      <c r="L60" s="68"/>
      <c r="M60" s="43"/>
      <c r="XFD60" s="145"/>
    </row>
    <row r="61" spans="1:13 16384:16384" s="69" customFormat="1" x14ac:dyDescent="0.3">
      <c r="A61" s="47"/>
      <c r="B61" s="53"/>
      <c r="C61" s="56"/>
      <c r="D61" s="57"/>
      <c r="E61" s="58"/>
      <c r="F61" s="54"/>
      <c r="G61" s="54"/>
      <c r="H61" s="55"/>
      <c r="I61"/>
      <c r="J61"/>
      <c r="K61" s="68"/>
      <c r="L61" s="68"/>
      <c r="M61" s="43"/>
      <c r="XFD61" s="145"/>
    </row>
    <row r="62" spans="1:13 16384:16384" s="69" customFormat="1" x14ac:dyDescent="0.3">
      <c r="A62" s="47"/>
      <c r="B62" s="53"/>
      <c r="C62" s="56"/>
      <c r="D62" s="57"/>
      <c r="E62" s="58"/>
      <c r="F62" s="54"/>
      <c r="G62" s="54"/>
      <c r="H62" s="55"/>
      <c r="I62"/>
      <c r="J62"/>
      <c r="K62" s="68"/>
      <c r="L62" s="68"/>
      <c r="M62" s="43"/>
      <c r="XFD62" s="70"/>
    </row>
    <row r="63" spans="1:13 16384:16384" s="69" customFormat="1" x14ac:dyDescent="0.3">
      <c r="A63" s="47"/>
      <c r="B63" s="53"/>
      <c r="C63" s="56"/>
      <c r="D63" s="57"/>
      <c r="E63" s="58"/>
      <c r="F63" s="54"/>
      <c r="G63" s="54"/>
      <c r="H63" s="55"/>
      <c r="I63"/>
      <c r="J63"/>
      <c r="K63" s="68"/>
      <c r="L63" s="68"/>
      <c r="M63" s="43"/>
      <c r="XFD63" s="43"/>
    </row>
    <row r="64" spans="1:13 16384:16384" s="69" customFormat="1" x14ac:dyDescent="0.3">
      <c r="A64" s="47"/>
      <c r="B64" s="53"/>
      <c r="C64" s="56"/>
      <c r="D64" s="57"/>
      <c r="E64" s="58"/>
      <c r="F64" s="54"/>
      <c r="G64" s="54"/>
      <c r="H64" s="55"/>
      <c r="I64"/>
      <c r="J64"/>
      <c r="K64" s="68"/>
      <c r="L64" s="68"/>
      <c r="M64" s="43"/>
    </row>
    <row r="65" spans="1:13" s="69" customFormat="1" x14ac:dyDescent="0.3">
      <c r="A65" s="47"/>
      <c r="B65" s="56"/>
      <c r="C65" s="53"/>
      <c r="D65" s="50"/>
      <c r="E65" s="54"/>
      <c r="F65" s="54"/>
      <c r="G65" s="54"/>
      <c r="H65" s="55"/>
      <c r="I65"/>
      <c r="J65"/>
      <c r="K65" s="68"/>
      <c r="L65" s="68"/>
      <c r="M65" s="43"/>
    </row>
    <row r="66" spans="1:13" s="69" customFormat="1" x14ac:dyDescent="0.3">
      <c r="A66"/>
      <c r="B66"/>
      <c r="C66"/>
      <c r="D66"/>
      <c r="E66"/>
      <c r="F66"/>
      <c r="G66"/>
      <c r="H66" s="55"/>
      <c r="I66"/>
      <c r="J66"/>
      <c r="K66" s="68"/>
      <c r="L66" s="68"/>
      <c r="M66" s="43"/>
    </row>
    <row r="67" spans="1:13" s="69" customFormat="1" x14ac:dyDescent="0.3">
      <c r="A67"/>
      <c r="B67"/>
      <c r="C67"/>
      <c r="D67"/>
      <c r="E67" s="77"/>
      <c r="F67" s="77"/>
      <c r="G67" s="77"/>
      <c r="H67" s="83"/>
      <c r="I67"/>
      <c r="J67"/>
    </row>
    <row r="68" spans="1:13" x14ac:dyDescent="0.3">
      <c r="D68" s="77"/>
      <c r="E68" s="77"/>
      <c r="F68" s="77"/>
      <c r="G68" s="77"/>
      <c r="H68" s="83"/>
    </row>
    <row r="69" spans="1:13" x14ac:dyDescent="0.3">
      <c r="D69" s="77"/>
      <c r="E69" s="77"/>
      <c r="F69" s="84" t="s">
        <v>101</v>
      </c>
      <c r="G69" s="50">
        <f>C13*PI()</f>
        <v>2.7282251991700837</v>
      </c>
      <c r="H69" s="83"/>
    </row>
    <row r="70" spans="1:13" x14ac:dyDescent="0.3">
      <c r="D70" s="77"/>
      <c r="E70" s="77"/>
      <c r="F70" s="50">
        <v>0</v>
      </c>
      <c r="G70" s="50">
        <v>0</v>
      </c>
      <c r="H70" s="83"/>
    </row>
    <row r="71" spans="1:13" x14ac:dyDescent="0.3">
      <c r="D71" s="77"/>
      <c r="E71" s="77"/>
      <c r="F71" s="50">
        <f>-COS(G69)</f>
        <v>0.91577332665505751</v>
      </c>
      <c r="G71" s="50">
        <f>SIN(G69)</f>
        <v>0.40169542465296942</v>
      </c>
      <c r="H71" s="83"/>
    </row>
    <row r="72" spans="1:13" x14ac:dyDescent="0.3">
      <c r="D72" s="77"/>
      <c r="E72" s="77"/>
      <c r="F72" s="77"/>
      <c r="G72" s="77"/>
      <c r="H72" s="83"/>
    </row>
    <row r="73" spans="1:13" x14ac:dyDescent="0.3">
      <c r="D73" s="77"/>
      <c r="E73" s="77"/>
      <c r="F73" s="77"/>
      <c r="G73" s="77"/>
      <c r="H73" s="83"/>
    </row>
    <row r="74" spans="1:13" x14ac:dyDescent="0.3">
      <c r="E74" s="77"/>
      <c r="F74" s="77"/>
      <c r="G74" s="77"/>
      <c r="H74" s="83"/>
    </row>
    <row r="75" spans="1:13" x14ac:dyDescent="0.3">
      <c r="E75" s="77"/>
      <c r="F75" s="77"/>
      <c r="G75" s="77"/>
      <c r="H75" s="83"/>
    </row>
    <row r="76" spans="1:13" x14ac:dyDescent="0.3">
      <c r="E76" s="77"/>
      <c r="F76" s="77"/>
      <c r="G76" s="77"/>
      <c r="H76" s="83"/>
    </row>
    <row r="77" spans="1:13" x14ac:dyDescent="0.3">
      <c r="H77" s="55"/>
    </row>
    <row r="78" spans="1:13" x14ac:dyDescent="0.3">
      <c r="H78" s="55"/>
    </row>
    <row r="79" spans="1:13" x14ac:dyDescent="0.3">
      <c r="A79" s="59"/>
      <c r="B79" s="60"/>
      <c r="C79" s="61"/>
      <c r="D79" s="62"/>
      <c r="E79" s="63"/>
      <c r="F79" s="63"/>
      <c r="G79" s="63"/>
      <c r="H79" s="64"/>
    </row>
  </sheetData>
  <protectedRanges>
    <protectedRange password="CC3D" sqref="A2 B4:B9 C2:G2 H2:H3 C13:C14 E6:F6 B11:B14 E15:E20 C9 E7:E13 B16:C16 B17:B23 E3:F3" name="UpdateList"/>
    <protectedRange password="CC3D" sqref="G3 G19 B3:D3 E14:F14 G5:G16" name="UpdateList_1"/>
    <protectedRange password="CC3D" sqref="F7:F13 C6:C8 C17:C23 F17:F20" name="UpdateList_2"/>
  </protectedRanges>
  <mergeCells count="16">
    <mergeCell ref="E15:F15"/>
    <mergeCell ref="A1:H1"/>
    <mergeCell ref="A2:H2"/>
    <mergeCell ref="B4:C4"/>
    <mergeCell ref="E6:F6"/>
    <mergeCell ref="B11:C11"/>
    <mergeCell ref="XFD56:XFD57"/>
    <mergeCell ref="XFD58:XFD59"/>
    <mergeCell ref="XFD60:XFD61"/>
    <mergeCell ref="B16:C16"/>
    <mergeCell ref="D39:D40"/>
    <mergeCell ref="E39:E40"/>
    <mergeCell ref="D41:D42"/>
    <mergeCell ref="E41:E42"/>
    <mergeCell ref="D43:D44"/>
    <mergeCell ref="E43:E44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B178-0DD3-4A36-A4A2-E84016421B9D}">
  <dimension ref="F2:P12"/>
  <sheetViews>
    <sheetView showGridLines="0" topLeftCell="B4" zoomScale="85" zoomScaleNormal="85" workbookViewId="0">
      <selection activeCell="P27" sqref="P27"/>
    </sheetView>
  </sheetViews>
  <sheetFormatPr defaultRowHeight="14.4" x14ac:dyDescent="0.3"/>
  <cols>
    <col min="13" max="13" width="23.109375" bestFit="1" customWidth="1"/>
    <col min="14" max="14" width="16.88671875" customWidth="1"/>
    <col min="15" max="15" width="14.6640625" customWidth="1"/>
    <col min="16" max="16" width="13.44140625" customWidth="1"/>
  </cols>
  <sheetData>
    <row r="2" spans="6:16" ht="45" x14ac:dyDescent="0.3">
      <c r="F2" s="137" t="s">
        <v>82</v>
      </c>
      <c r="G2" s="137"/>
      <c r="H2" s="137"/>
      <c r="I2" s="137"/>
      <c r="J2" s="137"/>
      <c r="K2" s="137"/>
      <c r="L2" s="137"/>
      <c r="M2" s="137"/>
    </row>
    <row r="6" spans="6:16" ht="24" x14ac:dyDescent="0.3">
      <c r="M6" s="80" t="s">
        <v>102</v>
      </c>
      <c r="N6" s="80" t="s">
        <v>103</v>
      </c>
      <c r="O6" s="80" t="s">
        <v>104</v>
      </c>
      <c r="P6" s="80" t="s">
        <v>105</v>
      </c>
    </row>
    <row r="7" spans="6:16" x14ac:dyDescent="0.3">
      <c r="M7" s="27" t="str">
        <f>'Indicadores - Defeitos (2)'!B17</f>
        <v>Validação de Documentos</v>
      </c>
      <c r="N7" s="28">
        <f>'Indicadores - Defeitos (1)'!C17</f>
        <v>23</v>
      </c>
      <c r="O7" s="28">
        <f>'Indicadores - Defeitos (2)'!C17</f>
        <v>0</v>
      </c>
      <c r="P7" s="87">
        <f>IFERROR((N7-O7)/N7,"")</f>
        <v>1</v>
      </c>
    </row>
    <row r="8" spans="6:16" x14ac:dyDescent="0.3">
      <c r="M8" s="27" t="str">
        <f>'Indicadores - Defeitos (2)'!B18</f>
        <v>Requisitos</v>
      </c>
      <c r="N8" s="28">
        <f>'Indicadores - Defeitos (1)'!C18</f>
        <v>11</v>
      </c>
      <c r="O8" s="28">
        <f>'Indicadores - Defeitos (2)'!C18</f>
        <v>1</v>
      </c>
      <c r="P8" s="87">
        <f t="shared" ref="P8:P12" si="0">IFERROR((N8-O8)/N8,"")</f>
        <v>0.90909090909090906</v>
      </c>
    </row>
    <row r="9" spans="6:16" x14ac:dyDescent="0.3">
      <c r="M9" s="27" t="str">
        <f>'Indicadores - Defeitos (2)'!B19</f>
        <v>Diagrama de Casos de Uso</v>
      </c>
      <c r="N9" s="28">
        <f>'Indicadores - Defeitos (1)'!C19</f>
        <v>12</v>
      </c>
      <c r="O9" s="28">
        <f>'Indicadores - Defeitos (2)'!C19</f>
        <v>0</v>
      </c>
      <c r="P9" s="87">
        <f t="shared" si="0"/>
        <v>1</v>
      </c>
    </row>
    <row r="10" spans="6:16" x14ac:dyDescent="0.3">
      <c r="M10" s="27" t="str">
        <f>'Indicadores - Defeitos (2)'!B20</f>
        <v>Conteúdo</v>
      </c>
      <c r="N10" s="28">
        <f>'Indicadores - Defeitos (1)'!C20</f>
        <v>22</v>
      </c>
      <c r="O10" s="28">
        <f>'Indicadores - Defeitos (2)'!C20</f>
        <v>4</v>
      </c>
      <c r="P10" s="87">
        <f t="shared" si="0"/>
        <v>0.81818181818181823</v>
      </c>
    </row>
    <row r="11" spans="6:16" x14ac:dyDescent="0.3">
      <c r="M11" s="27" t="str">
        <f>'Indicadores - Defeitos (2)'!B22</f>
        <v>Projeto</v>
      </c>
      <c r="N11" s="28">
        <f>'Indicadores - Defeitos (1)'!C22</f>
        <v>0</v>
      </c>
      <c r="O11" s="28">
        <f>'Indicadores - Defeitos (2)'!C22</f>
        <v>0</v>
      </c>
      <c r="P11" s="87" t="str">
        <f t="shared" si="0"/>
        <v/>
      </c>
    </row>
    <row r="12" spans="6:16" x14ac:dyDescent="0.3">
      <c r="M12" s="27" t="str">
        <f>'Indicadores - Defeitos (2)'!B23</f>
        <v>Total</v>
      </c>
      <c r="N12" s="28">
        <f>'Indicadores - Defeitos (1)'!C23</f>
        <v>68</v>
      </c>
      <c r="O12" s="28">
        <f>'Indicadores - Defeitos (2)'!C23</f>
        <v>5</v>
      </c>
      <c r="P12" s="87">
        <f t="shared" si="0"/>
        <v>0.92647058823529416</v>
      </c>
    </row>
  </sheetData>
  <mergeCells count="1">
    <mergeCell ref="F2:M2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7C946BE51F4285409D316F7B3881" ma:contentTypeVersion="12" ma:contentTypeDescription="Crie um novo documento." ma:contentTypeScope="" ma:versionID="4b26dbefb61afb0477da2b07a24f5fdd">
  <xsd:schema xmlns:xsd="http://www.w3.org/2001/XMLSchema" xmlns:xs="http://www.w3.org/2001/XMLSchema" xmlns:p="http://schemas.microsoft.com/office/2006/metadata/properties" xmlns:ns2="a91c6e46-5e14-47f3-be7a-f5b63ad6985b" xmlns:ns3="8db5c4e6-1405-4a5c-bebb-f4b38555453a" targetNamespace="http://schemas.microsoft.com/office/2006/metadata/properties" ma:root="true" ma:fieldsID="c00b8034ded8d129897ae6950defbbfd" ns2:_="" ns3:_="">
    <xsd:import namespace="a91c6e46-5e14-47f3-be7a-f5b63ad6985b"/>
    <xsd:import namespace="8db5c4e6-1405-4a5c-bebb-f4b3855545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1c6e46-5e14-47f3-be7a-f5b63ad698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242374f3-4cab-4e95-b6f7-35998408ef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b5c4e6-1405-4a5c-bebb-f4b38555453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dfb85aa-904e-4787-899f-6887593b19f9}" ma:internalName="TaxCatchAll" ma:showField="CatchAllData" ma:web="8db5c4e6-1405-4a5c-bebb-f4b3855545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1c6e46-5e14-47f3-be7a-f5b63ad6985b">
      <Terms xmlns="http://schemas.microsoft.com/office/infopath/2007/PartnerControls"/>
    </lcf76f155ced4ddcb4097134ff3c332f>
    <TaxCatchAll xmlns="8db5c4e6-1405-4a5c-bebb-f4b38555453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B6538E-3474-4451-8D77-560AA7A868F7}"/>
</file>

<file path=customXml/itemProps2.xml><?xml version="1.0" encoding="utf-8"?>
<ds:datastoreItem xmlns:ds="http://schemas.openxmlformats.org/officeDocument/2006/customXml" ds:itemID="{694CA15F-D473-4C02-98E9-00965B8E7330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aa386e4a-9e22-40bd-8383-1ca90f32fb28"/>
  </ds:schemaRefs>
</ds:datastoreItem>
</file>

<file path=customXml/itemProps3.xml><?xml version="1.0" encoding="utf-8"?>
<ds:datastoreItem xmlns:ds="http://schemas.openxmlformats.org/officeDocument/2006/customXml" ds:itemID="{1A4015A5-B21F-48C3-AADC-01C6AC4C5E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Itens de Avaliação</vt:lpstr>
      <vt:lpstr>Cheklist 1 aplicação</vt:lpstr>
      <vt:lpstr>Cheklist 2 aplicação</vt:lpstr>
      <vt:lpstr>Indicadores - Defeitos (1)</vt:lpstr>
      <vt:lpstr>Indicadores - Defeitos (2)</vt:lpstr>
      <vt:lpstr>Indicadores Comparativos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Raquel</dc:creator>
  <cp:keywords/>
  <dc:description/>
  <cp:lastModifiedBy>Felipe Machado</cp:lastModifiedBy>
  <cp:revision/>
  <dcterms:created xsi:type="dcterms:W3CDTF">2021-04-09T00:53:20Z</dcterms:created>
  <dcterms:modified xsi:type="dcterms:W3CDTF">2021-05-31T22:45:36Z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0x01010003607C946BE51F4285409D316F7B3881</vt:lpwstr>
  </property>
</Properties>
</file>