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1"/>
  </bookViews>
  <sheets>
    <sheet name="Cargo" sheetId="1" r:id="rId1"/>
    <sheet name="Wagons" sheetId="2" r:id="rId2"/>
  </sheets>
  <definedNames>
    <definedName name="_xlnm._FilterDatabase" localSheetId="0" hidden="1">Cargo!$A$1:$AN$68</definedName>
  </definedNames>
  <calcPr calcId="145621"/>
</workbook>
</file>

<file path=xl/calcChain.xml><?xml version="1.0" encoding="utf-8"?>
<calcChain xmlns="http://schemas.openxmlformats.org/spreadsheetml/2006/main">
  <c r="D3" i="2" l="1"/>
  <c r="F3" i="2"/>
  <c r="H3" i="2"/>
  <c r="J3" i="2"/>
  <c r="L3" i="2"/>
  <c r="N3" i="2"/>
  <c r="P3" i="2"/>
  <c r="E4" i="2"/>
  <c r="G4" i="2"/>
  <c r="I4" i="2"/>
  <c r="K4" i="2"/>
  <c r="M4" i="2"/>
  <c r="O4" i="2"/>
  <c r="D5" i="2"/>
  <c r="F5" i="2"/>
  <c r="H5" i="2"/>
  <c r="J5" i="2"/>
  <c r="L5" i="2"/>
  <c r="N5" i="2"/>
  <c r="P5" i="2"/>
  <c r="E6" i="2"/>
  <c r="G6" i="2"/>
  <c r="I6" i="2"/>
  <c r="K6" i="2"/>
  <c r="M6" i="2"/>
  <c r="O6" i="2"/>
  <c r="D7" i="2"/>
  <c r="F7" i="2"/>
  <c r="H7" i="2"/>
  <c r="J7" i="2"/>
  <c r="L7" i="2"/>
  <c r="N7" i="2"/>
  <c r="P7" i="2"/>
  <c r="E8" i="2"/>
  <c r="G8" i="2"/>
  <c r="I8" i="2"/>
  <c r="K8" i="2"/>
  <c r="M8" i="2"/>
  <c r="O8" i="2"/>
  <c r="D9" i="2"/>
  <c r="F9" i="2"/>
  <c r="H9" i="2"/>
  <c r="J9" i="2"/>
  <c r="L9" i="2"/>
  <c r="N9" i="2"/>
  <c r="P9" i="2"/>
  <c r="E10" i="2"/>
  <c r="G10" i="2"/>
  <c r="I10" i="2"/>
  <c r="K10" i="2"/>
  <c r="M10" i="2"/>
  <c r="O10" i="2"/>
  <c r="D11" i="2"/>
  <c r="F11" i="2"/>
  <c r="H11" i="2"/>
  <c r="J11" i="2"/>
  <c r="L11" i="2"/>
  <c r="N11" i="2"/>
  <c r="P11" i="2"/>
  <c r="E12" i="2"/>
  <c r="G12" i="2"/>
  <c r="I12" i="2"/>
  <c r="K12" i="2"/>
  <c r="M12" i="2"/>
  <c r="O12" i="2"/>
  <c r="D13" i="2"/>
  <c r="F13" i="2"/>
  <c r="H13" i="2"/>
  <c r="J13" i="2"/>
  <c r="L13" i="2"/>
  <c r="N13" i="2"/>
  <c r="P13" i="2"/>
  <c r="E14" i="2"/>
  <c r="G14" i="2"/>
  <c r="I14" i="2"/>
  <c r="K14" i="2"/>
  <c r="M14" i="2"/>
  <c r="O14" i="2"/>
  <c r="D15" i="2"/>
  <c r="F15" i="2"/>
  <c r="H15" i="2"/>
  <c r="J15" i="2"/>
  <c r="L15" i="2"/>
  <c r="N15" i="2"/>
  <c r="P15" i="2"/>
  <c r="E16" i="2"/>
  <c r="G16" i="2"/>
  <c r="I16" i="2"/>
  <c r="K16" i="2"/>
  <c r="M16" i="2"/>
  <c r="O16" i="2"/>
  <c r="D17" i="2"/>
  <c r="F17" i="2"/>
  <c r="H17" i="2"/>
  <c r="J17" i="2"/>
  <c r="L17" i="2"/>
  <c r="N17" i="2"/>
  <c r="P17" i="2"/>
  <c r="E18" i="2"/>
  <c r="G18" i="2"/>
  <c r="I18" i="2"/>
  <c r="K18" i="2"/>
  <c r="M18" i="2"/>
  <c r="O18" i="2"/>
  <c r="D19" i="2"/>
  <c r="F19" i="2"/>
  <c r="H19" i="2"/>
  <c r="J19" i="2"/>
  <c r="L19" i="2"/>
  <c r="N19" i="2"/>
  <c r="P19" i="2"/>
  <c r="E20" i="2"/>
  <c r="G20" i="2"/>
  <c r="I20" i="2"/>
  <c r="K20" i="2"/>
  <c r="M20" i="2"/>
  <c r="O20" i="2"/>
  <c r="D21" i="2"/>
  <c r="F21" i="2"/>
  <c r="H21" i="2"/>
  <c r="J21" i="2"/>
  <c r="L21" i="2"/>
  <c r="N21" i="2"/>
  <c r="P21" i="2"/>
  <c r="E22" i="2"/>
  <c r="G22" i="2"/>
  <c r="I22" i="2"/>
  <c r="E3" i="2"/>
  <c r="G3" i="2"/>
  <c r="I3" i="2"/>
  <c r="K3" i="2"/>
  <c r="M3" i="2"/>
  <c r="O3" i="2"/>
  <c r="D4" i="2"/>
  <c r="F4" i="2"/>
  <c r="H4" i="2"/>
  <c r="J4" i="2"/>
  <c r="L4" i="2"/>
  <c r="N4" i="2"/>
  <c r="P4" i="2"/>
  <c r="E5" i="2"/>
  <c r="G5" i="2"/>
  <c r="I5" i="2"/>
  <c r="K5" i="2"/>
  <c r="M5" i="2"/>
  <c r="O5" i="2"/>
  <c r="D6" i="2"/>
  <c r="F6" i="2"/>
  <c r="H6" i="2"/>
  <c r="J6" i="2"/>
  <c r="L6" i="2"/>
  <c r="N6" i="2"/>
  <c r="P6" i="2"/>
  <c r="E7" i="2"/>
  <c r="G7" i="2"/>
  <c r="I7" i="2"/>
  <c r="K7" i="2"/>
  <c r="M7" i="2"/>
  <c r="O7" i="2"/>
  <c r="D8" i="2"/>
  <c r="F8" i="2"/>
  <c r="H8" i="2"/>
  <c r="J8" i="2"/>
  <c r="L8" i="2"/>
  <c r="N8" i="2"/>
  <c r="P8" i="2"/>
  <c r="E9" i="2"/>
  <c r="G9" i="2"/>
  <c r="I9" i="2"/>
  <c r="K9" i="2"/>
  <c r="M9" i="2"/>
  <c r="O9" i="2"/>
  <c r="D10" i="2"/>
  <c r="F10" i="2"/>
  <c r="H10" i="2"/>
  <c r="J10" i="2"/>
  <c r="L10" i="2"/>
  <c r="N10" i="2"/>
  <c r="P10" i="2"/>
  <c r="E11" i="2"/>
  <c r="G11" i="2"/>
  <c r="I11" i="2"/>
  <c r="K11" i="2"/>
  <c r="M11" i="2"/>
  <c r="O11" i="2"/>
  <c r="D12" i="2"/>
  <c r="F12" i="2"/>
  <c r="H12" i="2"/>
  <c r="J12" i="2"/>
  <c r="L12" i="2"/>
  <c r="N12" i="2"/>
  <c r="P12" i="2"/>
  <c r="E13" i="2"/>
  <c r="G13" i="2"/>
  <c r="I13" i="2"/>
  <c r="K13" i="2"/>
  <c r="M13" i="2"/>
  <c r="O13" i="2"/>
  <c r="D14" i="2"/>
  <c r="F14" i="2"/>
  <c r="H14" i="2"/>
  <c r="J14" i="2"/>
  <c r="L14" i="2"/>
  <c r="N14" i="2"/>
  <c r="P14" i="2"/>
  <c r="E15" i="2"/>
  <c r="G15" i="2"/>
  <c r="I15" i="2"/>
  <c r="K15" i="2"/>
  <c r="M15" i="2"/>
  <c r="O15" i="2"/>
  <c r="D16" i="2"/>
  <c r="F16" i="2"/>
  <c r="H16" i="2"/>
  <c r="J16" i="2"/>
  <c r="L16" i="2"/>
  <c r="N16" i="2"/>
  <c r="P16" i="2"/>
  <c r="E17" i="2"/>
  <c r="G17" i="2"/>
  <c r="I17" i="2"/>
  <c r="K17" i="2"/>
  <c r="M17" i="2"/>
  <c r="O17" i="2"/>
  <c r="D18" i="2"/>
  <c r="F18" i="2"/>
  <c r="H18" i="2"/>
  <c r="J18" i="2"/>
  <c r="L18" i="2"/>
  <c r="N18" i="2"/>
  <c r="P18" i="2"/>
  <c r="E19" i="2"/>
  <c r="G19" i="2"/>
  <c r="I19" i="2"/>
  <c r="K19" i="2"/>
  <c r="M19" i="2"/>
  <c r="O19" i="2"/>
  <c r="D20" i="2"/>
  <c r="F20" i="2"/>
  <c r="H20" i="2"/>
  <c r="J20" i="2"/>
  <c r="L20" i="2"/>
  <c r="N20" i="2"/>
  <c r="P20" i="2"/>
  <c r="E21" i="2"/>
  <c r="G21" i="2"/>
  <c r="I21" i="2"/>
  <c r="K21" i="2"/>
  <c r="M21" i="2"/>
  <c r="O21" i="2"/>
  <c r="D22" i="2"/>
  <c r="F22" i="2"/>
  <c r="H22" i="2"/>
  <c r="J22" i="2"/>
  <c r="L22" i="2"/>
  <c r="N22" i="2"/>
  <c r="P22" i="2"/>
  <c r="K22" i="2"/>
  <c r="M22" i="2"/>
  <c r="O22" i="2"/>
  <c r="C4" i="2"/>
  <c r="C6" i="2"/>
  <c r="C8" i="2"/>
  <c r="C10" i="2"/>
  <c r="C12" i="2"/>
  <c r="C14" i="2"/>
  <c r="C16" i="2"/>
  <c r="C18" i="2"/>
  <c r="C20" i="2"/>
  <c r="C5" i="2"/>
  <c r="C7" i="2"/>
  <c r="C9" i="2"/>
  <c r="C11" i="2"/>
  <c r="C13" i="2"/>
  <c r="C15" i="2"/>
  <c r="C17" i="2"/>
  <c r="C19" i="2"/>
  <c r="C21" i="2"/>
  <c r="C22" i="2"/>
  <c r="C3" i="2"/>
  <c r="B4" i="2"/>
  <c r="B6" i="2"/>
  <c r="B8" i="2"/>
  <c r="B10" i="2"/>
  <c r="B12" i="2"/>
  <c r="B14" i="2"/>
  <c r="B16" i="2"/>
  <c r="B18" i="2"/>
  <c r="B20" i="2"/>
  <c r="B5" i="2"/>
  <c r="B7" i="2"/>
  <c r="B9" i="2"/>
  <c r="B11" i="2"/>
  <c r="B13" i="2"/>
  <c r="B15" i="2"/>
  <c r="B17" i="2"/>
  <c r="B19" i="2"/>
  <c r="B21" i="2"/>
  <c r="B22" i="2"/>
  <c r="B3" i="2"/>
  <c r="P2" i="2"/>
  <c r="D2" i="2"/>
  <c r="F2" i="2"/>
  <c r="H2" i="2"/>
  <c r="J2" i="2"/>
  <c r="L2" i="2"/>
  <c r="N2" i="2"/>
  <c r="E2" i="2"/>
  <c r="G2" i="2"/>
  <c r="I2" i="2"/>
  <c r="K2" i="2"/>
  <c r="M2" i="2"/>
  <c r="O2" i="2"/>
  <c r="C2" i="2"/>
  <c r="X9" i="2" l="1"/>
  <c r="X7" i="2"/>
  <c r="T16" i="2"/>
  <c r="T13" i="2"/>
  <c r="R21" i="2"/>
  <c r="R17" i="2"/>
  <c r="R16" i="2"/>
  <c r="R15" i="2"/>
  <c r="R14" i="2"/>
  <c r="R13" i="2"/>
  <c r="T10" i="2"/>
  <c r="R10" i="2"/>
  <c r="R12" i="2"/>
  <c r="T6" i="2"/>
  <c r="R8" i="2"/>
  <c r="R6" i="2"/>
  <c r="R5" i="2"/>
  <c r="R4" i="2"/>
  <c r="R3" i="2"/>
  <c r="C30" i="1" l="1"/>
  <c r="C31" i="1"/>
  <c r="C60" i="1"/>
  <c r="C63" i="1"/>
  <c r="C45" i="1"/>
  <c r="C12" i="1"/>
  <c r="C11" i="1"/>
  <c r="C27" i="1"/>
  <c r="C37" i="1"/>
  <c r="C52" i="1"/>
  <c r="C4" i="1"/>
  <c r="C23" i="1"/>
  <c r="C36" i="1"/>
  <c r="C15" i="1"/>
  <c r="C32" i="1"/>
  <c r="C55" i="1"/>
  <c r="C7" i="1"/>
  <c r="C38" i="1"/>
  <c r="C44" i="1"/>
  <c r="C57" i="1"/>
  <c r="C49" i="1"/>
  <c r="C9" i="1"/>
  <c r="C64" i="1"/>
  <c r="C24" i="1"/>
  <c r="C16" i="1"/>
  <c r="C35" i="1"/>
  <c r="C19" i="1"/>
  <c r="C56" i="1"/>
  <c r="C48" i="1"/>
  <c r="C8" i="1"/>
  <c r="C67" i="1"/>
  <c r="C5" i="1"/>
  <c r="C66" i="1"/>
  <c r="C26" i="1"/>
  <c r="C18" i="1"/>
  <c r="C47" i="1"/>
  <c r="C59" i="1"/>
  <c r="C39" i="1"/>
  <c r="C51" i="1"/>
  <c r="C43" i="1"/>
  <c r="C58" i="1"/>
  <c r="C3" i="1"/>
  <c r="C50" i="1"/>
  <c r="C62" i="1"/>
  <c r="C10" i="1"/>
  <c r="C22" i="1"/>
  <c r="C2" i="1"/>
  <c r="C14" i="1"/>
  <c r="C29" i="1"/>
  <c r="C41" i="1"/>
  <c r="C21" i="1"/>
  <c r="C33" i="1"/>
  <c r="C42" i="1"/>
  <c r="C54" i="1"/>
  <c r="C34" i="1"/>
  <c r="C46" i="1"/>
  <c r="C61" i="1"/>
  <c r="C6" i="1"/>
  <c r="C53" i="1"/>
  <c r="C65" i="1"/>
  <c r="C13" i="1"/>
  <c r="C25" i="1"/>
  <c r="C68" i="1"/>
  <c r="C17" i="1"/>
  <c r="C28" i="1"/>
  <c r="C40" i="1"/>
  <c r="C20" i="1"/>
</calcChain>
</file>

<file path=xl/sharedStrings.xml><?xml version="1.0" encoding="utf-8"?>
<sst xmlns="http://schemas.openxmlformats.org/spreadsheetml/2006/main" count="483" uniqueCount="215">
  <si>
    <t>Label</t>
  </si>
  <si>
    <t>Cargo Description</t>
  </si>
  <si>
    <t>PASS</t>
  </si>
  <si>
    <t>Passengers</t>
  </si>
  <si>
    <t>ECS</t>
  </si>
  <si>
    <t>FIRS</t>
  </si>
  <si>
    <t>COAL</t>
  </si>
  <si>
    <t>Coal</t>
  </si>
  <si>
    <t>MAIL</t>
  </si>
  <si>
    <t>Mail</t>
  </si>
  <si>
    <t>OIL_</t>
  </si>
  <si>
    <t>Oil</t>
  </si>
  <si>
    <t>LVST</t>
  </si>
  <si>
    <t>Livestock</t>
  </si>
  <si>
    <t>GOOD</t>
  </si>
  <si>
    <t>Goods</t>
  </si>
  <si>
    <t>GRAI</t>
  </si>
  <si>
    <t>Grain</t>
  </si>
  <si>
    <t>WOOD</t>
  </si>
  <si>
    <t>Wood</t>
  </si>
  <si>
    <t>IORE</t>
  </si>
  <si>
    <t>Iron Ore</t>
  </si>
  <si>
    <t>STEL</t>
  </si>
  <si>
    <t>Steel</t>
  </si>
  <si>
    <t>VALU</t>
  </si>
  <si>
    <t>Valuables</t>
  </si>
  <si>
    <t>PAPR</t>
  </si>
  <si>
    <t>Paper</t>
  </si>
  <si>
    <t>WHEA</t>
  </si>
  <si>
    <t>Wheat</t>
  </si>
  <si>
    <t>FOOD</t>
  </si>
  <si>
    <t>Food</t>
  </si>
  <si>
    <t>GOLD</t>
  </si>
  <si>
    <t>Gold</t>
  </si>
  <si>
    <t>RUBR</t>
  </si>
  <si>
    <t>Rubber</t>
  </si>
  <si>
    <t>FRUT</t>
  </si>
  <si>
    <t>Fruit</t>
  </si>
  <si>
    <t>MAIZ</t>
  </si>
  <si>
    <t>Maize</t>
  </si>
  <si>
    <t>CORE</t>
  </si>
  <si>
    <t>Copper Ore</t>
  </si>
  <si>
    <t>WATR</t>
  </si>
  <si>
    <t>Water</t>
  </si>
  <si>
    <t>DIAM</t>
  </si>
  <si>
    <t>Diamonds</t>
  </si>
  <si>
    <t>SUGR</t>
  </si>
  <si>
    <t>Sugar</t>
  </si>
  <si>
    <t>TOYS</t>
  </si>
  <si>
    <t>Toys</t>
  </si>
  <si>
    <t>BATT</t>
  </si>
  <si>
    <t>Batteries</t>
  </si>
  <si>
    <t>SWET</t>
  </si>
  <si>
    <t>Sweets (Candy)</t>
  </si>
  <si>
    <t>TOFF</t>
  </si>
  <si>
    <t>Toffee</t>
  </si>
  <si>
    <t>COLA</t>
  </si>
  <si>
    <t>Cola</t>
  </si>
  <si>
    <t>CTCD</t>
  </si>
  <si>
    <t>Cotton Candy (Candyfloss)</t>
  </si>
  <si>
    <t>BUBL</t>
  </si>
  <si>
    <t>Bubbles</t>
  </si>
  <si>
    <t>PLST</t>
  </si>
  <si>
    <t>Plastic</t>
  </si>
  <si>
    <t>FZDR</t>
  </si>
  <si>
    <t>Fizzy Drinks</t>
  </si>
  <si>
    <t>AORE</t>
  </si>
  <si>
    <t>Bauxite (Aluminium ore)</t>
  </si>
  <si>
    <t>BEER</t>
  </si>
  <si>
    <t>Alcohol</t>
  </si>
  <si>
    <t>BDMT</t>
  </si>
  <si>
    <t>Building Materials</t>
  </si>
  <si>
    <t>BRCK</t>
  </si>
  <si>
    <t>Bricks</t>
  </si>
  <si>
    <t>CERA</t>
  </si>
  <si>
    <t>Ceramics</t>
  </si>
  <si>
    <t>CERE</t>
  </si>
  <si>
    <t>Cereals</t>
  </si>
  <si>
    <t>CLAY</t>
  </si>
  <si>
    <t>Clay</t>
  </si>
  <si>
    <t>CMNT</t>
  </si>
  <si>
    <t>Cement</t>
  </si>
  <si>
    <t>COPR</t>
  </si>
  <si>
    <t>Copper</t>
  </si>
  <si>
    <t>DYES</t>
  </si>
  <si>
    <t>Dyes</t>
  </si>
  <si>
    <t>ENSP</t>
  </si>
  <si>
    <t>Engineering Supplies</t>
  </si>
  <si>
    <t>FERT</t>
  </si>
  <si>
    <t>Fertiliser</t>
  </si>
  <si>
    <t>FICR</t>
  </si>
  <si>
    <t>Fibre crops</t>
  </si>
  <si>
    <t>FISH</t>
  </si>
  <si>
    <t>Fish</t>
  </si>
  <si>
    <t>FMSP</t>
  </si>
  <si>
    <t>Farm Supplies</t>
  </si>
  <si>
    <t>FRVG</t>
  </si>
  <si>
    <t>Fruit (and optionally Vegetables)</t>
  </si>
  <si>
    <t>GLAS</t>
  </si>
  <si>
    <t>Glass</t>
  </si>
  <si>
    <t>GRVL</t>
  </si>
  <si>
    <t>Gravel / Ballast</t>
  </si>
  <si>
    <t>LIME</t>
  </si>
  <si>
    <t>Lime stone</t>
  </si>
  <si>
    <t>MILK</t>
  </si>
  <si>
    <t>Milk</t>
  </si>
  <si>
    <t>MNSP</t>
  </si>
  <si>
    <t>Manufacturing Supplies</t>
  </si>
  <si>
    <t>OLSD</t>
  </si>
  <si>
    <t>Oil seed</t>
  </si>
  <si>
    <t>PETR</t>
  </si>
  <si>
    <t>Petrol / Fuel Oil</t>
  </si>
  <si>
    <t>PLAS</t>
  </si>
  <si>
    <t>POTA</t>
  </si>
  <si>
    <t>Potash</t>
  </si>
  <si>
    <t>RCYC</t>
  </si>
  <si>
    <t>Recyclables</t>
  </si>
  <si>
    <t>RFPR</t>
  </si>
  <si>
    <t>Refined products</t>
  </si>
  <si>
    <t>SAND</t>
  </si>
  <si>
    <t>Sand</t>
  </si>
  <si>
    <t>SCMT</t>
  </si>
  <si>
    <t>Scrap Metal</t>
  </si>
  <si>
    <t>SGBT</t>
  </si>
  <si>
    <t>Sugar beet</t>
  </si>
  <si>
    <t>SGCN</t>
  </si>
  <si>
    <t>Sugarcane</t>
  </si>
  <si>
    <t>SULP</t>
  </si>
  <si>
    <t>Sulphur</t>
  </si>
  <si>
    <t>TOUR</t>
  </si>
  <si>
    <t>Tourists</t>
  </si>
  <si>
    <t>VEHI</t>
  </si>
  <si>
    <t>Vehicles</t>
  </si>
  <si>
    <t>WDPR</t>
  </si>
  <si>
    <t>Wood Products</t>
  </si>
  <si>
    <t>WOOL</t>
  </si>
  <si>
    <t>Wool</t>
  </si>
  <si>
    <t>CC_PASSENGERS</t>
  </si>
  <si>
    <t>CC_MAIL</t>
  </si>
  <si>
    <t>CC_EXPRESS</t>
  </si>
  <si>
    <t>CC_ARMOURED</t>
  </si>
  <si>
    <t>CC_BULK</t>
  </si>
  <si>
    <t>CC_PIECE_GOODS</t>
  </si>
  <si>
    <t>CC_LIQUID</t>
  </si>
  <si>
    <t>CC_REFRIGERATED</t>
  </si>
  <si>
    <t>CC_HAZARDOUS</t>
  </si>
  <si>
    <t>CC_COVERED</t>
  </si>
  <si>
    <t>CC_OVERSIZED</t>
  </si>
  <si>
    <t>CC_SPECIAL</t>
  </si>
  <si>
    <t>Tanker</t>
  </si>
  <si>
    <t>Passenger carriage</t>
  </si>
  <si>
    <t>Mailvan</t>
  </si>
  <si>
    <t>Armoured</t>
  </si>
  <si>
    <t>Type</t>
  </si>
  <si>
    <t>Default</t>
  </si>
  <si>
    <t>New</t>
  </si>
  <si>
    <t>Container carrier</t>
  </si>
  <si>
    <t>Coil wagon</t>
  </si>
  <si>
    <t>Bollenwagen</t>
  </si>
  <si>
    <t>VAM</t>
  </si>
  <si>
    <t>In CTT</t>
  </si>
  <si>
    <t>CC_POWDERIZED</t>
  </si>
  <si>
    <t>CC_NON_POURABLE</t>
  </si>
  <si>
    <t>Autorack</t>
  </si>
  <si>
    <t>Open Hopper/selfdis.</t>
  </si>
  <si>
    <t>Open Gondola</t>
  </si>
  <si>
    <t>Stake wagon</t>
  </si>
  <si>
    <t>Flat wagon</t>
  </si>
  <si>
    <t>Heavy duty flat wagon</t>
  </si>
  <si>
    <t>Boxcar / Goods van</t>
  </si>
  <si>
    <t>Covered hopper/selfd.</t>
  </si>
  <si>
    <t>Covered gondola</t>
  </si>
  <si>
    <t>Refrigerator car</t>
  </si>
  <si>
    <t>Silo wagon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</si>
  <si>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</si>
  <si>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</si>
  <si>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</si>
  <si>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</si>
  <si>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</si>
  <si>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</si>
  <si>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</si>
  <si>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</si>
  <si>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</si>
  <si>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</si>
  <si>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</si>
  <si>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</si>
  <si>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</si>
  <si>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</si>
  <si>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</si>
  <si>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</si>
  <si>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</si>
  <si>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</si>
  <si>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</si>
  <si>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</si>
  <si>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E</t>
  </si>
  <si>
    <t>R</t>
  </si>
  <si>
    <t>G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</si>
  <si>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</si>
  <si>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</si>
  <si>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</si>
  <si>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</si>
  <si>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</si>
  <si>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</si>
  <si>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</si>
  <si>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</si>
  <si>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</si>
  <si>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</si>
  <si>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</si>
  <si>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 xml:space="preserve"> </t>
  </si>
  <si>
    <t>NOT</t>
  </si>
  <si>
    <t>AND</t>
  </si>
  <si>
    <t>OR</t>
  </si>
  <si>
    <t>above for all, to the right for with stakes</t>
  </si>
  <si>
    <t>above for all gondolas. To the right decicion for cover</t>
  </si>
  <si>
    <t>above for all hoppers. To the right decicion for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</si>
</sst>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 textRotation="90"/>
    </xf>
    <xf numFmtId="0" fontId="0" fillId="2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Standa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1" sqref="K61"/>
    </sheetView>
  </sheetViews>
  <sheetFormatPr defaultRowHeight="15" x14ac:dyDescent="0.25"/>
  <cols>
    <col min="1" max="1" width="30.85546875" bestFit="1" customWidth="1"/>
    <col min="2" max="2" width="7" bestFit="1" customWidth="1"/>
    <col min="3" max="3" width="3.7109375" bestFit="1" customWidth="1"/>
    <col min="4" max="4" width="7.5703125" bestFit="1" customWidth="1"/>
    <col min="5" max="18" width="3.7109375" bestFit="1" customWidth="1"/>
    <col min="19" max="19" width="4.140625" bestFit="1" customWidth="1"/>
    <col min="20" max="20" width="4.7109375" bestFit="1" customWidth="1"/>
    <col min="21" max="24" width="3.7109375" bestFit="1" customWidth="1"/>
    <col min="25" max="25" width="3.7109375" customWidth="1"/>
    <col min="26" max="26" width="3.7109375" bestFit="1" customWidth="1"/>
    <col min="27" max="30" width="3.7109375" customWidth="1"/>
    <col min="31" max="40" width="3.7109375" bestFit="1" customWidth="1"/>
  </cols>
  <sheetData>
    <row r="1" spans="1:40" s="1" customFormat="1" ht="123.75" customHeight="1" x14ac:dyDescent="0.25">
      <c r="A1" s="1" t="s">
        <v>1</v>
      </c>
      <c r="B1" s="1" t="s">
        <v>0</v>
      </c>
      <c r="C1" s="1" t="s">
        <v>160</v>
      </c>
      <c r="D1" s="1" t="s">
        <v>153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161</v>
      </c>
      <c r="R1" s="1" t="s">
        <v>162</v>
      </c>
      <c r="S1" s="1" t="s">
        <v>4</v>
      </c>
      <c r="T1" s="1" t="s">
        <v>5</v>
      </c>
      <c r="U1" s="1" t="s">
        <v>150</v>
      </c>
      <c r="V1" s="1" t="s">
        <v>151</v>
      </c>
      <c r="W1" s="1" t="s">
        <v>152</v>
      </c>
      <c r="X1" s="1" t="s">
        <v>164</v>
      </c>
      <c r="Y1" s="1" t="s">
        <v>170</v>
      </c>
      <c r="Z1" s="1" t="s">
        <v>165</v>
      </c>
      <c r="AA1" s="1" t="s">
        <v>171</v>
      </c>
      <c r="AB1" s="1" t="s">
        <v>167</v>
      </c>
      <c r="AC1" s="1" t="s">
        <v>166</v>
      </c>
      <c r="AD1" s="1" t="s">
        <v>168</v>
      </c>
      <c r="AE1" s="1" t="s">
        <v>169</v>
      </c>
      <c r="AF1" s="1" t="s">
        <v>149</v>
      </c>
      <c r="AG1" s="1" t="s">
        <v>172</v>
      </c>
      <c r="AH1" s="1" t="s">
        <v>156</v>
      </c>
      <c r="AI1" s="1" t="s">
        <v>173</v>
      </c>
      <c r="AJ1" s="1" t="s">
        <v>157</v>
      </c>
      <c r="AK1" s="1" t="s">
        <v>13</v>
      </c>
      <c r="AL1" s="1" t="s">
        <v>163</v>
      </c>
      <c r="AM1" s="1" t="s">
        <v>158</v>
      </c>
      <c r="AN1" s="1" t="s">
        <v>159</v>
      </c>
    </row>
    <row r="2" spans="1:40" x14ac:dyDescent="0.25">
      <c r="A2" t="s">
        <v>3</v>
      </c>
      <c r="B2" t="s">
        <v>2</v>
      </c>
      <c r="C2" t="str">
        <f ca="1">IF(COUNTIF(Wagons!$2:$31,B2)&gt;0,1,"")</f>
        <v/>
      </c>
      <c r="D2" t="s">
        <v>154</v>
      </c>
      <c r="E2">
        <v>1</v>
      </c>
      <c r="S2" t="s">
        <v>4</v>
      </c>
      <c r="T2" t="s">
        <v>5</v>
      </c>
      <c r="U2">
        <v>1</v>
      </c>
    </row>
    <row r="3" spans="1:40" x14ac:dyDescent="0.25">
      <c r="A3" t="s">
        <v>7</v>
      </c>
      <c r="B3" t="s">
        <v>6</v>
      </c>
      <c r="C3" t="str">
        <f ca="1">IF(COUNTIF(Wagons!$2:$31,B3)&gt;0,1,"")</f>
        <v/>
      </c>
      <c r="D3" t="s">
        <v>154</v>
      </c>
      <c r="I3">
        <v>1</v>
      </c>
      <c r="S3" t="s">
        <v>4</v>
      </c>
      <c r="T3" t="s">
        <v>5</v>
      </c>
      <c r="X3">
        <v>1</v>
      </c>
      <c r="Z3">
        <v>1</v>
      </c>
    </row>
    <row r="4" spans="1:40" x14ac:dyDescent="0.25">
      <c r="A4" t="s">
        <v>9</v>
      </c>
      <c r="B4" t="s">
        <v>8</v>
      </c>
      <c r="C4" t="str">
        <f ca="1">IF(COUNTIF(Wagons!$2:$31,B4)&gt;0,1,"")</f>
        <v/>
      </c>
      <c r="D4" t="s">
        <v>154</v>
      </c>
      <c r="F4">
        <v>1</v>
      </c>
      <c r="S4" t="s">
        <v>4</v>
      </c>
      <c r="T4" t="s">
        <v>5</v>
      </c>
      <c r="V4">
        <v>1</v>
      </c>
    </row>
    <row r="5" spans="1:40" x14ac:dyDescent="0.25">
      <c r="A5" t="s">
        <v>11</v>
      </c>
      <c r="B5" t="s">
        <v>10</v>
      </c>
      <c r="C5" t="str">
        <f ca="1">IF(COUNTIF(Wagons!$2:$31,B5)&gt;0,1,"")</f>
        <v/>
      </c>
      <c r="D5" t="s">
        <v>154</v>
      </c>
      <c r="K5">
        <v>1</v>
      </c>
      <c r="S5" t="s">
        <v>4</v>
      </c>
      <c r="T5" t="s">
        <v>5</v>
      </c>
      <c r="AF5">
        <v>1</v>
      </c>
    </row>
    <row r="6" spans="1:40" x14ac:dyDescent="0.25">
      <c r="A6" t="s">
        <v>13</v>
      </c>
      <c r="B6" t="s">
        <v>12</v>
      </c>
      <c r="C6">
        <f ca="1">IF(COUNTIF(Wagons!$2:$31,B6)&gt;0,1,"")</f>
        <v>1</v>
      </c>
      <c r="D6" t="s">
        <v>154</v>
      </c>
      <c r="J6">
        <v>1</v>
      </c>
      <c r="S6" t="s">
        <v>4</v>
      </c>
      <c r="T6" t="s">
        <v>5</v>
      </c>
      <c r="AK6">
        <v>1</v>
      </c>
    </row>
    <row r="7" spans="1:40" x14ac:dyDescent="0.25">
      <c r="A7" t="s">
        <v>15</v>
      </c>
      <c r="B7" t="s">
        <v>14</v>
      </c>
      <c r="C7" t="str">
        <f ca="1">IF(COUNTIF(Wagons!$2:$31,B7)&gt;0,1,"")</f>
        <v/>
      </c>
      <c r="D7" t="s">
        <v>154</v>
      </c>
      <c r="G7">
        <v>1</v>
      </c>
      <c r="S7" t="s">
        <v>4</v>
      </c>
      <c r="T7" t="s">
        <v>5</v>
      </c>
      <c r="AE7">
        <v>1</v>
      </c>
      <c r="AH7">
        <v>1</v>
      </c>
    </row>
    <row r="8" spans="1:40" x14ac:dyDescent="0.25">
      <c r="A8" t="s">
        <v>17</v>
      </c>
      <c r="B8" t="s">
        <v>16</v>
      </c>
      <c r="C8">
        <f ca="1">IF(COUNTIF(Wagons!$2:$31,B8)&gt;0,1,"")</f>
        <v>1</v>
      </c>
      <c r="D8" t="s">
        <v>154</v>
      </c>
      <c r="I8">
        <v>1</v>
      </c>
      <c r="T8" t="s">
        <v>5</v>
      </c>
      <c r="Y8">
        <v>1</v>
      </c>
      <c r="AA8">
        <v>1</v>
      </c>
      <c r="AE8">
        <v>1</v>
      </c>
      <c r="AI8">
        <v>1</v>
      </c>
    </row>
    <row r="9" spans="1:40" x14ac:dyDescent="0.25">
      <c r="A9" t="s">
        <v>19</v>
      </c>
      <c r="B9" t="s">
        <v>18</v>
      </c>
      <c r="C9">
        <f ca="1">IF(COUNTIF(Wagons!$2:$31,B9)&gt;0,1,"")</f>
        <v>1</v>
      </c>
      <c r="D9" t="s">
        <v>154</v>
      </c>
      <c r="J9">
        <v>1</v>
      </c>
      <c r="S9" t="s">
        <v>4</v>
      </c>
      <c r="T9" t="s">
        <v>5</v>
      </c>
      <c r="AC9">
        <v>1</v>
      </c>
    </row>
    <row r="10" spans="1:40" x14ac:dyDescent="0.25">
      <c r="A10" t="s">
        <v>21</v>
      </c>
      <c r="B10" t="s">
        <v>20</v>
      </c>
      <c r="C10" t="str">
        <f ca="1">IF(COUNTIF(Wagons!$2:$31,B10)&gt;0,1,"")</f>
        <v/>
      </c>
      <c r="D10" t="s">
        <v>154</v>
      </c>
      <c r="I10">
        <v>1</v>
      </c>
      <c r="S10" t="s">
        <v>4</v>
      </c>
      <c r="T10" t="s">
        <v>5</v>
      </c>
      <c r="X10">
        <v>1</v>
      </c>
      <c r="Z10">
        <v>1</v>
      </c>
    </row>
    <row r="11" spans="1:40" x14ac:dyDescent="0.25">
      <c r="A11" t="s">
        <v>23</v>
      </c>
      <c r="B11" t="s">
        <v>22</v>
      </c>
      <c r="C11">
        <f ca="1">IF(COUNTIF(Wagons!$2:$31,B11)&gt;0,1,"")</f>
        <v>1</v>
      </c>
      <c r="D11" t="s">
        <v>154</v>
      </c>
      <c r="J11">
        <v>1</v>
      </c>
      <c r="S11" t="s">
        <v>4</v>
      </c>
      <c r="T11" t="s">
        <v>5</v>
      </c>
      <c r="AC11">
        <v>1</v>
      </c>
      <c r="AJ11">
        <v>1</v>
      </c>
    </row>
    <row r="12" spans="1:40" x14ac:dyDescent="0.25">
      <c r="A12" t="s">
        <v>25</v>
      </c>
      <c r="B12" t="s">
        <v>24</v>
      </c>
      <c r="C12" t="str">
        <f ca="1">IF(COUNTIF(Wagons!$2:$31,B12)&gt;0,1,"")</f>
        <v/>
      </c>
      <c r="D12" t="s">
        <v>154</v>
      </c>
      <c r="H12">
        <v>1</v>
      </c>
      <c r="S12" t="s">
        <v>4</v>
      </c>
      <c r="W12">
        <v>1</v>
      </c>
    </row>
    <row r="13" spans="1:40" x14ac:dyDescent="0.25">
      <c r="A13" t="s">
        <v>27</v>
      </c>
      <c r="B13" t="s">
        <v>26</v>
      </c>
      <c r="C13">
        <f ca="1">IF(COUNTIF(Wagons!$2:$31,B13)&gt;0,1,"")</f>
        <v>1</v>
      </c>
      <c r="D13" t="s">
        <v>154</v>
      </c>
      <c r="J13">
        <v>1</v>
      </c>
      <c r="S13" t="s">
        <v>4</v>
      </c>
      <c r="AC13">
        <v>1</v>
      </c>
      <c r="AE13">
        <v>1</v>
      </c>
      <c r="AH13">
        <v>1</v>
      </c>
    </row>
    <row r="14" spans="1:40" x14ac:dyDescent="0.25">
      <c r="A14" t="s">
        <v>29</v>
      </c>
      <c r="B14" t="s">
        <v>28</v>
      </c>
      <c r="C14">
        <f ca="1">IF(COUNTIF(Wagons!$2:$31,B14)&gt;0,1,"")</f>
        <v>1</v>
      </c>
      <c r="D14" t="s">
        <v>154</v>
      </c>
      <c r="I14">
        <v>1</v>
      </c>
      <c r="Y14">
        <v>1</v>
      </c>
      <c r="AA14">
        <v>1</v>
      </c>
      <c r="AE14">
        <v>1</v>
      </c>
      <c r="AI14">
        <v>1</v>
      </c>
    </row>
    <row r="15" spans="1:40" x14ac:dyDescent="0.25">
      <c r="A15" t="s">
        <v>31</v>
      </c>
      <c r="B15" t="s">
        <v>30</v>
      </c>
      <c r="C15" t="str">
        <f ca="1">IF(COUNTIF(Wagons!$2:$31,B15)&gt;0,1,"")</f>
        <v/>
      </c>
      <c r="D15" t="s">
        <v>154</v>
      </c>
      <c r="G15">
        <v>1</v>
      </c>
      <c r="L15">
        <v>1</v>
      </c>
      <c r="S15" t="s">
        <v>4</v>
      </c>
      <c r="T15" t="s">
        <v>5</v>
      </c>
      <c r="AE15">
        <v>1</v>
      </c>
      <c r="AG15">
        <v>1</v>
      </c>
      <c r="AH15">
        <v>1</v>
      </c>
    </row>
    <row r="16" spans="1:40" x14ac:dyDescent="0.25">
      <c r="A16" t="s">
        <v>33</v>
      </c>
      <c r="B16" t="s">
        <v>32</v>
      </c>
      <c r="C16" t="str">
        <f ca="1">IF(COUNTIF(Wagons!$2:$31,B16)&gt;0,1,"")</f>
        <v/>
      </c>
      <c r="D16" t="s">
        <v>154</v>
      </c>
      <c r="H16">
        <v>1</v>
      </c>
      <c r="S16" t="s">
        <v>4</v>
      </c>
      <c r="W16">
        <v>1</v>
      </c>
    </row>
    <row r="17" spans="1:39" x14ac:dyDescent="0.25">
      <c r="A17" t="s">
        <v>35</v>
      </c>
      <c r="B17" t="s">
        <v>34</v>
      </c>
      <c r="C17">
        <f ca="1">IF(COUNTIF(Wagons!$2:$31,B17)&gt;0,1,"")</f>
        <v>1</v>
      </c>
      <c r="D17" t="s">
        <v>154</v>
      </c>
      <c r="K17">
        <v>1</v>
      </c>
      <c r="S17" t="s">
        <v>4</v>
      </c>
      <c r="AA17">
        <v>1</v>
      </c>
      <c r="AE17">
        <v>1</v>
      </c>
      <c r="AF17">
        <v>1</v>
      </c>
      <c r="AH17">
        <v>1</v>
      </c>
    </row>
    <row r="18" spans="1:39" x14ac:dyDescent="0.25">
      <c r="A18" t="s">
        <v>37</v>
      </c>
      <c r="B18" t="s">
        <v>36</v>
      </c>
      <c r="C18">
        <f ca="1">IF(COUNTIF(Wagons!$2:$31,B18)&gt;0,1,"")</f>
        <v>1</v>
      </c>
      <c r="D18" t="s">
        <v>154</v>
      </c>
      <c r="I18">
        <v>1</v>
      </c>
      <c r="L18">
        <v>1</v>
      </c>
      <c r="S18" t="s">
        <v>4</v>
      </c>
      <c r="AA18">
        <v>1</v>
      </c>
      <c r="AE18">
        <v>1</v>
      </c>
      <c r="AG18">
        <v>1</v>
      </c>
      <c r="AH18">
        <v>1</v>
      </c>
    </row>
    <row r="19" spans="1:39" x14ac:dyDescent="0.25">
      <c r="A19" t="s">
        <v>39</v>
      </c>
      <c r="B19" t="s">
        <v>38</v>
      </c>
      <c r="C19">
        <f ca="1">IF(COUNTIF(Wagons!$2:$31,B19)&gt;0,1,"")</f>
        <v>1</v>
      </c>
      <c r="D19" t="s">
        <v>154</v>
      </c>
      <c r="I19">
        <v>1</v>
      </c>
      <c r="X19">
        <v>1</v>
      </c>
      <c r="Z19">
        <v>1</v>
      </c>
      <c r="AE19">
        <v>1</v>
      </c>
      <c r="AI19">
        <v>1</v>
      </c>
    </row>
    <row r="20" spans="1:39" x14ac:dyDescent="0.25">
      <c r="A20" t="s">
        <v>41</v>
      </c>
      <c r="B20" t="s">
        <v>40</v>
      </c>
      <c r="C20" t="str">
        <f ca="1">IF(COUNTIF(Wagons!$2:$31,B20)&gt;0,1,"")</f>
        <v/>
      </c>
      <c r="D20" t="s">
        <v>154</v>
      </c>
      <c r="I20">
        <v>1</v>
      </c>
      <c r="S20" t="s">
        <v>4</v>
      </c>
      <c r="X20">
        <v>1</v>
      </c>
      <c r="Z20">
        <v>1</v>
      </c>
    </row>
    <row r="21" spans="1:39" x14ac:dyDescent="0.25">
      <c r="A21" t="s">
        <v>43</v>
      </c>
      <c r="B21" t="s">
        <v>42</v>
      </c>
      <c r="C21">
        <f ca="1">IF(COUNTIF(Wagons!$2:$31,B21)&gt;0,1,"")</f>
        <v>1</v>
      </c>
      <c r="D21" t="s">
        <v>154</v>
      </c>
      <c r="K21">
        <v>1</v>
      </c>
      <c r="S21" t="s">
        <v>4</v>
      </c>
      <c r="AE21">
        <v>1</v>
      </c>
      <c r="AF21">
        <v>1</v>
      </c>
      <c r="AH21">
        <v>1</v>
      </c>
    </row>
    <row r="22" spans="1:39" x14ac:dyDescent="0.25">
      <c r="A22" t="s">
        <v>45</v>
      </c>
      <c r="B22" t="s">
        <v>44</v>
      </c>
      <c r="C22" t="str">
        <f ca="1">IF(COUNTIF(Wagons!$2:$31,B22)&gt;0,1,"")</f>
        <v/>
      </c>
      <c r="D22" t="s">
        <v>154</v>
      </c>
      <c r="H22">
        <v>1</v>
      </c>
      <c r="S22" t="s">
        <v>4</v>
      </c>
      <c r="W22">
        <v>1</v>
      </c>
    </row>
    <row r="23" spans="1:39" x14ac:dyDescent="0.25">
      <c r="A23" t="s">
        <v>47</v>
      </c>
      <c r="B23" t="s">
        <v>46</v>
      </c>
      <c r="C23">
        <f ca="1">IF(COUNTIF(Wagons!$2:$31,B23)&gt;0,1,"")</f>
        <v>1</v>
      </c>
      <c r="D23" t="s">
        <v>154</v>
      </c>
      <c r="I23">
        <v>1</v>
      </c>
      <c r="Y23">
        <v>1</v>
      </c>
      <c r="AA23">
        <v>1</v>
      </c>
      <c r="AE23">
        <v>1</v>
      </c>
      <c r="AH23">
        <v>1</v>
      </c>
      <c r="AI23">
        <v>1</v>
      </c>
      <c r="AM23">
        <v>1</v>
      </c>
    </row>
    <row r="24" spans="1:39" x14ac:dyDescent="0.25">
      <c r="A24" t="s">
        <v>49</v>
      </c>
      <c r="B24" t="s">
        <v>48</v>
      </c>
      <c r="C24">
        <f ca="1">IF(COUNTIF(Wagons!$2:$31,B24)&gt;0,1,"")</f>
        <v>1</v>
      </c>
      <c r="D24" t="s">
        <v>154</v>
      </c>
      <c r="J24">
        <v>1</v>
      </c>
      <c r="AE24">
        <v>1</v>
      </c>
      <c r="AH24">
        <v>1</v>
      </c>
    </row>
    <row r="25" spans="1:39" x14ac:dyDescent="0.25">
      <c r="A25" t="s">
        <v>51</v>
      </c>
      <c r="B25" t="s">
        <v>50</v>
      </c>
      <c r="C25">
        <f ca="1">IF(COUNTIF(Wagons!$2:$31,B25)&gt;0,1,"")</f>
        <v>1</v>
      </c>
      <c r="D25" t="s">
        <v>154</v>
      </c>
      <c r="J25">
        <v>1</v>
      </c>
      <c r="AE25">
        <v>1</v>
      </c>
      <c r="AH25">
        <v>1</v>
      </c>
    </row>
    <row r="26" spans="1:39" x14ac:dyDescent="0.25">
      <c r="A26" t="s">
        <v>53</v>
      </c>
      <c r="B26" t="s">
        <v>52</v>
      </c>
      <c r="C26" t="str">
        <f ca="1">IF(COUNTIF(Wagons!$2:$31,B26)&gt;0,1,"")</f>
        <v/>
      </c>
      <c r="D26" t="s">
        <v>154</v>
      </c>
      <c r="G26">
        <v>1</v>
      </c>
      <c r="AE26">
        <v>1</v>
      </c>
      <c r="AH26">
        <v>1</v>
      </c>
    </row>
    <row r="27" spans="1:39" x14ac:dyDescent="0.25">
      <c r="A27" t="s">
        <v>55</v>
      </c>
      <c r="B27" t="s">
        <v>54</v>
      </c>
      <c r="C27">
        <f ca="1">IF(COUNTIF(Wagons!$2:$31,B27)&gt;0,1,"")</f>
        <v>1</v>
      </c>
      <c r="D27" t="s">
        <v>154</v>
      </c>
      <c r="I27">
        <v>1</v>
      </c>
      <c r="AE27">
        <v>1</v>
      </c>
      <c r="AH27">
        <v>1</v>
      </c>
    </row>
    <row r="28" spans="1:39" x14ac:dyDescent="0.25">
      <c r="A28" t="s">
        <v>57</v>
      </c>
      <c r="B28" t="s">
        <v>56</v>
      </c>
      <c r="C28">
        <f ca="1">IF(COUNTIF(Wagons!$2:$31,B28)&gt;0,1,"")</f>
        <v>1</v>
      </c>
      <c r="D28" t="s">
        <v>154</v>
      </c>
      <c r="K28">
        <v>1</v>
      </c>
      <c r="AE28">
        <v>1</v>
      </c>
      <c r="AF28">
        <v>1</v>
      </c>
      <c r="AH28">
        <v>1</v>
      </c>
    </row>
    <row r="29" spans="1:39" x14ac:dyDescent="0.25">
      <c r="A29" t="s">
        <v>59</v>
      </c>
      <c r="B29" t="s">
        <v>58</v>
      </c>
      <c r="C29">
        <f ca="1">IF(COUNTIF(Wagons!$2:$31,B29)&gt;0,1,"")</f>
        <v>1</v>
      </c>
      <c r="D29" t="s">
        <v>154</v>
      </c>
      <c r="I29">
        <v>1</v>
      </c>
      <c r="AE29">
        <v>1</v>
      </c>
      <c r="AH29">
        <v>1</v>
      </c>
    </row>
    <row r="30" spans="1:39" x14ac:dyDescent="0.25">
      <c r="A30" t="s">
        <v>61</v>
      </c>
      <c r="B30" t="s">
        <v>60</v>
      </c>
      <c r="C30">
        <f ca="1">IF(COUNTIF(Wagons!$2:$31,B30)&gt;0,1,"")</f>
        <v>1</v>
      </c>
      <c r="D30" t="s">
        <v>154</v>
      </c>
      <c r="J30">
        <v>1</v>
      </c>
      <c r="AE30">
        <v>1</v>
      </c>
      <c r="AH30">
        <v>1</v>
      </c>
    </row>
    <row r="31" spans="1:39" x14ac:dyDescent="0.25">
      <c r="A31" t="s">
        <v>63</v>
      </c>
      <c r="B31" t="s">
        <v>62</v>
      </c>
      <c r="C31">
        <f ca="1">IF(COUNTIF(Wagons!$2:$31,B31)&gt;0,1,"")</f>
        <v>1</v>
      </c>
      <c r="D31" t="s">
        <v>154</v>
      </c>
      <c r="K31">
        <v>1</v>
      </c>
      <c r="Y31">
        <v>1</v>
      </c>
      <c r="AE31">
        <v>1</v>
      </c>
      <c r="AF31">
        <v>1</v>
      </c>
      <c r="AH31">
        <v>1</v>
      </c>
    </row>
    <row r="32" spans="1:39" x14ac:dyDescent="0.25">
      <c r="A32" t="s">
        <v>65</v>
      </c>
      <c r="B32" t="s">
        <v>64</v>
      </c>
      <c r="C32">
        <f ca="1">IF(COUNTIF(Wagons!$2:$31,B32)&gt;0,1,"")</f>
        <v>1</v>
      </c>
      <c r="D32" t="s">
        <v>154</v>
      </c>
      <c r="J32">
        <v>1</v>
      </c>
      <c r="AE32">
        <v>1</v>
      </c>
      <c r="AF32">
        <v>1</v>
      </c>
      <c r="AH32">
        <v>1</v>
      </c>
    </row>
    <row r="33" spans="1:40" x14ac:dyDescent="0.25">
      <c r="A33" t="s">
        <v>67</v>
      </c>
      <c r="B33" t="s">
        <v>66</v>
      </c>
      <c r="C33" t="str">
        <f ca="1">IF(COUNTIF(Wagons!$2:$31,B33)&gt;0,1,"")</f>
        <v/>
      </c>
      <c r="D33" t="s">
        <v>155</v>
      </c>
      <c r="I33">
        <v>1</v>
      </c>
      <c r="S33" t="s">
        <v>4</v>
      </c>
      <c r="T33" t="s">
        <v>5</v>
      </c>
      <c r="X33">
        <v>1</v>
      </c>
      <c r="Z33">
        <v>1</v>
      </c>
    </row>
    <row r="34" spans="1:40" x14ac:dyDescent="0.25">
      <c r="A34" t="s">
        <v>69</v>
      </c>
      <c r="B34" t="s">
        <v>68</v>
      </c>
      <c r="C34">
        <f ca="1">IF(COUNTIF(Wagons!$2:$31,B34)&gt;0,1,"")</f>
        <v>1</v>
      </c>
      <c r="D34" t="s">
        <v>155</v>
      </c>
      <c r="G34">
        <v>1</v>
      </c>
      <c r="J34">
        <v>1</v>
      </c>
      <c r="K34">
        <v>1</v>
      </c>
      <c r="T34" t="s">
        <v>5</v>
      </c>
      <c r="AE34">
        <v>1</v>
      </c>
      <c r="AF34">
        <v>1</v>
      </c>
      <c r="AH34">
        <v>1</v>
      </c>
    </row>
    <row r="35" spans="1:40" x14ac:dyDescent="0.25">
      <c r="A35" t="s">
        <v>71</v>
      </c>
      <c r="B35" t="s">
        <v>70</v>
      </c>
      <c r="C35">
        <f ca="1">IF(COUNTIF(Wagons!$2:$31,B35)&gt;0,1,"")</f>
        <v>1</v>
      </c>
      <c r="D35" t="s">
        <v>155</v>
      </c>
      <c r="I35" s="2">
        <v>1</v>
      </c>
      <c r="J35">
        <v>1</v>
      </c>
      <c r="N35" s="2"/>
      <c r="S35" t="s">
        <v>4</v>
      </c>
      <c r="T35" t="s">
        <v>5</v>
      </c>
      <c r="Z35">
        <v>1</v>
      </c>
      <c r="AC35">
        <v>1</v>
      </c>
      <c r="AE35">
        <v>1</v>
      </c>
      <c r="AH35">
        <v>1</v>
      </c>
      <c r="AI35">
        <v>1</v>
      </c>
      <c r="AM35">
        <v>1</v>
      </c>
    </row>
    <row r="36" spans="1:40" x14ac:dyDescent="0.25">
      <c r="A36" t="s">
        <v>73</v>
      </c>
      <c r="B36" t="s">
        <v>72</v>
      </c>
      <c r="C36">
        <f ca="1">IF(COUNTIF(Wagons!$2:$31,B36)&gt;0,1,"")</f>
        <v>1</v>
      </c>
      <c r="D36" t="s">
        <v>155</v>
      </c>
      <c r="J36">
        <v>1</v>
      </c>
      <c r="S36" t="s">
        <v>4</v>
      </c>
      <c r="Z36">
        <v>1</v>
      </c>
      <c r="AC36">
        <v>1</v>
      </c>
      <c r="AE36">
        <v>1</v>
      </c>
    </row>
    <row r="37" spans="1:40" x14ac:dyDescent="0.25">
      <c r="A37" t="s">
        <v>75</v>
      </c>
      <c r="B37" t="s">
        <v>74</v>
      </c>
      <c r="C37">
        <f ca="1">IF(COUNTIF(Wagons!$2:$31,B37)&gt;0,1,"")</f>
        <v>1</v>
      </c>
      <c r="D37" t="s">
        <v>155</v>
      </c>
      <c r="J37">
        <v>1</v>
      </c>
      <c r="S37" t="s">
        <v>4</v>
      </c>
      <c r="AE37">
        <v>1</v>
      </c>
      <c r="AH37">
        <v>1</v>
      </c>
    </row>
    <row r="38" spans="1:40" x14ac:dyDescent="0.25">
      <c r="A38" t="s">
        <v>77</v>
      </c>
      <c r="B38" t="s">
        <v>76</v>
      </c>
      <c r="C38">
        <f ca="1">IF(COUNTIF(Wagons!$2:$31,B38)&gt;0,1,"")</f>
        <v>1</v>
      </c>
      <c r="D38" t="s">
        <v>155</v>
      </c>
      <c r="I38">
        <v>1</v>
      </c>
      <c r="N38">
        <v>1</v>
      </c>
      <c r="S38" t="s">
        <v>4</v>
      </c>
      <c r="Y38">
        <v>1</v>
      </c>
      <c r="AA38">
        <v>1</v>
      </c>
      <c r="AE38">
        <v>1</v>
      </c>
      <c r="AI38">
        <v>1</v>
      </c>
    </row>
    <row r="39" spans="1:40" x14ac:dyDescent="0.25">
      <c r="A39" t="s">
        <v>79</v>
      </c>
      <c r="B39" t="s">
        <v>78</v>
      </c>
      <c r="C39" t="str">
        <f ca="1">IF(COUNTIF(Wagons!$2:$31,B39)&gt;0,1,"")</f>
        <v/>
      </c>
      <c r="D39" t="s">
        <v>155</v>
      </c>
      <c r="I39">
        <v>1</v>
      </c>
      <c r="N39" s="2"/>
      <c r="T39" t="s">
        <v>5</v>
      </c>
      <c r="X39">
        <v>1</v>
      </c>
      <c r="Z39">
        <v>1</v>
      </c>
    </row>
    <row r="40" spans="1:40" x14ac:dyDescent="0.25">
      <c r="A40" t="s">
        <v>81</v>
      </c>
      <c r="B40" t="s">
        <v>80</v>
      </c>
      <c r="C40">
        <f ca="1">IF(COUNTIF(Wagons!$2:$31,B40)&gt;0,1,"")</f>
        <v>1</v>
      </c>
      <c r="D40" t="s">
        <v>155</v>
      </c>
      <c r="I40">
        <v>1</v>
      </c>
      <c r="N40">
        <v>1</v>
      </c>
      <c r="S40" t="s">
        <v>4</v>
      </c>
      <c r="Y40">
        <v>1</v>
      </c>
      <c r="AA40">
        <v>1</v>
      </c>
      <c r="AE40">
        <v>1</v>
      </c>
      <c r="AH40">
        <v>1</v>
      </c>
      <c r="AI40">
        <v>1</v>
      </c>
      <c r="AM40">
        <v>1</v>
      </c>
    </row>
    <row r="41" spans="1:40" x14ac:dyDescent="0.25">
      <c r="A41" t="s">
        <v>83</v>
      </c>
      <c r="B41" t="s">
        <v>82</v>
      </c>
      <c r="C41">
        <f ca="1">IF(COUNTIF(Wagons!$2:$31,B41)&gt;0,1,"")</f>
        <v>1</v>
      </c>
      <c r="D41" t="s">
        <v>155</v>
      </c>
      <c r="J41">
        <v>1</v>
      </c>
      <c r="AE41">
        <v>1</v>
      </c>
      <c r="AJ41">
        <v>1</v>
      </c>
    </row>
    <row r="42" spans="1:40" x14ac:dyDescent="0.25">
      <c r="A42" t="s">
        <v>85</v>
      </c>
      <c r="B42" t="s">
        <v>84</v>
      </c>
      <c r="C42">
        <f ca="1">IF(COUNTIF(Wagons!$2:$31,B42)&gt;0,1,"")</f>
        <v>1</v>
      </c>
      <c r="D42" t="s">
        <v>155</v>
      </c>
      <c r="J42">
        <v>1</v>
      </c>
      <c r="K42">
        <v>1</v>
      </c>
      <c r="S42" t="s">
        <v>4</v>
      </c>
      <c r="AE42">
        <v>1</v>
      </c>
      <c r="AF42">
        <v>1</v>
      </c>
      <c r="AH42">
        <v>1</v>
      </c>
    </row>
    <row r="43" spans="1:40" x14ac:dyDescent="0.25">
      <c r="A43" t="s">
        <v>87</v>
      </c>
      <c r="B43" t="s">
        <v>86</v>
      </c>
      <c r="C43" t="str">
        <f ca="1">IF(COUNTIF(Wagons!$2:$31,B43)&gt;0,1,"")</f>
        <v/>
      </c>
      <c r="D43" t="s">
        <v>155</v>
      </c>
      <c r="G43">
        <v>1</v>
      </c>
      <c r="J43">
        <v>1</v>
      </c>
      <c r="T43" t="s">
        <v>5</v>
      </c>
      <c r="AB43">
        <v>1</v>
      </c>
      <c r="AE43">
        <v>1</v>
      </c>
      <c r="AH43">
        <v>1</v>
      </c>
    </row>
    <row r="44" spans="1:40" x14ac:dyDescent="0.25">
      <c r="A44" t="s">
        <v>89</v>
      </c>
      <c r="B44" t="s">
        <v>88</v>
      </c>
      <c r="C44">
        <f ca="1">IF(COUNTIF(Wagons!$2:$31,B44)&gt;0,1,"")</f>
        <v>1</v>
      </c>
      <c r="D44" t="s">
        <v>155</v>
      </c>
      <c r="I44">
        <v>1</v>
      </c>
      <c r="J44">
        <v>1</v>
      </c>
      <c r="S44" t="s">
        <v>4</v>
      </c>
      <c r="X44">
        <v>1</v>
      </c>
      <c r="Z44">
        <v>1</v>
      </c>
      <c r="AE44">
        <v>1</v>
      </c>
      <c r="AH44">
        <v>1</v>
      </c>
      <c r="AM44">
        <v>1</v>
      </c>
    </row>
    <row r="45" spans="1:40" x14ac:dyDescent="0.25">
      <c r="A45" t="s">
        <v>91</v>
      </c>
      <c r="B45" t="s">
        <v>90</v>
      </c>
      <c r="C45">
        <f ca="1">IF(COUNTIF(Wagons!$2:$31,B45)&gt;0,1,"")</f>
        <v>1</v>
      </c>
      <c r="D45" t="s">
        <v>155</v>
      </c>
      <c r="I45">
        <v>1</v>
      </c>
      <c r="J45">
        <v>1</v>
      </c>
      <c r="S45" t="s">
        <v>4</v>
      </c>
      <c r="T45" t="s">
        <v>5</v>
      </c>
      <c r="X45">
        <v>1</v>
      </c>
      <c r="Z45">
        <v>1</v>
      </c>
      <c r="AE45">
        <v>1</v>
      </c>
    </row>
    <row r="46" spans="1:40" x14ac:dyDescent="0.25">
      <c r="A46" t="s">
        <v>93</v>
      </c>
      <c r="B46" t="s">
        <v>92</v>
      </c>
      <c r="C46">
        <f ca="1">IF(COUNTIF(Wagons!$2:$31,B46)&gt;0,1,"")</f>
        <v>1</v>
      </c>
      <c r="D46" t="s">
        <v>155</v>
      </c>
      <c r="G46">
        <v>1</v>
      </c>
      <c r="L46">
        <v>1</v>
      </c>
      <c r="S46" t="s">
        <v>4</v>
      </c>
      <c r="T46" t="s">
        <v>5</v>
      </c>
      <c r="AE46">
        <v>1</v>
      </c>
      <c r="AF46">
        <v>1</v>
      </c>
      <c r="AG46">
        <v>1</v>
      </c>
      <c r="AH46">
        <v>1</v>
      </c>
    </row>
    <row r="47" spans="1:40" x14ac:dyDescent="0.25">
      <c r="A47" t="s">
        <v>95</v>
      </c>
      <c r="B47" t="s">
        <v>94</v>
      </c>
      <c r="C47">
        <f ca="1">IF(COUNTIF(Wagons!$2:$31,B47)&gt;0,1,"")</f>
        <v>1</v>
      </c>
      <c r="D47" t="s">
        <v>155</v>
      </c>
      <c r="G47">
        <v>1</v>
      </c>
      <c r="J47">
        <v>1</v>
      </c>
      <c r="T47" t="s">
        <v>5</v>
      </c>
      <c r="AB47">
        <v>1</v>
      </c>
      <c r="AE47">
        <v>1</v>
      </c>
      <c r="AH47">
        <v>1</v>
      </c>
      <c r="AN47">
        <v>1</v>
      </c>
    </row>
    <row r="48" spans="1:40" x14ac:dyDescent="0.25">
      <c r="A48" t="s">
        <v>97</v>
      </c>
      <c r="B48" t="s">
        <v>96</v>
      </c>
      <c r="C48">
        <f ca="1">IF(COUNTIF(Wagons!$2:$31,B48)&gt;0,1,"")</f>
        <v>1</v>
      </c>
      <c r="D48" t="s">
        <v>155</v>
      </c>
      <c r="G48">
        <v>1</v>
      </c>
      <c r="J48">
        <v>1</v>
      </c>
      <c r="L48">
        <v>1</v>
      </c>
      <c r="T48" t="s">
        <v>5</v>
      </c>
      <c r="AE48">
        <v>1</v>
      </c>
      <c r="AG48">
        <v>1</v>
      </c>
      <c r="AH48">
        <v>1</v>
      </c>
    </row>
    <row r="49" spans="1:40" x14ac:dyDescent="0.25">
      <c r="A49" t="s">
        <v>99</v>
      </c>
      <c r="B49" t="s">
        <v>98</v>
      </c>
      <c r="C49" t="str">
        <f ca="1">IF(COUNTIF(Wagons!$2:$31,B49)&gt;0,1,"")</f>
        <v/>
      </c>
      <c r="D49" t="s">
        <v>155</v>
      </c>
      <c r="J49">
        <v>1</v>
      </c>
      <c r="O49">
        <v>1</v>
      </c>
      <c r="S49" t="s">
        <v>4</v>
      </c>
      <c r="AD49">
        <v>1</v>
      </c>
      <c r="AE49">
        <v>1</v>
      </c>
      <c r="AH49">
        <v>1</v>
      </c>
    </row>
    <row r="50" spans="1:40" x14ac:dyDescent="0.25">
      <c r="A50" t="s">
        <v>101</v>
      </c>
      <c r="B50" t="s">
        <v>100</v>
      </c>
      <c r="C50" t="str">
        <f ca="1">IF(COUNTIF(Wagons!$2:$31,B50)&gt;0,1,"")</f>
        <v/>
      </c>
      <c r="D50" t="s">
        <v>155</v>
      </c>
      <c r="I50">
        <v>1</v>
      </c>
      <c r="T50" t="s">
        <v>5</v>
      </c>
      <c r="X50">
        <v>1</v>
      </c>
      <c r="Z50">
        <v>1</v>
      </c>
    </row>
    <row r="51" spans="1:40" x14ac:dyDescent="0.25">
      <c r="A51" t="s">
        <v>103</v>
      </c>
      <c r="B51" t="s">
        <v>102</v>
      </c>
      <c r="C51">
        <f ca="1">IF(COUNTIF(Wagons!$2:$31,B51)&gt;0,1,"")</f>
        <v>1</v>
      </c>
      <c r="D51" t="s">
        <v>155</v>
      </c>
      <c r="I51">
        <v>1</v>
      </c>
      <c r="S51" t="s">
        <v>4</v>
      </c>
      <c r="X51">
        <v>1</v>
      </c>
      <c r="Z51">
        <v>1</v>
      </c>
      <c r="AM51">
        <v>1</v>
      </c>
    </row>
    <row r="52" spans="1:40" x14ac:dyDescent="0.25">
      <c r="A52" t="s">
        <v>105</v>
      </c>
      <c r="B52" t="s">
        <v>104</v>
      </c>
      <c r="C52" t="str">
        <f ca="1">IF(COUNTIF(Wagons!$2:$31,B52)&gt;0,1,"")</f>
        <v/>
      </c>
      <c r="D52" t="s">
        <v>155</v>
      </c>
      <c r="G52">
        <v>1</v>
      </c>
      <c r="K52">
        <v>1</v>
      </c>
      <c r="L52">
        <v>1</v>
      </c>
      <c r="T52" t="s">
        <v>5</v>
      </c>
      <c r="AE52">
        <v>1</v>
      </c>
      <c r="AF52">
        <v>1</v>
      </c>
      <c r="AG52">
        <v>1</v>
      </c>
      <c r="AH52">
        <v>1</v>
      </c>
    </row>
    <row r="53" spans="1:40" x14ac:dyDescent="0.25">
      <c r="A53" t="s">
        <v>107</v>
      </c>
      <c r="B53" t="s">
        <v>106</v>
      </c>
      <c r="C53">
        <f ca="1">IF(COUNTIF(Wagons!$2:$31,B53)&gt;0,1,"")</f>
        <v>1</v>
      </c>
      <c r="D53" t="s">
        <v>155</v>
      </c>
      <c r="G53">
        <v>1</v>
      </c>
      <c r="J53">
        <v>1</v>
      </c>
      <c r="T53" t="s">
        <v>5</v>
      </c>
      <c r="AE53">
        <v>1</v>
      </c>
      <c r="AH53">
        <v>1</v>
      </c>
    </row>
    <row r="54" spans="1:40" x14ac:dyDescent="0.25">
      <c r="A54" t="s">
        <v>109</v>
      </c>
      <c r="B54" t="s">
        <v>108</v>
      </c>
      <c r="C54">
        <f ca="1">IF(COUNTIF(Wagons!$2:$31,B54)&gt;0,1,"")</f>
        <v>1</v>
      </c>
      <c r="D54" t="s">
        <v>155</v>
      </c>
      <c r="I54">
        <v>1</v>
      </c>
      <c r="N54">
        <v>1</v>
      </c>
      <c r="S54" t="s">
        <v>4</v>
      </c>
      <c r="Y54">
        <v>1</v>
      </c>
      <c r="AA54">
        <v>1</v>
      </c>
      <c r="AE54">
        <v>1</v>
      </c>
      <c r="AI54">
        <v>1</v>
      </c>
    </row>
    <row r="55" spans="1:40" x14ac:dyDescent="0.25">
      <c r="A55" t="s">
        <v>111</v>
      </c>
      <c r="B55" t="s">
        <v>110</v>
      </c>
      <c r="C55" t="str">
        <f ca="1">IF(COUNTIF(Wagons!$2:$31,B55)&gt;0,1,"")</f>
        <v/>
      </c>
      <c r="D55" t="s">
        <v>155</v>
      </c>
      <c r="K55">
        <v>1</v>
      </c>
      <c r="S55" t="s">
        <v>4</v>
      </c>
      <c r="T55" t="s">
        <v>5</v>
      </c>
      <c r="AF55">
        <v>1</v>
      </c>
    </row>
    <row r="56" spans="1:40" x14ac:dyDescent="0.25">
      <c r="A56" t="s">
        <v>63</v>
      </c>
      <c r="B56" t="s">
        <v>112</v>
      </c>
      <c r="C56">
        <f ca="1">IF(COUNTIF(Wagons!$2:$31,B56)&gt;0,1,"")</f>
        <v>1</v>
      </c>
      <c r="D56" t="s">
        <v>155</v>
      </c>
      <c r="J56">
        <v>1</v>
      </c>
      <c r="K56">
        <v>1</v>
      </c>
      <c r="S56" t="s">
        <v>4</v>
      </c>
      <c r="Y56">
        <v>1</v>
      </c>
      <c r="AE56">
        <v>1</v>
      </c>
      <c r="AF56">
        <v>1</v>
      </c>
      <c r="AH56">
        <v>1</v>
      </c>
    </row>
    <row r="57" spans="1:40" x14ac:dyDescent="0.25">
      <c r="A57" t="s">
        <v>114</v>
      </c>
      <c r="B57" t="s">
        <v>113</v>
      </c>
      <c r="C57">
        <f ca="1">IF(COUNTIF(Wagons!$2:$31,B57)&gt;0,1,"")</f>
        <v>1</v>
      </c>
      <c r="D57" t="s">
        <v>155</v>
      </c>
      <c r="I57">
        <v>1</v>
      </c>
      <c r="N57">
        <v>1</v>
      </c>
      <c r="S57" t="s">
        <v>4</v>
      </c>
      <c r="Y57">
        <v>1</v>
      </c>
      <c r="AA57">
        <v>1</v>
      </c>
      <c r="AI57">
        <v>1</v>
      </c>
      <c r="AM57">
        <v>1</v>
      </c>
    </row>
    <row r="58" spans="1:40" x14ac:dyDescent="0.25">
      <c r="A58" t="s">
        <v>116</v>
      </c>
      <c r="B58" t="s">
        <v>115</v>
      </c>
      <c r="C58">
        <f ca="1">IF(COUNTIF(Wagons!$2:$31,B58)&gt;0,1,"")</f>
        <v>1</v>
      </c>
      <c r="D58" t="s">
        <v>155</v>
      </c>
      <c r="J58">
        <v>1</v>
      </c>
      <c r="N58">
        <v>1</v>
      </c>
      <c r="T58" t="s">
        <v>5</v>
      </c>
      <c r="AA58">
        <v>1</v>
      </c>
      <c r="AE58">
        <v>1</v>
      </c>
      <c r="AH58">
        <v>1</v>
      </c>
      <c r="AN58">
        <v>1</v>
      </c>
    </row>
    <row r="59" spans="1:40" x14ac:dyDescent="0.25">
      <c r="A59" t="s">
        <v>118</v>
      </c>
      <c r="B59" t="s">
        <v>117</v>
      </c>
      <c r="C59">
        <f ca="1">IF(COUNTIF(Wagons!$2:$31,B59)&gt;0,1,"")</f>
        <v>1</v>
      </c>
      <c r="D59" t="s">
        <v>155</v>
      </c>
      <c r="K59">
        <v>1</v>
      </c>
      <c r="S59" t="s">
        <v>4</v>
      </c>
      <c r="T59" t="s">
        <v>5</v>
      </c>
      <c r="AF59">
        <v>1</v>
      </c>
      <c r="AH59">
        <v>1</v>
      </c>
    </row>
    <row r="60" spans="1:40" x14ac:dyDescent="0.25">
      <c r="A60" t="s">
        <v>120</v>
      </c>
      <c r="B60" t="s">
        <v>119</v>
      </c>
      <c r="C60" t="str">
        <f ca="1">IF(COUNTIF(Wagons!$2:$31,B60)&gt;0,1,"")</f>
        <v/>
      </c>
      <c r="D60" t="s">
        <v>155</v>
      </c>
      <c r="I60">
        <v>1</v>
      </c>
      <c r="S60" t="s">
        <v>4</v>
      </c>
      <c r="T60" t="s">
        <v>5</v>
      </c>
      <c r="X60">
        <v>1</v>
      </c>
      <c r="Z60">
        <v>1</v>
      </c>
    </row>
    <row r="61" spans="1:40" x14ac:dyDescent="0.25">
      <c r="A61" t="s">
        <v>122</v>
      </c>
      <c r="B61" t="s">
        <v>121</v>
      </c>
      <c r="C61">
        <f ca="1">IF(COUNTIF(Wagons!$2:$31,B61)&gt;0,1,"")</f>
        <v>1</v>
      </c>
      <c r="D61" t="s">
        <v>155</v>
      </c>
      <c r="I61">
        <v>1</v>
      </c>
      <c r="R61" s="2">
        <v>1</v>
      </c>
      <c r="T61" t="s">
        <v>5</v>
      </c>
      <c r="Z61">
        <v>1</v>
      </c>
      <c r="AC61">
        <v>1</v>
      </c>
    </row>
    <row r="62" spans="1:40" x14ac:dyDescent="0.25">
      <c r="A62" t="s">
        <v>124</v>
      </c>
      <c r="B62" t="s">
        <v>123</v>
      </c>
      <c r="C62" t="str">
        <f ca="1">IF(COUNTIF(Wagons!$2:$31,B62)&gt;0,1,"")</f>
        <v/>
      </c>
      <c r="D62" t="s">
        <v>155</v>
      </c>
      <c r="I62">
        <v>1</v>
      </c>
      <c r="T62" t="s">
        <v>5</v>
      </c>
      <c r="X62">
        <v>1</v>
      </c>
      <c r="Z62">
        <v>1</v>
      </c>
    </row>
    <row r="63" spans="1:40" x14ac:dyDescent="0.25">
      <c r="A63" t="s">
        <v>126</v>
      </c>
      <c r="B63" t="s">
        <v>125</v>
      </c>
      <c r="C63">
        <f ca="1">IF(COUNTIF(Wagons!$2:$31,B63)&gt;0,1,"")</f>
        <v>1</v>
      </c>
      <c r="D63" t="s">
        <v>155</v>
      </c>
      <c r="I63">
        <v>1</v>
      </c>
      <c r="R63" s="2">
        <v>1</v>
      </c>
      <c r="T63" t="s">
        <v>5</v>
      </c>
      <c r="Z63">
        <v>1</v>
      </c>
      <c r="AE63">
        <v>1</v>
      </c>
    </row>
    <row r="64" spans="1:40" x14ac:dyDescent="0.25">
      <c r="A64" t="s">
        <v>128</v>
      </c>
      <c r="B64" t="s">
        <v>127</v>
      </c>
      <c r="C64">
        <f ca="1">IF(COUNTIF(Wagons!$2:$31,B64)&gt;0,1,"")</f>
        <v>1</v>
      </c>
      <c r="D64" t="s">
        <v>155</v>
      </c>
      <c r="I64">
        <v>1</v>
      </c>
      <c r="N64">
        <v>1</v>
      </c>
      <c r="S64" t="s">
        <v>4</v>
      </c>
      <c r="Y64">
        <v>1</v>
      </c>
      <c r="AA64">
        <v>1</v>
      </c>
      <c r="AM64">
        <v>1</v>
      </c>
    </row>
    <row r="65" spans="1:38" x14ac:dyDescent="0.25">
      <c r="A65" t="s">
        <v>130</v>
      </c>
      <c r="B65" t="s">
        <v>129</v>
      </c>
      <c r="C65">
        <f ca="1">IF(COUNTIF(Wagons!$2:$31,B65)&gt;0,1,"")</f>
        <v>1</v>
      </c>
      <c r="D65" t="s">
        <v>155</v>
      </c>
      <c r="E65">
        <v>1</v>
      </c>
      <c r="G65">
        <v>1</v>
      </c>
      <c r="S65" t="s">
        <v>4</v>
      </c>
      <c r="U65">
        <v>1</v>
      </c>
    </row>
    <row r="66" spans="1:38" x14ac:dyDescent="0.25">
      <c r="A66" t="s">
        <v>132</v>
      </c>
      <c r="B66" t="s">
        <v>131</v>
      </c>
      <c r="C66">
        <f ca="1">IF(COUNTIF(Wagons!$2:$31,B66)&gt;0,1,"")</f>
        <v>1</v>
      </c>
      <c r="D66" t="s">
        <v>155</v>
      </c>
      <c r="J66">
        <v>1</v>
      </c>
      <c r="O66">
        <v>1</v>
      </c>
      <c r="S66" t="s">
        <v>4</v>
      </c>
      <c r="AD66">
        <v>1</v>
      </c>
      <c r="AL66">
        <v>1</v>
      </c>
    </row>
    <row r="67" spans="1:38" x14ac:dyDescent="0.25">
      <c r="A67" t="s">
        <v>134</v>
      </c>
      <c r="B67" t="s">
        <v>133</v>
      </c>
      <c r="C67">
        <f ca="1">IF(COUNTIF(Wagons!$2:$31,B67)&gt;0,1,"")</f>
        <v>1</v>
      </c>
      <c r="D67" t="s">
        <v>155</v>
      </c>
      <c r="I67">
        <v>1</v>
      </c>
      <c r="J67">
        <v>1</v>
      </c>
      <c r="S67" t="s">
        <v>4</v>
      </c>
      <c r="T67" t="s">
        <v>5</v>
      </c>
      <c r="Z67">
        <v>1</v>
      </c>
      <c r="AB67">
        <v>1</v>
      </c>
      <c r="AE67">
        <v>1</v>
      </c>
      <c r="AH67">
        <v>1</v>
      </c>
    </row>
    <row r="68" spans="1:38" x14ac:dyDescent="0.25">
      <c r="A68" t="s">
        <v>136</v>
      </c>
      <c r="B68" t="s">
        <v>135</v>
      </c>
      <c r="C68">
        <f ca="1">IF(COUNTIF(Wagons!$2:$31,B68)&gt;0,1,"")</f>
        <v>1</v>
      </c>
      <c r="D68" t="s">
        <v>155</v>
      </c>
      <c r="J68">
        <v>1</v>
      </c>
      <c r="N68">
        <v>1</v>
      </c>
      <c r="S68" t="s">
        <v>4</v>
      </c>
      <c r="T68" t="s">
        <v>5</v>
      </c>
      <c r="AE68">
        <v>1</v>
      </c>
      <c r="AH68">
        <v>1</v>
      </c>
    </row>
  </sheetData>
  <autoFilter ref="A1:AN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workbookViewId="0">
      <pane xSplit="2" topLeftCell="C1" activePane="topRight" state="frozen"/>
      <selection pane="topRight"/>
    </sheetView>
  </sheetViews>
  <sheetFormatPr defaultRowHeight="15" x14ac:dyDescent="0.25"/>
  <cols>
    <col min="2" max="2" width="17.7109375" bestFit="1" customWidth="1"/>
  </cols>
  <sheetData>
    <row r="1" spans="1:46" x14ac:dyDescent="0.25">
      <c r="C1" t="s">
        <v>194</v>
      </c>
      <c r="D1" t="s">
        <v>197</v>
      </c>
      <c r="E1" t="s">
        <v>196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195</v>
      </c>
    </row>
    <row r="2" spans="1:46" x14ac:dyDescent="0.25">
      <c r="C2" t="str">
        <f ca="1">INDIRECT("Cargo!"&amp;C1&amp;"1")</f>
        <v>CC_PASSENGERS</v>
      </c>
      <c r="D2" t="str">
        <f t="shared" ref="D2:O2" ca="1" si="0">INDIRECT("Cargo!"&amp;D1&amp;"1")</f>
        <v>CC_MAIL</v>
      </c>
      <c r="E2" t="str">
        <f t="shared" ca="1" si="0"/>
        <v>CC_EXPRESS</v>
      </c>
      <c r="F2" t="str">
        <f t="shared" ca="1" si="0"/>
        <v>CC_ARMOURED</v>
      </c>
      <c r="G2" t="str">
        <f t="shared" ca="1" si="0"/>
        <v>CC_BULK</v>
      </c>
      <c r="H2" t="str">
        <f t="shared" ca="1" si="0"/>
        <v>CC_PIECE_GOODS</v>
      </c>
      <c r="I2" t="str">
        <f t="shared" ca="1" si="0"/>
        <v>CC_LIQUID</v>
      </c>
      <c r="J2" t="str">
        <f t="shared" ca="1" si="0"/>
        <v>CC_REFRIGERATED</v>
      </c>
      <c r="K2" t="str">
        <f t="shared" ca="1" si="0"/>
        <v>CC_HAZARDOUS</v>
      </c>
      <c r="L2" t="str">
        <f t="shared" ca="1" si="0"/>
        <v>CC_COVERED</v>
      </c>
      <c r="M2" t="str">
        <f t="shared" ca="1" si="0"/>
        <v>CC_OVERSIZED</v>
      </c>
      <c r="N2" t="str">
        <f t="shared" ca="1" si="0"/>
        <v>CC_SPECIAL</v>
      </c>
      <c r="O2" t="str">
        <f t="shared" ca="1" si="0"/>
        <v>CC_POWDERIZED</v>
      </c>
      <c r="P2" t="str">
        <f ca="1">INDIRECT("Cargo!"&amp;P1&amp;"1")</f>
        <v>CC_NON_POURABLE</v>
      </c>
      <c r="Q2" t="s">
        <v>208</v>
      </c>
    </row>
    <row r="3" spans="1:46" x14ac:dyDescent="0.25">
      <c r="A3" t="s">
        <v>174</v>
      </c>
      <c r="B3" t="str">
        <f ca="1">INDIRECT("Cargo!"&amp;A3&amp;"1")</f>
        <v>Passenger carriage</v>
      </c>
      <c r="C3">
        <f ca="1">SUMIF(INDIRECT("Cargo!$"&amp;$A3&amp;":$"&amp;$A3),1,INDIRECT("Cargo!"&amp;C$1&amp;":"&amp;C$1))</f>
        <v>2</v>
      </c>
      <c r="D3">
        <f t="shared" ref="D3:P3" ca="1" si="1">SUMIF(INDIRECT("Cargo!$"&amp;$A3&amp;":$"&amp;$A3),1,INDIRECT("Cargo!"&amp;D$1&amp;":"&amp;D$1))</f>
        <v>0</v>
      </c>
      <c r="E3">
        <f t="shared" ca="1" si="1"/>
        <v>1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R3" t="str">
        <f ca="1">C2</f>
        <v>CC_PASSENGERS</v>
      </c>
    </row>
    <row r="4" spans="1:46" x14ac:dyDescent="0.25">
      <c r="A4" t="s">
        <v>175</v>
      </c>
      <c r="B4" t="str">
        <f t="shared" ref="B4:B22" ca="1" si="2">INDIRECT("Cargo!"&amp;A4&amp;"1")</f>
        <v>Mailvan</v>
      </c>
      <c r="C4">
        <f t="shared" ref="C4:P22" ca="1" si="3">SUMIF(INDIRECT("Cargo!$"&amp;$A4&amp;":$"&amp;$A4),1,INDIRECT("Cargo!"&amp;C$1&amp;":"&amp;C$1))</f>
        <v>0</v>
      </c>
      <c r="D4">
        <f t="shared" ca="1" si="3"/>
        <v>1</v>
      </c>
      <c r="E4">
        <f t="shared" ca="1" si="3"/>
        <v>0</v>
      </c>
      <c r="F4">
        <f t="shared" ca="1" si="3"/>
        <v>0</v>
      </c>
      <c r="G4">
        <f t="shared" ca="1" si="3"/>
        <v>0</v>
      </c>
      <c r="H4">
        <f t="shared" ca="1" si="3"/>
        <v>0</v>
      </c>
      <c r="I4">
        <f t="shared" ca="1" si="3"/>
        <v>0</v>
      </c>
      <c r="J4">
        <f t="shared" ca="1" si="3"/>
        <v>0</v>
      </c>
      <c r="K4">
        <f t="shared" ca="1" si="3"/>
        <v>0</v>
      </c>
      <c r="L4">
        <f t="shared" ca="1" si="3"/>
        <v>0</v>
      </c>
      <c r="M4">
        <f t="shared" ca="1" si="3"/>
        <v>0</v>
      </c>
      <c r="N4">
        <f t="shared" ca="1" si="3"/>
        <v>0</v>
      </c>
      <c r="O4">
        <f t="shared" ca="1" si="3"/>
        <v>0</v>
      </c>
      <c r="P4">
        <f t="shared" ca="1" si="3"/>
        <v>0</v>
      </c>
      <c r="R4" t="str">
        <f ca="1">D2</f>
        <v>CC_MAIL</v>
      </c>
    </row>
    <row r="5" spans="1:46" x14ac:dyDescent="0.25">
      <c r="A5" t="s">
        <v>176</v>
      </c>
      <c r="B5" t="str">
        <f t="shared" ca="1" si="2"/>
        <v>Armoured</v>
      </c>
      <c r="C5">
        <f t="shared" ca="1" si="3"/>
        <v>0</v>
      </c>
      <c r="D5">
        <f t="shared" ca="1" si="3"/>
        <v>0</v>
      </c>
      <c r="E5">
        <f t="shared" ca="1" si="3"/>
        <v>0</v>
      </c>
      <c r="F5">
        <f t="shared" ca="1" si="3"/>
        <v>3</v>
      </c>
      <c r="G5">
        <f t="shared" ca="1" si="3"/>
        <v>0</v>
      </c>
      <c r="H5">
        <f t="shared" ca="1" si="3"/>
        <v>0</v>
      </c>
      <c r="I5">
        <f t="shared" ca="1" si="3"/>
        <v>0</v>
      </c>
      <c r="J5">
        <f t="shared" ca="1" si="3"/>
        <v>0</v>
      </c>
      <c r="K5">
        <f t="shared" ca="1" si="3"/>
        <v>0</v>
      </c>
      <c r="L5">
        <f t="shared" ca="1" si="3"/>
        <v>0</v>
      </c>
      <c r="M5">
        <f t="shared" ca="1" si="3"/>
        <v>0</v>
      </c>
      <c r="N5">
        <f t="shared" ca="1" si="3"/>
        <v>0</v>
      </c>
      <c r="O5">
        <f t="shared" ca="1" si="3"/>
        <v>0</v>
      </c>
      <c r="P5">
        <f t="shared" ca="1" si="3"/>
        <v>0</v>
      </c>
      <c r="R5" t="str">
        <f ca="1">F2</f>
        <v>CC_ARMOURED</v>
      </c>
    </row>
    <row r="6" spans="1:46" x14ac:dyDescent="0.25">
      <c r="A6" t="s">
        <v>177</v>
      </c>
      <c r="B6" t="str">
        <f t="shared" ca="1" si="2"/>
        <v>Open Hopper/selfdis.</v>
      </c>
      <c r="C6">
        <f t="shared" ca="1" si="3"/>
        <v>0</v>
      </c>
      <c r="D6">
        <f t="shared" ca="1" si="3"/>
        <v>0</v>
      </c>
      <c r="E6">
        <f t="shared" ca="1" si="3"/>
        <v>0</v>
      </c>
      <c r="F6">
        <f t="shared" ca="1" si="3"/>
        <v>0</v>
      </c>
      <c r="G6">
        <f t="shared" ca="1" si="3"/>
        <v>12</v>
      </c>
      <c r="H6">
        <f t="shared" ca="1" si="3"/>
        <v>2</v>
      </c>
      <c r="I6">
        <f t="shared" ca="1" si="3"/>
        <v>0</v>
      </c>
      <c r="J6">
        <f t="shared" ca="1" si="3"/>
        <v>0</v>
      </c>
      <c r="K6">
        <f t="shared" ca="1" si="3"/>
        <v>0</v>
      </c>
      <c r="L6">
        <f t="shared" ca="1" si="3"/>
        <v>0</v>
      </c>
      <c r="M6">
        <f t="shared" ca="1" si="3"/>
        <v>0</v>
      </c>
      <c r="N6">
        <f t="shared" ca="1" si="3"/>
        <v>0</v>
      </c>
      <c r="O6">
        <f t="shared" ca="1" si="3"/>
        <v>0</v>
      </c>
      <c r="P6">
        <f t="shared" ca="1" si="3"/>
        <v>0</v>
      </c>
      <c r="R6" t="str">
        <f ca="1">G2</f>
        <v>CC_BULK</v>
      </c>
      <c r="S6" s="3" t="s">
        <v>209</v>
      </c>
      <c r="T6" t="str">
        <f ca="1">P2</f>
        <v>CC_NON_POURABLE</v>
      </c>
      <c r="Y6" s="3" t="s">
        <v>210</v>
      </c>
      <c r="Z6" t="s">
        <v>62</v>
      </c>
      <c r="AA6" t="s">
        <v>112</v>
      </c>
      <c r="AB6" s="3" t="s">
        <v>209</v>
      </c>
      <c r="AC6" t="s">
        <v>36</v>
      </c>
      <c r="AD6" t="s">
        <v>54</v>
      </c>
      <c r="AE6" t="s">
        <v>58</v>
      </c>
      <c r="AF6" t="s">
        <v>70</v>
      </c>
      <c r="AG6" t="s">
        <v>133</v>
      </c>
    </row>
    <row r="7" spans="1:46" x14ac:dyDescent="0.25">
      <c r="A7" t="s">
        <v>178</v>
      </c>
      <c r="B7" t="str">
        <f t="shared" ca="1" si="2"/>
        <v>Covered hopper/selfd.</v>
      </c>
      <c r="C7">
        <f t="shared" ca="1" si="3"/>
        <v>0</v>
      </c>
      <c r="D7">
        <f t="shared" ca="1" si="3"/>
        <v>0</v>
      </c>
      <c r="E7">
        <f t="shared" ca="1" si="3"/>
        <v>0</v>
      </c>
      <c r="F7">
        <f t="shared" ca="1" si="3"/>
        <v>0</v>
      </c>
      <c r="G7">
        <f t="shared" ca="1" si="3"/>
        <v>8</v>
      </c>
      <c r="H7">
        <f t="shared" ca="1" si="3"/>
        <v>1</v>
      </c>
      <c r="I7">
        <f t="shared" ca="1" si="3"/>
        <v>2</v>
      </c>
      <c r="J7">
        <f t="shared" ca="1" si="3"/>
        <v>0</v>
      </c>
      <c r="K7">
        <f t="shared" ca="1" si="3"/>
        <v>0</v>
      </c>
      <c r="L7">
        <f t="shared" ca="1" si="3"/>
        <v>5</v>
      </c>
      <c r="M7">
        <f t="shared" ca="1" si="3"/>
        <v>0</v>
      </c>
      <c r="N7">
        <f t="shared" ca="1" si="3"/>
        <v>0</v>
      </c>
      <c r="O7">
        <f t="shared" ca="1" si="3"/>
        <v>0</v>
      </c>
      <c r="P7">
        <f t="shared" ca="1" si="3"/>
        <v>0</v>
      </c>
      <c r="R7" s="2" t="s">
        <v>214</v>
      </c>
      <c r="S7" s="4"/>
      <c r="T7" s="5"/>
      <c r="U7" s="4"/>
      <c r="X7" t="str">
        <f ca="1">L2</f>
        <v>CC_COVERED</v>
      </c>
      <c r="Y7" s="3" t="s">
        <v>210</v>
      </c>
      <c r="Z7" t="s">
        <v>16</v>
      </c>
      <c r="AA7" t="s">
        <v>28</v>
      </c>
      <c r="AB7" t="s">
        <v>46</v>
      </c>
      <c r="AC7" t="s">
        <v>62</v>
      </c>
      <c r="AD7" t="s">
        <v>112</v>
      </c>
    </row>
    <row r="8" spans="1:46" x14ac:dyDescent="0.25">
      <c r="A8" t="s">
        <v>179</v>
      </c>
      <c r="B8" t="str">
        <f t="shared" ca="1" si="2"/>
        <v>Open Gondola</v>
      </c>
      <c r="C8">
        <f t="shared" ca="1" si="3"/>
        <v>0</v>
      </c>
      <c r="D8">
        <f t="shared" ca="1" si="3"/>
        <v>0</v>
      </c>
      <c r="E8">
        <f t="shared" ca="1" si="3"/>
        <v>0</v>
      </c>
      <c r="F8">
        <f t="shared" ca="1" si="3"/>
        <v>0</v>
      </c>
      <c r="G8">
        <f t="shared" ca="1" si="3"/>
        <v>16</v>
      </c>
      <c r="H8">
        <f t="shared" ca="1" si="3"/>
        <v>5</v>
      </c>
      <c r="I8">
        <f t="shared" ca="1" si="3"/>
        <v>0</v>
      </c>
      <c r="J8">
        <f t="shared" ca="1" si="3"/>
        <v>0</v>
      </c>
      <c r="K8">
        <f t="shared" ca="1" si="3"/>
        <v>0</v>
      </c>
      <c r="L8">
        <f t="shared" ca="1" si="3"/>
        <v>0</v>
      </c>
      <c r="M8">
        <f t="shared" ca="1" si="3"/>
        <v>0</v>
      </c>
      <c r="N8">
        <f t="shared" ca="1" si="3"/>
        <v>0</v>
      </c>
      <c r="O8">
        <f t="shared" ca="1" si="3"/>
        <v>0</v>
      </c>
      <c r="P8">
        <f t="shared" ca="1" si="3"/>
        <v>2</v>
      </c>
      <c r="R8" t="str">
        <f ca="1">G2</f>
        <v>CC_BULK</v>
      </c>
      <c r="S8" s="4"/>
      <c r="T8" s="5"/>
      <c r="U8" s="5"/>
      <c r="Y8" s="3" t="s">
        <v>210</v>
      </c>
      <c r="Z8" t="s">
        <v>72</v>
      </c>
      <c r="AA8" t="s">
        <v>34</v>
      </c>
      <c r="AB8" t="s">
        <v>115</v>
      </c>
      <c r="AC8" s="3" t="s">
        <v>209</v>
      </c>
      <c r="AD8" t="s">
        <v>54</v>
      </c>
      <c r="AE8" t="s">
        <v>58</v>
      </c>
    </row>
    <row r="9" spans="1:46" x14ac:dyDescent="0.25">
      <c r="A9" t="s">
        <v>180</v>
      </c>
      <c r="B9" t="str">
        <f t="shared" ca="1" si="2"/>
        <v>Covered gondola</v>
      </c>
      <c r="C9">
        <f t="shared" ca="1" si="3"/>
        <v>0</v>
      </c>
      <c r="D9">
        <f t="shared" ca="1" si="3"/>
        <v>0</v>
      </c>
      <c r="E9">
        <f t="shared" ca="1" si="3"/>
        <v>0</v>
      </c>
      <c r="F9">
        <f t="shared" ca="1" si="3"/>
        <v>0</v>
      </c>
      <c r="G9">
        <f t="shared" ca="1" si="3"/>
        <v>9</v>
      </c>
      <c r="H9">
        <f t="shared" ca="1" si="3"/>
        <v>1</v>
      </c>
      <c r="I9">
        <f t="shared" ca="1" si="3"/>
        <v>1</v>
      </c>
      <c r="J9">
        <f t="shared" ca="1" si="3"/>
        <v>1</v>
      </c>
      <c r="K9">
        <f t="shared" ca="1" si="3"/>
        <v>0</v>
      </c>
      <c r="L9">
        <f t="shared" ca="1" si="3"/>
        <v>6</v>
      </c>
      <c r="M9">
        <f t="shared" ca="1" si="3"/>
        <v>0</v>
      </c>
      <c r="N9">
        <f t="shared" ca="1" si="3"/>
        <v>0</v>
      </c>
      <c r="O9">
        <f t="shared" ca="1" si="3"/>
        <v>0</v>
      </c>
      <c r="P9">
        <f t="shared" ca="1" si="3"/>
        <v>0</v>
      </c>
      <c r="R9" s="2" t="s">
        <v>213</v>
      </c>
      <c r="S9" s="4"/>
      <c r="T9" s="5"/>
      <c r="U9" s="4"/>
      <c r="X9" t="str">
        <f ca="1">L2</f>
        <v>CC_COVERED</v>
      </c>
      <c r="Y9" s="3" t="s">
        <v>210</v>
      </c>
      <c r="Z9" t="s">
        <v>16</v>
      </c>
      <c r="AA9" t="s">
        <v>28</v>
      </c>
      <c r="AB9" t="s">
        <v>34</v>
      </c>
      <c r="AC9" t="s">
        <v>36</v>
      </c>
      <c r="AD9" t="s">
        <v>46</v>
      </c>
    </row>
    <row r="10" spans="1:46" x14ac:dyDescent="0.25">
      <c r="A10" t="s">
        <v>181</v>
      </c>
      <c r="B10" t="str">
        <f t="shared" ca="1" si="2"/>
        <v>Flat wagon</v>
      </c>
      <c r="C10">
        <f t="shared" ca="1" si="3"/>
        <v>0</v>
      </c>
      <c r="D10">
        <f t="shared" ca="1" si="3"/>
        <v>0</v>
      </c>
      <c r="E10">
        <f t="shared" ca="1" si="3"/>
        <v>2</v>
      </c>
      <c r="F10">
        <f t="shared" ca="1" si="3"/>
        <v>0</v>
      </c>
      <c r="G10">
        <f t="shared" ca="1" si="3"/>
        <v>1</v>
      </c>
      <c r="H10">
        <f t="shared" ca="1" si="3"/>
        <v>3</v>
      </c>
      <c r="I10">
        <f t="shared" ca="1" si="3"/>
        <v>0</v>
      </c>
      <c r="J10">
        <f t="shared" ca="1" si="3"/>
        <v>0</v>
      </c>
      <c r="K10">
        <f t="shared" ca="1" si="3"/>
        <v>0</v>
      </c>
      <c r="L10">
        <f t="shared" ca="1" si="3"/>
        <v>0</v>
      </c>
      <c r="M10">
        <f t="shared" ca="1" si="3"/>
        <v>0</v>
      </c>
      <c r="N10">
        <f t="shared" ca="1" si="3"/>
        <v>0</v>
      </c>
      <c r="O10">
        <f t="shared" ca="1" si="3"/>
        <v>0</v>
      </c>
      <c r="P10">
        <f t="shared" ca="1" si="3"/>
        <v>0</v>
      </c>
      <c r="R10" t="str">
        <f ca="1">H2</f>
        <v>CC_PIECE_GOODS</v>
      </c>
      <c r="S10" s="4" t="s">
        <v>209</v>
      </c>
      <c r="T10" s="5" t="str">
        <f ca="1">M2</f>
        <v>CC_OVERSIZED</v>
      </c>
      <c r="U10" s="5"/>
      <c r="Y10" s="3" t="s">
        <v>210</v>
      </c>
      <c r="Z10" t="s">
        <v>121</v>
      </c>
      <c r="AA10" s="3" t="s">
        <v>209</v>
      </c>
      <c r="AB10" t="s">
        <v>12</v>
      </c>
      <c r="AC10" t="s">
        <v>48</v>
      </c>
      <c r="AD10" t="s">
        <v>50</v>
      </c>
      <c r="AE10" t="s">
        <v>60</v>
      </c>
      <c r="AF10" t="s">
        <v>64</v>
      </c>
      <c r="AG10" t="s">
        <v>68</v>
      </c>
      <c r="AH10" t="s">
        <v>74</v>
      </c>
      <c r="AI10" t="s">
        <v>82</v>
      </c>
      <c r="AJ10" t="s">
        <v>84</v>
      </c>
      <c r="AK10" t="s">
        <v>88</v>
      </c>
      <c r="AL10" t="s">
        <v>90</v>
      </c>
      <c r="AM10" t="s">
        <v>96</v>
      </c>
      <c r="AN10" t="s">
        <v>106</v>
      </c>
      <c r="AO10" t="s">
        <v>112</v>
      </c>
      <c r="AP10" t="s">
        <v>115</v>
      </c>
      <c r="AQ10" t="s">
        <v>135</v>
      </c>
    </row>
    <row r="11" spans="1:46" x14ac:dyDescent="0.25">
      <c r="A11" t="s">
        <v>182</v>
      </c>
      <c r="B11" t="str">
        <f t="shared" ca="1" si="2"/>
        <v>Stake wagon</v>
      </c>
      <c r="C11">
        <f t="shared" ca="1" si="3"/>
        <v>0</v>
      </c>
      <c r="D11">
        <f t="shared" ca="1" si="3"/>
        <v>0</v>
      </c>
      <c r="E11">
        <f t="shared" ca="1" si="3"/>
        <v>0</v>
      </c>
      <c r="F11">
        <f t="shared" ca="1" si="3"/>
        <v>0</v>
      </c>
      <c r="G11">
        <f t="shared" ca="1" si="3"/>
        <v>2</v>
      </c>
      <c r="H11">
        <f t="shared" ca="1" si="3"/>
        <v>5</v>
      </c>
      <c r="I11">
        <f t="shared" ca="1" si="3"/>
        <v>0</v>
      </c>
      <c r="J11">
        <f t="shared" ca="1" si="3"/>
        <v>0</v>
      </c>
      <c r="K11">
        <f t="shared" ca="1" si="3"/>
        <v>0</v>
      </c>
      <c r="L11">
        <f t="shared" ca="1" si="3"/>
        <v>0</v>
      </c>
      <c r="M11">
        <f t="shared" ca="1" si="3"/>
        <v>0</v>
      </c>
      <c r="N11">
        <f t="shared" ca="1" si="3"/>
        <v>0</v>
      </c>
      <c r="O11">
        <f t="shared" ca="1" si="3"/>
        <v>0</v>
      </c>
      <c r="P11">
        <f t="shared" ca="1" si="3"/>
        <v>1</v>
      </c>
      <c r="R11" s="2" t="s">
        <v>212</v>
      </c>
      <c r="S11" s="4"/>
      <c r="T11" s="5"/>
      <c r="U11" s="5"/>
      <c r="Y11" s="3" t="s">
        <v>210</v>
      </c>
      <c r="Z11" t="s">
        <v>18</v>
      </c>
      <c r="AA11" t="s">
        <v>22</v>
      </c>
      <c r="AB11" t="s">
        <v>26</v>
      </c>
      <c r="AC11" t="s">
        <v>70</v>
      </c>
      <c r="AD11" t="s">
        <v>72</v>
      </c>
      <c r="AE11" t="s">
        <v>121</v>
      </c>
    </row>
    <row r="12" spans="1:46" x14ac:dyDescent="0.25">
      <c r="A12" t="s">
        <v>183</v>
      </c>
      <c r="B12" t="str">
        <f t="shared" ca="1" si="2"/>
        <v>Heavy duty flat wagon</v>
      </c>
      <c r="C12">
        <f t="shared" ca="1" si="3"/>
        <v>0</v>
      </c>
      <c r="D12">
        <f t="shared" ca="1" si="3"/>
        <v>0</v>
      </c>
      <c r="E12">
        <f t="shared" ca="1" si="3"/>
        <v>0</v>
      </c>
      <c r="F12">
        <f t="shared" ca="1" si="3"/>
        <v>0</v>
      </c>
      <c r="G12">
        <f t="shared" ca="1" si="3"/>
        <v>0</v>
      </c>
      <c r="H12">
        <f t="shared" ca="1" si="3"/>
        <v>2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L12">
        <f t="shared" ca="1" si="3"/>
        <v>0</v>
      </c>
      <c r="M12">
        <f t="shared" ca="1" si="3"/>
        <v>2</v>
      </c>
      <c r="N12">
        <f t="shared" ca="1" si="3"/>
        <v>0</v>
      </c>
      <c r="O12">
        <f t="shared" ca="1" si="3"/>
        <v>0</v>
      </c>
      <c r="P12">
        <f t="shared" ca="1" si="3"/>
        <v>0</v>
      </c>
      <c r="R12" t="str">
        <f ca="1">M2</f>
        <v>CC_OVERSIZED</v>
      </c>
    </row>
    <row r="13" spans="1:46" x14ac:dyDescent="0.25">
      <c r="A13" t="s">
        <v>184</v>
      </c>
      <c r="B13" t="str">
        <f t="shared" ca="1" si="2"/>
        <v>Boxcar / Goods van</v>
      </c>
      <c r="C13">
        <f t="shared" ca="1" si="3"/>
        <v>0</v>
      </c>
      <c r="D13">
        <f t="shared" ca="1" si="3"/>
        <v>0</v>
      </c>
      <c r="E13">
        <f t="shared" ca="1" si="3"/>
        <v>10</v>
      </c>
      <c r="F13">
        <f t="shared" ca="1" si="3"/>
        <v>0</v>
      </c>
      <c r="G13">
        <f t="shared" ca="1" si="3"/>
        <v>15</v>
      </c>
      <c r="H13">
        <f t="shared" ca="1" si="3"/>
        <v>22</v>
      </c>
      <c r="I13">
        <f t="shared" ca="1" si="3"/>
        <v>8</v>
      </c>
      <c r="J13">
        <f t="shared" ca="1" si="3"/>
        <v>5</v>
      </c>
      <c r="K13">
        <f t="shared" ca="1" si="3"/>
        <v>0</v>
      </c>
      <c r="L13">
        <f t="shared" ca="1" si="3"/>
        <v>5</v>
      </c>
      <c r="M13">
        <f t="shared" ca="1" si="3"/>
        <v>1</v>
      </c>
      <c r="N13">
        <f t="shared" ca="1" si="3"/>
        <v>0</v>
      </c>
      <c r="O13">
        <f t="shared" ca="1" si="3"/>
        <v>0</v>
      </c>
      <c r="P13">
        <f t="shared" ca="1" si="3"/>
        <v>1</v>
      </c>
      <c r="R13" t="str">
        <f ca="1">H2</f>
        <v>CC_PIECE_GOODS</v>
      </c>
      <c r="S13" s="3" t="s">
        <v>211</v>
      </c>
      <c r="T13" t="str">
        <f ca="1">E2</f>
        <v>CC_EXPRESS</v>
      </c>
      <c r="Y13" s="3" t="s">
        <v>210</v>
      </c>
      <c r="Z13" t="s">
        <v>16</v>
      </c>
      <c r="AA13" t="s">
        <v>28</v>
      </c>
      <c r="AB13" t="s">
        <v>34</v>
      </c>
      <c r="AC13" t="s">
        <v>36</v>
      </c>
      <c r="AD13" t="s">
        <v>38</v>
      </c>
      <c r="AE13" t="s">
        <v>42</v>
      </c>
      <c r="AF13" t="s">
        <v>46</v>
      </c>
      <c r="AG13" t="s">
        <v>54</v>
      </c>
      <c r="AH13" t="s">
        <v>56</v>
      </c>
      <c r="AI13" t="s">
        <v>58</v>
      </c>
      <c r="AJ13" t="s">
        <v>62</v>
      </c>
      <c r="AK13" t="s">
        <v>76</v>
      </c>
      <c r="AL13" t="s">
        <v>80</v>
      </c>
      <c r="AM13" t="s">
        <v>108</v>
      </c>
      <c r="AN13" t="s">
        <v>125</v>
      </c>
      <c r="AO13" s="3" t="s">
        <v>209</v>
      </c>
      <c r="AP13" t="s">
        <v>12</v>
      </c>
      <c r="AQ13" t="s">
        <v>18</v>
      </c>
      <c r="AR13" t="s">
        <v>22</v>
      </c>
      <c r="AS13" t="s">
        <v>131</v>
      </c>
      <c r="AT13" t="s">
        <v>129</v>
      </c>
    </row>
    <row r="14" spans="1:46" x14ac:dyDescent="0.25">
      <c r="A14" t="s">
        <v>185</v>
      </c>
      <c r="B14" t="str">
        <f t="shared" ca="1" si="2"/>
        <v>Tanker</v>
      </c>
      <c r="C14">
        <f t="shared" ca="1" si="3"/>
        <v>0</v>
      </c>
      <c r="D14">
        <f t="shared" ca="1" si="3"/>
        <v>0</v>
      </c>
      <c r="E14">
        <f t="shared" ca="1" si="3"/>
        <v>3</v>
      </c>
      <c r="F14">
        <f t="shared" ca="1" si="3"/>
        <v>0</v>
      </c>
      <c r="G14">
        <f t="shared" ca="1" si="3"/>
        <v>0</v>
      </c>
      <c r="H14">
        <f t="shared" ca="1" si="3"/>
        <v>4</v>
      </c>
      <c r="I14">
        <f t="shared" ca="1" si="3"/>
        <v>11</v>
      </c>
      <c r="J14">
        <f t="shared" ca="1" si="3"/>
        <v>2</v>
      </c>
      <c r="K14">
        <f t="shared" ca="1" si="3"/>
        <v>0</v>
      </c>
      <c r="L14">
        <f t="shared" ca="1" si="3"/>
        <v>0</v>
      </c>
      <c r="M14">
        <f t="shared" ca="1" si="3"/>
        <v>0</v>
      </c>
      <c r="N14">
        <f t="shared" ca="1" si="3"/>
        <v>0</v>
      </c>
      <c r="O14">
        <f t="shared" ca="1" si="3"/>
        <v>0</v>
      </c>
      <c r="P14">
        <f t="shared" ca="1" si="3"/>
        <v>0</v>
      </c>
      <c r="R14" t="str">
        <f ca="1">I2</f>
        <v>CC_LIQUID</v>
      </c>
      <c r="Y14" s="3" t="s">
        <v>210</v>
      </c>
      <c r="Z14" t="s">
        <v>64</v>
      </c>
      <c r="AA14" t="s">
        <v>92</v>
      </c>
    </row>
    <row r="15" spans="1:46" x14ac:dyDescent="0.25">
      <c r="A15" t="s">
        <v>186</v>
      </c>
      <c r="B15" t="str">
        <f t="shared" ca="1" si="2"/>
        <v>Refrigerator car</v>
      </c>
      <c r="C15">
        <f t="shared" ca="1" si="3"/>
        <v>0</v>
      </c>
      <c r="D15">
        <f t="shared" ca="1" si="3"/>
        <v>0</v>
      </c>
      <c r="E15">
        <f t="shared" ca="1" si="3"/>
        <v>4</v>
      </c>
      <c r="F15">
        <f t="shared" ca="1" si="3"/>
        <v>0</v>
      </c>
      <c r="G15">
        <f t="shared" ca="1" si="3"/>
        <v>1</v>
      </c>
      <c r="H15">
        <f t="shared" ca="1" si="3"/>
        <v>1</v>
      </c>
      <c r="I15">
        <f t="shared" ca="1" si="3"/>
        <v>1</v>
      </c>
      <c r="J15">
        <f t="shared" ca="1" si="3"/>
        <v>5</v>
      </c>
      <c r="K15">
        <f t="shared" ca="1" si="3"/>
        <v>0</v>
      </c>
      <c r="L15">
        <f t="shared" ca="1" si="3"/>
        <v>0</v>
      </c>
      <c r="M15">
        <f t="shared" ca="1" si="3"/>
        <v>0</v>
      </c>
      <c r="N15">
        <f t="shared" ca="1" si="3"/>
        <v>0</v>
      </c>
      <c r="O15">
        <f t="shared" ca="1" si="3"/>
        <v>0</v>
      </c>
      <c r="P15">
        <f t="shared" ca="1" si="3"/>
        <v>0</v>
      </c>
      <c r="R15" t="str">
        <f ca="1">J2</f>
        <v>CC_REFRIGERATED</v>
      </c>
    </row>
    <row r="16" spans="1:46" x14ac:dyDescent="0.25">
      <c r="A16" t="s">
        <v>187</v>
      </c>
      <c r="B16" t="str">
        <f t="shared" ca="1" si="2"/>
        <v>Container carrier</v>
      </c>
      <c r="C16">
        <f t="shared" ca="1" si="3"/>
        <v>0</v>
      </c>
      <c r="D16">
        <f t="shared" ca="1" si="3"/>
        <v>0</v>
      </c>
      <c r="E16">
        <f t="shared" ca="1" si="3"/>
        <v>10</v>
      </c>
      <c r="F16">
        <f t="shared" ca="1" si="3"/>
        <v>0</v>
      </c>
      <c r="G16">
        <f t="shared" ca="1" si="3"/>
        <v>8</v>
      </c>
      <c r="H16">
        <f t="shared" ca="1" si="3"/>
        <v>19</v>
      </c>
      <c r="I16">
        <f t="shared" ca="1" si="3"/>
        <v>9</v>
      </c>
      <c r="J16">
        <f t="shared" ca="1" si="3"/>
        <v>5</v>
      </c>
      <c r="K16">
        <f t="shared" ca="1" si="3"/>
        <v>0</v>
      </c>
      <c r="L16">
        <f t="shared" ca="1" si="3"/>
        <v>3</v>
      </c>
      <c r="M16">
        <f t="shared" ca="1" si="3"/>
        <v>1</v>
      </c>
      <c r="N16">
        <f t="shared" ca="1" si="3"/>
        <v>0</v>
      </c>
      <c r="O16">
        <f t="shared" ca="1" si="3"/>
        <v>0</v>
      </c>
      <c r="P16">
        <f t="shared" ca="1" si="3"/>
        <v>0</v>
      </c>
      <c r="R16" t="str">
        <f ca="1">H2</f>
        <v>CC_PIECE_GOODS</v>
      </c>
      <c r="S16" s="3" t="s">
        <v>211</v>
      </c>
      <c r="T16" t="str">
        <f ca="1">E2</f>
        <v>CC_EXPRESS</v>
      </c>
      <c r="Y16" s="3" t="s">
        <v>210</v>
      </c>
      <c r="Z16" t="s">
        <v>34</v>
      </c>
      <c r="AA16" t="s">
        <v>36</v>
      </c>
      <c r="AB16" t="s">
        <v>42</v>
      </c>
      <c r="AC16" t="s">
        <v>46</v>
      </c>
      <c r="AD16" t="s">
        <v>54</v>
      </c>
      <c r="AE16" t="s">
        <v>56</v>
      </c>
      <c r="AF16" t="s">
        <v>58</v>
      </c>
      <c r="AG16" t="s">
        <v>62</v>
      </c>
      <c r="AH16" t="s">
        <v>80</v>
      </c>
      <c r="AI16" t="s">
        <v>117</v>
      </c>
      <c r="AJ16" s="3" t="s">
        <v>209</v>
      </c>
      <c r="AK16" t="s">
        <v>12</v>
      </c>
      <c r="AL16" t="s">
        <v>18</v>
      </c>
      <c r="AM16" t="s">
        <v>22</v>
      </c>
      <c r="AN16" t="s">
        <v>72</v>
      </c>
      <c r="AO16" t="s">
        <v>82</v>
      </c>
      <c r="AP16" t="s">
        <v>90</v>
      </c>
      <c r="AQ16" t="s">
        <v>131</v>
      </c>
      <c r="AR16" t="s">
        <v>129</v>
      </c>
    </row>
    <row r="17" spans="1:34" x14ac:dyDescent="0.25">
      <c r="A17" t="s">
        <v>188</v>
      </c>
      <c r="B17" t="str">
        <f t="shared" ca="1" si="2"/>
        <v>Silo wagon</v>
      </c>
      <c r="C17">
        <f t="shared" ca="1" si="3"/>
        <v>0</v>
      </c>
      <c r="D17">
        <f t="shared" ca="1" si="3"/>
        <v>0</v>
      </c>
      <c r="E17">
        <f t="shared" ca="1" si="3"/>
        <v>0</v>
      </c>
      <c r="F17">
        <f t="shared" ca="1" si="3"/>
        <v>0</v>
      </c>
      <c r="G17">
        <f t="shared" ca="1" si="3"/>
        <v>9</v>
      </c>
      <c r="H17">
        <f t="shared" ca="1" si="3"/>
        <v>1</v>
      </c>
      <c r="I17">
        <f t="shared" ca="1" si="3"/>
        <v>0</v>
      </c>
      <c r="J17">
        <f t="shared" ca="1" si="3"/>
        <v>0</v>
      </c>
      <c r="K17">
        <f t="shared" ca="1" si="3"/>
        <v>0</v>
      </c>
      <c r="L17">
        <f t="shared" ca="1" si="3"/>
        <v>4</v>
      </c>
      <c r="M17">
        <f t="shared" ca="1" si="3"/>
        <v>0</v>
      </c>
      <c r="N17">
        <f t="shared" ca="1" si="3"/>
        <v>0</v>
      </c>
      <c r="O17">
        <f t="shared" ca="1" si="3"/>
        <v>0</v>
      </c>
      <c r="P17">
        <f t="shared" ca="1" si="3"/>
        <v>0</v>
      </c>
      <c r="R17" t="str">
        <f ca="1">O2</f>
        <v>CC_POWDERIZED</v>
      </c>
      <c r="Y17" s="3" t="s">
        <v>210</v>
      </c>
      <c r="Z17" t="s">
        <v>16</v>
      </c>
      <c r="AA17" t="s">
        <v>28</v>
      </c>
      <c r="AB17" t="s">
        <v>38</v>
      </c>
      <c r="AC17" t="s">
        <v>46</v>
      </c>
      <c r="AD17" t="s">
        <v>70</v>
      </c>
      <c r="AE17" t="s">
        <v>76</v>
      </c>
      <c r="AF17" t="s">
        <v>80</v>
      </c>
      <c r="AG17" t="s">
        <v>108</v>
      </c>
      <c r="AH17" t="s">
        <v>113</v>
      </c>
    </row>
    <row r="18" spans="1:34" x14ac:dyDescent="0.25">
      <c r="A18" t="s">
        <v>189</v>
      </c>
      <c r="B18" t="str">
        <f t="shared" ca="1" si="2"/>
        <v>Coil wagon</v>
      </c>
      <c r="C18">
        <f t="shared" ca="1" si="3"/>
        <v>0</v>
      </c>
      <c r="D18">
        <f t="shared" ca="1" si="3"/>
        <v>0</v>
      </c>
      <c r="E18">
        <f t="shared" ca="1" si="3"/>
        <v>0</v>
      </c>
      <c r="F18">
        <f t="shared" ca="1" si="3"/>
        <v>0</v>
      </c>
      <c r="G18">
        <f t="shared" ca="1" si="3"/>
        <v>0</v>
      </c>
      <c r="H18">
        <f t="shared" ca="1" si="3"/>
        <v>2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L18">
        <f t="shared" ca="1" si="3"/>
        <v>0</v>
      </c>
      <c r="M18">
        <f t="shared" ca="1" si="3"/>
        <v>0</v>
      </c>
      <c r="N18">
        <f t="shared" ca="1" si="3"/>
        <v>0</v>
      </c>
      <c r="O18">
        <f t="shared" ca="1" si="3"/>
        <v>0</v>
      </c>
      <c r="P18">
        <f t="shared" ca="1" si="3"/>
        <v>0</v>
      </c>
      <c r="Y18" s="3" t="s">
        <v>210</v>
      </c>
      <c r="Z18" t="s">
        <v>22</v>
      </c>
      <c r="AA18" t="s">
        <v>82</v>
      </c>
    </row>
    <row r="19" spans="1:34" x14ac:dyDescent="0.25">
      <c r="A19" t="s">
        <v>190</v>
      </c>
      <c r="B19" t="str">
        <f t="shared" ca="1" si="2"/>
        <v>Livestock</v>
      </c>
      <c r="C19">
        <f t="shared" ca="1" si="3"/>
        <v>0</v>
      </c>
      <c r="D19">
        <f t="shared" ca="1" si="3"/>
        <v>0</v>
      </c>
      <c r="E19">
        <f t="shared" ca="1" si="3"/>
        <v>0</v>
      </c>
      <c r="F19">
        <f t="shared" ca="1" si="3"/>
        <v>0</v>
      </c>
      <c r="G19">
        <f t="shared" ca="1" si="3"/>
        <v>0</v>
      </c>
      <c r="H19">
        <f t="shared" ca="1" si="3"/>
        <v>1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L19">
        <f t="shared" ca="1" si="3"/>
        <v>0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0</v>
      </c>
      <c r="Y19" s="3" t="s">
        <v>210</v>
      </c>
      <c r="Z19" t="s">
        <v>12</v>
      </c>
    </row>
    <row r="20" spans="1:34" x14ac:dyDescent="0.25">
      <c r="A20" t="s">
        <v>191</v>
      </c>
      <c r="B20" t="str">
        <f t="shared" ca="1" si="2"/>
        <v>Autorack</v>
      </c>
      <c r="C20">
        <f t="shared" ca="1" si="3"/>
        <v>0</v>
      </c>
      <c r="D20">
        <f t="shared" ca="1" si="3"/>
        <v>0</v>
      </c>
      <c r="E20">
        <f t="shared" ca="1" si="3"/>
        <v>0</v>
      </c>
      <c r="F20">
        <f t="shared" ca="1" si="3"/>
        <v>0</v>
      </c>
      <c r="G20">
        <f t="shared" ca="1" si="3"/>
        <v>0</v>
      </c>
      <c r="H20">
        <f t="shared" ca="1" si="3"/>
        <v>1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L20">
        <f t="shared" ca="1" si="3"/>
        <v>0</v>
      </c>
      <c r="M20">
        <f t="shared" ca="1" si="3"/>
        <v>1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Y20" s="3" t="s">
        <v>210</v>
      </c>
      <c r="Z20" t="s">
        <v>131</v>
      </c>
    </row>
    <row r="21" spans="1:34" x14ac:dyDescent="0.25">
      <c r="A21" t="s">
        <v>192</v>
      </c>
      <c r="B21" t="str">
        <f t="shared" ca="1" si="2"/>
        <v>Bollenwagen</v>
      </c>
      <c r="C21">
        <f t="shared" ca="1" si="3"/>
        <v>0</v>
      </c>
      <c r="D21">
        <f t="shared" ca="1" si="3"/>
        <v>0</v>
      </c>
      <c r="E21">
        <f t="shared" ca="1" si="3"/>
        <v>0</v>
      </c>
      <c r="F21">
        <f t="shared" ca="1" si="3"/>
        <v>0</v>
      </c>
      <c r="G21">
        <f t="shared" ca="1" si="3"/>
        <v>7</v>
      </c>
      <c r="H21">
        <f t="shared" ca="1" si="3"/>
        <v>2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L21">
        <f t="shared" ca="1" si="3"/>
        <v>3</v>
      </c>
      <c r="M21">
        <f t="shared" ca="1" si="3"/>
        <v>0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R21" t="str">
        <f ca="1">O2</f>
        <v>CC_POWDERIZED</v>
      </c>
      <c r="Y21" s="3" t="s">
        <v>210</v>
      </c>
      <c r="Z21" t="s">
        <v>46</v>
      </c>
      <c r="AA21" t="s">
        <v>70</v>
      </c>
      <c r="AB21" t="s">
        <v>80</v>
      </c>
      <c r="AC21" t="s">
        <v>88</v>
      </c>
      <c r="AD21" t="s">
        <v>102</v>
      </c>
      <c r="AE21" t="s">
        <v>113</v>
      </c>
      <c r="AF21" t="s">
        <v>127</v>
      </c>
    </row>
    <row r="22" spans="1:34" x14ac:dyDescent="0.25">
      <c r="A22" t="s">
        <v>193</v>
      </c>
      <c r="B22" t="str">
        <f t="shared" ca="1" si="2"/>
        <v>VAM</v>
      </c>
      <c r="C22">
        <f t="shared" ca="1" si="3"/>
        <v>0</v>
      </c>
      <c r="D22">
        <f t="shared" ca="1" si="3"/>
        <v>0</v>
      </c>
      <c r="E22">
        <f t="shared" ca="1" si="3"/>
        <v>1</v>
      </c>
      <c r="F22">
        <f t="shared" ref="F22:P22" ca="1" si="4">SUMIF(INDIRECT("Cargo!$"&amp;$A22&amp;":$"&amp;$A22),1,INDIRECT("Cargo!"&amp;F$1&amp;":"&amp;F$1))</f>
        <v>0</v>
      </c>
      <c r="G22">
        <f t="shared" ca="1" si="4"/>
        <v>0</v>
      </c>
      <c r="H22">
        <f t="shared" ca="1" si="4"/>
        <v>2</v>
      </c>
      <c r="I22">
        <f t="shared" ca="1" si="4"/>
        <v>0</v>
      </c>
      <c r="J22">
        <f t="shared" ca="1" si="4"/>
        <v>0</v>
      </c>
      <c r="K22">
        <f t="shared" ca="1" si="4"/>
        <v>0</v>
      </c>
      <c r="L22">
        <f t="shared" ca="1" si="4"/>
        <v>1</v>
      </c>
      <c r="M22">
        <f t="shared" ca="1" si="4"/>
        <v>0</v>
      </c>
      <c r="N22">
        <f t="shared" ca="1" si="4"/>
        <v>0</v>
      </c>
      <c r="O22">
        <f t="shared" ca="1" si="4"/>
        <v>0</v>
      </c>
      <c r="P22">
        <f t="shared" ca="1" si="4"/>
        <v>0</v>
      </c>
      <c r="Y22" s="3" t="s">
        <v>210</v>
      </c>
      <c r="Z22" t="s">
        <v>94</v>
      </c>
      <c r="AA22" t="s">
        <v>115</v>
      </c>
    </row>
  </sheetData>
  <conditionalFormatting sqref="C3:P22 R3:R8 R21 R10:R17">
    <cfRule type="cellIs" dxfId="1" priority="2" operator="greaterThan">
      <formula>0</formula>
    </cfRule>
  </conditionalFormatting>
  <conditionalFormatting sqref="R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Cargo</vt:lpstr>
      <vt:lpstr>Wagons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2011-12-05T16:29:07Z</dcterms:created>
  <dcterms:modified xsi:type="dcterms:W3CDTF">2012-03-18T13:50:55Z</dcterms:modified>
</cp:coreProperties>
</file>