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Tabelle1" sheetId="1" r:id="rId1"/>
    <sheet name="Tabelle2" sheetId="2" r:id="rId2"/>
    <sheet name="Tabelle3" sheetId="3" r:id="rId3"/>
  </sheets>
  <externalReferences>
    <externalReference r:id="rId4"/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C265" i="1" l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D264" i="1"/>
  <c r="E264" i="1"/>
  <c r="E263" i="1"/>
  <c r="D263" i="1"/>
  <c r="F263" i="1" s="1"/>
  <c r="C262" i="1"/>
  <c r="E262" i="1"/>
  <c r="D262" i="1"/>
  <c r="D261" i="1"/>
  <c r="C261" i="1"/>
  <c r="C260" i="1"/>
  <c r="E260" i="1"/>
  <c r="D260" i="1"/>
  <c r="F260" i="1" s="1"/>
  <c r="E259" i="1"/>
  <c r="D259" i="1"/>
  <c r="E258" i="1"/>
  <c r="D258" i="1"/>
  <c r="F258" i="1" s="1"/>
  <c r="E257" i="1"/>
  <c r="D257" i="1"/>
  <c r="E256" i="1"/>
  <c r="D256" i="1"/>
  <c r="C255" i="1"/>
  <c r="E255" i="1"/>
  <c r="D255" i="1"/>
  <c r="E254" i="1"/>
  <c r="D254" i="1"/>
  <c r="C253" i="1"/>
  <c r="D253" i="1"/>
  <c r="E253" i="1"/>
  <c r="D252" i="1"/>
  <c r="C252" i="1"/>
  <c r="E251" i="1"/>
  <c r="C251" i="1"/>
  <c r="E250" i="1"/>
  <c r="D250" i="1"/>
  <c r="C249" i="1"/>
  <c r="D249" i="1"/>
  <c r="F249" i="1" s="1"/>
  <c r="E249" i="1"/>
  <c r="C248" i="1"/>
  <c r="D248" i="1"/>
  <c r="D247" i="1"/>
  <c r="F247" i="1" s="1"/>
  <c r="E247" i="1"/>
  <c r="C247" i="1"/>
  <c r="E243" i="1"/>
  <c r="D243" i="1"/>
  <c r="F243" i="1" s="1"/>
  <c r="C243" i="1"/>
  <c r="D242" i="1"/>
  <c r="F242" i="1" s="1"/>
  <c r="E242" i="1"/>
  <c r="C242" i="1"/>
  <c r="E241" i="1"/>
  <c r="D241" i="1"/>
  <c r="C241" i="1"/>
  <c r="D240" i="1"/>
  <c r="F240" i="1" s="1"/>
  <c r="E240" i="1"/>
  <c r="C240" i="1"/>
  <c r="E239" i="1"/>
  <c r="D239" i="1"/>
  <c r="F239" i="1" s="1"/>
  <c r="C239" i="1"/>
  <c r="D238" i="1"/>
  <c r="F238" i="1" s="1"/>
  <c r="E238" i="1"/>
  <c r="C238" i="1"/>
  <c r="E237" i="1"/>
  <c r="C237" i="1"/>
  <c r="D236" i="1"/>
  <c r="E236" i="1"/>
  <c r="C236" i="1"/>
  <c r="E235" i="1"/>
  <c r="D235" i="1"/>
  <c r="E234" i="1"/>
  <c r="C234" i="1"/>
  <c r="D233" i="1"/>
  <c r="C233" i="1"/>
  <c r="E233" i="1"/>
  <c r="C232" i="1"/>
  <c r="D232" i="1"/>
  <c r="F232" i="1" s="1"/>
  <c r="E232" i="1"/>
  <c r="E231" i="1"/>
  <c r="D231" i="1"/>
  <c r="C230" i="1"/>
  <c r="D230" i="1"/>
  <c r="E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D222" i="1"/>
  <c r="F222" i="1" s="1"/>
  <c r="C221" i="1"/>
  <c r="D221" i="1"/>
  <c r="F221" i="1" s="1"/>
  <c r="E221" i="1"/>
  <c r="D220" i="1"/>
  <c r="C220" i="1"/>
  <c r="E220" i="1"/>
  <c r="E219" i="1"/>
  <c r="C219" i="1"/>
  <c r="E218" i="1"/>
  <c r="D218" i="1"/>
  <c r="C217" i="1"/>
  <c r="D217" i="1"/>
  <c r="F217" i="1" s="1"/>
  <c r="E217" i="1"/>
  <c r="D216" i="1"/>
  <c r="C216" i="1"/>
  <c r="E216" i="1"/>
  <c r="E206" i="1"/>
  <c r="D206" i="1"/>
  <c r="F206" i="1" s="1"/>
  <c r="C206" i="1"/>
  <c r="E205" i="1"/>
  <c r="D205" i="1"/>
  <c r="F205" i="1" s="1"/>
  <c r="C205" i="1"/>
  <c r="E204" i="1"/>
  <c r="D204" i="1"/>
  <c r="C204" i="1"/>
  <c r="E203" i="1"/>
  <c r="D203" i="1"/>
  <c r="C203" i="1"/>
  <c r="E202" i="1"/>
  <c r="D202" i="1"/>
  <c r="F202" i="1" s="1"/>
  <c r="C202" i="1"/>
  <c r="E201" i="1"/>
  <c r="D201" i="1"/>
  <c r="F201" i="1" s="1"/>
  <c r="C201" i="1"/>
  <c r="E200" i="1"/>
  <c r="D200" i="1"/>
  <c r="C200" i="1"/>
  <c r="D199" i="1"/>
  <c r="F199" i="1" s="1"/>
  <c r="E199" i="1"/>
  <c r="C199" i="1"/>
  <c r="E198" i="1"/>
  <c r="D198" i="1"/>
  <c r="C198" i="1"/>
  <c r="E197" i="1"/>
  <c r="C197" i="1"/>
  <c r="E196" i="1"/>
  <c r="D196" i="1"/>
  <c r="C196" i="1"/>
  <c r="D195" i="1"/>
  <c r="E195" i="1"/>
  <c r="C195" i="1"/>
  <c r="E194" i="1"/>
  <c r="C194" i="1"/>
  <c r="D193" i="1"/>
  <c r="E193" i="1"/>
  <c r="C193" i="1"/>
  <c r="C192" i="1"/>
  <c r="D192" i="1"/>
  <c r="D191" i="1"/>
  <c r="F191" i="1" s="1"/>
  <c r="E191" i="1"/>
  <c r="C190" i="1"/>
  <c r="D190" i="1"/>
  <c r="E189" i="1"/>
  <c r="D189" i="1"/>
  <c r="C189" i="1"/>
  <c r="D188" i="1"/>
  <c r="E188" i="1"/>
  <c r="D187" i="1"/>
  <c r="E187" i="1"/>
  <c r="C186" i="1"/>
  <c r="D186" i="1"/>
  <c r="E185" i="1"/>
  <c r="D185" i="1"/>
  <c r="F185" i="1" s="1"/>
  <c r="C185" i="1"/>
  <c r="D184" i="1"/>
  <c r="F184" i="1" s="1"/>
  <c r="E184" i="1"/>
  <c r="D183" i="1"/>
  <c r="E183" i="1"/>
  <c r="C182" i="1"/>
  <c r="D182" i="1"/>
  <c r="E181" i="1"/>
  <c r="D181" i="1"/>
  <c r="F181" i="1" s="1"/>
  <c r="C181" i="1"/>
  <c r="D180" i="1"/>
  <c r="E180" i="1"/>
  <c r="E175" i="1"/>
  <c r="D175" i="1"/>
  <c r="C175" i="1"/>
  <c r="E174" i="1"/>
  <c r="D174" i="1"/>
  <c r="C174" i="1"/>
  <c r="E173" i="1"/>
  <c r="D173" i="1"/>
  <c r="C173" i="1"/>
  <c r="E172" i="1"/>
  <c r="F172" i="1" s="1"/>
  <c r="D172" i="1"/>
  <c r="C172" i="1"/>
  <c r="E171" i="1"/>
  <c r="D171" i="1"/>
  <c r="C171" i="1"/>
  <c r="E170" i="1"/>
  <c r="D170" i="1"/>
  <c r="C170" i="1"/>
  <c r="E169" i="1"/>
  <c r="C169" i="1"/>
  <c r="E168" i="1"/>
  <c r="D168" i="1"/>
  <c r="F168" i="1" s="1"/>
  <c r="C168" i="1"/>
  <c r="D167" i="1"/>
  <c r="F167" i="1" s="1"/>
  <c r="E167" i="1"/>
  <c r="C167" i="1"/>
  <c r="E166" i="1"/>
  <c r="D166" i="1"/>
  <c r="C166" i="1"/>
  <c r="E165" i="1"/>
  <c r="C165" i="1"/>
  <c r="E164" i="1"/>
  <c r="D164" i="1"/>
  <c r="C164" i="1"/>
  <c r="E163" i="1"/>
  <c r="D163" i="1"/>
  <c r="C162" i="1"/>
  <c r="E162" i="1"/>
  <c r="D162" i="1"/>
  <c r="E161" i="1"/>
  <c r="C161" i="1"/>
  <c r="C160" i="1"/>
  <c r="D160" i="1"/>
  <c r="E159" i="1"/>
  <c r="D159" i="1"/>
  <c r="C159" i="1"/>
  <c r="D158" i="1"/>
  <c r="E158" i="1"/>
  <c r="D157" i="1"/>
  <c r="E157" i="1"/>
  <c r="C156" i="1"/>
  <c r="D156" i="1"/>
  <c r="E155" i="1"/>
  <c r="D155" i="1"/>
  <c r="F155" i="1" s="1"/>
  <c r="C155" i="1"/>
  <c r="D154" i="1"/>
  <c r="E154" i="1"/>
  <c r="D153" i="1"/>
  <c r="E153" i="1"/>
  <c r="C152" i="1"/>
  <c r="D152" i="1"/>
  <c r="E151" i="1"/>
  <c r="D151" i="1"/>
  <c r="C151" i="1"/>
  <c r="D150" i="1"/>
  <c r="E150" i="1"/>
  <c r="D149" i="1"/>
  <c r="E149" i="1"/>
  <c r="E139" i="1"/>
  <c r="D139" i="1"/>
  <c r="C139" i="1"/>
  <c r="E138" i="1"/>
  <c r="D138" i="1"/>
  <c r="F138" i="1" s="1"/>
  <c r="C138" i="1"/>
  <c r="E137" i="1"/>
  <c r="D137" i="1"/>
  <c r="F137" i="1" s="1"/>
  <c r="C137" i="1"/>
  <c r="E136" i="1"/>
  <c r="D136" i="1"/>
  <c r="C136" i="1"/>
  <c r="D135" i="1"/>
  <c r="E135" i="1"/>
  <c r="C135" i="1"/>
  <c r="E134" i="1"/>
  <c r="D134" i="1"/>
  <c r="C134" i="1"/>
  <c r="E133" i="1"/>
  <c r="C133" i="1"/>
  <c r="E132" i="1"/>
  <c r="D132" i="1"/>
  <c r="C132" i="1"/>
  <c r="D131" i="1"/>
  <c r="E131" i="1"/>
  <c r="C131" i="1"/>
  <c r="E130" i="1"/>
  <c r="D130" i="1"/>
  <c r="C130" i="1"/>
  <c r="E129" i="1"/>
  <c r="C129" i="1"/>
  <c r="E128" i="1"/>
  <c r="D128" i="1"/>
  <c r="C128" i="1"/>
  <c r="E127" i="1"/>
  <c r="C127" i="1"/>
  <c r="C126" i="1"/>
  <c r="D126" i="1"/>
  <c r="E125" i="1"/>
  <c r="C125" i="1"/>
  <c r="C124" i="1"/>
  <c r="D124" i="1"/>
  <c r="E124" i="1"/>
  <c r="E123" i="1"/>
  <c r="C123" i="1"/>
  <c r="C122" i="1"/>
  <c r="D122" i="1"/>
  <c r="E122" i="1"/>
  <c r="E121" i="1"/>
  <c r="C121" i="1"/>
  <c r="D120" i="1"/>
  <c r="C120" i="1"/>
  <c r="C119" i="1"/>
  <c r="D119" i="1"/>
  <c r="F119" i="1" s="1"/>
  <c r="E119" i="1"/>
  <c r="C118" i="1"/>
  <c r="E118" i="1"/>
  <c r="D118" i="1"/>
  <c r="E117" i="1"/>
  <c r="C117" i="1"/>
  <c r="D116" i="1"/>
  <c r="C116" i="1"/>
  <c r="E116" i="1"/>
  <c r="D115" i="1"/>
  <c r="E115" i="1"/>
  <c r="C115" i="1"/>
  <c r="E114" i="1"/>
  <c r="D114" i="1"/>
  <c r="E113" i="1"/>
  <c r="C113" i="1"/>
  <c r="E108" i="1"/>
  <c r="D108" i="1"/>
  <c r="F108" i="1" s="1"/>
  <c r="C108" i="1"/>
  <c r="E107" i="1"/>
  <c r="D107" i="1"/>
  <c r="C107" i="1"/>
  <c r="E106" i="1"/>
  <c r="D106" i="1"/>
  <c r="F106" i="1" s="1"/>
  <c r="C106" i="1"/>
  <c r="E105" i="1"/>
  <c r="D105" i="1"/>
  <c r="C105" i="1"/>
  <c r="E104" i="1"/>
  <c r="D104" i="1"/>
  <c r="F104" i="1" s="1"/>
  <c r="C104" i="1"/>
  <c r="D103" i="1"/>
  <c r="F103" i="1" s="1"/>
  <c r="E103" i="1"/>
  <c r="C103" i="1"/>
  <c r="E102" i="1"/>
  <c r="D102" i="1"/>
  <c r="C102" i="1"/>
  <c r="E101" i="1"/>
  <c r="C101" i="1"/>
  <c r="E100" i="1"/>
  <c r="D100" i="1"/>
  <c r="C100" i="1"/>
  <c r="D99" i="1"/>
  <c r="E99" i="1"/>
  <c r="C99" i="1"/>
  <c r="E98" i="1"/>
  <c r="F98" i="1" s="1"/>
  <c r="D98" i="1"/>
  <c r="C98" i="1"/>
  <c r="E97" i="1"/>
  <c r="C97" i="1"/>
  <c r="C96" i="1"/>
  <c r="E96" i="1"/>
  <c r="D96" i="1"/>
  <c r="E95" i="1"/>
  <c r="C95" i="1"/>
  <c r="C94" i="1"/>
  <c r="E94" i="1"/>
  <c r="D94" i="1"/>
  <c r="D93" i="1"/>
  <c r="E93" i="1"/>
  <c r="C92" i="1"/>
  <c r="E92" i="1"/>
  <c r="D92" i="1"/>
  <c r="D91" i="1"/>
  <c r="F91" i="1" s="1"/>
  <c r="E91" i="1"/>
  <c r="C90" i="1"/>
  <c r="E90" i="1"/>
  <c r="D90" i="1"/>
  <c r="E89" i="1"/>
  <c r="C89" i="1"/>
  <c r="D88" i="1"/>
  <c r="E88" i="1"/>
  <c r="C87" i="1"/>
  <c r="D87" i="1"/>
  <c r="F87" i="1" s="1"/>
  <c r="E87" i="1"/>
  <c r="C86" i="1"/>
  <c r="E86" i="1"/>
  <c r="D86" i="1"/>
  <c r="F86" i="1" s="1"/>
  <c r="E85" i="1"/>
  <c r="C85" i="1"/>
  <c r="D84" i="1"/>
  <c r="E84" i="1"/>
  <c r="C83" i="1"/>
  <c r="D83" i="1"/>
  <c r="F83" i="1" s="1"/>
  <c r="E83" i="1"/>
  <c r="C82" i="1"/>
  <c r="E82" i="1"/>
  <c r="D82" i="1"/>
  <c r="E72" i="1"/>
  <c r="D72" i="1"/>
  <c r="C72" i="1"/>
  <c r="E71" i="1"/>
  <c r="D71" i="1"/>
  <c r="F71" i="1" s="1"/>
  <c r="C71" i="1"/>
  <c r="E70" i="1"/>
  <c r="D70" i="1"/>
  <c r="C70" i="1"/>
  <c r="E69" i="1"/>
  <c r="D69" i="1"/>
  <c r="C69" i="1"/>
  <c r="E68" i="1"/>
  <c r="D68" i="1"/>
  <c r="C68" i="1"/>
  <c r="E67" i="1"/>
  <c r="D67" i="1"/>
  <c r="F67" i="1" s="1"/>
  <c r="C67" i="1"/>
  <c r="E66" i="1"/>
  <c r="D66" i="1"/>
  <c r="C66" i="1"/>
  <c r="E65" i="1"/>
  <c r="D65" i="1"/>
  <c r="C65" i="1"/>
  <c r="E64" i="1"/>
  <c r="D64" i="1"/>
  <c r="C64" i="1"/>
  <c r="E63" i="1"/>
  <c r="D63" i="1"/>
  <c r="F63" i="1" s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F55" i="1" s="1"/>
  <c r="C55" i="1"/>
  <c r="E54" i="1"/>
  <c r="D54" i="1"/>
  <c r="C54" i="1"/>
  <c r="E53" i="1"/>
  <c r="D53" i="1"/>
  <c r="C53" i="1"/>
  <c r="E52" i="1"/>
  <c r="D52" i="1"/>
  <c r="C52" i="1"/>
  <c r="E51" i="1"/>
  <c r="D51" i="1"/>
  <c r="F51" i="1" s="1"/>
  <c r="C51" i="1"/>
  <c r="E50" i="1"/>
  <c r="D50" i="1"/>
  <c r="C50" i="1"/>
  <c r="E49" i="1"/>
  <c r="D49" i="1"/>
  <c r="C49" i="1"/>
  <c r="E48" i="1"/>
  <c r="D48" i="1"/>
  <c r="C48" i="1"/>
  <c r="E47" i="1"/>
  <c r="D47" i="1"/>
  <c r="F47" i="1" s="1"/>
  <c r="C47" i="1"/>
  <c r="E73" i="1"/>
  <c r="D73" i="1"/>
  <c r="C73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F264" i="1" l="1"/>
  <c r="F216" i="1"/>
  <c r="F218" i="1"/>
  <c r="F257" i="1"/>
  <c r="F231" i="1"/>
  <c r="F254" i="1"/>
  <c r="F230" i="1"/>
  <c r="F235" i="1"/>
  <c r="F236" i="1"/>
  <c r="F253" i="1"/>
  <c r="F149" i="1"/>
  <c r="F151" i="1"/>
  <c r="F158" i="1"/>
  <c r="F163" i="1"/>
  <c r="F166" i="1"/>
  <c r="F173" i="1"/>
  <c r="F203" i="1"/>
  <c r="F164" i="1"/>
  <c r="F171" i="1"/>
  <c r="F175" i="1"/>
  <c r="F188" i="1"/>
  <c r="F139" i="1"/>
  <c r="F170" i="1"/>
  <c r="F174" i="1"/>
  <c r="F154" i="1"/>
  <c r="F187" i="1"/>
  <c r="F200" i="1"/>
  <c r="F204" i="1"/>
  <c r="F196" i="1"/>
  <c r="F153" i="1"/>
  <c r="F193" i="1"/>
  <c r="F157" i="1"/>
  <c r="F183" i="1"/>
  <c r="F195" i="1"/>
  <c r="F198" i="1"/>
  <c r="F73" i="1"/>
  <c r="F69" i="1"/>
  <c r="F11" i="1"/>
  <c r="F15" i="1"/>
  <c r="F19" i="1"/>
  <c r="F23" i="1"/>
  <c r="F27" i="1"/>
  <c r="F31" i="1"/>
  <c r="F35" i="1"/>
  <c r="F48" i="1"/>
  <c r="F52" i="1"/>
  <c r="F56" i="1"/>
  <c r="F60" i="1"/>
  <c r="F64" i="1"/>
  <c r="F68" i="1"/>
  <c r="F72" i="1"/>
  <c r="F50" i="1"/>
  <c r="F54" i="1"/>
  <c r="F58" i="1"/>
  <c r="F62" i="1"/>
  <c r="F66" i="1"/>
  <c r="F70" i="1"/>
  <c r="F10" i="1"/>
  <c r="F14" i="1"/>
  <c r="F22" i="1"/>
  <c r="F26" i="1"/>
  <c r="F30" i="1"/>
  <c r="F34" i="1"/>
  <c r="F59" i="1"/>
  <c r="F49" i="1"/>
  <c r="F53" i="1"/>
  <c r="F57" i="1"/>
  <c r="F61" i="1"/>
  <c r="F65" i="1"/>
  <c r="F134" i="1"/>
  <c r="F84" i="1"/>
  <c r="F100" i="1"/>
  <c r="F107" i="1"/>
  <c r="F130" i="1"/>
  <c r="F92" i="1"/>
  <c r="F93" i="1"/>
  <c r="F99" i="1"/>
  <c r="F102" i="1"/>
  <c r="F105" i="1"/>
  <c r="F241" i="1"/>
  <c r="F250" i="1"/>
  <c r="F255" i="1"/>
  <c r="F259" i="1"/>
  <c r="F256" i="1"/>
  <c r="F220" i="1"/>
  <c r="F233" i="1"/>
  <c r="F262" i="1"/>
  <c r="C218" i="1"/>
  <c r="C222" i="1"/>
  <c r="C231" i="1"/>
  <c r="C235" i="1"/>
  <c r="E248" i="1"/>
  <c r="F248" i="1" s="1"/>
  <c r="C250" i="1"/>
  <c r="E252" i="1"/>
  <c r="F252" i="1" s="1"/>
  <c r="C254" i="1"/>
  <c r="C256" i="1"/>
  <c r="C257" i="1"/>
  <c r="C258" i="1"/>
  <c r="C259" i="1"/>
  <c r="E261" i="1"/>
  <c r="F261" i="1" s="1"/>
  <c r="C263" i="1"/>
  <c r="C264" i="1"/>
  <c r="D219" i="1"/>
  <c r="F219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4" i="1"/>
  <c r="F234" i="1" s="1"/>
  <c r="D237" i="1"/>
  <c r="F237" i="1" s="1"/>
  <c r="D251" i="1"/>
  <c r="F251" i="1" s="1"/>
  <c r="F150" i="1"/>
  <c r="F162" i="1"/>
  <c r="F180" i="1"/>
  <c r="F159" i="1"/>
  <c r="F189" i="1"/>
  <c r="C150" i="1"/>
  <c r="E152" i="1"/>
  <c r="F152" i="1" s="1"/>
  <c r="C154" i="1"/>
  <c r="E156" i="1"/>
  <c r="F156" i="1" s="1"/>
  <c r="C158" i="1"/>
  <c r="E160" i="1"/>
  <c r="F160" i="1" s="1"/>
  <c r="D161" i="1"/>
  <c r="F161" i="1" s="1"/>
  <c r="C163" i="1"/>
  <c r="D165" i="1"/>
  <c r="F165" i="1" s="1"/>
  <c r="D169" i="1"/>
  <c r="F169" i="1" s="1"/>
  <c r="C180" i="1"/>
  <c r="E182" i="1"/>
  <c r="F182" i="1" s="1"/>
  <c r="C184" i="1"/>
  <c r="E186" i="1"/>
  <c r="F186" i="1" s="1"/>
  <c r="C188" i="1"/>
  <c r="E190" i="1"/>
  <c r="F190" i="1" s="1"/>
  <c r="E192" i="1"/>
  <c r="F192" i="1" s="1"/>
  <c r="D194" i="1"/>
  <c r="F194" i="1" s="1"/>
  <c r="D197" i="1"/>
  <c r="F197" i="1" s="1"/>
  <c r="C149" i="1"/>
  <c r="C153" i="1"/>
  <c r="C157" i="1"/>
  <c r="C183" i="1"/>
  <c r="C187" i="1"/>
  <c r="C191" i="1"/>
  <c r="F115" i="1"/>
  <c r="F122" i="1"/>
  <c r="F132" i="1"/>
  <c r="F136" i="1"/>
  <c r="F124" i="1"/>
  <c r="F131" i="1"/>
  <c r="F135" i="1"/>
  <c r="F82" i="1"/>
  <c r="F94" i="1"/>
  <c r="F128" i="1"/>
  <c r="F88" i="1"/>
  <c r="F90" i="1"/>
  <c r="F96" i="1"/>
  <c r="F114" i="1"/>
  <c r="F116" i="1"/>
  <c r="F118" i="1"/>
  <c r="C84" i="1"/>
  <c r="D85" i="1"/>
  <c r="F85" i="1" s="1"/>
  <c r="C88" i="1"/>
  <c r="D89" i="1"/>
  <c r="F89" i="1" s="1"/>
  <c r="C91" i="1"/>
  <c r="C93" i="1"/>
  <c r="D95" i="1"/>
  <c r="F95" i="1" s="1"/>
  <c r="C114" i="1"/>
  <c r="E120" i="1"/>
  <c r="F120" i="1" s="1"/>
  <c r="E126" i="1"/>
  <c r="F126" i="1" s="1"/>
  <c r="D97" i="1"/>
  <c r="F97" i="1" s="1"/>
  <c r="D101" i="1"/>
  <c r="F101" i="1" s="1"/>
  <c r="D113" i="1"/>
  <c r="F113" i="1" s="1"/>
  <c r="D117" i="1"/>
  <c r="F117" i="1" s="1"/>
  <c r="D121" i="1"/>
  <c r="F121" i="1" s="1"/>
  <c r="D123" i="1"/>
  <c r="F123" i="1" s="1"/>
  <c r="D125" i="1"/>
  <c r="F125" i="1" s="1"/>
  <c r="D127" i="1"/>
  <c r="F127" i="1" s="1"/>
  <c r="D129" i="1"/>
  <c r="F129" i="1" s="1"/>
  <c r="D133" i="1"/>
  <c r="F133" i="1" s="1"/>
  <c r="F24" i="1"/>
  <c r="F28" i="1"/>
  <c r="F32" i="1"/>
  <c r="F36" i="1"/>
  <c r="F13" i="1"/>
  <c r="F17" i="1"/>
  <c r="F21" i="1"/>
  <c r="F25" i="1"/>
  <c r="F29" i="1"/>
  <c r="F33" i="1"/>
  <c r="F12" i="1"/>
  <c r="F16" i="1"/>
  <c r="F20" i="1"/>
  <c r="F18" i="1"/>
</calcChain>
</file>

<file path=xl/sharedStrings.xml><?xml version="1.0" encoding="utf-8"?>
<sst xmlns="http://schemas.openxmlformats.org/spreadsheetml/2006/main" count="193" uniqueCount="69">
  <si>
    <t>Control BL Werte</t>
  </si>
  <si>
    <t>140313_001 FP1</t>
  </si>
  <si>
    <t>140313_000 FP2</t>
  </si>
  <si>
    <t>140310_001 FP1</t>
  </si>
  <si>
    <t>140310_001 FP2</t>
  </si>
  <si>
    <t>140310_000 FP1</t>
  </si>
  <si>
    <t>140310_000 FP2</t>
  </si>
  <si>
    <t>140916_000 FP1</t>
  </si>
  <si>
    <t>140916_001 FP1</t>
  </si>
  <si>
    <t>140916_001 FP2</t>
  </si>
  <si>
    <t>140916_002 FP1</t>
  </si>
  <si>
    <t>140916_002 FP2</t>
  </si>
  <si>
    <t>140310_0000 FP1</t>
  </si>
  <si>
    <t>140310_0000 FP2</t>
  </si>
  <si>
    <t>140904_000 FP1</t>
  </si>
  <si>
    <t>140904_000 FP2</t>
  </si>
  <si>
    <t>fr. no.</t>
  </si>
  <si>
    <t>Stimulation in mA</t>
  </si>
  <si>
    <t>Mean</t>
  </si>
  <si>
    <t>SD</t>
  </si>
  <si>
    <t>n</t>
  </si>
  <si>
    <t>SEM</t>
  </si>
  <si>
    <t>peak</t>
  </si>
  <si>
    <t>Peak</t>
  </si>
  <si>
    <t>slope</t>
  </si>
  <si>
    <t>Slope</t>
  </si>
  <si>
    <t>Kontrollen</t>
  </si>
  <si>
    <t>140313_002 FP1</t>
  </si>
  <si>
    <t>140313_002 FP2</t>
  </si>
  <si>
    <t>140914_000 FP1</t>
  </si>
  <si>
    <t>140917_001 FP1</t>
  </si>
  <si>
    <t>140917_001 FP2</t>
  </si>
  <si>
    <t>140917_002 FP1</t>
  </si>
  <si>
    <t>140917_002 FP2</t>
  </si>
  <si>
    <t>Kontrollen mit NaBr</t>
  </si>
  <si>
    <t>140901_002 PF2</t>
  </si>
  <si>
    <t>140905_001 PF1</t>
  </si>
  <si>
    <t>140905_001 PF2</t>
  </si>
  <si>
    <t>140909_001 PF1</t>
  </si>
  <si>
    <t>140909_001 PF2</t>
  </si>
  <si>
    <t>140918_001 FP1</t>
  </si>
  <si>
    <t>140918_002 FP1</t>
  </si>
  <si>
    <t>1400901_000 FP2</t>
  </si>
  <si>
    <t>140901_002 FP1</t>
  </si>
  <si>
    <t xml:space="preserve">Pilo </t>
  </si>
  <si>
    <t>140312_003 FP1</t>
  </si>
  <si>
    <t>140312_002 FP1</t>
  </si>
  <si>
    <t>140312_002 FP2</t>
  </si>
  <si>
    <t>140312_001 FP1</t>
  </si>
  <si>
    <t>140312_001 FP2</t>
  </si>
  <si>
    <t>140311_002 FP1</t>
  </si>
  <si>
    <t>140311_001 FP2</t>
  </si>
  <si>
    <t>140908_001 FP1</t>
  </si>
  <si>
    <t>140908_001 FP2</t>
  </si>
  <si>
    <t>140908_002 FP1</t>
  </si>
  <si>
    <t>140908_002 FP2</t>
  </si>
  <si>
    <t>140915_001 FP1</t>
  </si>
  <si>
    <t>140915_001 FP2</t>
  </si>
  <si>
    <t>140312_000 FP1</t>
  </si>
  <si>
    <t>140312_000 FP2</t>
  </si>
  <si>
    <t>140311_000 FP1</t>
  </si>
  <si>
    <t>140311_000 FP2</t>
  </si>
  <si>
    <t>140902_000 FP1</t>
  </si>
  <si>
    <t>140902_000 FP2</t>
  </si>
  <si>
    <t>140908_000 FP1</t>
  </si>
  <si>
    <t>140908_000 FP2</t>
  </si>
  <si>
    <t>140314_000 FP1</t>
  </si>
  <si>
    <t>140314_000 FP2</t>
  </si>
  <si>
    <t>P Control 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</si>
</sst>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rgb="FF000000"/>
      <name val="Helvetica Neue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60497A"/>
        <bgColor rgb="FF000000"/>
      </patternFill>
    </fill>
    <fill>
      <patternFill patternType="solid">
        <fgColor theme="7" tint="-0.249977111117893"/>
        <bgColor rgb="FF00000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F5F5F5"/>
      </left>
      <right style="thin">
        <color rgb="FFF5F5F5"/>
      </right>
      <top/>
      <bottom style="thin">
        <color rgb="FFF5F5F5"/>
      </bottom>
      <diagonal/>
    </border>
    <border>
      <left style="thin">
        <color rgb="FFF5F5F5"/>
      </left>
      <right/>
      <top/>
      <bottom style="thin">
        <color rgb="FFF5F5F5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2" borderId="0" xfId="0" applyFill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NumberFormat="1" applyFont="1" applyFill="1" applyBorder="1" applyAlignment="1"/>
    <xf numFmtId="165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165" fontId="1" fillId="0" borderId="4" xfId="0" applyNumberFormat="1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/>
    <xf numFmtId="0" fontId="0" fillId="2" borderId="2" xfId="0" applyFill="1" applyBorder="1" applyAlignment="1"/>
    <xf numFmtId="0" fontId="3" fillId="2" borderId="0" xfId="0" applyFont="1" applyFill="1" applyBorder="1" applyAlignment="1"/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165" fontId="1" fillId="0" borderId="5" xfId="0" applyNumberFormat="1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165" fontId="1" fillId="0" borderId="6" xfId="0" applyNumberFormat="1" applyFont="1" applyFill="1" applyBorder="1" applyAlignment="1">
      <alignment horizontal="center"/>
    </xf>
    <xf numFmtId="0" fontId="3" fillId="4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Kontrolle</c:v>
          </c:tx>
          <c:spPr>
            <a:ln w="28575">
              <a:noFill/>
            </a:ln>
          </c:spPr>
          <c:xVal>
            <c:numRef>
              <c:f>Tabelle1!$B$10:$B$36</c:f>
              <c:numCache>
                <c:formatCode>0.0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</c:numCache>
            </c:numRef>
          </c:xVal>
          <c:yVal>
            <c:numRef>
              <c:f>Tabelle1!$C$10:$C$36</c:f>
              <c:numCache>
                <c:formatCode>0.0000</c:formatCode>
                <c:ptCount val="27"/>
                <c:pt idx="0">
                  <c:v>5.8892311302285707</c:v>
                </c:pt>
                <c:pt idx="1">
                  <c:v>16.017669436546665</c:v>
                </c:pt>
                <c:pt idx="2">
                  <c:v>21.534224990933332</c:v>
                </c:pt>
                <c:pt idx="3">
                  <c:v>33.321118400733326</c:v>
                </c:pt>
                <c:pt idx="4">
                  <c:v>48.063762874746665</c:v>
                </c:pt>
                <c:pt idx="5">
                  <c:v>59.751383465599993</c:v>
                </c:pt>
                <c:pt idx="6">
                  <c:v>74.216715492866683</c:v>
                </c:pt>
                <c:pt idx="7">
                  <c:v>84.385172523799994</c:v>
                </c:pt>
                <c:pt idx="8">
                  <c:v>90.585981104357145</c:v>
                </c:pt>
                <c:pt idx="9">
                  <c:v>111.53971354466665</c:v>
                </c:pt>
                <c:pt idx="10">
                  <c:v>116.18276743507691</c:v>
                </c:pt>
                <c:pt idx="11">
                  <c:v>128.88663155685714</c:v>
                </c:pt>
                <c:pt idx="12">
                  <c:v>136.33728027128572</c:v>
                </c:pt>
                <c:pt idx="13">
                  <c:v>144.59555490214285</c:v>
                </c:pt>
                <c:pt idx="14">
                  <c:v>153.9535522483333</c:v>
                </c:pt>
                <c:pt idx="15">
                  <c:v>123.34865992888891</c:v>
                </c:pt>
                <c:pt idx="16">
                  <c:v>75.369698658571423</c:v>
                </c:pt>
                <c:pt idx="17">
                  <c:v>78.877040318571431</c:v>
                </c:pt>
                <c:pt idx="18">
                  <c:v>56.091308595000001</c:v>
                </c:pt>
                <c:pt idx="19">
                  <c:v>59.524536129999994</c:v>
                </c:pt>
                <c:pt idx="20">
                  <c:v>62.347412104999997</c:v>
                </c:pt>
                <c:pt idx="21">
                  <c:v>66.986083984999993</c:v>
                </c:pt>
                <c:pt idx="22">
                  <c:v>68.733215330000007</c:v>
                </c:pt>
                <c:pt idx="23">
                  <c:v>67.15393066</c:v>
                </c:pt>
                <c:pt idx="24">
                  <c:v>70.251464839999997</c:v>
                </c:pt>
                <c:pt idx="25">
                  <c:v>78.262329100000002</c:v>
                </c:pt>
                <c:pt idx="26">
                  <c:v>78.308105470000001</c:v>
                </c:pt>
              </c:numCache>
            </c:numRef>
          </c:yVal>
          <c:smooth val="0"/>
        </c:ser>
        <c:ser>
          <c:idx val="1"/>
          <c:order val="1"/>
          <c:tx>
            <c:v>Kontrolle Bromid</c:v>
          </c:tx>
          <c:spPr>
            <a:ln w="28575">
              <a:noFill/>
            </a:ln>
          </c:spPr>
          <c:xVal>
            <c:numRef>
              <c:f>Tabelle1!$B$10:$B$36</c:f>
              <c:numCache>
                <c:formatCode>0.0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</c:numCache>
            </c:numRef>
          </c:xVal>
          <c:yVal>
            <c:numRef>
              <c:f>Tabelle1!$C$82:$C$108</c:f>
              <c:numCache>
                <c:formatCode>0.0000</c:formatCode>
                <c:ptCount val="27"/>
                <c:pt idx="0">
                  <c:v>18.719054465857141</c:v>
                </c:pt>
                <c:pt idx="1">
                  <c:v>33.980883404428575</c:v>
                </c:pt>
                <c:pt idx="2">
                  <c:v>40.52428442512857</c:v>
                </c:pt>
                <c:pt idx="3">
                  <c:v>65.628494150571441</c:v>
                </c:pt>
                <c:pt idx="4">
                  <c:v>92.437744135428574</c:v>
                </c:pt>
                <c:pt idx="5">
                  <c:v>105.27038574714285</c:v>
                </c:pt>
                <c:pt idx="6">
                  <c:v>117.0632498557143</c:v>
                </c:pt>
                <c:pt idx="7">
                  <c:v>125.93514578857143</c:v>
                </c:pt>
                <c:pt idx="8">
                  <c:v>140.98358156</c:v>
                </c:pt>
                <c:pt idx="9">
                  <c:v>150.54321290499999</c:v>
                </c:pt>
                <c:pt idx="10">
                  <c:v>160.77423095499998</c:v>
                </c:pt>
                <c:pt idx="11">
                  <c:v>166.88283284833335</c:v>
                </c:pt>
                <c:pt idx="12">
                  <c:v>173.55957031400001</c:v>
                </c:pt>
                <c:pt idx="13">
                  <c:v>189.52433270333333</c:v>
                </c:pt>
                <c:pt idx="14">
                  <c:v>202.76896158</c:v>
                </c:pt>
                <c:pt idx="15">
                  <c:v>68.069458009999991</c:v>
                </c:pt>
                <c:pt idx="16">
                  <c:v>70.404052730000004</c:v>
                </c:pt>
                <c:pt idx="17">
                  <c:v>73.547363279999999</c:v>
                </c:pt>
                <c:pt idx="18">
                  <c:v>80.032348630000001</c:v>
                </c:pt>
                <c:pt idx="19">
                  <c:v>83.160400390000007</c:v>
                </c:pt>
                <c:pt idx="20">
                  <c:v>87.005615230000004</c:v>
                </c:pt>
                <c:pt idx="21">
                  <c:v>89.691162109999993</c:v>
                </c:pt>
                <c:pt idx="22">
                  <c:v>91.354370119999999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Pilo</c:v>
          </c:tx>
          <c:spPr>
            <a:ln w="28575">
              <a:noFill/>
            </a:ln>
          </c:spPr>
          <c:xVal>
            <c:numRef>
              <c:f>Tabelle1!$B$149:$B$175</c:f>
              <c:numCache>
                <c:formatCode>0.0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</c:numCache>
            </c:numRef>
          </c:xVal>
          <c:yVal>
            <c:numRef>
              <c:f>Tabelle1!$C$149:$C$175</c:f>
              <c:numCache>
                <c:formatCode>0.0000</c:formatCode>
                <c:ptCount val="27"/>
                <c:pt idx="0">
                  <c:v>13.092033443</c:v>
                </c:pt>
                <c:pt idx="1">
                  <c:v>32.261269534499995</c:v>
                </c:pt>
                <c:pt idx="2">
                  <c:v>55.816650385750002</c:v>
                </c:pt>
                <c:pt idx="3">
                  <c:v>72.608947757500005</c:v>
                </c:pt>
                <c:pt idx="4">
                  <c:v>88.140487671249986</c:v>
                </c:pt>
                <c:pt idx="5">
                  <c:v>99.628448490000011</c:v>
                </c:pt>
                <c:pt idx="6">
                  <c:v>110.43003627571429</c:v>
                </c:pt>
                <c:pt idx="7">
                  <c:v>124.12370954857141</c:v>
                </c:pt>
                <c:pt idx="8">
                  <c:v>133.65609305999999</c:v>
                </c:pt>
                <c:pt idx="9">
                  <c:v>141.39011928285714</c:v>
                </c:pt>
                <c:pt idx="10">
                  <c:v>147.99063546142858</c:v>
                </c:pt>
                <c:pt idx="11">
                  <c:v>173.03161620400002</c:v>
                </c:pt>
                <c:pt idx="12">
                  <c:v>183.28857423750003</c:v>
                </c:pt>
                <c:pt idx="13">
                  <c:v>228.06294758666667</c:v>
                </c:pt>
                <c:pt idx="14">
                  <c:v>241.7907715033333</c:v>
                </c:pt>
                <c:pt idx="15">
                  <c:v>349.70855710000006</c:v>
                </c:pt>
                <c:pt idx="16">
                  <c:v>368.56079104999998</c:v>
                </c:pt>
                <c:pt idx="17">
                  <c:v>376.98364255000001</c:v>
                </c:pt>
                <c:pt idx="18">
                  <c:v>549.34692380000001</c:v>
                </c:pt>
                <c:pt idx="19">
                  <c:v>546.96655269999997</c:v>
                </c:pt>
                <c:pt idx="20">
                  <c:v>546.875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Pilo Bromid</c:v>
          </c:tx>
          <c:spPr>
            <a:ln w="28575">
              <a:noFill/>
            </a:ln>
          </c:spPr>
          <c:xVal>
            <c:numRef>
              <c:f>Tabelle1!$B$180:$B$206</c:f>
              <c:numCache>
                <c:formatCode>0.0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</c:numCache>
            </c:numRef>
          </c:xVal>
          <c:yVal>
            <c:numRef>
              <c:f>Tabelle1!$C$216:$C$243</c:f>
              <c:numCache>
                <c:formatCode>General</c:formatCode>
                <c:ptCount val="28"/>
                <c:pt idx="0">
                  <c:v>37.162700356538089</c:v>
                </c:pt>
                <c:pt idx="1">
                  <c:v>53.230118334638099</c:v>
                </c:pt>
                <c:pt idx="2">
                  <c:v>67.193655972414291</c:v>
                </c:pt>
                <c:pt idx="3">
                  <c:v>78.696775861238095</c:v>
                </c:pt>
                <c:pt idx="4">
                  <c:v>86.645041019749996</c:v>
                </c:pt>
                <c:pt idx="5">
                  <c:v>97.713338185263154</c:v>
                </c:pt>
                <c:pt idx="6">
                  <c:v>107.73220826157896</c:v>
                </c:pt>
                <c:pt idx="7">
                  <c:v>121.30713605499999</c:v>
                </c:pt>
                <c:pt idx="8">
                  <c:v>128.35174629777777</c:v>
                </c:pt>
                <c:pt idx="9">
                  <c:v>135.39722236833333</c:v>
                </c:pt>
                <c:pt idx="10">
                  <c:v>126.23183179750002</c:v>
                </c:pt>
                <c:pt idx="11">
                  <c:v>139.95100179133334</c:v>
                </c:pt>
                <c:pt idx="12">
                  <c:v>150.40844993615386</c:v>
                </c:pt>
                <c:pt idx="13">
                  <c:v>132.31700057083333</c:v>
                </c:pt>
                <c:pt idx="14">
                  <c:v>143.08368994444444</c:v>
                </c:pt>
                <c:pt idx="15">
                  <c:v>91.636177713999999</c:v>
                </c:pt>
                <c:pt idx="16">
                  <c:v>93.454857357999984</c:v>
                </c:pt>
                <c:pt idx="17">
                  <c:v>104.64917402</c:v>
                </c:pt>
                <c:pt idx="18">
                  <c:v>110.08906759250002</c:v>
                </c:pt>
                <c:pt idx="19">
                  <c:v>117.40751348000001</c:v>
                </c:pt>
                <c:pt idx="20">
                  <c:v>121.43839151000002</c:v>
                </c:pt>
                <c:pt idx="21">
                  <c:v>66.17363739999999</c:v>
                </c:pt>
                <c:pt idx="22">
                  <c:v>67.521905525000008</c:v>
                </c:pt>
                <c:pt idx="23">
                  <c:v>69.994879770000011</c:v>
                </c:pt>
                <c:pt idx="24">
                  <c:v>75.213651169999991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1200"/>
        <c:axId val="90350720"/>
      </c:scatterChart>
      <c:valAx>
        <c:axId val="9037120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90350720"/>
        <c:crosses val="autoZero"/>
        <c:crossBetween val="midCat"/>
      </c:valAx>
      <c:valAx>
        <c:axId val="9035072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037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Tabelle1!$B$47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Tabelle1!$C$47</c:f>
              <c:numCache>
                <c:formatCode>0.0000</c:formatCode>
                <c:ptCount val="1"/>
                <c:pt idx="0">
                  <c:v>-2693.2944152214282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Tabelle1!$B$48</c:f>
              <c:strCache>
                <c:ptCount val="1"/>
                <c:pt idx="0">
                  <c:v>1.0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Tabelle1!$C$48</c:f>
              <c:numCache>
                <c:formatCode>0.0000</c:formatCode>
                <c:ptCount val="1"/>
                <c:pt idx="0">
                  <c:v>-10435.807032866667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Tabelle1!$B$49</c:f>
              <c:strCache>
                <c:ptCount val="1"/>
                <c:pt idx="0">
                  <c:v>1.5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Tabelle1!$C$49</c:f>
              <c:numCache>
                <c:formatCode>0.0000</c:formatCode>
                <c:ptCount val="1"/>
                <c:pt idx="0">
                  <c:v>-14946.04983376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Tabelle1!$B$50</c:f>
              <c:strCache>
                <c:ptCount val="1"/>
                <c:pt idx="0">
                  <c:v>2.0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Tabelle1!$C$50</c:f>
              <c:numCache>
                <c:formatCode>0.0000</c:formatCode>
                <c:ptCount val="1"/>
                <c:pt idx="0">
                  <c:v>-23287.116871206668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Tabelle1!$B$51</c:f>
              <c:strCache>
                <c:ptCount val="1"/>
                <c:pt idx="0">
                  <c:v>2.5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Tabelle1!$C$51</c:f>
              <c:numCache>
                <c:formatCode>0.0000</c:formatCode>
                <c:ptCount val="1"/>
                <c:pt idx="0">
                  <c:v>-35635.880580760007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Tabelle1!$B$52</c:f>
              <c:strCache>
                <c:ptCount val="1"/>
                <c:pt idx="0">
                  <c:v>3.0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Tabelle1!$C$52</c:f>
              <c:numCache>
                <c:formatCode>0.0000</c:formatCode>
                <c:ptCount val="1"/>
                <c:pt idx="0">
                  <c:v>-44325.797251926662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Tabelle1!$B$53</c:f>
              <c:strCache>
                <c:ptCount val="1"/>
                <c:pt idx="0">
                  <c:v>3.5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Tabelle1!$C$53</c:f>
              <c:numCache>
                <c:formatCode>0.0000</c:formatCode>
                <c:ptCount val="1"/>
                <c:pt idx="0">
                  <c:v>-52332.36767586667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Tabelle1!$B$54</c:f>
              <c:strCache>
                <c:ptCount val="1"/>
                <c:pt idx="0">
                  <c:v>4.0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Tabelle1!$C$54</c:f>
              <c:numCache>
                <c:formatCode>0.0000</c:formatCode>
                <c:ptCount val="1"/>
                <c:pt idx="0">
                  <c:v>-58766.71672360001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Tabelle1!$B$55</c:f>
              <c:strCache>
                <c:ptCount val="1"/>
                <c:pt idx="0">
                  <c:v>4.5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Tabelle1!$C$55</c:f>
              <c:numCache>
                <c:formatCode>0.0000</c:formatCode>
                <c:ptCount val="1"/>
                <c:pt idx="0">
                  <c:v>-63339.379402592866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Tabelle1!$B$56</c:f>
              <c:strCache>
                <c:ptCount val="1"/>
                <c:pt idx="0">
                  <c:v>5.0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Tabelle1!$C$56</c:f>
              <c:numCache>
                <c:formatCode>0.0000</c:formatCode>
                <c:ptCount val="1"/>
                <c:pt idx="0">
                  <c:v>-84641.131506139995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Tabelle1!$B$57</c:f>
              <c:strCache>
                <c:ptCount val="1"/>
                <c:pt idx="0">
                  <c:v>5.5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Tabelle1!$C$57</c:f>
              <c:numCache>
                <c:formatCode>0.0000</c:formatCode>
                <c:ptCount val="1"/>
                <c:pt idx="0">
                  <c:v>-97878.527942384608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Tabelle1!$B$58</c:f>
              <c:strCache>
                <c:ptCount val="1"/>
                <c:pt idx="0">
                  <c:v>6.0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Tabelle1!$C$58</c:f>
              <c:numCache>
                <c:formatCode>0.0000</c:formatCode>
                <c:ptCount val="1"/>
                <c:pt idx="0">
                  <c:v>-104239.11893578572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Tabelle1!$B$59</c:f>
              <c:strCache>
                <c:ptCount val="1"/>
                <c:pt idx="0">
                  <c:v>6.5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Tabelle1!$C$59</c:f>
              <c:numCache>
                <c:formatCode>0.0000</c:formatCode>
                <c:ptCount val="1"/>
                <c:pt idx="0">
                  <c:v>-110311.56428285714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Tabelle1!$B$60</c:f>
              <c:strCache>
                <c:ptCount val="1"/>
                <c:pt idx="0">
                  <c:v>7.0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Tabelle1!$C$60</c:f>
              <c:numCache>
                <c:formatCode>0.0000</c:formatCode>
                <c:ptCount val="1"/>
                <c:pt idx="0">
                  <c:v>-115315.28137585714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Tabelle1!$B$61</c:f>
              <c:strCache>
                <c:ptCount val="1"/>
                <c:pt idx="0">
                  <c:v>7.5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Tabelle1!$C$61</c:f>
              <c:numCache>
                <c:formatCode>0.0000</c:formatCode>
                <c:ptCount val="1"/>
                <c:pt idx="0">
                  <c:v>-129879.30743624999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Tabelle1!$B$62</c:f>
              <c:strCache>
                <c:ptCount val="1"/>
                <c:pt idx="0">
                  <c:v>8.0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Tabelle1!$C$62</c:f>
              <c:numCache>
                <c:formatCode>0.0000</c:formatCode>
                <c:ptCount val="1"/>
                <c:pt idx="0">
                  <c:v>-40490.658347142853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Tabelle1!$B$63</c:f>
              <c:strCache>
                <c:ptCount val="1"/>
                <c:pt idx="0">
                  <c:v>8.5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Tabelle1!$C$63</c:f>
              <c:numCache>
                <c:formatCode>0.0000</c:formatCode>
                <c:ptCount val="1"/>
                <c:pt idx="0">
                  <c:v>-43073.800057142857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Tabelle1!$B$64</c:f>
              <c:strCache>
                <c:ptCount val="1"/>
                <c:pt idx="0">
                  <c:v>9.0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Tabelle1!$C$64</c:f>
              <c:numCache>
                <c:formatCode>0.0000</c:formatCode>
                <c:ptCount val="1"/>
                <c:pt idx="0">
                  <c:v>-45504.096191428573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Tabelle1!$B$65</c:f>
              <c:strCache>
                <c:ptCount val="1"/>
                <c:pt idx="0">
                  <c:v>9.5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Tabelle1!$C$65</c:f>
              <c:numCache>
                <c:formatCode>0.0000</c:formatCode>
                <c:ptCount val="1"/>
                <c:pt idx="0">
                  <c:v>-37883.117619999997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Tabelle1!$B$66</c:f>
              <c:strCache>
                <c:ptCount val="1"/>
                <c:pt idx="0">
                  <c:v>10.0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Tabelle1!$C$66</c:f>
              <c:numCache>
                <c:formatCode>0.0000</c:formatCode>
                <c:ptCount val="1"/>
                <c:pt idx="0">
                  <c:v>-40049.067770000001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Tabelle1!$B$67</c:f>
              <c:strCache>
                <c:ptCount val="1"/>
                <c:pt idx="0">
                  <c:v>10.5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Tabelle1!$C$67</c:f>
              <c:numCache>
                <c:formatCode>0.0000</c:formatCode>
                <c:ptCount val="1"/>
                <c:pt idx="0">
                  <c:v>-41654.591050000003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Tabelle1!$B$68</c:f>
              <c:strCache>
                <c:ptCount val="1"/>
                <c:pt idx="0">
                  <c:v>11.0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Tabelle1!$C$68</c:f>
              <c:numCache>
                <c:formatCode>0.0000</c:formatCode>
                <c:ptCount val="1"/>
                <c:pt idx="0">
                  <c:v>-45507.758955000005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Tabelle1!$B$69</c:f>
              <c:strCache>
                <c:ptCount val="1"/>
                <c:pt idx="0">
                  <c:v>11.5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Tabelle1!$C$69</c:f>
              <c:numCache>
                <c:formatCode>0.0000</c:formatCode>
                <c:ptCount val="1"/>
                <c:pt idx="0">
                  <c:v>-47722.690855000001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Tabelle1!$B$70</c:f>
              <c:strCache>
                <c:ptCount val="1"/>
                <c:pt idx="0">
                  <c:v>12.0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Tabelle1!$C$70</c:f>
              <c:numCache>
                <c:formatCode>0.0000</c:formatCode>
                <c:ptCount val="1"/>
                <c:pt idx="0">
                  <c:v>-34948.550609999998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Tabelle1!$B$71</c:f>
              <c:strCache>
                <c:ptCount val="1"/>
                <c:pt idx="0">
                  <c:v>12.5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Tabelle1!$C$71</c:f>
              <c:numCache>
                <c:formatCode>0.0000</c:formatCode>
                <c:ptCount val="1"/>
                <c:pt idx="0">
                  <c:v>-36547.463770000002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Tabelle1!$B$72</c:f>
              <c:strCache>
                <c:ptCount val="1"/>
                <c:pt idx="0">
                  <c:v>13.0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Tabelle1!$C$72</c:f>
              <c:numCache>
                <c:formatCode>0.0000</c:formatCode>
                <c:ptCount val="1"/>
                <c:pt idx="0">
                  <c:v>-36853.412170000003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Tabelle1!$B$73</c:f>
              <c:strCache>
                <c:ptCount val="1"/>
                <c:pt idx="0">
                  <c:v>13.5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Tabelle1!$E$275</c:f>
              <c:numCache>
                <c:formatCode>General</c:formatCode>
                <c:ptCount val="1"/>
              </c:numCache>
            </c:numRef>
          </c:xVal>
          <c:yVal>
            <c:numRef>
              <c:f>Tabelle1!$C$73</c:f>
              <c:numCache>
                <c:formatCode>0.0000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36384"/>
        <c:axId val="83934208"/>
      </c:scatterChart>
      <c:valAx>
        <c:axId val="8393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34208"/>
        <c:crosses val="autoZero"/>
        <c:crossBetween val="midCat"/>
      </c:valAx>
      <c:valAx>
        <c:axId val="8393420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83936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28575">
              <a:noFill/>
            </a:ln>
          </c:spPr>
          <c:xVal>
            <c:numRef>
              <c:f>Tabelle1!$B$47:$B$73</c:f>
              <c:numCache>
                <c:formatCode>0.0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</c:numCache>
            </c:numRef>
          </c:xVal>
          <c:yVal>
            <c:numRef>
              <c:f>Tabelle1!$C$47:$C$73</c:f>
              <c:numCache>
                <c:formatCode>0.0000</c:formatCode>
                <c:ptCount val="27"/>
                <c:pt idx="0">
                  <c:v>-2693.2944152214282</c:v>
                </c:pt>
                <c:pt idx="1">
                  <c:v>-10435.807032866667</c:v>
                </c:pt>
                <c:pt idx="2">
                  <c:v>-14946.04983376</c:v>
                </c:pt>
                <c:pt idx="3">
                  <c:v>-23287.116871206668</c:v>
                </c:pt>
                <c:pt idx="4">
                  <c:v>-35635.880580760007</c:v>
                </c:pt>
                <c:pt idx="5">
                  <c:v>-44325.797251926662</c:v>
                </c:pt>
                <c:pt idx="6">
                  <c:v>-52332.36767586667</c:v>
                </c:pt>
                <c:pt idx="7">
                  <c:v>-58766.71672360001</c:v>
                </c:pt>
                <c:pt idx="8">
                  <c:v>-63339.379402592866</c:v>
                </c:pt>
                <c:pt idx="9">
                  <c:v>-84641.131506139995</c:v>
                </c:pt>
                <c:pt idx="10">
                  <c:v>-97878.527942384608</c:v>
                </c:pt>
                <c:pt idx="11">
                  <c:v>-104239.11893578572</c:v>
                </c:pt>
                <c:pt idx="12">
                  <c:v>-110311.56428285714</c:v>
                </c:pt>
                <c:pt idx="13">
                  <c:v>-115315.28137585714</c:v>
                </c:pt>
                <c:pt idx="14">
                  <c:v>-129879.30743624999</c:v>
                </c:pt>
                <c:pt idx="15">
                  <c:v>-40490.658347142853</c:v>
                </c:pt>
                <c:pt idx="16">
                  <c:v>-43073.800057142857</c:v>
                </c:pt>
                <c:pt idx="17">
                  <c:v>-45504.096191428573</c:v>
                </c:pt>
                <c:pt idx="18">
                  <c:v>-37883.117619999997</c:v>
                </c:pt>
                <c:pt idx="19">
                  <c:v>-40049.067770000001</c:v>
                </c:pt>
                <c:pt idx="20">
                  <c:v>-41654.591050000003</c:v>
                </c:pt>
                <c:pt idx="21">
                  <c:v>-45507.758955000005</c:v>
                </c:pt>
                <c:pt idx="22">
                  <c:v>-47722.690855000001</c:v>
                </c:pt>
                <c:pt idx="23">
                  <c:v>-34948.550609999998</c:v>
                </c:pt>
                <c:pt idx="24">
                  <c:v>-36547.463770000002</c:v>
                </c:pt>
                <c:pt idx="25">
                  <c:v>-36853.412170000003</c:v>
                </c:pt>
                <c:pt idx="2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K Br</c:v>
          </c:tx>
          <c:spPr>
            <a:ln w="28575">
              <a:noFill/>
            </a:ln>
          </c:spPr>
          <c:xVal>
            <c:numRef>
              <c:f>Tabelle1!$B$180:$B$206</c:f>
              <c:numCache>
                <c:formatCode>0.0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</c:numCache>
            </c:numRef>
          </c:xVal>
          <c:yVal>
            <c:numRef>
              <c:f>Tabelle1!$C$113:$C$139</c:f>
              <c:numCache>
                <c:formatCode>0.0000</c:formatCode>
                <c:ptCount val="27"/>
                <c:pt idx="0">
                  <c:v>-71617.730395857143</c:v>
                </c:pt>
                <c:pt idx="1">
                  <c:v>-78820.051059142861</c:v>
                </c:pt>
                <c:pt idx="2">
                  <c:v>-84472.247517571435</c:v>
                </c:pt>
                <c:pt idx="3">
                  <c:v>-90814.288361666666</c:v>
                </c:pt>
                <c:pt idx="4">
                  <c:v>-98380.307963333325</c:v>
                </c:pt>
                <c:pt idx="5">
                  <c:v>-106033.04689499998</c:v>
                </c:pt>
                <c:pt idx="6">
                  <c:v>-112483.08304500001</c:v>
                </c:pt>
                <c:pt idx="7">
                  <c:v>-120511.47372000001</c:v>
                </c:pt>
                <c:pt idx="8">
                  <c:v>-139996.08583</c:v>
                </c:pt>
                <c:pt idx="9">
                  <c:v>-160750.98334000001</c:v>
                </c:pt>
                <c:pt idx="10">
                  <c:v>-35778.717149999997</c:v>
                </c:pt>
                <c:pt idx="11">
                  <c:v>-37687.774749999997</c:v>
                </c:pt>
                <c:pt idx="12">
                  <c:v>-39596.622810000001</c:v>
                </c:pt>
                <c:pt idx="13">
                  <c:v>-41124.818379999997</c:v>
                </c:pt>
                <c:pt idx="14">
                  <c:v>-42724.030789999997</c:v>
                </c:pt>
                <c:pt idx="15">
                  <c:v>-44326.112840000002</c:v>
                </c:pt>
                <c:pt idx="16">
                  <c:v>-47224.661099999998</c:v>
                </c:pt>
                <c:pt idx="17">
                  <c:v>-47687.839159999996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spPr>
            <a:ln w="28575">
              <a:noFill/>
            </a:ln>
          </c:spPr>
          <c:xVal>
            <c:numRef>
              <c:f>Tabelle1!$B$180:$B$206</c:f>
              <c:numCache>
                <c:formatCode>0.0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</c:numCache>
            </c:numRef>
          </c:xVal>
          <c:yVal>
            <c:numRef>
              <c:f>Tabelle1!$C$180:$C$206</c:f>
              <c:numCache>
                <c:formatCode>0.0000</c:formatCode>
                <c:ptCount val="27"/>
                <c:pt idx="0">
                  <c:v>-8744.4232838749995</c:v>
                </c:pt>
                <c:pt idx="1">
                  <c:v>-24422.863371108564</c:v>
                </c:pt>
                <c:pt idx="2">
                  <c:v>-41561.670792854471</c:v>
                </c:pt>
                <c:pt idx="3">
                  <c:v>-54999.396881624998</c:v>
                </c:pt>
                <c:pt idx="4">
                  <c:v>-70024.436938750005</c:v>
                </c:pt>
                <c:pt idx="5">
                  <c:v>-80930.526239999992</c:v>
                </c:pt>
                <c:pt idx="6">
                  <c:v>-89958.389151428579</c:v>
                </c:pt>
                <c:pt idx="7">
                  <c:v>-104100.16338142857</c:v>
                </c:pt>
                <c:pt idx="8">
                  <c:v>-116334.22830857144</c:v>
                </c:pt>
                <c:pt idx="9">
                  <c:v>-129816.28693428572</c:v>
                </c:pt>
                <c:pt idx="10">
                  <c:v>-139662.59890999997</c:v>
                </c:pt>
                <c:pt idx="11">
                  <c:v>-166028.38132000001</c:v>
                </c:pt>
                <c:pt idx="12">
                  <c:v>-188811.92080749996</c:v>
                </c:pt>
                <c:pt idx="13">
                  <c:v>-237633.70260666666</c:v>
                </c:pt>
                <c:pt idx="14">
                  <c:v>-249113.19097333335</c:v>
                </c:pt>
                <c:pt idx="15">
                  <c:v>-359465.74884999997</c:v>
                </c:pt>
                <c:pt idx="16">
                  <c:v>-372704.7034</c:v>
                </c:pt>
                <c:pt idx="17">
                  <c:v>-383027.18640000001</c:v>
                </c:pt>
                <c:pt idx="18">
                  <c:v>-625307.43869999994</c:v>
                </c:pt>
                <c:pt idx="19">
                  <c:v>-633273.04399999999</c:v>
                </c:pt>
                <c:pt idx="20">
                  <c:v>-610059.9325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P Br</c:v>
          </c:tx>
          <c:spPr>
            <a:ln w="28575">
              <a:noFill/>
            </a:ln>
          </c:spPr>
          <c:xVal>
            <c:numRef>
              <c:f>Tabelle1!$B$180:$B$206</c:f>
              <c:numCache>
                <c:formatCode>0.0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</c:numCache>
            </c:numRef>
          </c:xVal>
          <c:yVal>
            <c:numRef>
              <c:f>Tabelle1!$C$247:$C$274</c:f>
              <c:numCache>
                <c:formatCode>General</c:formatCode>
                <c:ptCount val="28"/>
                <c:pt idx="0">
                  <c:v>-24113.247677466668</c:v>
                </c:pt>
                <c:pt idx="1">
                  <c:v>-33777.496595152385</c:v>
                </c:pt>
                <c:pt idx="2">
                  <c:v>-44108.597878099979</c:v>
                </c:pt>
                <c:pt idx="3">
                  <c:v>-54717.48345561904</c:v>
                </c:pt>
                <c:pt idx="4">
                  <c:v>-60129.199654550008</c:v>
                </c:pt>
                <c:pt idx="5">
                  <c:v>-69257.402201894743</c:v>
                </c:pt>
                <c:pt idx="6">
                  <c:v>-78993.237311210527</c:v>
                </c:pt>
                <c:pt idx="7">
                  <c:v>-88552.819321000017</c:v>
                </c:pt>
                <c:pt idx="8">
                  <c:v>-95847.905192222199</c:v>
                </c:pt>
                <c:pt idx="9">
                  <c:v>-101766.09146944445</c:v>
                </c:pt>
                <c:pt idx="10">
                  <c:v>-93145.969596249997</c:v>
                </c:pt>
                <c:pt idx="11">
                  <c:v>-101983.38422437501</c:v>
                </c:pt>
                <c:pt idx="12">
                  <c:v>-111055.75711357144</c:v>
                </c:pt>
                <c:pt idx="13">
                  <c:v>-92100.910239230798</c:v>
                </c:pt>
                <c:pt idx="14">
                  <c:v>-108020.82799499999</c:v>
                </c:pt>
                <c:pt idx="15">
                  <c:v>-40775.091452000001</c:v>
                </c:pt>
                <c:pt idx="16">
                  <c:v>-42155.898453999995</c:v>
                </c:pt>
                <c:pt idx="17">
                  <c:v>-46397.121917500001</c:v>
                </c:pt>
                <c:pt idx="18">
                  <c:v>-47866.785325000004</c:v>
                </c:pt>
                <c:pt idx="19">
                  <c:v>-55151.194116666673</c:v>
                </c:pt>
                <c:pt idx="20">
                  <c:v>-56754.746073333328</c:v>
                </c:pt>
                <c:pt idx="21">
                  <c:v>-31125.910029999999</c:v>
                </c:pt>
                <c:pt idx="22">
                  <c:v>-32040.54291</c:v>
                </c:pt>
                <c:pt idx="23">
                  <c:v>-34120.281499999997</c:v>
                </c:pt>
                <c:pt idx="24">
                  <c:v>-43535.62386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66752"/>
        <c:axId val="137065216"/>
      </c:scatterChart>
      <c:valAx>
        <c:axId val="13706675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37065216"/>
        <c:crosses val="autoZero"/>
        <c:crossBetween val="midCat"/>
      </c:valAx>
      <c:valAx>
        <c:axId val="137065216"/>
        <c:scaling>
          <c:orientation val="minMax"/>
          <c:min val="-30000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3706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63</xdr:row>
      <xdr:rowOff>166687</xdr:rowOff>
    </xdr:from>
    <xdr:to>
      <xdr:col>11</xdr:col>
      <xdr:colOff>542924</xdr:colOff>
      <xdr:row>88</xdr:row>
      <xdr:rowOff>57150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255</xdr:row>
      <xdr:rowOff>71437</xdr:rowOff>
    </xdr:from>
    <xdr:to>
      <xdr:col>9</xdr:col>
      <xdr:colOff>266700</xdr:colOff>
      <xdr:row>269</xdr:row>
      <xdr:rowOff>147637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42</xdr:row>
      <xdr:rowOff>109536</xdr:rowOff>
    </xdr:from>
    <xdr:to>
      <xdr:col>10</xdr:col>
      <xdr:colOff>733425</xdr:colOff>
      <xdr:row>68</xdr:row>
      <xdr:rowOff>57149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_KHFSContro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0_KHFSB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0_PHFSContr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-Zusammenfassung"/>
      <sheetName val="Originaldaten - Tabelle 1"/>
      <sheetName val="Rohdaten - Tabelle 1"/>
      <sheetName val="Peak1 - Tabelle 1"/>
      <sheetName val="Slope - Tabelle 1"/>
      <sheetName val="in ou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7">
          <cell r="B7">
            <v>0.5</v>
          </cell>
          <cell r="C7">
            <v>5.8892311302285707</v>
          </cell>
        </row>
        <row r="8">
          <cell r="B8">
            <v>1</v>
          </cell>
          <cell r="C8">
            <v>16.017669436546665</v>
          </cell>
        </row>
        <row r="9">
          <cell r="B9">
            <v>1.5</v>
          </cell>
          <cell r="C9">
            <v>21.534224990933332</v>
          </cell>
        </row>
        <row r="10">
          <cell r="B10">
            <v>2</v>
          </cell>
          <cell r="C10">
            <v>33.321118400733326</v>
          </cell>
        </row>
        <row r="11">
          <cell r="B11">
            <v>2.5</v>
          </cell>
          <cell r="C11">
            <v>48.063762874746665</v>
          </cell>
        </row>
        <row r="12">
          <cell r="B12">
            <v>3</v>
          </cell>
          <cell r="C12">
            <v>59.751383465599993</v>
          </cell>
        </row>
        <row r="13">
          <cell r="B13">
            <v>3.5</v>
          </cell>
          <cell r="C13">
            <v>74.216715492866683</v>
          </cell>
        </row>
        <row r="14">
          <cell r="B14">
            <v>4</v>
          </cell>
          <cell r="C14">
            <v>84.385172523799994</v>
          </cell>
        </row>
        <row r="15">
          <cell r="B15">
            <v>4.5</v>
          </cell>
          <cell r="C15">
            <v>90.585981104357145</v>
          </cell>
        </row>
        <row r="16">
          <cell r="B16">
            <v>5</v>
          </cell>
          <cell r="C16">
            <v>111.53971354466665</v>
          </cell>
        </row>
        <row r="17">
          <cell r="B17">
            <v>5.5</v>
          </cell>
          <cell r="C17">
            <v>116.18276743507691</v>
          </cell>
        </row>
        <row r="18">
          <cell r="B18">
            <v>6</v>
          </cell>
          <cell r="C18">
            <v>128.88663155685714</v>
          </cell>
        </row>
        <row r="19">
          <cell r="B19">
            <v>6.5</v>
          </cell>
          <cell r="C19">
            <v>136.33728027128572</v>
          </cell>
        </row>
        <row r="20">
          <cell r="B20">
            <v>7</v>
          </cell>
          <cell r="C20">
            <v>144.59555490214285</v>
          </cell>
        </row>
        <row r="21">
          <cell r="B21">
            <v>7.5</v>
          </cell>
          <cell r="C21">
            <v>153.9535522483333</v>
          </cell>
        </row>
        <row r="44">
          <cell r="B44">
            <v>0.5</v>
          </cell>
          <cell r="C44">
            <v>-2693.2944152214282</v>
          </cell>
        </row>
        <row r="45">
          <cell r="B45">
            <v>1</v>
          </cell>
          <cell r="C45">
            <v>-10435.807032866667</v>
          </cell>
        </row>
        <row r="46">
          <cell r="B46">
            <v>1.5</v>
          </cell>
          <cell r="C46">
            <v>-14946.04983376</v>
          </cell>
        </row>
        <row r="47">
          <cell r="B47">
            <v>2</v>
          </cell>
          <cell r="C47">
            <v>-23287.116871206668</v>
          </cell>
        </row>
        <row r="48">
          <cell r="B48">
            <v>2.5</v>
          </cell>
          <cell r="C48">
            <v>-35635.880580760007</v>
          </cell>
        </row>
        <row r="49">
          <cell r="B49">
            <v>3</v>
          </cell>
          <cell r="C49">
            <v>-44325.797251926662</v>
          </cell>
        </row>
        <row r="50">
          <cell r="B50">
            <v>3.5</v>
          </cell>
          <cell r="C50">
            <v>-52332.36767586667</v>
          </cell>
        </row>
        <row r="51">
          <cell r="B51">
            <v>4</v>
          </cell>
          <cell r="C51">
            <v>-58766.71672360001</v>
          </cell>
        </row>
        <row r="52">
          <cell r="B52">
            <v>4.5</v>
          </cell>
          <cell r="C52">
            <v>-63339.379402592866</v>
          </cell>
        </row>
        <row r="53">
          <cell r="B53">
            <v>5</v>
          </cell>
          <cell r="C53">
            <v>-84641.131506139995</v>
          </cell>
        </row>
        <row r="54">
          <cell r="B54">
            <v>5.5</v>
          </cell>
          <cell r="C54">
            <v>-97878.527942384608</v>
          </cell>
        </row>
        <row r="55">
          <cell r="B55">
            <v>6</v>
          </cell>
          <cell r="C55">
            <v>-104239.11893578572</v>
          </cell>
        </row>
        <row r="56">
          <cell r="B56">
            <v>6.5</v>
          </cell>
          <cell r="C56">
            <v>-110311.56428285714</v>
          </cell>
        </row>
        <row r="57">
          <cell r="B57">
            <v>7</v>
          </cell>
          <cell r="C57">
            <v>-115315.28137585714</v>
          </cell>
        </row>
        <row r="58">
          <cell r="B58">
            <v>7.5</v>
          </cell>
          <cell r="C58">
            <v>-129879.30743624999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daten - Tabelle 1"/>
      <sheetName val="Rohdaten - Tabelle 1"/>
      <sheetName val="Peak1 - Tabelle 1"/>
      <sheetName val="Slope - Tabelle 1"/>
      <sheetName val="in out"/>
    </sheetNames>
    <sheetDataSet>
      <sheetData sheetId="0"/>
      <sheetData sheetId="1" refreshError="1"/>
      <sheetData sheetId="2" refreshError="1"/>
      <sheetData sheetId="3" refreshError="1"/>
      <sheetData sheetId="4">
        <row r="5">
          <cell r="B5">
            <v>0.5</v>
          </cell>
          <cell r="C5">
            <v>18.719054465857141</v>
          </cell>
        </row>
        <row r="6">
          <cell r="B6">
            <v>1</v>
          </cell>
          <cell r="C6">
            <v>33.980883404428575</v>
          </cell>
        </row>
        <row r="7">
          <cell r="B7">
            <v>1.5</v>
          </cell>
          <cell r="C7">
            <v>40.52428442512857</v>
          </cell>
        </row>
        <row r="8">
          <cell r="B8">
            <v>2</v>
          </cell>
          <cell r="C8">
            <v>65.628494150571441</v>
          </cell>
        </row>
        <row r="9">
          <cell r="B9">
            <v>2.5</v>
          </cell>
          <cell r="C9">
            <v>92.437744135428574</v>
          </cell>
        </row>
        <row r="10">
          <cell r="B10">
            <v>3</v>
          </cell>
          <cell r="C10">
            <v>105.27038574714285</v>
          </cell>
        </row>
        <row r="11">
          <cell r="B11">
            <v>3.5</v>
          </cell>
          <cell r="C11">
            <v>117.0632498557143</v>
          </cell>
        </row>
        <row r="12">
          <cell r="B12">
            <v>4</v>
          </cell>
          <cell r="C12">
            <v>125.93514578857143</v>
          </cell>
        </row>
        <row r="13">
          <cell r="B13">
            <v>4.5</v>
          </cell>
          <cell r="C13">
            <v>140.98358156</v>
          </cell>
        </row>
        <row r="14">
          <cell r="B14">
            <v>5</v>
          </cell>
          <cell r="C14">
            <v>150.54321290499999</v>
          </cell>
        </row>
        <row r="15">
          <cell r="B15">
            <v>5.5</v>
          </cell>
          <cell r="C15">
            <v>160.77423095499998</v>
          </cell>
        </row>
        <row r="16">
          <cell r="B16">
            <v>6</v>
          </cell>
          <cell r="C16">
            <v>166.88283284833335</v>
          </cell>
        </row>
        <row r="17">
          <cell r="B17">
            <v>6.5</v>
          </cell>
          <cell r="C17">
            <v>173.55957031400001</v>
          </cell>
        </row>
        <row r="18">
          <cell r="B18">
            <v>7</v>
          </cell>
          <cell r="C18">
            <v>189.52433270333333</v>
          </cell>
        </row>
        <row r="19">
          <cell r="B19">
            <v>7.5</v>
          </cell>
          <cell r="C19">
            <v>202.76896158</v>
          </cell>
        </row>
        <row r="41">
          <cell r="B41">
            <v>0.5</v>
          </cell>
          <cell r="C41">
            <v>-13368.714709528573</v>
          </cell>
        </row>
        <row r="42">
          <cell r="B42">
            <v>1</v>
          </cell>
          <cell r="C42">
            <v>-23006.9326397</v>
          </cell>
        </row>
        <row r="43">
          <cell r="B43">
            <v>1.5</v>
          </cell>
          <cell r="C43">
            <v>-27202.995496842857</v>
          </cell>
        </row>
        <row r="44">
          <cell r="B44">
            <v>2</v>
          </cell>
          <cell r="C44">
            <v>-42913.696631999999</v>
          </cell>
        </row>
        <row r="45">
          <cell r="B45">
            <v>2.5</v>
          </cell>
          <cell r="C45">
            <v>-63097.08815628571</v>
          </cell>
        </row>
        <row r="46">
          <cell r="B46">
            <v>3</v>
          </cell>
          <cell r="C46">
            <v>-71617.730395857143</v>
          </cell>
        </row>
        <row r="47">
          <cell r="B47">
            <v>3.5</v>
          </cell>
          <cell r="C47">
            <v>-78820.051059142861</v>
          </cell>
        </row>
        <row r="48">
          <cell r="B48">
            <v>4</v>
          </cell>
          <cell r="C48">
            <v>-84472.247517571435</v>
          </cell>
        </row>
        <row r="49">
          <cell r="B49">
            <v>4.5</v>
          </cell>
          <cell r="C49">
            <v>-90814.288361666666</v>
          </cell>
        </row>
        <row r="50">
          <cell r="B50">
            <v>5</v>
          </cell>
          <cell r="C50">
            <v>-98380.307963333325</v>
          </cell>
        </row>
        <row r="51">
          <cell r="B51">
            <v>5.5</v>
          </cell>
          <cell r="C51">
            <v>-106033.04689499998</v>
          </cell>
        </row>
        <row r="52">
          <cell r="B52">
            <v>6</v>
          </cell>
          <cell r="C52">
            <v>-112483.08304500001</v>
          </cell>
        </row>
        <row r="53">
          <cell r="B53">
            <v>6.5</v>
          </cell>
          <cell r="C53">
            <v>-120511.47372000001</v>
          </cell>
        </row>
        <row r="54">
          <cell r="B54">
            <v>7</v>
          </cell>
          <cell r="C54">
            <v>-139996.08583</v>
          </cell>
        </row>
        <row r="55">
          <cell r="B55">
            <v>7.5</v>
          </cell>
          <cell r="C55">
            <v>-160750.98334000001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-Zusammenfassung"/>
      <sheetName val="Originaldaten - Tabelle 1"/>
      <sheetName val="Rohdaten - Tabelle 1"/>
      <sheetName val="Peak_1 - Tabelle 1"/>
      <sheetName val="Slope - Tabelle 1"/>
      <sheetName val="Tabel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7">
          <cell r="B7">
            <v>0.5</v>
          </cell>
          <cell r="C7">
            <v>13.092033443</v>
          </cell>
        </row>
        <row r="8">
          <cell r="B8">
            <v>1</v>
          </cell>
          <cell r="C8">
            <v>32.261269534499995</v>
          </cell>
        </row>
        <row r="9">
          <cell r="B9">
            <v>1.5</v>
          </cell>
          <cell r="C9">
            <v>55.816650385750002</v>
          </cell>
        </row>
        <row r="10">
          <cell r="B10">
            <v>2</v>
          </cell>
          <cell r="C10">
            <v>72.608947757500005</v>
          </cell>
        </row>
        <row r="11">
          <cell r="B11">
            <v>2.5</v>
          </cell>
          <cell r="C11">
            <v>88.140487671249986</v>
          </cell>
        </row>
        <row r="12">
          <cell r="B12">
            <v>3</v>
          </cell>
          <cell r="C12">
            <v>99.628448490000011</v>
          </cell>
        </row>
        <row r="13">
          <cell r="B13">
            <v>3.5</v>
          </cell>
          <cell r="C13">
            <v>110.43003627571429</v>
          </cell>
        </row>
        <row r="14">
          <cell r="B14">
            <v>4</v>
          </cell>
          <cell r="C14">
            <v>124.12370954857141</v>
          </cell>
        </row>
        <row r="15">
          <cell r="B15">
            <v>4.5</v>
          </cell>
          <cell r="C15">
            <v>133.65609305999999</v>
          </cell>
        </row>
        <row r="16">
          <cell r="B16">
            <v>5</v>
          </cell>
          <cell r="C16">
            <v>141.39011928285714</v>
          </cell>
        </row>
        <row r="17">
          <cell r="B17">
            <v>5.5</v>
          </cell>
          <cell r="C17">
            <v>147.99063546142858</v>
          </cell>
        </row>
        <row r="18">
          <cell r="B18">
            <v>6</v>
          </cell>
          <cell r="C18">
            <v>173.03161620400002</v>
          </cell>
        </row>
        <row r="19">
          <cell r="B19">
            <v>6.5</v>
          </cell>
          <cell r="C19">
            <v>183.28857423750003</v>
          </cell>
        </row>
        <row r="20">
          <cell r="B20">
            <v>7</v>
          </cell>
        </row>
        <row r="21">
          <cell r="B21">
            <v>7.5</v>
          </cell>
        </row>
        <row r="22">
          <cell r="B22">
            <v>8</v>
          </cell>
        </row>
        <row r="23">
          <cell r="B23">
            <v>8.5</v>
          </cell>
        </row>
        <row r="24">
          <cell r="B24">
            <v>9</v>
          </cell>
        </row>
        <row r="25">
          <cell r="B25">
            <v>9.5</v>
          </cell>
        </row>
        <row r="26">
          <cell r="B26">
            <v>10</v>
          </cell>
        </row>
        <row r="27">
          <cell r="B27">
            <v>10.5</v>
          </cell>
        </row>
        <row r="28">
          <cell r="B28">
            <v>11</v>
          </cell>
        </row>
        <row r="29">
          <cell r="B29">
            <v>11.5</v>
          </cell>
        </row>
        <row r="30">
          <cell r="B30">
            <v>12</v>
          </cell>
        </row>
        <row r="31">
          <cell r="B31">
            <v>12.5</v>
          </cell>
        </row>
        <row r="32">
          <cell r="B32">
            <v>13</v>
          </cell>
        </row>
        <row r="33">
          <cell r="B33">
            <v>13.5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80"/>
  <sheetViews>
    <sheetView tabSelected="1" topLeftCell="A60" zoomScaleNormal="100" workbookViewId="0">
      <selection activeCell="B47" sqref="B47:C72"/>
    </sheetView>
  </sheetViews>
  <sheetFormatPr baseColWidth="10" defaultRowHeight="15"/>
  <cols>
    <col min="2" max="2" width="17" bestFit="1" customWidth="1"/>
    <col min="3" max="3" width="12.140625" bestFit="1" customWidth="1"/>
    <col min="7" max="7" width="11.42578125" style="11"/>
    <col min="8" max="14" width="17" bestFit="1" customWidth="1"/>
    <col min="15" max="15" width="18.140625" bestFit="1" customWidth="1"/>
    <col min="16" max="16" width="17" bestFit="1" customWidth="1"/>
    <col min="17" max="31" width="14.5703125" customWidth="1"/>
  </cols>
  <sheetData>
    <row r="2" spans="1:22">
      <c r="A2" s="35" t="s">
        <v>26</v>
      </c>
      <c r="B2" s="35"/>
      <c r="C2" s="35"/>
      <c r="D2" s="35"/>
    </row>
    <row r="3" spans="1:22">
      <c r="A3" s="35"/>
      <c r="B3" s="35"/>
      <c r="C3" s="35"/>
      <c r="D3" s="35"/>
    </row>
    <row r="4" spans="1:22">
      <c r="A4" s="35"/>
      <c r="B4" s="35"/>
      <c r="C4" s="35"/>
      <c r="D4" s="35"/>
      <c r="E4" s="3"/>
      <c r="F4" s="3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7"/>
      <c r="S4" s="6"/>
      <c r="T4" s="1"/>
      <c r="U4" s="1"/>
      <c r="V4" s="1"/>
    </row>
    <row r="5" spans="1:22">
      <c r="A5" s="35"/>
      <c r="B5" s="35"/>
      <c r="C5" s="35"/>
      <c r="D5" s="35"/>
      <c r="E5" s="3"/>
      <c r="F5" s="3"/>
      <c r="G5" s="4"/>
      <c r="H5" s="3"/>
      <c r="I5" s="3"/>
      <c r="J5" s="3"/>
      <c r="K5" s="3"/>
      <c r="L5" s="3"/>
      <c r="M5" s="3"/>
      <c r="N5" s="3"/>
      <c r="O5" s="3"/>
      <c r="P5" s="3"/>
      <c r="Q5" s="1"/>
      <c r="R5" s="5"/>
      <c r="S5" s="8" t="s">
        <v>0</v>
      </c>
      <c r="T5" s="3"/>
      <c r="U5" s="3"/>
      <c r="V5" s="3"/>
    </row>
    <row r="6" spans="1:22">
      <c r="A6" s="1"/>
      <c r="B6" s="2"/>
      <c r="C6" s="3"/>
      <c r="D6" s="3"/>
      <c r="E6" s="3"/>
      <c r="F6" s="3"/>
      <c r="G6" s="4"/>
      <c r="H6" s="3"/>
      <c r="I6" s="3"/>
      <c r="J6" s="3"/>
      <c r="K6" s="3"/>
      <c r="L6" s="3"/>
      <c r="M6" s="3"/>
      <c r="N6" s="3"/>
      <c r="O6" s="3"/>
      <c r="P6" s="3"/>
      <c r="Q6" s="1"/>
      <c r="R6" s="5"/>
      <c r="S6" s="8"/>
      <c r="T6" s="3"/>
      <c r="U6" s="3"/>
      <c r="V6" s="3"/>
    </row>
    <row r="7" spans="1:22">
      <c r="A7" s="1"/>
      <c r="B7" s="2"/>
      <c r="C7" s="3"/>
      <c r="D7" s="3"/>
      <c r="E7" s="3"/>
      <c r="F7" s="3"/>
      <c r="G7" s="4"/>
      <c r="H7" s="3" t="s">
        <v>1</v>
      </c>
      <c r="I7" s="3" t="s">
        <v>2</v>
      </c>
      <c r="J7" s="3" t="s">
        <v>3</v>
      </c>
      <c r="K7" s="3" t="s">
        <v>4</v>
      </c>
      <c r="L7" s="3" t="s">
        <v>5</v>
      </c>
      <c r="M7" s="3" t="s">
        <v>6</v>
      </c>
      <c r="N7" s="3" t="s">
        <v>7</v>
      </c>
      <c r="O7" s="3" t="s">
        <v>8</v>
      </c>
      <c r="P7" s="3" t="s">
        <v>9</v>
      </c>
      <c r="Q7" s="1" t="s">
        <v>10</v>
      </c>
      <c r="R7" s="5" t="s">
        <v>11</v>
      </c>
      <c r="S7" s="6" t="s">
        <v>12</v>
      </c>
      <c r="T7" s="1" t="s">
        <v>13</v>
      </c>
      <c r="U7" s="1" t="s">
        <v>14</v>
      </c>
      <c r="V7" s="1" t="s">
        <v>15</v>
      </c>
    </row>
    <row r="8" spans="1:22">
      <c r="A8" s="1" t="s">
        <v>16</v>
      </c>
      <c r="B8" s="2" t="s">
        <v>17</v>
      </c>
      <c r="C8" s="3" t="s">
        <v>18</v>
      </c>
      <c r="D8" s="3" t="s">
        <v>19</v>
      </c>
      <c r="E8" s="3" t="s">
        <v>20</v>
      </c>
      <c r="F8" s="3" t="s">
        <v>21</v>
      </c>
      <c r="G8" s="4"/>
      <c r="H8" s="3" t="s">
        <v>22</v>
      </c>
      <c r="I8" s="3" t="s">
        <v>22</v>
      </c>
      <c r="J8" s="3" t="s">
        <v>22</v>
      </c>
      <c r="K8" s="3" t="s">
        <v>22</v>
      </c>
      <c r="L8" s="3" t="s">
        <v>22</v>
      </c>
      <c r="M8" s="3" t="s">
        <v>22</v>
      </c>
      <c r="N8" s="3" t="s">
        <v>22</v>
      </c>
      <c r="O8" s="3" t="s">
        <v>22</v>
      </c>
      <c r="P8" s="3" t="s">
        <v>22</v>
      </c>
      <c r="Q8" s="1" t="s">
        <v>22</v>
      </c>
      <c r="R8" s="5" t="s">
        <v>22</v>
      </c>
      <c r="S8" s="8" t="s">
        <v>23</v>
      </c>
      <c r="T8" s="3" t="s">
        <v>23</v>
      </c>
      <c r="U8" s="3" t="s">
        <v>23</v>
      </c>
      <c r="V8" s="3" t="s">
        <v>23</v>
      </c>
    </row>
    <row r="9" spans="1:22">
      <c r="A9" s="1"/>
      <c r="B9" s="2"/>
      <c r="C9" s="9"/>
      <c r="D9" s="9"/>
      <c r="E9" s="9"/>
      <c r="F9" s="9"/>
      <c r="G9" s="4"/>
      <c r="H9" s="3"/>
      <c r="I9" s="3"/>
      <c r="J9" s="3"/>
      <c r="K9" s="3"/>
      <c r="L9" s="3"/>
      <c r="M9" s="3"/>
      <c r="N9" s="3"/>
      <c r="O9" s="3"/>
      <c r="P9" s="3"/>
      <c r="Q9" s="1"/>
      <c r="R9" s="5"/>
      <c r="S9" s="8"/>
      <c r="T9" s="3"/>
      <c r="U9" s="3"/>
      <c r="V9" s="3"/>
    </row>
    <row r="10" spans="1:22">
      <c r="A10" s="1">
        <v>1</v>
      </c>
      <c r="B10" s="2">
        <v>0.5</v>
      </c>
      <c r="C10" s="36">
        <f>AVERAGE(H10:AB10)*100</f>
        <v>5.8892311302285707</v>
      </c>
      <c r="D10" s="36">
        <f>STDEVP(H10:X10)*100</f>
        <v>6.0924662309865454</v>
      </c>
      <c r="E10" s="37">
        <f>COUNT(H10:AE10)</f>
        <v>14</v>
      </c>
      <c r="F10" s="36">
        <f>D10/SQRT(E10)</f>
        <v>1.6282800912029716</v>
      </c>
      <c r="G10" s="4"/>
      <c r="H10" s="3">
        <v>2.0324333569999999E-2</v>
      </c>
      <c r="I10" s="3"/>
      <c r="J10" s="3">
        <v>1.7059447240000001E-2</v>
      </c>
      <c r="K10" s="3">
        <v>1.6112797889999999E-2</v>
      </c>
      <c r="L10" s="3">
        <v>8.208970074E-3</v>
      </c>
      <c r="M10" s="3">
        <v>1.870775782E-2</v>
      </c>
      <c r="N10" s="3">
        <v>0.1649475098</v>
      </c>
      <c r="O10" s="3">
        <v>0.1602172852</v>
      </c>
      <c r="P10" s="3">
        <v>4.943847656E-2</v>
      </c>
      <c r="Q10" s="1">
        <v>6.072998047E-2</v>
      </c>
      <c r="R10" s="5">
        <v>0.1547241211</v>
      </c>
      <c r="S10" s="8">
        <v>4.4552972540000003E-3</v>
      </c>
      <c r="T10" s="3">
        <v>4.4552972540000003E-3</v>
      </c>
      <c r="U10" s="3">
        <v>0.125579834</v>
      </c>
      <c r="V10" s="3">
        <v>1.953125E-2</v>
      </c>
    </row>
    <row r="11" spans="1:22">
      <c r="A11" s="1">
        <v>2</v>
      </c>
      <c r="B11" s="2">
        <v>1</v>
      </c>
      <c r="C11" s="36">
        <f t="shared" ref="C11:C27" si="0">AVERAGE(H11:AB11)*100</f>
        <v>16.017669436546665</v>
      </c>
      <c r="D11" s="36">
        <f t="shared" ref="D11:D27" si="1">STDEVP(H11:X11)*100</f>
        <v>23.233222719076984</v>
      </c>
      <c r="E11" s="37">
        <f t="shared" ref="E11:E27" si="2">COUNT(H11:AE11)</f>
        <v>15</v>
      </c>
      <c r="F11" s="36">
        <f t="shared" ref="F11:F27" si="3">D11/SQRT(E11)</f>
        <v>5.9987923113141974</v>
      </c>
      <c r="G11" s="4"/>
      <c r="H11" s="3">
        <v>1.9318452100000001E-2</v>
      </c>
      <c r="I11" s="3">
        <v>0.1107788086</v>
      </c>
      <c r="J11" s="3">
        <v>1.0467783079999999E-2</v>
      </c>
      <c r="K11" s="3">
        <v>1.2359647079999999E-2</v>
      </c>
      <c r="L11" s="3">
        <v>8.972113952E-3</v>
      </c>
      <c r="M11" s="3">
        <v>1.013187692E-2</v>
      </c>
      <c r="N11" s="3">
        <v>0.7501220703</v>
      </c>
      <c r="O11" s="3">
        <v>0.1081848145</v>
      </c>
      <c r="P11" s="3">
        <v>9.704589844E-2</v>
      </c>
      <c r="Q11" s="1">
        <v>6.393432617E-2</v>
      </c>
      <c r="R11" s="5">
        <v>0.5108642578</v>
      </c>
      <c r="S11" s="8">
        <v>1.1566360019999999E-2</v>
      </c>
      <c r="T11" s="3">
        <v>1.1566360019999999E-2</v>
      </c>
      <c r="U11" s="3">
        <v>0.5654907227</v>
      </c>
      <c r="V11" s="3">
        <v>0.1118469238</v>
      </c>
    </row>
    <row r="12" spans="1:22">
      <c r="A12" s="1">
        <v>3</v>
      </c>
      <c r="B12" s="2">
        <v>1.5</v>
      </c>
      <c r="C12" s="36">
        <f t="shared" si="0"/>
        <v>21.534224990933332</v>
      </c>
      <c r="D12" s="36">
        <f t="shared" si="1"/>
        <v>29.784312894182147</v>
      </c>
      <c r="E12" s="37">
        <f t="shared" si="2"/>
        <v>15</v>
      </c>
      <c r="F12" s="36">
        <f t="shared" si="3"/>
        <v>7.6902765211598858</v>
      </c>
      <c r="G12" s="4"/>
      <c r="H12" s="3">
        <v>2.6794808449999999E-2</v>
      </c>
      <c r="I12" s="3">
        <v>0.1524353027</v>
      </c>
      <c r="J12" s="3">
        <v>1.0925506240000001E-2</v>
      </c>
      <c r="K12" s="3">
        <v>8.2399793900000008E-3</v>
      </c>
      <c r="L12" s="3">
        <v>1.303074416E-2</v>
      </c>
      <c r="M12" s="3">
        <v>2.6612033140000001E-2</v>
      </c>
      <c r="N12" s="3">
        <v>0.92788696289999995</v>
      </c>
      <c r="O12" s="3">
        <v>6.057739258E-2</v>
      </c>
      <c r="P12" s="3">
        <v>0.3227233887</v>
      </c>
      <c r="Q12" s="1">
        <v>3.616333008E-2</v>
      </c>
      <c r="R12" s="5">
        <v>0.6420898438</v>
      </c>
      <c r="S12" s="8">
        <v>1.419038745E-2</v>
      </c>
      <c r="T12" s="3">
        <v>1.419038745E-2</v>
      </c>
      <c r="U12" s="3">
        <v>0.7553100586</v>
      </c>
      <c r="V12" s="3">
        <v>0.218963623</v>
      </c>
    </row>
    <row r="13" spans="1:22">
      <c r="A13" s="1">
        <v>4</v>
      </c>
      <c r="B13" s="2">
        <v>2</v>
      </c>
      <c r="C13" s="36">
        <f t="shared" si="0"/>
        <v>33.321118400733326</v>
      </c>
      <c r="D13" s="36">
        <f t="shared" si="1"/>
        <v>36.283361297944758</v>
      </c>
      <c r="E13" s="37">
        <f t="shared" si="2"/>
        <v>15</v>
      </c>
      <c r="F13" s="36">
        <f t="shared" si="3"/>
        <v>9.3683236034244519</v>
      </c>
      <c r="G13" s="4"/>
      <c r="H13" s="3">
        <v>4.653930664E-2</v>
      </c>
      <c r="I13" s="3">
        <v>0.262298584</v>
      </c>
      <c r="J13" s="3">
        <v>1.342773438E-2</v>
      </c>
      <c r="K13" s="3">
        <v>1.6478980890000001E-2</v>
      </c>
      <c r="L13" s="3">
        <v>1.229891833E-2</v>
      </c>
      <c r="M13" s="3">
        <v>2.426147461E-2</v>
      </c>
      <c r="N13" s="3">
        <v>1.0763549800000001</v>
      </c>
      <c r="O13" s="3">
        <v>0.2044677734</v>
      </c>
      <c r="P13" s="3">
        <v>0.65475463869999995</v>
      </c>
      <c r="Q13" s="1">
        <v>0.74203491210000005</v>
      </c>
      <c r="R13" s="5">
        <v>0.73074340820000006</v>
      </c>
      <c r="S13" s="8">
        <v>1.223704498E-2</v>
      </c>
      <c r="T13" s="3">
        <v>1.223704498E-2</v>
      </c>
      <c r="U13" s="3">
        <v>0.8651733398</v>
      </c>
      <c r="V13" s="3">
        <v>0.3248596191</v>
      </c>
    </row>
    <row r="14" spans="1:22">
      <c r="A14" s="1">
        <v>5</v>
      </c>
      <c r="B14" s="2">
        <v>2.5</v>
      </c>
      <c r="C14" s="36">
        <f t="shared" si="0"/>
        <v>48.063762874746665</v>
      </c>
      <c r="D14" s="36">
        <f t="shared" si="1"/>
        <v>50.114698698255154</v>
      </c>
      <c r="E14" s="37">
        <f t="shared" si="2"/>
        <v>15</v>
      </c>
      <c r="F14" s="36">
        <f t="shared" si="3"/>
        <v>12.93955956390298</v>
      </c>
      <c r="G14" s="4"/>
      <c r="H14" s="3">
        <v>5.53894043E-2</v>
      </c>
      <c r="I14" s="3">
        <v>0.3355407715</v>
      </c>
      <c r="J14" s="3">
        <v>9.094693232E-3</v>
      </c>
      <c r="K14" s="3">
        <v>1.5258556229999999E-2</v>
      </c>
      <c r="L14" s="3">
        <v>0.1028442383</v>
      </c>
      <c r="M14" s="3">
        <v>1.617431641E-2</v>
      </c>
      <c r="N14" s="3">
        <v>1.138916016</v>
      </c>
      <c r="O14" s="3">
        <v>0.8374023438</v>
      </c>
      <c r="P14" s="3">
        <v>0.76248168949999995</v>
      </c>
      <c r="Q14" s="1">
        <v>1.609344482</v>
      </c>
      <c r="R14" s="5">
        <v>0.8624267578</v>
      </c>
      <c r="S14" s="8">
        <v>1.022338867E-2</v>
      </c>
      <c r="T14" s="3">
        <v>1.022338867E-2</v>
      </c>
      <c r="U14" s="3">
        <v>0.99502563479999995</v>
      </c>
      <c r="V14" s="3">
        <v>0.44921875</v>
      </c>
    </row>
    <row r="15" spans="1:22">
      <c r="A15" s="1">
        <v>6</v>
      </c>
      <c r="B15" s="2">
        <v>3</v>
      </c>
      <c r="C15" s="36">
        <f t="shared" si="0"/>
        <v>59.751383465599993</v>
      </c>
      <c r="D15" s="36">
        <f t="shared" si="1"/>
        <v>58.82917760619759</v>
      </c>
      <c r="E15" s="37">
        <f t="shared" si="2"/>
        <v>15</v>
      </c>
      <c r="F15" s="36">
        <f t="shared" si="3"/>
        <v>15.189628342658771</v>
      </c>
      <c r="G15" s="4"/>
      <c r="H15" s="3">
        <v>3.601074219E-2</v>
      </c>
      <c r="I15" s="3">
        <v>0.4092407227</v>
      </c>
      <c r="J15" s="3">
        <v>8.62121582E-2</v>
      </c>
      <c r="K15" s="3">
        <v>1.937866211E-2</v>
      </c>
      <c r="L15" s="3">
        <v>0.3816223145</v>
      </c>
      <c r="M15" s="3">
        <v>3.58581543E-2</v>
      </c>
      <c r="N15" s="3">
        <v>1.240386963</v>
      </c>
      <c r="O15" s="3">
        <v>1.303710938</v>
      </c>
      <c r="P15" s="3">
        <v>0.8609008789</v>
      </c>
      <c r="Q15" s="1">
        <v>1.9845581050000001</v>
      </c>
      <c r="R15" s="5">
        <v>0.9838867188</v>
      </c>
      <c r="S15" s="8">
        <v>1.678466797E-2</v>
      </c>
      <c r="T15" s="3">
        <v>1.678466797E-2</v>
      </c>
      <c r="U15" s="3">
        <v>0.9896850586</v>
      </c>
      <c r="V15" s="3">
        <v>0.59768676759999995</v>
      </c>
    </row>
    <row r="16" spans="1:22">
      <c r="A16" s="1">
        <v>7</v>
      </c>
      <c r="B16" s="2">
        <v>3.5</v>
      </c>
      <c r="C16" s="36">
        <f t="shared" si="0"/>
        <v>74.216715492866683</v>
      </c>
      <c r="D16" s="36">
        <f t="shared" si="1"/>
        <v>66.228340485657355</v>
      </c>
      <c r="E16" s="37">
        <f t="shared" si="2"/>
        <v>15</v>
      </c>
      <c r="F16" s="36">
        <f t="shared" si="3"/>
        <v>17.100083983193691</v>
      </c>
      <c r="G16" s="4"/>
      <c r="H16" s="3">
        <v>4.470825195E-2</v>
      </c>
      <c r="I16" s="3">
        <v>0.4861450195</v>
      </c>
      <c r="J16" s="3">
        <v>0.1826477051</v>
      </c>
      <c r="K16" s="3">
        <v>8.438110352E-2</v>
      </c>
      <c r="L16" s="3">
        <v>0.602722168</v>
      </c>
      <c r="M16" s="3">
        <v>8.850097656E-2</v>
      </c>
      <c r="N16" s="3">
        <v>1.2873840329999999</v>
      </c>
      <c r="O16" s="3">
        <v>1.6737365719999999</v>
      </c>
      <c r="P16" s="3">
        <v>0.94650268550000005</v>
      </c>
      <c r="Q16" s="1">
        <v>2.332763672</v>
      </c>
      <c r="R16" s="5">
        <v>1.2063598630000001</v>
      </c>
      <c r="S16" s="8">
        <v>0.1324462891</v>
      </c>
      <c r="T16" s="3">
        <v>0.1324462891</v>
      </c>
      <c r="U16" s="3">
        <v>1.10534668</v>
      </c>
      <c r="V16" s="3">
        <v>0.8264160156</v>
      </c>
    </row>
    <row r="17" spans="1:22">
      <c r="A17" s="1">
        <v>8</v>
      </c>
      <c r="B17" s="2">
        <v>4</v>
      </c>
      <c r="C17" s="36">
        <f t="shared" si="0"/>
        <v>84.385172523799994</v>
      </c>
      <c r="D17" s="36">
        <f t="shared" si="1"/>
        <v>68.105671999087704</v>
      </c>
      <c r="E17" s="37">
        <f t="shared" si="2"/>
        <v>15</v>
      </c>
      <c r="F17" s="36">
        <f t="shared" si="3"/>
        <v>17.584808895648763</v>
      </c>
      <c r="G17" s="4"/>
      <c r="H17" s="3">
        <v>4.287719727E-2</v>
      </c>
      <c r="I17" s="3">
        <v>0.57083129880000005</v>
      </c>
      <c r="J17" s="3">
        <v>0.2171325684</v>
      </c>
      <c r="K17" s="3">
        <v>0.1982116699</v>
      </c>
      <c r="L17" s="3">
        <v>0.79666137699999995</v>
      </c>
      <c r="M17" s="3">
        <v>0.1551818848</v>
      </c>
      <c r="N17" s="3">
        <v>1.3595581050000001</v>
      </c>
      <c r="O17" s="3">
        <v>1.890258789</v>
      </c>
      <c r="P17" s="3">
        <v>0.96328735350000005</v>
      </c>
      <c r="Q17" s="1">
        <v>2.4583435059999998</v>
      </c>
      <c r="R17" s="5">
        <v>1.220703125</v>
      </c>
      <c r="S17" s="8">
        <v>0.2767944336</v>
      </c>
      <c r="T17" s="3">
        <v>0.2767944336</v>
      </c>
      <c r="U17" s="3">
        <v>1.2583923340000001</v>
      </c>
      <c r="V17" s="3">
        <v>0.97274780270000005</v>
      </c>
    </row>
    <row r="18" spans="1:22">
      <c r="A18" s="1">
        <v>9</v>
      </c>
      <c r="B18" s="2">
        <v>4.5</v>
      </c>
      <c r="C18" s="36">
        <f t="shared" si="0"/>
        <v>90.585981104357145</v>
      </c>
      <c r="D18" s="36">
        <f t="shared" si="1"/>
        <v>72.006380476596576</v>
      </c>
      <c r="E18" s="37">
        <f t="shared" si="2"/>
        <v>14</v>
      </c>
      <c r="F18" s="36">
        <f t="shared" si="3"/>
        <v>19.244514671793748</v>
      </c>
      <c r="G18" s="4"/>
      <c r="H18" s="3">
        <v>7.141113281E-2</v>
      </c>
      <c r="I18" s="3">
        <v>0.6665039063</v>
      </c>
      <c r="J18" s="3">
        <v>0.2583312988</v>
      </c>
      <c r="K18" s="3">
        <v>0.3144836426</v>
      </c>
      <c r="L18" s="3">
        <v>0.9310913086</v>
      </c>
      <c r="M18" s="3">
        <v>0.2362060547</v>
      </c>
      <c r="N18" s="3"/>
      <c r="O18" s="3">
        <v>2.1220397950000001</v>
      </c>
      <c r="P18" s="3">
        <v>1.0704040530000001</v>
      </c>
      <c r="Q18" s="1">
        <v>2.5936889650000001</v>
      </c>
      <c r="R18" s="5">
        <v>1.2583923340000001</v>
      </c>
      <c r="S18" s="8">
        <v>0.3579711914</v>
      </c>
      <c r="T18" s="3">
        <v>0.3579711914</v>
      </c>
      <c r="U18" s="1">
        <v>1.2850952149999999</v>
      </c>
      <c r="V18" s="3">
        <v>1.158447266</v>
      </c>
    </row>
    <row r="19" spans="1:22">
      <c r="A19" s="1">
        <v>10</v>
      </c>
      <c r="B19" s="2">
        <v>5</v>
      </c>
      <c r="C19" s="36">
        <f t="shared" si="0"/>
        <v>111.53971354466665</v>
      </c>
      <c r="D19" s="36">
        <f t="shared" si="1"/>
        <v>81.039567261448383</v>
      </c>
      <c r="E19" s="37">
        <f t="shared" si="2"/>
        <v>15</v>
      </c>
      <c r="F19" s="36">
        <f t="shared" si="3"/>
        <v>20.92432629249636</v>
      </c>
      <c r="G19" s="4"/>
      <c r="H19" s="3">
        <v>4.8828125E-2</v>
      </c>
      <c r="I19" s="3">
        <v>0.74050903320000006</v>
      </c>
      <c r="J19" s="3">
        <v>0.3088378906</v>
      </c>
      <c r="K19" s="3">
        <v>0.3868103027</v>
      </c>
      <c r="L19" s="3">
        <v>1.062011719</v>
      </c>
      <c r="M19" s="3">
        <v>0.3565979004</v>
      </c>
      <c r="N19" s="3">
        <v>1.5560913089999999</v>
      </c>
      <c r="O19" s="3">
        <v>2.405548096</v>
      </c>
      <c r="P19" s="3">
        <v>1.7684936520000001</v>
      </c>
      <c r="Q19" s="1">
        <v>2.975311279</v>
      </c>
      <c r="R19" s="5">
        <v>1.406402588</v>
      </c>
      <c r="S19" s="8">
        <v>0.4716491699</v>
      </c>
      <c r="T19" s="3">
        <v>0.4716491699</v>
      </c>
      <c r="U19" s="1">
        <v>1.4509582519999999</v>
      </c>
      <c r="V19" s="3">
        <v>1.3212585450000001</v>
      </c>
    </row>
    <row r="20" spans="1:22">
      <c r="A20" s="1">
        <v>11</v>
      </c>
      <c r="B20" s="2">
        <v>5.5</v>
      </c>
      <c r="C20" s="36">
        <f t="shared" si="0"/>
        <v>116.18276743507691</v>
      </c>
      <c r="D20" s="36">
        <f t="shared" si="1"/>
        <v>95.609350961043347</v>
      </c>
      <c r="E20" s="37">
        <f t="shared" si="2"/>
        <v>13</v>
      </c>
      <c r="F20" s="36">
        <f t="shared" si="3"/>
        <v>26.517262869528771</v>
      </c>
      <c r="G20" s="4"/>
      <c r="H20" s="3">
        <v>4.455566406E-2</v>
      </c>
      <c r="I20" s="3">
        <v>0.8206176758</v>
      </c>
      <c r="J20" s="3">
        <v>0.3553771973</v>
      </c>
      <c r="K20" s="3">
        <v>0.4348754883</v>
      </c>
      <c r="L20" s="3">
        <v>1.1221313479999999</v>
      </c>
      <c r="M20" s="3">
        <v>0.4415893555</v>
      </c>
      <c r="N20" s="3"/>
      <c r="O20" s="3">
        <v>2.7911376950000002</v>
      </c>
      <c r="P20" s="3">
        <v>1.918487549</v>
      </c>
      <c r="Q20" s="1">
        <v>3.2830810549999998</v>
      </c>
      <c r="R20" s="5">
        <v>1.480865479</v>
      </c>
      <c r="S20" s="8">
        <v>0.4858398438</v>
      </c>
      <c r="T20" s="3">
        <v>0.4858398438</v>
      </c>
      <c r="U20" s="1"/>
      <c r="V20" s="3">
        <v>1.4393615719999999</v>
      </c>
    </row>
    <row r="21" spans="1:22">
      <c r="A21" s="1">
        <v>12</v>
      </c>
      <c r="B21" s="2">
        <v>6</v>
      </c>
      <c r="C21" s="36">
        <f t="shared" si="0"/>
        <v>128.88663155685714</v>
      </c>
      <c r="D21" s="36">
        <f t="shared" si="1"/>
        <v>100.89501170978292</v>
      </c>
      <c r="E21" s="37">
        <f t="shared" si="2"/>
        <v>14</v>
      </c>
      <c r="F21" s="36">
        <f t="shared" si="3"/>
        <v>26.965326132325185</v>
      </c>
      <c r="G21" s="4"/>
      <c r="H21" s="3">
        <v>3.646850586E-2</v>
      </c>
      <c r="I21" s="3">
        <v>0.81192016600000005</v>
      </c>
      <c r="J21" s="3">
        <v>0.3961181641</v>
      </c>
      <c r="K21" s="3">
        <v>0.4940795898</v>
      </c>
      <c r="L21" s="3">
        <v>1.244506836</v>
      </c>
      <c r="M21" s="3">
        <v>0.5212402344</v>
      </c>
      <c r="N21" s="3">
        <v>1.6677856449999999</v>
      </c>
      <c r="O21" s="3">
        <v>3.1385803220000001</v>
      </c>
      <c r="P21" s="3">
        <v>2.014923096</v>
      </c>
      <c r="Q21" s="1">
        <v>3.5406494140000002</v>
      </c>
      <c r="R21" s="5">
        <v>1.5847778320000001</v>
      </c>
      <c r="S21" s="8">
        <v>0.5364990234</v>
      </c>
      <c r="T21" s="3">
        <v>0.5364990234</v>
      </c>
      <c r="U21" s="1"/>
      <c r="V21" s="3">
        <v>1.5200805660000001</v>
      </c>
    </row>
    <row r="22" spans="1:22">
      <c r="A22" s="1">
        <v>13</v>
      </c>
      <c r="B22" s="2">
        <v>6.5</v>
      </c>
      <c r="C22" s="36">
        <f t="shared" si="0"/>
        <v>136.33728027128572</v>
      </c>
      <c r="D22" s="36">
        <f t="shared" si="1"/>
        <v>106.01114048421687</v>
      </c>
      <c r="E22" s="37">
        <f t="shared" si="2"/>
        <v>14</v>
      </c>
      <c r="F22" s="36">
        <f t="shared" si="3"/>
        <v>28.332669062364293</v>
      </c>
      <c r="G22" s="4"/>
      <c r="H22" s="3">
        <v>7.522583008E-2</v>
      </c>
      <c r="I22" s="3">
        <v>0.81924438479999995</v>
      </c>
      <c r="J22" s="3">
        <v>0.436706543</v>
      </c>
      <c r="K22" s="3">
        <v>0.5239868164</v>
      </c>
      <c r="L22" s="3">
        <v>1.310424805</v>
      </c>
      <c r="M22" s="3">
        <v>0.5676269531</v>
      </c>
      <c r="N22" s="3">
        <v>1.7190551759999999</v>
      </c>
      <c r="O22" s="3">
        <v>3.2647705079999998</v>
      </c>
      <c r="P22" s="3">
        <v>2.1882629389999999</v>
      </c>
      <c r="Q22" s="1">
        <v>3.7632751459999998</v>
      </c>
      <c r="R22" s="5">
        <v>1.587371826</v>
      </c>
      <c r="S22" s="8">
        <v>0.5743408203</v>
      </c>
      <c r="T22" s="3">
        <v>0.5743408203</v>
      </c>
      <c r="U22" s="1"/>
      <c r="V22" s="1">
        <v>1.6825866700000001</v>
      </c>
    </row>
    <row r="23" spans="1:22">
      <c r="A23" s="1">
        <v>14</v>
      </c>
      <c r="B23" s="2">
        <v>7</v>
      </c>
      <c r="C23" s="36">
        <f t="shared" si="0"/>
        <v>144.59555490214285</v>
      </c>
      <c r="D23" s="36">
        <f t="shared" si="1"/>
        <v>110.75792956133417</v>
      </c>
      <c r="E23" s="37">
        <f t="shared" si="2"/>
        <v>14</v>
      </c>
      <c r="F23" s="36">
        <f t="shared" si="3"/>
        <v>29.601301806210991</v>
      </c>
      <c r="G23" s="4"/>
      <c r="H23" s="3">
        <v>0.1332092285</v>
      </c>
      <c r="I23" s="3">
        <v>0.83267211910000005</v>
      </c>
      <c r="J23" s="3">
        <v>0.4864501953</v>
      </c>
      <c r="K23" s="3">
        <v>0.60501098630000005</v>
      </c>
      <c r="L23" s="3">
        <v>1.373901367</v>
      </c>
      <c r="M23" s="3">
        <v>0.64193725589999995</v>
      </c>
      <c r="N23" s="3">
        <v>1.7556762699999999</v>
      </c>
      <c r="O23" s="3">
        <v>3.6415100100000002</v>
      </c>
      <c r="P23" s="3">
        <v>2.3602294920000002</v>
      </c>
      <c r="Q23" s="1">
        <v>3.7696838380000002</v>
      </c>
      <c r="R23" s="5">
        <v>1.6690063479999999</v>
      </c>
      <c r="S23" s="8">
        <v>0.58853149410000005</v>
      </c>
      <c r="T23" s="3">
        <v>0.58853149410000005</v>
      </c>
      <c r="U23" s="1"/>
      <c r="V23" s="1">
        <v>1.797027588</v>
      </c>
    </row>
    <row r="24" spans="1:22">
      <c r="A24" s="1">
        <v>15</v>
      </c>
      <c r="B24" s="2">
        <v>7.5</v>
      </c>
      <c r="C24" s="36">
        <f t="shared" si="0"/>
        <v>153.9535522483333</v>
      </c>
      <c r="D24" s="36">
        <f t="shared" si="1"/>
        <v>123.26813641422734</v>
      </c>
      <c r="E24" s="37">
        <f t="shared" si="2"/>
        <v>12</v>
      </c>
      <c r="F24" s="36">
        <f t="shared" si="3"/>
        <v>35.584445870628834</v>
      </c>
      <c r="G24" s="4"/>
      <c r="H24" s="3">
        <v>0.1969909668</v>
      </c>
      <c r="I24" s="3"/>
      <c r="J24" s="3">
        <v>0.5053710938</v>
      </c>
      <c r="K24" s="3">
        <v>0.6060791016</v>
      </c>
      <c r="L24" s="3">
        <v>1.4321899410000001</v>
      </c>
      <c r="M24" s="3">
        <v>0.7580566406</v>
      </c>
      <c r="N24" s="3">
        <v>1.7982482909999999</v>
      </c>
      <c r="O24" s="3">
        <v>3.3067321779999999</v>
      </c>
      <c r="P24" s="3">
        <v>2.394561768</v>
      </c>
      <c r="Q24" s="1">
        <v>4.4039916989999996</v>
      </c>
      <c r="R24" s="5">
        <v>1.8179321289999999</v>
      </c>
      <c r="S24" s="8">
        <v>0.6271362305</v>
      </c>
      <c r="T24" s="3">
        <v>0.6271362305</v>
      </c>
      <c r="U24" s="1"/>
      <c r="V24" s="1"/>
    </row>
    <row r="25" spans="1:22">
      <c r="A25" s="1">
        <v>16</v>
      </c>
      <c r="B25" s="2">
        <v>8</v>
      </c>
      <c r="C25" s="36">
        <f t="shared" si="0"/>
        <v>123.34865992888891</v>
      </c>
      <c r="D25" s="36">
        <f t="shared" si="1"/>
        <v>115.69534134908766</v>
      </c>
      <c r="E25" s="37">
        <f t="shared" si="2"/>
        <v>9</v>
      </c>
      <c r="F25" s="36">
        <f t="shared" si="3"/>
        <v>38.565113783029219</v>
      </c>
      <c r="G25" s="4"/>
      <c r="H25" s="3">
        <v>0.2674865723</v>
      </c>
      <c r="I25" s="3"/>
      <c r="J25" s="3">
        <v>0.56686401369999995</v>
      </c>
      <c r="K25" s="3">
        <v>0.6640625</v>
      </c>
      <c r="L25" s="3">
        <v>1.4712524410000001</v>
      </c>
      <c r="M25" s="3">
        <v>0.77316284179999994</v>
      </c>
      <c r="N25" s="3"/>
      <c r="O25" s="3"/>
      <c r="P25" s="3"/>
      <c r="Q25" s="1">
        <v>4.2517089840000004</v>
      </c>
      <c r="R25" s="5">
        <v>1.78817749</v>
      </c>
      <c r="S25" s="8">
        <v>0.65933227539999995</v>
      </c>
      <c r="T25" s="3">
        <v>0.65933227539999995</v>
      </c>
      <c r="U25" s="1"/>
      <c r="V25" s="1"/>
    </row>
    <row r="26" spans="1:22">
      <c r="A26" s="1">
        <v>17</v>
      </c>
      <c r="B26" s="2">
        <v>8.5</v>
      </c>
      <c r="C26" s="36">
        <f t="shared" si="0"/>
        <v>75.369698658571423</v>
      </c>
      <c r="D26" s="36">
        <f t="shared" si="1"/>
        <v>33.595732034568506</v>
      </c>
      <c r="E26" s="37">
        <f t="shared" si="2"/>
        <v>7</v>
      </c>
      <c r="F26" s="36">
        <f t="shared" si="3"/>
        <v>12.697993153804898</v>
      </c>
      <c r="G26" s="4"/>
      <c r="H26" s="3">
        <v>0.3388977051</v>
      </c>
      <c r="I26" s="3"/>
      <c r="J26" s="3">
        <v>0.5834960938</v>
      </c>
      <c r="K26" s="3">
        <v>0.6576538086</v>
      </c>
      <c r="L26" s="3">
        <v>1.509246826</v>
      </c>
      <c r="M26" s="3">
        <v>0.7977294922</v>
      </c>
      <c r="N26" s="3"/>
      <c r="O26" s="3"/>
      <c r="P26" s="3"/>
      <c r="Q26" s="1"/>
      <c r="R26" s="5"/>
      <c r="S26" s="6">
        <v>0.69442749020000005</v>
      </c>
      <c r="T26" s="1">
        <v>0.69442749020000005</v>
      </c>
      <c r="U26" s="1"/>
      <c r="V26" s="1"/>
    </row>
    <row r="27" spans="1:22">
      <c r="A27" s="1">
        <v>18</v>
      </c>
      <c r="B27" s="2">
        <v>9</v>
      </c>
      <c r="C27" s="36">
        <f t="shared" si="0"/>
        <v>78.877040318571431</v>
      </c>
      <c r="D27" s="36">
        <f t="shared" si="1"/>
        <v>34.297996931217256</v>
      </c>
      <c r="E27" s="37">
        <f t="shared" si="2"/>
        <v>7</v>
      </c>
      <c r="F27" s="36">
        <f t="shared" si="3"/>
        <v>12.963424335379623</v>
      </c>
      <c r="G27" s="4"/>
      <c r="H27" s="3">
        <v>0.3831481934</v>
      </c>
      <c r="I27" s="3"/>
      <c r="J27" s="3">
        <v>0.61294555660000005</v>
      </c>
      <c r="K27" s="3">
        <v>0.66146850589999995</v>
      </c>
      <c r="L27" s="3">
        <v>1.5568542480000001</v>
      </c>
      <c r="M27" s="3">
        <v>0.88638305660000005</v>
      </c>
      <c r="N27" s="3"/>
      <c r="O27" s="3"/>
      <c r="P27" s="3"/>
      <c r="Q27" s="1"/>
      <c r="R27" s="5"/>
      <c r="S27" s="6">
        <v>0.71029663089999995</v>
      </c>
      <c r="T27" s="1">
        <v>0.71029663089999995</v>
      </c>
      <c r="U27" s="1"/>
      <c r="V27" s="1"/>
    </row>
    <row r="28" spans="1:22">
      <c r="A28" s="1">
        <v>19</v>
      </c>
      <c r="B28" s="2">
        <v>9.5</v>
      </c>
      <c r="C28" s="36">
        <f>AVERAGE(H28:AB28)*100</f>
        <v>56.091308595000001</v>
      </c>
      <c r="D28" s="36">
        <f>STDEVP(H28:X28)*100</f>
        <v>9.3078613250000064</v>
      </c>
      <c r="E28" s="37">
        <f>COUNT(H28:AE28)</f>
        <v>2</v>
      </c>
      <c r="F28" s="36">
        <f>D28/SQRT(E28)</f>
        <v>6.5816518612515074</v>
      </c>
      <c r="G28" s="4"/>
      <c r="H28" s="3">
        <v>0.4678344727</v>
      </c>
      <c r="I28" s="3"/>
      <c r="J28" s="3">
        <v>0.6539916992</v>
      </c>
      <c r="K28" s="3"/>
      <c r="L28" s="3"/>
      <c r="M28" s="3"/>
      <c r="N28" s="3"/>
      <c r="O28" s="3"/>
      <c r="P28" s="3"/>
      <c r="Q28" s="1"/>
      <c r="R28" s="5"/>
      <c r="S28" s="6"/>
      <c r="T28" s="1"/>
      <c r="U28" s="1"/>
      <c r="V28" s="1"/>
    </row>
    <row r="29" spans="1:22">
      <c r="A29" s="1">
        <v>20</v>
      </c>
      <c r="B29" s="2">
        <v>10</v>
      </c>
      <c r="C29" s="36">
        <f t="shared" ref="C29:C36" si="4">AVERAGE(H29:AB29)*100</f>
        <v>59.524536129999994</v>
      </c>
      <c r="D29" s="36">
        <f t="shared" ref="D29:D36" si="5">STDEVP(H29:X29)*100</f>
        <v>7.3089599600000179</v>
      </c>
      <c r="E29" s="37">
        <f t="shared" ref="E29:E36" si="6">COUNT(H29:AE29)</f>
        <v>2</v>
      </c>
      <c r="F29" s="36">
        <f t="shared" ref="F29:F36" si="7">D29/SQRT(E29)</f>
        <v>5.1682151511369696</v>
      </c>
      <c r="G29" s="4"/>
      <c r="H29" s="3">
        <v>0.5221557617</v>
      </c>
      <c r="I29" s="3"/>
      <c r="J29" s="3">
        <v>0.6683349609</v>
      </c>
      <c r="K29" s="3"/>
      <c r="L29" s="3"/>
      <c r="M29" s="3"/>
      <c r="N29" s="3"/>
      <c r="O29" s="3"/>
      <c r="P29" s="3"/>
      <c r="Q29" s="1"/>
      <c r="R29" s="5"/>
      <c r="S29" s="6"/>
      <c r="T29" s="1"/>
      <c r="U29" s="1"/>
      <c r="V29" s="1"/>
    </row>
    <row r="30" spans="1:22">
      <c r="A30" s="1">
        <v>21</v>
      </c>
      <c r="B30" s="2">
        <v>10.5</v>
      </c>
      <c r="C30" s="36">
        <f t="shared" si="4"/>
        <v>62.347412104999997</v>
      </c>
      <c r="D30" s="36">
        <f t="shared" si="5"/>
        <v>7.0800781249999609</v>
      </c>
      <c r="E30" s="37">
        <f t="shared" si="6"/>
        <v>2</v>
      </c>
      <c r="F30" s="36">
        <f t="shared" si="7"/>
        <v>5.0063712535180089</v>
      </c>
      <c r="G30" s="4"/>
      <c r="H30" s="3">
        <v>0.5526733398</v>
      </c>
      <c r="I30" s="3"/>
      <c r="J30" s="3">
        <v>0.6942749023</v>
      </c>
      <c r="K30" s="3"/>
      <c r="L30" s="3"/>
      <c r="M30" s="3"/>
      <c r="N30" s="3"/>
      <c r="O30" s="3"/>
      <c r="P30" s="3"/>
      <c r="Q30" s="1"/>
      <c r="R30" s="5"/>
      <c r="S30" s="6"/>
      <c r="T30" s="1"/>
      <c r="U30" s="1"/>
      <c r="V30" s="1"/>
    </row>
    <row r="31" spans="1:22">
      <c r="A31" s="1">
        <v>22</v>
      </c>
      <c r="B31" s="2">
        <v>11</v>
      </c>
      <c r="C31" s="36">
        <f t="shared" si="4"/>
        <v>66.986083984999993</v>
      </c>
      <c r="D31" s="36">
        <f t="shared" si="5"/>
        <v>5.7525634750000059</v>
      </c>
      <c r="E31" s="37">
        <f t="shared" si="6"/>
        <v>2</v>
      </c>
      <c r="F31" s="36">
        <f t="shared" si="7"/>
        <v>4.0676766423785544</v>
      </c>
      <c r="G31" s="4"/>
      <c r="H31" s="3">
        <v>0.61233520509999995</v>
      </c>
      <c r="I31" s="3"/>
      <c r="J31" s="3">
        <v>0.72738647460000005</v>
      </c>
      <c r="K31" s="3"/>
      <c r="L31" s="3"/>
      <c r="M31" s="3"/>
      <c r="N31" s="3"/>
      <c r="O31" s="3"/>
      <c r="P31" s="3"/>
      <c r="Q31" s="1"/>
      <c r="R31" s="5"/>
      <c r="S31" s="6"/>
      <c r="T31" s="1"/>
      <c r="U31" s="1"/>
      <c r="V31" s="1"/>
    </row>
    <row r="32" spans="1:22">
      <c r="A32" s="1">
        <v>23</v>
      </c>
      <c r="B32" s="2">
        <v>11.5</v>
      </c>
      <c r="C32" s="36">
        <f t="shared" si="4"/>
        <v>68.733215330000007</v>
      </c>
      <c r="D32" s="36">
        <f t="shared" si="5"/>
        <v>5.8975219700000023</v>
      </c>
      <c r="E32" s="37">
        <f t="shared" si="6"/>
        <v>2</v>
      </c>
      <c r="F32" s="36">
        <f t="shared" si="7"/>
        <v>4.1701777771836479</v>
      </c>
      <c r="G32" s="4"/>
      <c r="H32" s="3">
        <v>0.6283569336</v>
      </c>
      <c r="I32" s="3"/>
      <c r="J32" s="3">
        <v>0.74630737300000005</v>
      </c>
      <c r="K32" s="3"/>
      <c r="L32" s="3"/>
      <c r="M32" s="3"/>
      <c r="N32" s="3"/>
      <c r="O32" s="3"/>
      <c r="P32" s="3"/>
      <c r="Q32" s="1"/>
      <c r="R32" s="5"/>
      <c r="S32" s="6"/>
      <c r="T32" s="1"/>
      <c r="U32" s="1"/>
      <c r="V32" s="1"/>
    </row>
    <row r="33" spans="1:22">
      <c r="A33" s="1">
        <v>24</v>
      </c>
      <c r="B33" s="2">
        <v>12</v>
      </c>
      <c r="C33" s="36">
        <f t="shared" si="4"/>
        <v>67.15393066</v>
      </c>
      <c r="D33" s="36">
        <f t="shared" si="5"/>
        <v>0</v>
      </c>
      <c r="E33" s="37">
        <f t="shared" si="6"/>
        <v>1</v>
      </c>
      <c r="F33" s="36">
        <f t="shared" si="7"/>
        <v>0</v>
      </c>
      <c r="G33" s="4"/>
      <c r="H33" s="3">
        <v>0.67153930660000005</v>
      </c>
      <c r="I33" s="3"/>
      <c r="J33" s="3"/>
      <c r="K33" s="3"/>
      <c r="L33" s="3"/>
      <c r="M33" s="3"/>
      <c r="N33" s="3"/>
      <c r="O33" s="3"/>
      <c r="P33" s="3"/>
      <c r="Q33" s="1"/>
      <c r="R33" s="5"/>
      <c r="S33" s="6"/>
      <c r="T33" s="1"/>
      <c r="U33" s="1"/>
      <c r="V33" s="1"/>
    </row>
    <row r="34" spans="1:22">
      <c r="A34" s="1">
        <v>25</v>
      </c>
      <c r="B34" s="2">
        <v>12.5</v>
      </c>
      <c r="C34" s="36">
        <f t="shared" si="4"/>
        <v>70.251464839999997</v>
      </c>
      <c r="D34" s="36">
        <f t="shared" si="5"/>
        <v>0</v>
      </c>
      <c r="E34" s="37">
        <f t="shared" si="6"/>
        <v>1</v>
      </c>
      <c r="F34" s="36">
        <f t="shared" si="7"/>
        <v>0</v>
      </c>
      <c r="G34" s="4"/>
      <c r="H34" s="3">
        <v>0.7025146484</v>
      </c>
      <c r="I34" s="3"/>
      <c r="J34" s="3"/>
      <c r="K34" s="3"/>
      <c r="L34" s="3"/>
      <c r="M34" s="3"/>
      <c r="N34" s="3"/>
      <c r="O34" s="3"/>
      <c r="P34" s="3"/>
      <c r="Q34" s="1"/>
      <c r="R34" s="5"/>
      <c r="S34" s="6"/>
      <c r="T34" s="1"/>
      <c r="U34" s="1"/>
      <c r="V34" s="1"/>
    </row>
    <row r="35" spans="1:22">
      <c r="A35" s="1">
        <v>26</v>
      </c>
      <c r="B35" s="2">
        <v>13</v>
      </c>
      <c r="C35" s="36">
        <f t="shared" si="4"/>
        <v>78.262329100000002</v>
      </c>
      <c r="D35" s="36">
        <f t="shared" si="5"/>
        <v>0</v>
      </c>
      <c r="E35" s="37">
        <f t="shared" si="6"/>
        <v>1</v>
      </c>
      <c r="F35" s="36">
        <f t="shared" si="7"/>
        <v>0</v>
      </c>
      <c r="G35" s="4"/>
      <c r="H35" s="3">
        <v>0.78262329100000005</v>
      </c>
      <c r="I35" s="3"/>
      <c r="J35" s="3"/>
      <c r="K35" s="3"/>
      <c r="L35" s="3"/>
      <c r="M35" s="3"/>
      <c r="N35" s="3"/>
      <c r="O35" s="3"/>
      <c r="P35" s="3"/>
      <c r="Q35" s="1"/>
      <c r="R35" s="5"/>
      <c r="S35" s="6"/>
      <c r="T35" s="1"/>
      <c r="U35" s="1"/>
      <c r="V35" s="1"/>
    </row>
    <row r="36" spans="1:22">
      <c r="A36" s="1">
        <v>27</v>
      </c>
      <c r="B36" s="2">
        <v>13.5</v>
      </c>
      <c r="C36" s="36">
        <f t="shared" si="4"/>
        <v>78.308105470000001</v>
      </c>
      <c r="D36" s="36">
        <f t="shared" si="5"/>
        <v>0</v>
      </c>
      <c r="E36" s="37">
        <f t="shared" si="6"/>
        <v>1</v>
      </c>
      <c r="F36" s="36">
        <f t="shared" si="7"/>
        <v>0</v>
      </c>
      <c r="G36" s="4"/>
      <c r="H36" s="3">
        <v>0.7830810547</v>
      </c>
      <c r="I36" s="3"/>
      <c r="J36" s="3"/>
      <c r="K36" s="3"/>
      <c r="L36" s="3"/>
      <c r="M36" s="3"/>
      <c r="N36" s="3"/>
      <c r="O36" s="3"/>
      <c r="P36" s="3"/>
      <c r="Q36" s="1"/>
      <c r="R36" s="5"/>
      <c r="S36" s="6"/>
      <c r="T36" s="1"/>
      <c r="U36" s="1"/>
      <c r="V36" s="1"/>
    </row>
    <row r="37" spans="1:22">
      <c r="A37" s="1"/>
      <c r="B37" s="2"/>
      <c r="C37" s="9"/>
      <c r="D37" s="9"/>
      <c r="E37" s="9"/>
      <c r="F37" s="9"/>
      <c r="G37" s="4"/>
      <c r="H37" s="3"/>
      <c r="I37" s="3"/>
      <c r="J37" s="3"/>
      <c r="K37" s="3"/>
      <c r="L37" s="3"/>
      <c r="M37" s="3"/>
      <c r="N37" s="3"/>
      <c r="O37" s="3"/>
      <c r="P37" s="3"/>
      <c r="Q37" s="1"/>
      <c r="R37" s="5"/>
      <c r="S37" s="6"/>
      <c r="T37" s="1"/>
      <c r="U37" s="1"/>
      <c r="V37" s="1"/>
    </row>
    <row r="38" spans="1:22">
      <c r="A38" s="1"/>
      <c r="B38" s="2"/>
      <c r="C38" s="9"/>
      <c r="D38" s="9"/>
      <c r="E38" s="9"/>
      <c r="F38" s="9"/>
      <c r="G38" s="4"/>
      <c r="H38" s="3"/>
      <c r="I38" s="3"/>
      <c r="J38" s="3"/>
      <c r="K38" s="3"/>
      <c r="L38" s="3"/>
      <c r="M38" s="3"/>
      <c r="N38" s="3"/>
      <c r="O38" s="3"/>
      <c r="P38" s="3"/>
      <c r="Q38" s="1"/>
      <c r="R38" s="5"/>
      <c r="S38" s="6"/>
      <c r="T38" s="1"/>
      <c r="U38" s="1"/>
      <c r="V38" s="1"/>
    </row>
    <row r="39" spans="1:22">
      <c r="A39" s="1"/>
      <c r="B39" s="2"/>
      <c r="C39" s="9"/>
      <c r="D39" s="9"/>
      <c r="E39" s="9"/>
      <c r="F39" s="9"/>
      <c r="G39" s="4"/>
      <c r="H39" s="3"/>
      <c r="I39" s="3"/>
      <c r="J39" s="3"/>
      <c r="K39" s="3"/>
      <c r="L39" s="3"/>
      <c r="M39" s="3"/>
      <c r="N39" s="3"/>
      <c r="O39" s="3"/>
      <c r="P39" s="3"/>
      <c r="Q39" s="1"/>
      <c r="R39" s="5"/>
      <c r="S39" s="6"/>
      <c r="T39" s="1"/>
      <c r="U39" s="1"/>
      <c r="V39" s="1"/>
    </row>
    <row r="40" spans="1:22">
      <c r="A40" s="1"/>
      <c r="B40" s="2"/>
      <c r="C40" s="9"/>
      <c r="D40" s="9"/>
      <c r="E40" s="9"/>
      <c r="F40" s="9"/>
      <c r="G40" s="4"/>
      <c r="H40" s="3"/>
      <c r="I40" s="3"/>
      <c r="J40" s="3"/>
      <c r="K40" s="3"/>
      <c r="L40" s="3"/>
      <c r="M40" s="3"/>
      <c r="N40" s="3"/>
      <c r="O40" s="3"/>
      <c r="P40" s="3"/>
      <c r="Q40" s="1"/>
      <c r="R40" s="5"/>
      <c r="S40" s="6"/>
      <c r="T40" s="1"/>
      <c r="U40" s="1"/>
      <c r="V40" s="1"/>
    </row>
    <row r="41" spans="1:22">
      <c r="A41" s="1"/>
      <c r="B41" s="2"/>
      <c r="C41" s="9"/>
      <c r="D41" s="9"/>
      <c r="E41" s="9"/>
      <c r="F41" s="9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6"/>
      <c r="T41" s="1"/>
      <c r="U41" s="1"/>
      <c r="V41" s="1"/>
    </row>
    <row r="42" spans="1:22">
      <c r="A42" s="1"/>
      <c r="B42" s="2"/>
      <c r="C42" s="9"/>
      <c r="D42" s="9"/>
      <c r="E42" s="9"/>
      <c r="F42" s="9"/>
      <c r="G42" s="4"/>
      <c r="H42" s="3"/>
      <c r="I42" s="3"/>
      <c r="J42" s="3"/>
      <c r="K42" s="3"/>
      <c r="L42" s="3"/>
      <c r="M42" s="3"/>
      <c r="N42" s="3"/>
      <c r="O42" s="3"/>
      <c r="P42" s="3"/>
      <c r="Q42" s="1"/>
      <c r="R42" s="5"/>
      <c r="S42" s="6"/>
      <c r="T42" s="1"/>
      <c r="U42" s="1"/>
      <c r="V42" s="1"/>
    </row>
    <row r="43" spans="1:22">
      <c r="A43" s="1"/>
      <c r="B43" s="2"/>
      <c r="C43" s="9"/>
      <c r="D43" s="9"/>
      <c r="E43" s="9"/>
      <c r="F43" s="9"/>
      <c r="G43" s="4"/>
      <c r="H43" s="3"/>
      <c r="I43" s="3"/>
      <c r="J43" s="3"/>
      <c r="K43" s="3"/>
      <c r="L43" s="3"/>
      <c r="M43" s="3"/>
      <c r="N43" s="3"/>
      <c r="O43" s="3"/>
      <c r="P43" s="3"/>
      <c r="Q43" s="1"/>
      <c r="R43" s="5"/>
      <c r="S43" s="8"/>
      <c r="T43" s="9"/>
      <c r="U43" s="9"/>
      <c r="V43" s="9"/>
    </row>
    <row r="44" spans="1:22">
      <c r="A44" s="1"/>
      <c r="B44" s="2"/>
      <c r="C44" s="9"/>
      <c r="D44" s="9"/>
      <c r="E44" s="9"/>
      <c r="F44" s="9"/>
      <c r="G44" s="4"/>
      <c r="H44" s="3"/>
      <c r="I44" s="3"/>
      <c r="J44" s="3"/>
      <c r="K44" s="3"/>
      <c r="L44" s="3"/>
      <c r="M44" s="3"/>
      <c r="N44" s="3"/>
      <c r="O44" s="3"/>
      <c r="P44" s="3"/>
      <c r="Q44" s="1"/>
      <c r="R44" s="5"/>
      <c r="S44" s="8"/>
      <c r="T44" s="9"/>
      <c r="U44" s="9"/>
      <c r="V44" s="9"/>
    </row>
    <row r="45" spans="1:22">
      <c r="A45" s="1"/>
      <c r="B45" s="2" t="s">
        <v>17</v>
      </c>
      <c r="C45" s="9" t="s">
        <v>18</v>
      </c>
      <c r="D45" s="9" t="s">
        <v>19</v>
      </c>
      <c r="E45" s="9" t="s">
        <v>20</v>
      </c>
      <c r="F45" s="9" t="s">
        <v>21</v>
      </c>
      <c r="G45" s="4"/>
      <c r="H45" s="3" t="s">
        <v>24</v>
      </c>
      <c r="I45" s="3" t="s">
        <v>24</v>
      </c>
      <c r="J45" s="3" t="s">
        <v>24</v>
      </c>
      <c r="K45" s="3" t="s">
        <v>24</v>
      </c>
      <c r="L45" s="3" t="s">
        <v>24</v>
      </c>
      <c r="M45" s="3" t="s">
        <v>24</v>
      </c>
      <c r="N45" s="3" t="s">
        <v>24</v>
      </c>
      <c r="O45" s="3" t="s">
        <v>24</v>
      </c>
      <c r="P45" s="3" t="s">
        <v>24</v>
      </c>
      <c r="Q45" s="1" t="s">
        <v>24</v>
      </c>
      <c r="R45" s="5" t="s">
        <v>24</v>
      </c>
      <c r="S45" s="8" t="s">
        <v>25</v>
      </c>
      <c r="T45" s="9" t="s">
        <v>25</v>
      </c>
      <c r="U45" s="9" t="s">
        <v>25</v>
      </c>
      <c r="V45" s="9" t="s">
        <v>25</v>
      </c>
    </row>
    <row r="46" spans="1:22">
      <c r="A46" s="1"/>
      <c r="B46" s="2"/>
      <c r="C46" s="9"/>
      <c r="D46" s="9"/>
      <c r="E46" s="9"/>
      <c r="F46" s="9"/>
      <c r="G46" s="4"/>
      <c r="H46" s="3"/>
      <c r="I46" s="3"/>
      <c r="J46" s="3"/>
      <c r="K46" s="3"/>
      <c r="L46" s="3"/>
      <c r="M46" s="3"/>
      <c r="N46" s="3"/>
      <c r="O46" s="3"/>
      <c r="P46" s="3"/>
      <c r="Q46" s="1"/>
      <c r="R46" s="5"/>
      <c r="S46" s="8"/>
      <c r="T46" s="9"/>
      <c r="U46" s="9"/>
      <c r="V46" s="9"/>
    </row>
    <row r="47" spans="1:22">
      <c r="A47" s="1">
        <v>1</v>
      </c>
      <c r="B47" s="2">
        <v>0.5</v>
      </c>
      <c r="C47" s="36">
        <f>AVERAGE(H47:AB47)*100</f>
        <v>-2693.2944152214282</v>
      </c>
      <c r="D47" s="36">
        <f>STDEVP(H47:X47)*100</f>
        <v>2688.5793412594262</v>
      </c>
      <c r="E47" s="37">
        <f>COUNT(H47:AE47)</f>
        <v>14</v>
      </c>
      <c r="F47" s="36">
        <f>D47/SQRT(E47)</f>
        <v>718.55305372508212</v>
      </c>
      <c r="G47" s="4"/>
      <c r="H47" s="3">
        <v>-15.560002949999999</v>
      </c>
      <c r="I47" s="3"/>
      <c r="J47" s="3">
        <v>-7.781003696</v>
      </c>
      <c r="K47" s="3">
        <v>-1.832060885</v>
      </c>
      <c r="L47" s="3">
        <v>-13.882146929999999</v>
      </c>
      <c r="M47" s="3">
        <v>-11.444478760000001</v>
      </c>
      <c r="N47" s="3">
        <v>-100.71718129999999</v>
      </c>
      <c r="O47" s="3">
        <v>-16.794446860000001</v>
      </c>
      <c r="P47" s="3">
        <v>-41.930098090000001</v>
      </c>
      <c r="Q47" s="1">
        <v>-17.55366102</v>
      </c>
      <c r="R47" s="5">
        <v>-25.965113280000001</v>
      </c>
      <c r="S47" s="8">
        <v>-10.37387537</v>
      </c>
      <c r="T47" s="9">
        <v>-11.74876278</v>
      </c>
      <c r="U47" s="9">
        <v>-74.02512711</v>
      </c>
      <c r="V47" s="9">
        <v>-27.4532591</v>
      </c>
    </row>
    <row r="48" spans="1:22">
      <c r="A48" s="1">
        <v>2</v>
      </c>
      <c r="B48" s="2">
        <v>1</v>
      </c>
      <c r="C48" s="36">
        <f t="shared" ref="C48:C72" si="8">AVERAGE(H48:AB48)*100</f>
        <v>-10435.807032866667</v>
      </c>
      <c r="D48" s="36">
        <f t="shared" ref="D48:D72" si="9">STDEVP(H48:X48)*100</f>
        <v>15803.001274418424</v>
      </c>
      <c r="E48" s="37">
        <f t="shared" ref="E48:E72" si="10">COUNT(H48:AE48)</f>
        <v>15</v>
      </c>
      <c r="F48" s="36">
        <f t="shared" ref="F48:F72" si="11">D48/SQRT(E48)</f>
        <v>4080.3173837278091</v>
      </c>
      <c r="G48" s="4"/>
      <c r="H48" s="3">
        <v>-16.329715719999999</v>
      </c>
      <c r="I48" s="3">
        <v>-64.860447309999998</v>
      </c>
      <c r="J48" s="3">
        <v>-10.37893339</v>
      </c>
      <c r="K48" s="3">
        <v>-14.496013550000001</v>
      </c>
      <c r="L48" s="3">
        <v>-10.530167730000001</v>
      </c>
      <c r="M48" s="3">
        <v>-12.820311999999999</v>
      </c>
      <c r="N48" s="3">
        <v>-463.1647577</v>
      </c>
      <c r="O48" s="3">
        <v>-13.752677479999999</v>
      </c>
      <c r="P48" s="3">
        <v>-64.063486749999996</v>
      </c>
      <c r="Q48" s="1">
        <v>-10.683794969999999</v>
      </c>
      <c r="R48" s="5">
        <v>-421.94426060000001</v>
      </c>
      <c r="S48" s="8">
        <v>-9.9179675100000004</v>
      </c>
      <c r="T48" s="9">
        <v>-9.1540778300000003</v>
      </c>
      <c r="U48" s="9">
        <v>-358.56876829999999</v>
      </c>
      <c r="V48" s="9">
        <v>-84.705674090000002</v>
      </c>
    </row>
    <row r="49" spans="1:22">
      <c r="A49" s="1">
        <v>3</v>
      </c>
      <c r="B49" s="2">
        <v>1.5</v>
      </c>
      <c r="C49" s="36">
        <f t="shared" si="8"/>
        <v>-14946.04983376</v>
      </c>
      <c r="D49" s="36">
        <f t="shared" si="9"/>
        <v>21816.555250430192</v>
      </c>
      <c r="E49" s="37">
        <f t="shared" si="10"/>
        <v>15</v>
      </c>
      <c r="F49" s="36">
        <f t="shared" si="11"/>
        <v>5633.0103437686739</v>
      </c>
      <c r="G49" s="4"/>
      <c r="H49" s="3">
        <v>-3.966494499</v>
      </c>
      <c r="I49" s="3">
        <v>-61.774253850000001</v>
      </c>
      <c r="J49" s="3">
        <v>-9.4623228229999992</v>
      </c>
      <c r="K49" s="3">
        <v>-8.3938465119999996</v>
      </c>
      <c r="L49" s="3">
        <v>-12.360038429999999</v>
      </c>
      <c r="M49" s="3">
        <v>-15.412970809999999</v>
      </c>
      <c r="N49" s="3">
        <v>-658.41004250000003</v>
      </c>
      <c r="O49" s="3">
        <v>-12.17234887</v>
      </c>
      <c r="P49" s="3">
        <v>-186.98757409999999</v>
      </c>
      <c r="Q49" s="1">
        <v>-42.781212869999997</v>
      </c>
      <c r="R49" s="5">
        <v>-534.88009650000004</v>
      </c>
      <c r="S49" s="8">
        <v>-17.090977580000001</v>
      </c>
      <c r="T49" s="9">
        <v>-11.44380982</v>
      </c>
      <c r="U49" s="9">
        <v>-514.18839319999995</v>
      </c>
      <c r="V49" s="9">
        <v>-152.58309270000001</v>
      </c>
    </row>
    <row r="50" spans="1:22">
      <c r="A50" s="1">
        <v>4</v>
      </c>
      <c r="B50" s="2">
        <v>2</v>
      </c>
      <c r="C50" s="36">
        <f t="shared" si="8"/>
        <v>-23287.116871206668</v>
      </c>
      <c r="D50" s="36">
        <f t="shared" si="9"/>
        <v>26821.310716962882</v>
      </c>
      <c r="E50" s="37">
        <f t="shared" si="10"/>
        <v>15</v>
      </c>
      <c r="F50" s="36">
        <f t="shared" si="11"/>
        <v>6925.23264868345</v>
      </c>
      <c r="G50" s="4"/>
      <c r="H50" s="3">
        <v>-3.8045225660000002</v>
      </c>
      <c r="I50" s="3">
        <v>-99.905048039999997</v>
      </c>
      <c r="J50" s="3">
        <v>-13.740302529999999</v>
      </c>
      <c r="K50" s="3">
        <v>-10.230067160000001</v>
      </c>
      <c r="L50" s="3">
        <v>-19.22785369</v>
      </c>
      <c r="M50" s="3">
        <v>-5.347060505</v>
      </c>
      <c r="N50" s="3">
        <v>-762.20255459999998</v>
      </c>
      <c r="O50" s="3">
        <v>-126.63691300000001</v>
      </c>
      <c r="P50" s="3">
        <v>-405.90128540000001</v>
      </c>
      <c r="Q50" s="1">
        <v>-548.58422629999995</v>
      </c>
      <c r="R50" s="5">
        <v>-603.43518849999998</v>
      </c>
      <c r="S50" s="8">
        <v>-16.022333880000001</v>
      </c>
      <c r="T50" s="9">
        <v>-12.053422810000001</v>
      </c>
      <c r="U50" s="9">
        <v>-632.53472829999998</v>
      </c>
      <c r="V50" s="9">
        <v>-233.44202340000001</v>
      </c>
    </row>
    <row r="51" spans="1:22">
      <c r="A51" s="1">
        <v>5</v>
      </c>
      <c r="B51" s="2">
        <v>2.5</v>
      </c>
      <c r="C51" s="36">
        <f t="shared" si="8"/>
        <v>-35635.880580760007</v>
      </c>
      <c r="D51" s="36">
        <f t="shared" si="9"/>
        <v>40168.471002805709</v>
      </c>
      <c r="E51" s="37">
        <f t="shared" si="10"/>
        <v>15</v>
      </c>
      <c r="F51" s="36">
        <f t="shared" si="11"/>
        <v>10371.454615765469</v>
      </c>
      <c r="G51" s="4"/>
      <c r="H51" s="3">
        <v>-6.0896389190000004</v>
      </c>
      <c r="I51" s="3">
        <v>-162.51374039999999</v>
      </c>
      <c r="J51" s="3">
        <v>-13.427573929999999</v>
      </c>
      <c r="K51" s="3">
        <v>-6.7127379579999999</v>
      </c>
      <c r="L51" s="3">
        <v>-40.436198470000001</v>
      </c>
      <c r="M51" s="3">
        <v>-16.78115223</v>
      </c>
      <c r="N51" s="3">
        <v>-807.15919229999997</v>
      </c>
      <c r="O51" s="3">
        <v>-601.22604860000001</v>
      </c>
      <c r="P51" s="3">
        <v>-558.50874629999998</v>
      </c>
      <c r="Q51" s="1">
        <v>-1370.9998700000001</v>
      </c>
      <c r="R51" s="5">
        <v>-687.37391720000005</v>
      </c>
      <c r="S51" s="8">
        <v>-32.802112399999999</v>
      </c>
      <c r="T51" s="9">
        <v>-8.3903782069999995</v>
      </c>
      <c r="U51" s="9">
        <v>-722.46408559999998</v>
      </c>
      <c r="V51" s="9">
        <v>-310.49669460000001</v>
      </c>
    </row>
    <row r="52" spans="1:22">
      <c r="A52" s="1">
        <v>6</v>
      </c>
      <c r="B52" s="2">
        <v>3</v>
      </c>
      <c r="C52" s="36">
        <f t="shared" si="8"/>
        <v>-44325.797251926662</v>
      </c>
      <c r="D52" s="36">
        <f t="shared" si="9"/>
        <v>49287.763204500174</v>
      </c>
      <c r="E52" s="37">
        <f t="shared" si="10"/>
        <v>15</v>
      </c>
      <c r="F52" s="36">
        <f t="shared" si="11"/>
        <v>12726.045737522925</v>
      </c>
      <c r="G52" s="4"/>
      <c r="H52" s="3">
        <v>-5.329831038</v>
      </c>
      <c r="I52" s="3">
        <v>-185.39773299999999</v>
      </c>
      <c r="J52" s="3">
        <v>-53.41036012</v>
      </c>
      <c r="K52" s="3">
        <v>-9.1617577709999996</v>
      </c>
      <c r="L52" s="3">
        <v>-135.03916559999999</v>
      </c>
      <c r="M52" s="3">
        <v>-10.69474965</v>
      </c>
      <c r="N52" s="3">
        <v>-882.79545310000003</v>
      </c>
      <c r="O52" s="3">
        <v>-965.04907230000003</v>
      </c>
      <c r="P52" s="3">
        <v>-648.48845700000004</v>
      </c>
      <c r="Q52" s="1">
        <v>-1745.5522530000001</v>
      </c>
      <c r="R52" s="5">
        <v>-777.37668040000005</v>
      </c>
      <c r="S52" s="8">
        <v>-58.743986300000003</v>
      </c>
      <c r="T52" s="9">
        <v>-14.49357951</v>
      </c>
      <c r="U52" s="9">
        <v>-778.13727400000005</v>
      </c>
      <c r="V52" s="9">
        <v>-379.19923499999999</v>
      </c>
    </row>
    <row r="53" spans="1:22">
      <c r="A53" s="1">
        <v>7</v>
      </c>
      <c r="B53" s="2">
        <v>3.5</v>
      </c>
      <c r="C53" s="36">
        <f t="shared" si="8"/>
        <v>-52332.36767586667</v>
      </c>
      <c r="D53" s="36">
        <f t="shared" si="9"/>
        <v>54491.960076351184</v>
      </c>
      <c r="E53" s="37">
        <f t="shared" si="10"/>
        <v>15</v>
      </c>
      <c r="F53" s="36">
        <f t="shared" si="11"/>
        <v>14069.763591860505</v>
      </c>
      <c r="G53" s="4"/>
      <c r="H53" s="3">
        <v>-16.050192060000001</v>
      </c>
      <c r="I53" s="3">
        <v>-220.4452641</v>
      </c>
      <c r="J53" s="3">
        <v>-97.64176793</v>
      </c>
      <c r="K53" s="3">
        <v>-24.415086949999999</v>
      </c>
      <c r="L53" s="3">
        <v>-202.17720879999999</v>
      </c>
      <c r="M53" s="3">
        <v>-33.5395222</v>
      </c>
      <c r="N53" s="3">
        <v>-939.99207019999994</v>
      </c>
      <c r="O53" s="3">
        <v>-1255.7759880000001</v>
      </c>
      <c r="P53" s="3">
        <v>-766.8279867</v>
      </c>
      <c r="Q53" s="1">
        <v>-1912.6609900000001</v>
      </c>
      <c r="R53" s="5">
        <v>-828.6325544</v>
      </c>
      <c r="S53" s="8">
        <v>-101.4550449</v>
      </c>
      <c r="T53" s="9">
        <v>-54.92158234</v>
      </c>
      <c r="U53" s="9">
        <v>-898.7016155</v>
      </c>
      <c r="V53" s="9">
        <v>-496.61827729999999</v>
      </c>
    </row>
    <row r="54" spans="1:22">
      <c r="A54" s="1">
        <v>8</v>
      </c>
      <c r="B54" s="2">
        <v>4</v>
      </c>
      <c r="C54" s="36">
        <f t="shared" si="8"/>
        <v>-58766.71672360001</v>
      </c>
      <c r="D54" s="36">
        <f t="shared" si="9"/>
        <v>58022.403925363826</v>
      </c>
      <c r="E54" s="37">
        <f t="shared" si="10"/>
        <v>15</v>
      </c>
      <c r="F54" s="36">
        <f t="shared" si="11"/>
        <v>14981.320273990263</v>
      </c>
      <c r="G54" s="4"/>
      <c r="H54" s="3">
        <v>-17.573556400000001</v>
      </c>
      <c r="I54" s="3">
        <v>-289.9230225</v>
      </c>
      <c r="J54" s="3">
        <v>-116.7130191</v>
      </c>
      <c r="K54" s="3">
        <v>-91.558706479999998</v>
      </c>
      <c r="L54" s="3">
        <v>-281.52869779999997</v>
      </c>
      <c r="M54" s="3">
        <v>-55.723799200000002</v>
      </c>
      <c r="N54" s="3">
        <v>-976.56846050000001</v>
      </c>
      <c r="O54" s="3">
        <v>-1334.3984740000001</v>
      </c>
      <c r="P54" s="3">
        <v>-807.9093494</v>
      </c>
      <c r="Q54" s="1">
        <v>-2106.5207140000002</v>
      </c>
      <c r="R54" s="5">
        <v>-898.74490170000001</v>
      </c>
      <c r="S54" s="8">
        <v>-135.0256847</v>
      </c>
      <c r="T54" s="9">
        <v>-93.087437559999998</v>
      </c>
      <c r="U54" s="9">
        <v>-1013.128812</v>
      </c>
      <c r="V54" s="9">
        <v>-596.60287319999998</v>
      </c>
    </row>
    <row r="55" spans="1:22">
      <c r="A55" s="1">
        <v>9</v>
      </c>
      <c r="B55" s="2">
        <v>4.5</v>
      </c>
      <c r="C55" s="36">
        <f t="shared" si="8"/>
        <v>-63339.379402592866</v>
      </c>
      <c r="D55" s="36">
        <f t="shared" si="9"/>
        <v>63411.444013719971</v>
      </c>
      <c r="E55" s="37">
        <f t="shared" si="10"/>
        <v>14</v>
      </c>
      <c r="F55" s="36">
        <f t="shared" si="11"/>
        <v>16947.42127856697</v>
      </c>
      <c r="G55" s="4"/>
      <c r="H55" s="3">
        <v>-6.9326494629999997</v>
      </c>
      <c r="I55" s="3">
        <v>-361.67577699999998</v>
      </c>
      <c r="J55" s="3">
        <v>-147.2525182</v>
      </c>
      <c r="K55" s="3">
        <v>-157.16702910000001</v>
      </c>
      <c r="L55" s="3">
        <v>-343.32384819999999</v>
      </c>
      <c r="M55" s="3">
        <v>-110.60051970000001</v>
      </c>
      <c r="N55" s="3"/>
      <c r="O55" s="3">
        <v>-1520.4838010000001</v>
      </c>
      <c r="P55" s="3">
        <v>-927.7385428</v>
      </c>
      <c r="Q55" s="1">
        <v>-2263.5862510000002</v>
      </c>
      <c r="R55" s="5">
        <v>-968.11037510000006</v>
      </c>
      <c r="S55" s="8">
        <v>-161.72416509999999</v>
      </c>
      <c r="T55" s="9">
        <v>-125.88128450000001</v>
      </c>
      <c r="U55" s="10">
        <v>-1100.1037389999999</v>
      </c>
      <c r="V55" s="9">
        <v>-672.93261619999998</v>
      </c>
    </row>
    <row r="56" spans="1:22">
      <c r="A56" s="1">
        <v>10</v>
      </c>
      <c r="B56" s="2">
        <v>5</v>
      </c>
      <c r="C56" s="36">
        <f t="shared" si="8"/>
        <v>-84641.131506139995</v>
      </c>
      <c r="D56" s="36">
        <f t="shared" si="9"/>
        <v>86180.99104978783</v>
      </c>
      <c r="E56" s="37">
        <f t="shared" si="10"/>
        <v>15</v>
      </c>
      <c r="F56" s="36">
        <f t="shared" si="11"/>
        <v>22251.836206365246</v>
      </c>
      <c r="G56" s="4"/>
      <c r="H56" s="3">
        <v>-3.7666410209999999</v>
      </c>
      <c r="I56" s="3">
        <v>-427.28295079999998</v>
      </c>
      <c r="J56" s="3">
        <v>-193.02805889999999</v>
      </c>
      <c r="K56" s="3">
        <v>-209.80716219999999</v>
      </c>
      <c r="L56" s="3">
        <v>-404.35679260000001</v>
      </c>
      <c r="M56" s="3">
        <v>-177.00716850000001</v>
      </c>
      <c r="N56" s="3">
        <v>-1100.9050999999999</v>
      </c>
      <c r="O56" s="3">
        <v>-1624.2489800000001</v>
      </c>
      <c r="P56" s="3">
        <v>-2080.5441770000002</v>
      </c>
      <c r="Q56" s="1">
        <v>-3202.1192169999999</v>
      </c>
      <c r="R56" s="5">
        <v>-1040.70183</v>
      </c>
      <c r="S56" s="8">
        <v>-189.18877470000001</v>
      </c>
      <c r="T56" s="9">
        <v>-162.50894400000001</v>
      </c>
      <c r="U56" s="10">
        <v>-1142.8772469999999</v>
      </c>
      <c r="V56" s="9">
        <v>-737.82668220000005</v>
      </c>
    </row>
    <row r="57" spans="1:22">
      <c r="A57" s="1">
        <v>11</v>
      </c>
      <c r="B57" s="2">
        <v>5.5</v>
      </c>
      <c r="C57" s="36">
        <f t="shared" si="8"/>
        <v>-97878.527942384608</v>
      </c>
      <c r="D57" s="36">
        <f t="shared" si="9"/>
        <v>123624.09048739505</v>
      </c>
      <c r="E57" s="37">
        <f t="shared" si="10"/>
        <v>13</v>
      </c>
      <c r="F57" s="36">
        <f t="shared" si="11"/>
        <v>34287.153625761755</v>
      </c>
      <c r="G57" s="4"/>
      <c r="H57" s="3">
        <v>-44.992566109999999</v>
      </c>
      <c r="I57" s="3">
        <v>-525.70968389999996</v>
      </c>
      <c r="J57" s="3">
        <v>-213.6001363</v>
      </c>
      <c r="K57" s="3">
        <v>-245.64738850000001</v>
      </c>
      <c r="L57" s="3">
        <v>-440.9798887</v>
      </c>
      <c r="M57" s="3">
        <v>-214.43287839999999</v>
      </c>
      <c r="N57" s="3"/>
      <c r="O57" s="3">
        <v>-1694.5113269999999</v>
      </c>
      <c r="P57" s="3">
        <v>-2301.0295160000001</v>
      </c>
      <c r="Q57" s="1">
        <v>-4633.3391979999997</v>
      </c>
      <c r="R57" s="5">
        <v>-1097.784271</v>
      </c>
      <c r="S57" s="8">
        <v>-241.81678890000001</v>
      </c>
      <c r="T57" s="9">
        <v>-198.38334990000001</v>
      </c>
      <c r="U57" s="10"/>
      <c r="V57" s="9">
        <v>-871.98163980000004</v>
      </c>
    </row>
    <row r="58" spans="1:22">
      <c r="A58" s="1">
        <v>12</v>
      </c>
      <c r="B58" s="2">
        <v>6</v>
      </c>
      <c r="C58" s="36">
        <f t="shared" si="8"/>
        <v>-104239.11893578572</v>
      </c>
      <c r="D58" s="36">
        <f t="shared" si="9"/>
        <v>120790.15015119602</v>
      </c>
      <c r="E58" s="37">
        <f t="shared" si="10"/>
        <v>14</v>
      </c>
      <c r="F58" s="36">
        <f t="shared" si="11"/>
        <v>32282.525540196864</v>
      </c>
      <c r="G58" s="4"/>
      <c r="H58" s="3">
        <v>-27.520535110000001</v>
      </c>
      <c r="I58" s="3">
        <v>-529.45092320000003</v>
      </c>
      <c r="J58" s="3">
        <v>-278.4427968</v>
      </c>
      <c r="K58" s="3">
        <v>-299.81711410000003</v>
      </c>
      <c r="L58" s="3">
        <v>-496.67616839999999</v>
      </c>
      <c r="M58" s="3">
        <v>-252.54273789999999</v>
      </c>
      <c r="N58" s="3">
        <v>-1217.5686470000001</v>
      </c>
      <c r="O58" s="3">
        <v>-1783.002367</v>
      </c>
      <c r="P58" s="3">
        <v>-2507.0115639999999</v>
      </c>
      <c r="Q58" s="1">
        <v>-4650.8082350000004</v>
      </c>
      <c r="R58" s="5">
        <v>-1181.8467020000001</v>
      </c>
      <c r="S58" s="8">
        <v>-277.71074090000002</v>
      </c>
      <c r="T58" s="9">
        <v>-203.69924599999999</v>
      </c>
      <c r="U58" s="10"/>
      <c r="V58" s="9">
        <v>-887.37887360000002</v>
      </c>
    </row>
    <row r="59" spans="1:22">
      <c r="A59" s="1">
        <v>13</v>
      </c>
      <c r="B59" s="2">
        <v>6.5</v>
      </c>
      <c r="C59" s="36">
        <f t="shared" si="8"/>
        <v>-110311.56428285714</v>
      </c>
      <c r="D59" s="36">
        <f t="shared" si="9"/>
        <v>121744.41885785184</v>
      </c>
      <c r="E59" s="37">
        <f t="shared" si="10"/>
        <v>14</v>
      </c>
      <c r="F59" s="36">
        <f t="shared" si="11"/>
        <v>32537.564579855862</v>
      </c>
      <c r="G59" s="4"/>
      <c r="H59" s="3">
        <v>-47.345179199999997</v>
      </c>
      <c r="I59" s="3">
        <v>-560.7307505</v>
      </c>
      <c r="J59" s="3">
        <v>-304.43130530000002</v>
      </c>
      <c r="K59" s="3">
        <v>-335.685676</v>
      </c>
      <c r="L59" s="3">
        <v>-553.89981720000003</v>
      </c>
      <c r="M59" s="3">
        <v>-300.62064179999999</v>
      </c>
      <c r="N59" s="3">
        <v>-1261.843543</v>
      </c>
      <c r="O59" s="3">
        <v>-1870.0286269999999</v>
      </c>
      <c r="P59" s="3">
        <v>-2816.8396499999999</v>
      </c>
      <c r="Q59" s="1">
        <v>-4595.1927079999996</v>
      </c>
      <c r="R59" s="5">
        <v>-1257.298047</v>
      </c>
      <c r="S59" s="8">
        <v>-316.67250200000001</v>
      </c>
      <c r="T59" s="9">
        <v>-225.08192339999999</v>
      </c>
      <c r="U59" s="10"/>
      <c r="V59" s="9">
        <v>-997.94862920000003</v>
      </c>
    </row>
    <row r="60" spans="1:22">
      <c r="A60" s="1">
        <v>14</v>
      </c>
      <c r="B60" s="2">
        <v>7</v>
      </c>
      <c r="C60" s="36">
        <f t="shared" si="8"/>
        <v>-115315.28137585714</v>
      </c>
      <c r="D60" s="36">
        <f t="shared" si="9"/>
        <v>124376.80579962523</v>
      </c>
      <c r="E60" s="37">
        <f t="shared" si="10"/>
        <v>14</v>
      </c>
      <c r="F60" s="36">
        <f t="shared" si="11"/>
        <v>33241.099583108269</v>
      </c>
      <c r="G60" s="4"/>
      <c r="H60" s="3">
        <v>-72.554837820000003</v>
      </c>
      <c r="I60" s="3">
        <v>-566.15956129999995</v>
      </c>
      <c r="J60" s="3">
        <v>-353.9776263</v>
      </c>
      <c r="K60" s="3">
        <v>-383.78359749999998</v>
      </c>
      <c r="L60" s="3">
        <v>-591.27009009999995</v>
      </c>
      <c r="M60" s="3">
        <v>-346.39742230000002</v>
      </c>
      <c r="N60" s="3">
        <v>-1334.410752</v>
      </c>
      <c r="O60" s="3">
        <v>-1893.691257</v>
      </c>
      <c r="P60" s="3">
        <v>-3048.744322</v>
      </c>
      <c r="Q60" s="1">
        <v>-4657.0063520000003</v>
      </c>
      <c r="R60" s="5">
        <v>-1254.337282</v>
      </c>
      <c r="S60" s="8">
        <v>-351.71469969999998</v>
      </c>
      <c r="T60" s="9">
        <v>-240.32304060000001</v>
      </c>
      <c r="U60" s="10"/>
      <c r="V60" s="10">
        <v>-1049.768552</v>
      </c>
    </row>
    <row r="61" spans="1:22">
      <c r="A61" s="1">
        <v>15</v>
      </c>
      <c r="B61" s="2">
        <v>7.5</v>
      </c>
      <c r="C61" s="36">
        <f t="shared" si="8"/>
        <v>-129879.30743624999</v>
      </c>
      <c r="D61" s="36">
        <f t="shared" si="9"/>
        <v>142329.58541684705</v>
      </c>
      <c r="E61" s="37">
        <f t="shared" si="10"/>
        <v>12</v>
      </c>
      <c r="F61" s="36">
        <f t="shared" si="11"/>
        <v>41087.012227032239</v>
      </c>
      <c r="G61" s="4"/>
      <c r="H61" s="3">
        <v>-86.195524649999996</v>
      </c>
      <c r="I61" s="3"/>
      <c r="J61" s="3">
        <v>-401.31165879999998</v>
      </c>
      <c r="K61" s="3">
        <v>-406.65939450000002</v>
      </c>
      <c r="L61" s="3">
        <v>-632.47905349999996</v>
      </c>
      <c r="M61" s="3">
        <v>-414.32548309999999</v>
      </c>
      <c r="N61" s="3">
        <v>-1387.88068</v>
      </c>
      <c r="O61" s="3">
        <v>-1989.6737370000001</v>
      </c>
      <c r="P61" s="3">
        <v>-3312.672982</v>
      </c>
      <c r="Q61" s="1">
        <v>-4982.754868</v>
      </c>
      <c r="R61" s="5">
        <v>-1317.684632</v>
      </c>
      <c r="S61" s="8">
        <v>-395.24836470000002</v>
      </c>
      <c r="T61" s="9">
        <v>-258.63051410000003</v>
      </c>
      <c r="U61" s="10"/>
      <c r="V61" s="10"/>
    </row>
    <row r="62" spans="1:22">
      <c r="A62" s="1">
        <v>16</v>
      </c>
      <c r="B62" s="2">
        <v>8</v>
      </c>
      <c r="C62" s="36">
        <f t="shared" si="8"/>
        <v>-40490.658347142853</v>
      </c>
      <c r="D62" s="36">
        <f t="shared" si="9"/>
        <v>14956.306135147852</v>
      </c>
      <c r="E62" s="37">
        <f t="shared" si="10"/>
        <v>7</v>
      </c>
      <c r="F62" s="36">
        <f t="shared" si="11"/>
        <v>5652.9523665358292</v>
      </c>
      <c r="G62" s="4"/>
      <c r="H62" s="3">
        <v>-130.4140314</v>
      </c>
      <c r="I62" s="3"/>
      <c r="J62" s="3">
        <v>-437.16663490000002</v>
      </c>
      <c r="K62" s="3">
        <v>-439.44998179999999</v>
      </c>
      <c r="L62" s="3">
        <v>-659.94757460000005</v>
      </c>
      <c r="M62" s="3">
        <v>-434.9044715</v>
      </c>
      <c r="N62" s="3"/>
      <c r="O62" s="3"/>
      <c r="P62" s="3"/>
      <c r="Q62" s="1"/>
      <c r="R62" s="5"/>
      <c r="S62" s="8">
        <v>-437.17664689999998</v>
      </c>
      <c r="T62" s="9">
        <v>-295.28674319999999</v>
      </c>
      <c r="U62" s="10"/>
      <c r="V62" s="10"/>
    </row>
    <row r="63" spans="1:22">
      <c r="A63" s="1">
        <v>17</v>
      </c>
      <c r="B63" s="2">
        <v>8.5</v>
      </c>
      <c r="C63" s="36">
        <f t="shared" si="8"/>
        <v>-43073.800057142857</v>
      </c>
      <c r="D63" s="36">
        <f t="shared" si="9"/>
        <v>15766.887777251335</v>
      </c>
      <c r="E63" s="37">
        <f t="shared" si="10"/>
        <v>7</v>
      </c>
      <c r="F63" s="36">
        <f t="shared" si="11"/>
        <v>5959.3234297244262</v>
      </c>
      <c r="G63" s="4"/>
      <c r="H63" s="3">
        <v>-151.81333290000001</v>
      </c>
      <c r="I63" s="3"/>
      <c r="J63" s="3">
        <v>-479.18108819999998</v>
      </c>
      <c r="K63" s="3">
        <v>-452.42508090000001</v>
      </c>
      <c r="L63" s="3">
        <v>-702.65912219999996</v>
      </c>
      <c r="M63" s="3">
        <v>-479.95303760000002</v>
      </c>
      <c r="N63" s="3"/>
      <c r="O63" s="3"/>
      <c r="P63" s="3"/>
      <c r="Q63" s="1"/>
      <c r="R63" s="5"/>
      <c r="S63" s="6">
        <v>-447.80224559999999</v>
      </c>
      <c r="T63" s="1">
        <v>-301.3320966</v>
      </c>
      <c r="U63" s="1"/>
      <c r="V63" s="1"/>
    </row>
    <row r="64" spans="1:22">
      <c r="A64" s="1">
        <v>18</v>
      </c>
      <c r="B64" s="2">
        <v>9</v>
      </c>
      <c r="C64" s="36">
        <f t="shared" si="8"/>
        <v>-45504.096191428573</v>
      </c>
      <c r="D64" s="36">
        <f t="shared" si="9"/>
        <v>16007.393383247938</v>
      </c>
      <c r="E64" s="37">
        <f t="shared" si="10"/>
        <v>7</v>
      </c>
      <c r="F64" s="36">
        <f t="shared" si="11"/>
        <v>6050.2260043506976</v>
      </c>
      <c r="G64" s="4"/>
      <c r="H64" s="3">
        <v>-170.88190650000001</v>
      </c>
      <c r="I64" s="3"/>
      <c r="J64" s="3">
        <v>-489.74991139999997</v>
      </c>
      <c r="K64" s="3">
        <v>-466.17201940000001</v>
      </c>
      <c r="L64" s="3">
        <v>-716.40117090000001</v>
      </c>
      <c r="M64" s="3">
        <v>-543.27417030000004</v>
      </c>
      <c r="N64" s="3"/>
      <c r="O64" s="3"/>
      <c r="P64" s="3"/>
      <c r="Q64" s="1"/>
      <c r="R64" s="5"/>
      <c r="S64" s="6">
        <v>-486.02196020000002</v>
      </c>
      <c r="T64" s="1">
        <v>-312.78559469999999</v>
      </c>
      <c r="U64" s="1"/>
      <c r="V64" s="1"/>
    </row>
    <row r="65" spans="1:22">
      <c r="A65" s="1">
        <v>19</v>
      </c>
      <c r="B65" s="2">
        <v>9.5</v>
      </c>
      <c r="C65" s="36">
        <f t="shared" si="8"/>
        <v>-37883.117619999997</v>
      </c>
      <c r="D65" s="36">
        <f t="shared" si="9"/>
        <v>15067.306380000016</v>
      </c>
      <c r="E65" s="37">
        <f t="shared" si="10"/>
        <v>2</v>
      </c>
      <c r="F65" s="36">
        <f t="shared" si="11"/>
        <v>10654.194515513342</v>
      </c>
      <c r="G65" s="4"/>
      <c r="H65">
        <v>-228.15811239999999</v>
      </c>
      <c r="J65">
        <v>-529.50423999999998</v>
      </c>
      <c r="S65" s="6"/>
      <c r="T65" s="1"/>
      <c r="U65" s="1"/>
      <c r="V65" s="1"/>
    </row>
    <row r="66" spans="1:22">
      <c r="A66" s="1">
        <v>20</v>
      </c>
      <c r="B66" s="2">
        <v>10</v>
      </c>
      <c r="C66" s="36">
        <f t="shared" si="8"/>
        <v>-40049.067770000001</v>
      </c>
      <c r="D66" s="36">
        <f t="shared" si="9"/>
        <v>14952.926119999987</v>
      </c>
      <c r="E66" s="37">
        <f t="shared" si="10"/>
        <v>2</v>
      </c>
      <c r="F66" s="36">
        <f t="shared" si="11"/>
        <v>10573.315458033441</v>
      </c>
      <c r="G66" s="4"/>
      <c r="H66">
        <v>-250.96141650000001</v>
      </c>
      <c r="J66">
        <v>-550.01993890000006</v>
      </c>
      <c r="S66" s="6"/>
      <c r="T66" s="1"/>
      <c r="U66" s="1"/>
      <c r="V66" s="1"/>
    </row>
    <row r="67" spans="1:22">
      <c r="A67" s="1">
        <v>21</v>
      </c>
      <c r="B67" s="2">
        <v>10.5</v>
      </c>
      <c r="C67" s="36">
        <f t="shared" si="8"/>
        <v>-41654.591050000003</v>
      </c>
      <c r="D67" s="36">
        <f t="shared" si="9"/>
        <v>15794.768399999995</v>
      </c>
      <c r="E67" s="37">
        <f t="shared" si="10"/>
        <v>2</v>
      </c>
      <c r="F67" s="36">
        <f t="shared" si="11"/>
        <v>11168.587842910991</v>
      </c>
      <c r="G67" s="4"/>
      <c r="H67" s="3">
        <v>-258.59822650000001</v>
      </c>
      <c r="I67" s="3"/>
      <c r="J67" s="3">
        <v>-574.49359449999997</v>
      </c>
      <c r="K67" s="3"/>
      <c r="L67" s="3"/>
      <c r="M67" s="3"/>
      <c r="N67" s="3"/>
      <c r="O67" s="3"/>
      <c r="P67" s="3"/>
      <c r="Q67" s="1"/>
      <c r="R67" s="5"/>
      <c r="S67" s="6"/>
      <c r="T67" s="1"/>
      <c r="U67" s="1"/>
      <c r="V67" s="1"/>
    </row>
    <row r="68" spans="1:22">
      <c r="A68" s="1">
        <v>22</v>
      </c>
      <c r="B68" s="2">
        <v>11</v>
      </c>
      <c r="C68" s="36">
        <f t="shared" si="8"/>
        <v>-45507.758955000005</v>
      </c>
      <c r="D68" s="36">
        <f t="shared" si="9"/>
        <v>15449.776215000009</v>
      </c>
      <c r="E68" s="37">
        <f t="shared" si="10"/>
        <v>2</v>
      </c>
      <c r="F68" s="36">
        <f t="shared" si="11"/>
        <v>10924.641529441136</v>
      </c>
      <c r="G68" s="4"/>
      <c r="H68" s="3">
        <v>-300.5798274</v>
      </c>
      <c r="I68" s="3"/>
      <c r="J68" s="3">
        <v>-609.57535170000006</v>
      </c>
      <c r="K68" s="3"/>
      <c r="L68" s="3"/>
      <c r="M68" s="3"/>
      <c r="N68" s="3"/>
      <c r="O68" s="3"/>
      <c r="P68" s="3"/>
      <c r="Q68" s="1"/>
      <c r="R68" s="5"/>
      <c r="S68" s="6"/>
      <c r="T68" s="1"/>
      <c r="U68" s="1"/>
      <c r="V68" s="1"/>
    </row>
    <row r="69" spans="1:22">
      <c r="A69" s="1">
        <v>23</v>
      </c>
      <c r="B69" s="2">
        <v>11.5</v>
      </c>
      <c r="C69" s="36">
        <f t="shared" si="8"/>
        <v>-47722.690855000001</v>
      </c>
      <c r="D69" s="36">
        <f t="shared" si="9"/>
        <v>14834.144035000008</v>
      </c>
      <c r="E69" s="37">
        <f t="shared" si="10"/>
        <v>2</v>
      </c>
      <c r="F69" s="36">
        <f t="shared" si="11"/>
        <v>10489.323840246479</v>
      </c>
      <c r="G69" s="4"/>
      <c r="H69" s="3">
        <v>-328.88546819999999</v>
      </c>
      <c r="I69" s="3"/>
      <c r="J69" s="3">
        <v>-625.56834890000005</v>
      </c>
      <c r="K69" s="3"/>
      <c r="L69" s="3"/>
      <c r="M69" s="3"/>
      <c r="N69" s="3"/>
      <c r="O69" s="3"/>
      <c r="P69" s="3"/>
      <c r="Q69" s="1"/>
      <c r="R69" s="5"/>
      <c r="S69" s="6"/>
      <c r="T69" s="1"/>
      <c r="U69" s="1"/>
      <c r="V69" s="1"/>
    </row>
    <row r="70" spans="1:22">
      <c r="A70" s="1">
        <v>24</v>
      </c>
      <c r="B70" s="2">
        <v>12</v>
      </c>
      <c r="C70" s="36">
        <f t="shared" si="8"/>
        <v>-34948.550609999998</v>
      </c>
      <c r="D70" s="36">
        <f t="shared" si="9"/>
        <v>0</v>
      </c>
      <c r="E70" s="37">
        <f t="shared" si="10"/>
        <v>1</v>
      </c>
      <c r="F70" s="36">
        <f t="shared" si="11"/>
        <v>0</v>
      </c>
      <c r="G70" s="4"/>
      <c r="H70" s="3">
        <v>-349.48550610000001</v>
      </c>
      <c r="I70" s="3"/>
      <c r="J70" s="3"/>
      <c r="K70" s="3"/>
      <c r="L70" s="3"/>
      <c r="M70" s="3"/>
      <c r="N70" s="3"/>
      <c r="O70" s="3"/>
      <c r="P70" s="3"/>
      <c r="Q70" s="1"/>
      <c r="R70" s="5"/>
      <c r="S70" s="6"/>
      <c r="T70" s="1"/>
      <c r="U70" s="1"/>
      <c r="V70" s="1"/>
    </row>
    <row r="71" spans="1:22">
      <c r="A71" s="1">
        <v>25</v>
      </c>
      <c r="B71" s="2">
        <v>12.5</v>
      </c>
      <c r="C71" s="36">
        <f t="shared" si="8"/>
        <v>-36547.463770000002</v>
      </c>
      <c r="D71" s="36">
        <f t="shared" si="9"/>
        <v>0</v>
      </c>
      <c r="E71" s="37">
        <f t="shared" si="10"/>
        <v>1</v>
      </c>
      <c r="F71" s="36">
        <f t="shared" si="11"/>
        <v>0</v>
      </c>
      <c r="G71" s="4"/>
      <c r="H71" s="3">
        <v>-365.47463770000002</v>
      </c>
      <c r="I71" s="3"/>
      <c r="J71" s="3"/>
      <c r="K71" s="3"/>
      <c r="L71" s="3"/>
      <c r="M71" s="3"/>
      <c r="N71" s="3"/>
      <c r="O71" s="3"/>
      <c r="P71" s="3"/>
      <c r="Q71" s="1"/>
      <c r="R71" s="5"/>
      <c r="S71" s="6"/>
      <c r="T71" s="1"/>
      <c r="U71" s="1"/>
      <c r="V71" s="1"/>
    </row>
    <row r="72" spans="1:22">
      <c r="A72" s="1">
        <v>26</v>
      </c>
      <c r="B72" s="2">
        <v>13</v>
      </c>
      <c r="C72" s="36">
        <f t="shared" si="8"/>
        <v>-36853.412170000003</v>
      </c>
      <c r="D72" s="36">
        <f t="shared" si="9"/>
        <v>0</v>
      </c>
      <c r="E72" s="37">
        <f t="shared" si="10"/>
        <v>1</v>
      </c>
      <c r="F72" s="36">
        <f t="shared" si="11"/>
        <v>0</v>
      </c>
      <c r="G72" s="4"/>
      <c r="H72" s="3">
        <v>-368.53412170000001</v>
      </c>
      <c r="I72" s="3"/>
      <c r="J72" s="3"/>
      <c r="K72" s="3"/>
      <c r="L72" s="3"/>
      <c r="M72" s="3"/>
      <c r="N72" s="3"/>
      <c r="O72" s="3"/>
      <c r="P72" s="3"/>
      <c r="Q72" s="1"/>
      <c r="R72" s="5"/>
      <c r="S72" s="6"/>
      <c r="T72" s="1"/>
      <c r="U72" s="1"/>
      <c r="V72" s="1"/>
    </row>
    <row r="73" spans="1:22">
      <c r="A73" s="1">
        <v>27</v>
      </c>
      <c r="B73" s="2">
        <v>13.5</v>
      </c>
      <c r="C73" s="36" t="e">
        <f>AVERAGE(H73:AB73)*100</f>
        <v>#DIV/0!</v>
      </c>
      <c r="D73" s="36" t="e">
        <f>STDEVP(H73:X73)*100</f>
        <v>#DIV/0!</v>
      </c>
      <c r="E73" s="37">
        <f>COUNT(H73:AE73)</f>
        <v>0</v>
      </c>
      <c r="F73" s="36" t="e">
        <f t="shared" ref="F66:F73" si="12">D73/SQRT(E73)</f>
        <v>#DIV/0!</v>
      </c>
      <c r="G73" s="4"/>
    </row>
    <row r="74" spans="1:22">
      <c r="A74" s="1"/>
      <c r="B74" s="2"/>
      <c r="C74" s="3"/>
      <c r="D74" s="3"/>
      <c r="E74" s="3"/>
      <c r="F74" s="3"/>
      <c r="G74" s="4"/>
    </row>
    <row r="75" spans="1:22" s="11" customFormat="1" ht="15" customHeight="1">
      <c r="B75" s="4"/>
      <c r="C75" s="4"/>
      <c r="D75" s="4"/>
      <c r="E75" s="4"/>
      <c r="F75" s="4"/>
      <c r="G75" s="4"/>
      <c r="H75" s="22"/>
      <c r="I75" s="22"/>
      <c r="J75" s="22"/>
      <c r="K75" s="22"/>
      <c r="L75" s="22"/>
      <c r="M75" s="22"/>
      <c r="N75" s="22"/>
      <c r="O75" s="22"/>
      <c r="P75" s="22"/>
      <c r="Q75" s="4"/>
      <c r="R75" s="23"/>
      <c r="S75" s="24"/>
      <c r="T75" s="4"/>
      <c r="U75" s="4"/>
      <c r="V75" s="4"/>
    </row>
    <row r="76" spans="1:22">
      <c r="A76" s="33" t="s">
        <v>34</v>
      </c>
      <c r="B76" s="33"/>
      <c r="C76" s="33"/>
      <c r="D76" s="33"/>
      <c r="E76" s="33"/>
      <c r="F76" s="33"/>
      <c r="G76" s="4"/>
      <c r="H76" s="3"/>
      <c r="I76" s="3"/>
      <c r="J76" s="3"/>
      <c r="K76" s="3"/>
      <c r="L76" s="3"/>
      <c r="M76" s="3"/>
      <c r="N76" s="3"/>
      <c r="O76" s="3"/>
      <c r="P76" s="3"/>
      <c r="Q76" s="1"/>
      <c r="R76" s="5"/>
      <c r="S76" s="6"/>
      <c r="T76" s="1"/>
      <c r="U76" s="1"/>
      <c r="V76" s="1"/>
    </row>
    <row r="77" spans="1:22">
      <c r="A77" s="33"/>
      <c r="B77" s="33"/>
      <c r="C77" s="33"/>
      <c r="D77" s="33"/>
      <c r="E77" s="33"/>
      <c r="F77" s="33"/>
    </row>
    <row r="78" spans="1:22" ht="26.25" customHeight="1">
      <c r="A78" s="33"/>
      <c r="B78" s="33"/>
      <c r="C78" s="33"/>
      <c r="D78" s="33"/>
      <c r="E78" s="33"/>
      <c r="F78" s="33"/>
    </row>
    <row r="79" spans="1:22">
      <c r="A79" s="12"/>
      <c r="B79" s="13"/>
      <c r="C79" s="12"/>
      <c r="D79" s="12"/>
      <c r="E79" s="12"/>
      <c r="F79" s="12"/>
      <c r="G79" s="14"/>
      <c r="H79" s="15" t="s">
        <v>27</v>
      </c>
      <c r="I79" s="15" t="s">
        <v>28</v>
      </c>
      <c r="J79" s="16" t="s">
        <v>29</v>
      </c>
      <c r="K79" s="15" t="s">
        <v>30</v>
      </c>
      <c r="L79" s="15" t="s">
        <v>31</v>
      </c>
      <c r="M79" s="15" t="s">
        <v>32</v>
      </c>
      <c r="N79" s="15" t="s">
        <v>33</v>
      </c>
      <c r="O79" s="16"/>
      <c r="P79" s="16"/>
      <c r="Q79" s="16"/>
      <c r="R79" s="16"/>
      <c r="S79" s="16"/>
    </row>
    <row r="80" spans="1:22">
      <c r="A80" s="12" t="s">
        <v>16</v>
      </c>
      <c r="B80" s="13" t="s">
        <v>17</v>
      </c>
      <c r="C80" s="12" t="s">
        <v>18</v>
      </c>
      <c r="D80" s="12" t="s">
        <v>19</v>
      </c>
      <c r="E80" s="12" t="s">
        <v>20</v>
      </c>
      <c r="F80" s="12" t="s">
        <v>21</v>
      </c>
      <c r="G80" s="14"/>
      <c r="H80" s="17" t="s">
        <v>22</v>
      </c>
      <c r="I80" s="17" t="s">
        <v>22</v>
      </c>
      <c r="J80" s="16" t="s">
        <v>22</v>
      </c>
      <c r="K80" s="16" t="s">
        <v>22</v>
      </c>
      <c r="L80" s="16" t="s">
        <v>22</v>
      </c>
      <c r="M80" s="16" t="s">
        <v>22</v>
      </c>
      <c r="N80" s="16" t="s">
        <v>22</v>
      </c>
      <c r="O80" s="16"/>
      <c r="P80" s="16"/>
      <c r="Q80" s="16"/>
      <c r="R80" s="16"/>
      <c r="S80" s="16"/>
    </row>
    <row r="81" spans="1:19">
      <c r="A81" s="12"/>
      <c r="B81" s="13"/>
      <c r="C81" s="12"/>
      <c r="D81" s="12"/>
      <c r="E81" s="12"/>
      <c r="F81" s="12"/>
      <c r="G81" s="14"/>
      <c r="H81" s="17"/>
      <c r="I81" s="17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>
      <c r="A82" s="12">
        <v>1</v>
      </c>
      <c r="B82" s="13">
        <v>0.5</v>
      </c>
      <c r="C82" s="18">
        <f>AVERAGE(H82:AB82)*100</f>
        <v>18.719054465857141</v>
      </c>
      <c r="D82" s="18">
        <f>STDEVP(H82:X82)*100</f>
        <v>24.562312461034143</v>
      </c>
      <c r="E82" s="19">
        <f>COUNT(H82:AE82)</f>
        <v>7</v>
      </c>
      <c r="F82" s="20">
        <f>D82/SQRT(E82)</f>
        <v>9.2836814852227452</v>
      </c>
      <c r="G82" s="21"/>
      <c r="H82" s="17">
        <v>1.550369058E-2</v>
      </c>
      <c r="I82" s="17">
        <v>1.0192670859999999E-2</v>
      </c>
      <c r="J82" s="16">
        <v>2.166748047E-2</v>
      </c>
      <c r="K82" s="16">
        <v>7.827758789E-2</v>
      </c>
      <c r="L82" s="16">
        <v>0.6439208984</v>
      </c>
      <c r="M82" s="16">
        <v>4.699707031E-2</v>
      </c>
      <c r="N82" s="16">
        <v>0.4937744141</v>
      </c>
      <c r="O82" s="16"/>
      <c r="P82" s="16"/>
      <c r="Q82" s="16"/>
      <c r="R82" s="16"/>
      <c r="S82" s="16"/>
    </row>
    <row r="83" spans="1:19">
      <c r="A83" s="12">
        <v>2</v>
      </c>
      <c r="B83" s="13">
        <v>1</v>
      </c>
      <c r="C83" s="18">
        <f t="shared" ref="C83:C108" si="13">AVERAGE(H83:AB83)*100</f>
        <v>33.980883404428575</v>
      </c>
      <c r="D83" s="18">
        <f t="shared" ref="D83:D108" si="14">STDEVP(H83:X83)*100</f>
        <v>41.623834366176141</v>
      </c>
      <c r="E83" s="19">
        <f t="shared" ref="E83:E108" si="15">COUNT(H83:AE83)</f>
        <v>7</v>
      </c>
      <c r="F83" s="20">
        <f t="shared" ref="F83:F108" si="16">D83/SQRT(E83)</f>
        <v>15.732330620835127</v>
      </c>
      <c r="G83" s="14"/>
      <c r="H83" s="17">
        <v>0.2705383301</v>
      </c>
      <c r="I83" s="17">
        <v>1.9805636719999999E-2</v>
      </c>
      <c r="J83" s="16">
        <v>2.471923828E-2</v>
      </c>
      <c r="K83" s="16">
        <v>9.841918945E-2</v>
      </c>
      <c r="L83" s="16">
        <v>1.152954102</v>
      </c>
      <c r="M83" s="16">
        <v>3.326416016E-2</v>
      </c>
      <c r="N83" s="16">
        <v>0.77896118160000005</v>
      </c>
      <c r="O83" s="16"/>
      <c r="P83" s="16"/>
      <c r="Q83" s="16"/>
      <c r="R83" s="16"/>
      <c r="S83" s="16"/>
    </row>
    <row r="84" spans="1:19">
      <c r="A84" s="12">
        <v>3</v>
      </c>
      <c r="B84" s="13">
        <v>1.5</v>
      </c>
      <c r="C84" s="18">
        <f t="shared" si="13"/>
        <v>40.52428442512857</v>
      </c>
      <c r="D84" s="18">
        <f t="shared" si="14"/>
        <v>48.956547832608038</v>
      </c>
      <c r="E84" s="19">
        <f t="shared" si="15"/>
        <v>7</v>
      </c>
      <c r="F84" s="20">
        <f t="shared" si="16"/>
        <v>18.503835801902721</v>
      </c>
      <c r="G84" s="14"/>
      <c r="H84" s="17">
        <v>0.5249023438</v>
      </c>
      <c r="I84" s="17">
        <v>9.2462962490000005E-3</v>
      </c>
      <c r="J84" s="16">
        <v>3.219604492E-2</v>
      </c>
      <c r="K84" s="16">
        <v>4.043579102E-2</v>
      </c>
      <c r="L84" s="16">
        <v>1.360473633</v>
      </c>
      <c r="M84" s="16">
        <v>3.463745117E-2</v>
      </c>
      <c r="N84" s="16">
        <v>0.83480834960000005</v>
      </c>
      <c r="O84" s="16"/>
      <c r="P84" s="16"/>
      <c r="Q84" s="16"/>
      <c r="R84" s="16"/>
      <c r="S84" s="16"/>
    </row>
    <row r="85" spans="1:19">
      <c r="A85" s="12">
        <v>4</v>
      </c>
      <c r="B85" s="13">
        <v>2</v>
      </c>
      <c r="C85" s="18">
        <f t="shared" si="13"/>
        <v>65.628494150571441</v>
      </c>
      <c r="D85" s="18">
        <f t="shared" si="14"/>
        <v>43.651262913225985</v>
      </c>
      <c r="E85" s="19">
        <f t="shared" si="15"/>
        <v>7</v>
      </c>
      <c r="F85" s="20">
        <f t="shared" si="16"/>
        <v>16.498626583184684</v>
      </c>
      <c r="G85" s="14"/>
      <c r="H85" s="17">
        <v>0.69107055660000005</v>
      </c>
      <c r="I85" s="17">
        <v>2.2308799439999999E-2</v>
      </c>
      <c r="J85" s="16">
        <v>0.2755737305</v>
      </c>
      <c r="K85" s="16">
        <v>0.63461303710000005</v>
      </c>
      <c r="L85" s="16">
        <v>1.5095520019999999</v>
      </c>
      <c r="M85" s="16">
        <v>0.57846069339999995</v>
      </c>
      <c r="N85" s="16">
        <v>0.88241577149999995</v>
      </c>
      <c r="O85" s="16"/>
      <c r="P85" s="16"/>
      <c r="Q85" s="16"/>
      <c r="R85" s="16"/>
      <c r="S85" s="16"/>
    </row>
    <row r="86" spans="1:19">
      <c r="A86" s="12">
        <v>5</v>
      </c>
      <c r="B86" s="13">
        <v>2.5</v>
      </c>
      <c r="C86" s="18">
        <f t="shared" si="13"/>
        <v>92.437744135428574</v>
      </c>
      <c r="D86" s="18">
        <f t="shared" si="14"/>
        <v>43.763368370941862</v>
      </c>
      <c r="E86" s="19">
        <f t="shared" si="15"/>
        <v>7</v>
      </c>
      <c r="F86" s="20">
        <f t="shared" si="16"/>
        <v>16.540998463431723</v>
      </c>
      <c r="G86" s="14"/>
      <c r="H86" s="17">
        <v>0.8572387695</v>
      </c>
      <c r="I86" s="17">
        <v>8.987426758E-2</v>
      </c>
      <c r="J86" s="16">
        <v>0.8001708984</v>
      </c>
      <c r="K86" s="16">
        <v>0.90377807619999995</v>
      </c>
      <c r="L86" s="16">
        <v>1.6740417480000001</v>
      </c>
      <c r="M86" s="16">
        <v>1.1672973630000001</v>
      </c>
      <c r="N86" s="16">
        <v>0.97824096679999994</v>
      </c>
      <c r="O86" s="16"/>
      <c r="P86" s="16"/>
      <c r="Q86" s="16"/>
      <c r="R86" s="16"/>
      <c r="S86" s="16"/>
    </row>
    <row r="87" spans="1:19">
      <c r="A87" s="12">
        <v>6</v>
      </c>
      <c r="B87" s="13">
        <v>3</v>
      </c>
      <c r="C87" s="18">
        <f t="shared" si="13"/>
        <v>105.27038574714285</v>
      </c>
      <c r="D87" s="18">
        <f t="shared" si="14"/>
        <v>45.298427190839149</v>
      </c>
      <c r="E87" s="19">
        <f t="shared" si="15"/>
        <v>7</v>
      </c>
      <c r="F87" s="20">
        <f t="shared" si="16"/>
        <v>17.121196161332367</v>
      </c>
      <c r="G87" s="14"/>
      <c r="H87" s="17">
        <v>0.9979248047</v>
      </c>
      <c r="I87" s="17">
        <v>0.1303100586</v>
      </c>
      <c r="J87" s="16">
        <v>1.029663086</v>
      </c>
      <c r="K87" s="16">
        <v>1.0658264159999999</v>
      </c>
      <c r="L87" s="16">
        <v>1.6886901860000001</v>
      </c>
      <c r="M87" s="16">
        <v>1.4688110350000001</v>
      </c>
      <c r="N87" s="16">
        <v>0.98770141600000005</v>
      </c>
      <c r="O87" s="16"/>
      <c r="P87" s="16"/>
      <c r="Q87" s="16"/>
      <c r="R87" s="16"/>
      <c r="S87" s="16"/>
    </row>
    <row r="88" spans="1:19">
      <c r="A88" s="12">
        <v>7</v>
      </c>
      <c r="B88" s="13">
        <v>3.5</v>
      </c>
      <c r="C88" s="18">
        <f t="shared" si="13"/>
        <v>117.0632498557143</v>
      </c>
      <c r="D88" s="18">
        <f t="shared" si="14"/>
        <v>48.271975421963525</v>
      </c>
      <c r="E88" s="19">
        <f t="shared" si="15"/>
        <v>7</v>
      </c>
      <c r="F88" s="20">
        <f t="shared" si="16"/>
        <v>18.245091751476814</v>
      </c>
      <c r="G88" s="14"/>
      <c r="H88" s="17">
        <v>1.1222839360000001</v>
      </c>
      <c r="I88" s="17">
        <v>0.1829528809</v>
      </c>
      <c r="J88" s="16">
        <v>1.1752319339999999</v>
      </c>
      <c r="K88" s="16">
        <v>1.2149047850000001</v>
      </c>
      <c r="L88" s="16">
        <v>1.736297607</v>
      </c>
      <c r="M88" s="16">
        <v>1.72958374</v>
      </c>
      <c r="N88" s="16">
        <v>1.033172607</v>
      </c>
      <c r="O88" s="16"/>
      <c r="P88" s="16"/>
      <c r="Q88" s="16"/>
      <c r="R88" s="16"/>
      <c r="S88" s="16"/>
    </row>
    <row r="89" spans="1:19">
      <c r="A89" s="12">
        <v>8</v>
      </c>
      <c r="B89" s="13">
        <v>4</v>
      </c>
      <c r="C89" s="18">
        <f t="shared" si="13"/>
        <v>125.93514578857143</v>
      </c>
      <c r="D89" s="18">
        <f t="shared" si="14"/>
        <v>48.579772223412121</v>
      </c>
      <c r="E89" s="19">
        <f t="shared" si="15"/>
        <v>7</v>
      </c>
      <c r="F89" s="20">
        <f t="shared" si="16"/>
        <v>18.361428007330257</v>
      </c>
      <c r="G89" s="14"/>
      <c r="H89" s="17">
        <v>1.256713867</v>
      </c>
      <c r="I89" s="17">
        <v>0.2549743652</v>
      </c>
      <c r="J89" s="16">
        <v>1.3113403320000001</v>
      </c>
      <c r="K89" s="16">
        <v>1.380157471</v>
      </c>
      <c r="L89" s="16">
        <v>1.8118286130000001</v>
      </c>
      <c r="M89" s="16">
        <v>1.775054932</v>
      </c>
      <c r="N89" s="16">
        <v>1.025390625</v>
      </c>
      <c r="O89" s="16"/>
      <c r="P89" s="16"/>
      <c r="Q89" s="16"/>
      <c r="R89" s="16"/>
      <c r="S89" s="16"/>
    </row>
    <row r="90" spans="1:19">
      <c r="A90" s="12">
        <v>9</v>
      </c>
      <c r="B90" s="13">
        <v>4.5</v>
      </c>
      <c r="C90" s="18">
        <f t="shared" si="13"/>
        <v>140.98358156</v>
      </c>
      <c r="D90" s="18">
        <f t="shared" si="14"/>
        <v>55.497155427470368</v>
      </c>
      <c r="E90" s="19">
        <f t="shared" si="15"/>
        <v>6</v>
      </c>
      <c r="F90" s="20">
        <f t="shared" si="16"/>
        <v>22.656618828872077</v>
      </c>
      <c r="G90" s="14"/>
      <c r="H90" s="17">
        <v>1.335449219</v>
      </c>
      <c r="I90" s="17">
        <v>0.3144836426</v>
      </c>
      <c r="J90" s="16">
        <v>1.449737549</v>
      </c>
      <c r="K90" s="16">
        <v>1.4212036130000001</v>
      </c>
      <c r="L90" s="16">
        <v>1.881256104</v>
      </c>
      <c r="M90" s="16">
        <v>2.056884766</v>
      </c>
      <c r="N90" s="16"/>
      <c r="O90" s="16"/>
      <c r="P90" s="16"/>
      <c r="Q90" s="16"/>
      <c r="R90" s="16"/>
      <c r="S90" s="16"/>
    </row>
    <row r="91" spans="1:19">
      <c r="A91" s="12">
        <v>10</v>
      </c>
      <c r="B91" s="13">
        <v>5</v>
      </c>
      <c r="C91" s="18">
        <f t="shared" si="13"/>
        <v>150.54321290499999</v>
      </c>
      <c r="D91" s="18">
        <f t="shared" si="14"/>
        <v>56.375686174466125</v>
      </c>
      <c r="E91" s="19">
        <f t="shared" si="15"/>
        <v>6</v>
      </c>
      <c r="F91" s="20">
        <f t="shared" si="16"/>
        <v>23.015277504453035</v>
      </c>
      <c r="G91" s="14"/>
      <c r="H91" s="17">
        <v>1.417999268</v>
      </c>
      <c r="I91" s="17">
        <v>0.3776550293</v>
      </c>
      <c r="J91" s="16">
        <v>1.53213501</v>
      </c>
      <c r="K91" s="16">
        <v>1.5904235840000001</v>
      </c>
      <c r="L91" s="16">
        <v>1.984405518</v>
      </c>
      <c r="M91" s="16">
        <v>2.1299743649999998</v>
      </c>
      <c r="N91" s="16"/>
      <c r="O91" s="16"/>
      <c r="P91" s="16"/>
      <c r="Q91" s="16"/>
      <c r="R91" s="16"/>
      <c r="S91" s="16"/>
    </row>
    <row r="92" spans="1:19">
      <c r="A92" s="12">
        <v>11</v>
      </c>
      <c r="B92" s="13">
        <v>5.5</v>
      </c>
      <c r="C92" s="18">
        <f t="shared" si="13"/>
        <v>160.77423095499998</v>
      </c>
      <c r="D92" s="18">
        <f t="shared" si="14"/>
        <v>61.949241476599681</v>
      </c>
      <c r="E92" s="19">
        <f t="shared" si="15"/>
        <v>6</v>
      </c>
      <c r="F92" s="20">
        <f t="shared" si="16"/>
        <v>25.290671928354858</v>
      </c>
      <c r="G92" s="14"/>
      <c r="H92" s="17">
        <v>1.4576721189999999</v>
      </c>
      <c r="I92" s="17">
        <v>0.4083251953</v>
      </c>
      <c r="J92" s="16">
        <v>1.6456603999999999</v>
      </c>
      <c r="K92" s="16">
        <v>1.6941833500000001</v>
      </c>
      <c r="L92" s="16">
        <v>2.0176696779999999</v>
      </c>
      <c r="M92" s="16">
        <v>2.4229431149999998</v>
      </c>
      <c r="N92" s="16"/>
      <c r="O92" s="16"/>
      <c r="P92" s="16"/>
      <c r="Q92" s="16"/>
      <c r="R92" s="16"/>
      <c r="S92" s="16"/>
    </row>
    <row r="93" spans="1:19">
      <c r="A93" s="12">
        <v>12</v>
      </c>
      <c r="B93" s="13">
        <v>6</v>
      </c>
      <c r="C93" s="18">
        <f t="shared" si="13"/>
        <v>166.88283284833335</v>
      </c>
      <c r="D93" s="18">
        <f t="shared" si="14"/>
        <v>66.292606739744315</v>
      </c>
      <c r="E93" s="19">
        <f t="shared" si="15"/>
        <v>6</v>
      </c>
      <c r="F93" s="20">
        <f t="shared" si="16"/>
        <v>27.063843371893782</v>
      </c>
      <c r="G93" s="14"/>
      <c r="H93" s="17">
        <v>1.406402588</v>
      </c>
      <c r="I93" s="17">
        <v>0.4605102539</v>
      </c>
      <c r="J93" s="16">
        <v>1.765594482</v>
      </c>
      <c r="K93" s="16">
        <v>1.61315918</v>
      </c>
      <c r="L93" s="16">
        <v>2.191925049</v>
      </c>
      <c r="M93" s="16">
        <v>2.5753784180000001</v>
      </c>
      <c r="N93" s="16"/>
      <c r="O93" s="16"/>
      <c r="P93" s="16"/>
      <c r="Q93" s="16"/>
      <c r="R93" s="16"/>
      <c r="S93" s="16"/>
    </row>
    <row r="94" spans="1:19">
      <c r="A94" s="12">
        <v>13</v>
      </c>
      <c r="B94" s="13">
        <v>6.5</v>
      </c>
      <c r="C94" s="18">
        <f t="shared" si="13"/>
        <v>173.55957031400001</v>
      </c>
      <c r="D94" s="18">
        <f t="shared" si="14"/>
        <v>76.245320552924227</v>
      </c>
      <c r="E94" s="19">
        <f t="shared" si="15"/>
        <v>5</v>
      </c>
      <c r="F94" s="20">
        <f t="shared" si="16"/>
        <v>34.097943944520082</v>
      </c>
      <c r="G94" s="14"/>
      <c r="H94" s="17">
        <v>1.417999268</v>
      </c>
      <c r="I94" s="17">
        <v>0.5096435547</v>
      </c>
      <c r="J94" s="16">
        <v>1.729736328</v>
      </c>
      <c r="K94" s="16"/>
      <c r="L94" s="16">
        <v>2.283935547</v>
      </c>
      <c r="M94" s="16">
        <v>2.7366638179999998</v>
      </c>
      <c r="N94" s="16"/>
      <c r="O94" s="16"/>
      <c r="P94" s="16"/>
      <c r="Q94" s="16"/>
      <c r="R94" s="16"/>
      <c r="S94" s="16"/>
    </row>
    <row r="95" spans="1:19">
      <c r="A95" s="12">
        <v>14</v>
      </c>
      <c r="B95" s="13">
        <v>7</v>
      </c>
      <c r="C95" s="18">
        <f t="shared" si="13"/>
        <v>189.52433270333333</v>
      </c>
      <c r="D95" s="18">
        <f t="shared" si="14"/>
        <v>95.330722385603607</v>
      </c>
      <c r="E95" s="19">
        <f t="shared" si="15"/>
        <v>3</v>
      </c>
      <c r="F95" s="20">
        <f t="shared" si="16"/>
        <v>55.03921823136973</v>
      </c>
      <c r="G95" s="14"/>
      <c r="H95" s="17"/>
      <c r="I95" s="17">
        <v>0.5551147461</v>
      </c>
      <c r="J95" s="16"/>
      <c r="K95" s="16"/>
      <c r="L95" s="16">
        <v>2.4378967290000002</v>
      </c>
      <c r="M95" s="16">
        <v>2.6927185059999998</v>
      </c>
      <c r="N95" s="16"/>
      <c r="O95" s="16"/>
      <c r="P95" s="16"/>
      <c r="Q95" s="16"/>
      <c r="R95" s="16"/>
      <c r="S95" s="16"/>
    </row>
    <row r="96" spans="1:19">
      <c r="A96" s="12">
        <v>15</v>
      </c>
      <c r="B96" s="13">
        <v>7.5</v>
      </c>
      <c r="C96" s="18">
        <f t="shared" si="13"/>
        <v>202.76896158</v>
      </c>
      <c r="D96" s="18">
        <f t="shared" si="14"/>
        <v>99.4217992973077</v>
      </c>
      <c r="E96" s="19">
        <f t="shared" si="15"/>
        <v>3</v>
      </c>
      <c r="F96" s="20">
        <f t="shared" si="16"/>
        <v>57.401202587617547</v>
      </c>
      <c r="G96" s="14"/>
      <c r="H96" s="17"/>
      <c r="I96" s="17">
        <v>0.6384277344</v>
      </c>
      <c r="J96" s="16"/>
      <c r="K96" s="16"/>
      <c r="L96" s="16">
        <v>2.5347900390000002</v>
      </c>
      <c r="M96" s="16">
        <v>2.9098510740000001</v>
      </c>
      <c r="N96" s="16"/>
      <c r="O96" s="16"/>
      <c r="P96" s="16"/>
      <c r="Q96" s="16"/>
      <c r="R96" s="16"/>
      <c r="S96" s="16"/>
    </row>
    <row r="97" spans="1:19">
      <c r="A97" s="12">
        <v>16</v>
      </c>
      <c r="B97" s="13">
        <v>8</v>
      </c>
      <c r="C97" s="18">
        <f t="shared" si="13"/>
        <v>68.069458009999991</v>
      </c>
      <c r="D97" s="18">
        <f t="shared" si="14"/>
        <v>0</v>
      </c>
      <c r="E97" s="19">
        <f t="shared" si="15"/>
        <v>1</v>
      </c>
      <c r="F97" s="20">
        <f t="shared" si="16"/>
        <v>0</v>
      </c>
      <c r="G97" s="14"/>
      <c r="H97" s="17"/>
      <c r="I97" s="17">
        <v>0.68069458009999995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</row>
    <row r="98" spans="1:19">
      <c r="A98" s="12">
        <v>17</v>
      </c>
      <c r="B98" s="13">
        <v>8.5</v>
      </c>
      <c r="C98" s="18">
        <f t="shared" si="13"/>
        <v>70.404052730000004</v>
      </c>
      <c r="D98" s="18">
        <f t="shared" si="14"/>
        <v>0</v>
      </c>
      <c r="E98" s="19">
        <f t="shared" si="15"/>
        <v>1</v>
      </c>
      <c r="F98" s="20">
        <f t="shared" si="16"/>
        <v>0</v>
      </c>
      <c r="G98" s="14"/>
      <c r="H98" s="17"/>
      <c r="I98" s="17">
        <v>0.7040405273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</row>
    <row r="99" spans="1:19">
      <c r="A99" s="12">
        <v>18</v>
      </c>
      <c r="B99" s="13">
        <v>9</v>
      </c>
      <c r="C99" s="18">
        <f t="shared" si="13"/>
        <v>73.547363279999999</v>
      </c>
      <c r="D99" s="18">
        <f t="shared" si="14"/>
        <v>0</v>
      </c>
      <c r="E99" s="19">
        <f t="shared" si="15"/>
        <v>1</v>
      </c>
      <c r="F99" s="20">
        <f t="shared" si="16"/>
        <v>0</v>
      </c>
      <c r="G99" s="14"/>
      <c r="H99" s="17"/>
      <c r="I99" s="17">
        <v>0.7354736328</v>
      </c>
      <c r="J99" s="16"/>
      <c r="K99" s="16"/>
      <c r="L99" s="16"/>
      <c r="M99" s="16"/>
      <c r="N99" s="16"/>
      <c r="O99" s="16"/>
      <c r="P99" s="16"/>
      <c r="Q99" s="16"/>
      <c r="R99" s="16"/>
      <c r="S99" s="16"/>
    </row>
    <row r="100" spans="1:19">
      <c r="A100" s="12">
        <v>19</v>
      </c>
      <c r="B100" s="13">
        <v>9.5</v>
      </c>
      <c r="C100" s="18">
        <f t="shared" si="13"/>
        <v>80.032348630000001</v>
      </c>
      <c r="D100" s="18">
        <f t="shared" si="14"/>
        <v>0</v>
      </c>
      <c r="E100" s="19">
        <f t="shared" si="15"/>
        <v>1</v>
      </c>
      <c r="F100" s="20">
        <f t="shared" si="16"/>
        <v>0</v>
      </c>
      <c r="G100" s="14"/>
      <c r="H100" s="17"/>
      <c r="I100" s="17">
        <v>0.80032348630000005</v>
      </c>
      <c r="J100" s="16"/>
      <c r="K100" s="16"/>
      <c r="L100" s="16"/>
      <c r="M100" s="16"/>
      <c r="N100" s="16"/>
      <c r="O100" s="16"/>
      <c r="P100" s="16"/>
      <c r="Q100" s="16"/>
      <c r="R100" s="16"/>
      <c r="S100" s="16"/>
    </row>
    <row r="101" spans="1:19">
      <c r="A101" s="12">
        <v>20</v>
      </c>
      <c r="B101" s="13">
        <v>10</v>
      </c>
      <c r="C101" s="18">
        <f t="shared" si="13"/>
        <v>83.160400390000007</v>
      </c>
      <c r="D101" s="18">
        <f t="shared" si="14"/>
        <v>0</v>
      </c>
      <c r="E101" s="19">
        <f t="shared" si="15"/>
        <v>1</v>
      </c>
      <c r="F101" s="20">
        <f t="shared" si="16"/>
        <v>0</v>
      </c>
      <c r="G101" s="14"/>
      <c r="H101" s="17"/>
      <c r="I101" s="17">
        <v>0.8316040039</v>
      </c>
      <c r="J101" s="16"/>
      <c r="K101" s="16"/>
      <c r="L101" s="16"/>
      <c r="M101" s="16"/>
      <c r="N101" s="16"/>
      <c r="O101" s="16"/>
      <c r="P101" s="16"/>
      <c r="Q101" s="16"/>
      <c r="R101" s="16"/>
      <c r="S101" s="16"/>
    </row>
    <row r="102" spans="1:19">
      <c r="A102" s="12">
        <v>21</v>
      </c>
      <c r="B102" s="13">
        <v>10.5</v>
      </c>
      <c r="C102" s="18">
        <f t="shared" si="13"/>
        <v>87.005615230000004</v>
      </c>
      <c r="D102" s="18">
        <f t="shared" si="14"/>
        <v>0</v>
      </c>
      <c r="E102" s="19">
        <f t="shared" si="15"/>
        <v>1</v>
      </c>
      <c r="F102" s="20">
        <f t="shared" si="16"/>
        <v>0</v>
      </c>
      <c r="G102" s="14"/>
      <c r="H102" s="17"/>
      <c r="I102" s="17">
        <v>0.8700561523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/>
    </row>
    <row r="103" spans="1:19">
      <c r="A103" s="12">
        <v>22</v>
      </c>
      <c r="B103" s="13">
        <v>11</v>
      </c>
      <c r="C103" s="18">
        <f t="shared" si="13"/>
        <v>89.691162109999993</v>
      </c>
      <c r="D103" s="18">
        <f t="shared" si="14"/>
        <v>0</v>
      </c>
      <c r="E103" s="19">
        <f t="shared" si="15"/>
        <v>1</v>
      </c>
      <c r="F103" s="20">
        <f t="shared" si="16"/>
        <v>0</v>
      </c>
      <c r="G103" s="14"/>
      <c r="H103" s="17"/>
      <c r="I103" s="17">
        <v>0.8969116211</v>
      </c>
      <c r="J103" s="16"/>
      <c r="K103" s="16"/>
      <c r="L103" s="16"/>
      <c r="M103" s="16"/>
      <c r="N103" s="16"/>
      <c r="O103" s="16"/>
      <c r="P103" s="16"/>
      <c r="Q103" s="16"/>
      <c r="R103" s="16"/>
      <c r="S103" s="16"/>
    </row>
    <row r="104" spans="1:19">
      <c r="A104" s="12">
        <v>23</v>
      </c>
      <c r="B104" s="13">
        <v>11.5</v>
      </c>
      <c r="C104" s="18">
        <f t="shared" si="13"/>
        <v>91.354370119999999</v>
      </c>
      <c r="D104" s="18">
        <f t="shared" si="14"/>
        <v>0</v>
      </c>
      <c r="E104" s="19">
        <f t="shared" si="15"/>
        <v>1</v>
      </c>
      <c r="F104" s="20">
        <f t="shared" si="16"/>
        <v>0</v>
      </c>
      <c r="G104" s="14"/>
      <c r="H104" s="17"/>
      <c r="I104" s="17">
        <v>0.91354370119999995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/>
    </row>
    <row r="105" spans="1:19">
      <c r="A105" s="12">
        <v>24</v>
      </c>
      <c r="B105" s="13">
        <v>12</v>
      </c>
      <c r="C105" s="18" t="e">
        <f t="shared" si="13"/>
        <v>#DIV/0!</v>
      </c>
      <c r="D105" s="18" t="e">
        <f t="shared" si="14"/>
        <v>#DIV/0!</v>
      </c>
      <c r="E105" s="19">
        <f t="shared" si="15"/>
        <v>0</v>
      </c>
      <c r="F105" s="20" t="e">
        <f t="shared" si="16"/>
        <v>#DIV/0!</v>
      </c>
      <c r="G105" s="14"/>
      <c r="H105" s="17"/>
      <c r="I105" s="17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 spans="1:19">
      <c r="A106" s="12">
        <v>25</v>
      </c>
      <c r="B106" s="13">
        <v>12.5</v>
      </c>
      <c r="C106" s="18" t="e">
        <f t="shared" si="13"/>
        <v>#DIV/0!</v>
      </c>
      <c r="D106" s="18" t="e">
        <f t="shared" si="14"/>
        <v>#DIV/0!</v>
      </c>
      <c r="E106" s="19">
        <f t="shared" si="15"/>
        <v>0</v>
      </c>
      <c r="F106" s="20" t="e">
        <f t="shared" si="16"/>
        <v>#DIV/0!</v>
      </c>
      <c r="G106" s="14"/>
      <c r="H106" s="17"/>
      <c r="I106" s="17"/>
      <c r="J106" s="16"/>
      <c r="K106" s="16"/>
      <c r="L106" s="16"/>
      <c r="M106" s="16"/>
      <c r="N106" s="16"/>
      <c r="O106" s="16"/>
      <c r="P106" s="16"/>
      <c r="Q106" s="16"/>
      <c r="R106" s="16"/>
      <c r="S106" s="16"/>
    </row>
    <row r="107" spans="1:19">
      <c r="A107" s="12">
        <v>26</v>
      </c>
      <c r="B107" s="13">
        <v>13</v>
      </c>
      <c r="C107" s="18" t="e">
        <f t="shared" si="13"/>
        <v>#DIV/0!</v>
      </c>
      <c r="D107" s="18" t="e">
        <f t="shared" si="14"/>
        <v>#DIV/0!</v>
      </c>
      <c r="E107" s="19">
        <f t="shared" si="15"/>
        <v>0</v>
      </c>
      <c r="F107" s="20" t="e">
        <f t="shared" si="16"/>
        <v>#DIV/0!</v>
      </c>
      <c r="G107" s="14"/>
      <c r="H107" s="17"/>
      <c r="I107" s="17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 spans="1:19">
      <c r="A108" s="12">
        <v>27</v>
      </c>
      <c r="B108" s="13">
        <v>13.5</v>
      </c>
      <c r="C108" s="18" t="e">
        <f t="shared" si="13"/>
        <v>#DIV/0!</v>
      </c>
      <c r="D108" s="18" t="e">
        <f t="shared" si="14"/>
        <v>#DIV/0!</v>
      </c>
      <c r="E108" s="19">
        <f t="shared" si="15"/>
        <v>0</v>
      </c>
      <c r="F108" s="20" t="e">
        <f t="shared" si="16"/>
        <v>#DIV/0!</v>
      </c>
      <c r="G108" s="14"/>
      <c r="H108" s="17"/>
      <c r="I108" s="17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  <row r="109" spans="1:19">
      <c r="A109" s="12"/>
      <c r="B109" s="13"/>
      <c r="C109" s="12"/>
      <c r="D109" s="12"/>
      <c r="E109" s="12"/>
      <c r="F109" s="12"/>
      <c r="G109" s="14"/>
      <c r="H109" s="17"/>
      <c r="I109" s="17"/>
      <c r="J109" s="16"/>
      <c r="K109" s="16"/>
      <c r="L109" s="16"/>
      <c r="M109" s="16"/>
      <c r="N109" s="16"/>
      <c r="O109" s="16"/>
      <c r="P109" s="16"/>
      <c r="Q109" s="16"/>
      <c r="R109" s="16"/>
      <c r="S109" s="16"/>
    </row>
    <row r="110" spans="1:19">
      <c r="A110" s="12"/>
      <c r="B110" s="13"/>
      <c r="C110" s="12"/>
      <c r="D110" s="12"/>
      <c r="E110" s="12"/>
      <c r="F110" s="12"/>
      <c r="G110" s="14"/>
      <c r="H110" s="17"/>
      <c r="I110" s="17"/>
      <c r="J110" s="16"/>
      <c r="K110" s="16"/>
      <c r="L110" s="16"/>
      <c r="M110" s="16"/>
      <c r="N110" s="16"/>
      <c r="O110" s="16"/>
      <c r="P110" s="16"/>
      <c r="Q110" s="16"/>
      <c r="R110" s="16"/>
      <c r="S110" s="16"/>
    </row>
    <row r="111" spans="1:19">
      <c r="A111" s="12" t="s">
        <v>16</v>
      </c>
      <c r="B111" s="13" t="s">
        <v>17</v>
      </c>
      <c r="C111" s="12" t="s">
        <v>18</v>
      </c>
      <c r="D111" s="12" t="s">
        <v>19</v>
      </c>
      <c r="E111" s="12" t="s">
        <v>20</v>
      </c>
      <c r="F111" s="12" t="s">
        <v>21</v>
      </c>
      <c r="G111" s="14"/>
      <c r="H111" s="17"/>
      <c r="I111" s="17"/>
      <c r="J111" s="16"/>
      <c r="K111" s="16"/>
      <c r="L111" s="16"/>
      <c r="M111" s="16"/>
      <c r="N111" s="16"/>
      <c r="O111" s="16"/>
      <c r="P111" s="16"/>
      <c r="Q111" s="16"/>
      <c r="R111" s="16"/>
      <c r="S111" s="16"/>
    </row>
    <row r="112" spans="1:19">
      <c r="A112" s="12"/>
      <c r="B112" s="13"/>
      <c r="C112" s="12"/>
      <c r="D112" s="12"/>
      <c r="E112" s="12"/>
      <c r="F112" s="12"/>
      <c r="G112" s="14"/>
      <c r="H112" s="17"/>
      <c r="I112" s="17"/>
      <c r="J112" s="16"/>
      <c r="K112" s="16"/>
      <c r="L112" s="16"/>
      <c r="M112" s="16"/>
      <c r="N112" s="16"/>
      <c r="O112" s="16"/>
      <c r="P112" s="16"/>
      <c r="Q112" s="16"/>
      <c r="R112" s="16"/>
      <c r="S112" s="16"/>
    </row>
    <row r="113" spans="1:19">
      <c r="A113" s="12">
        <v>1</v>
      </c>
      <c r="B113" s="13">
        <v>0.5</v>
      </c>
      <c r="C113" s="18">
        <f>AVERAGE(H118:AB118)*100</f>
        <v>-71617.730395857143</v>
      </c>
      <c r="D113" s="18">
        <f>STDEVP(H118:X118)*100</f>
        <v>38656.101695389836</v>
      </c>
      <c r="E113" s="19">
        <f>COUNT(H118:AE118)</f>
        <v>7</v>
      </c>
      <c r="F113" s="20">
        <f>D113/SQRT(E113)</f>
        <v>14610.633105889114</v>
      </c>
      <c r="G113" s="14"/>
      <c r="H113" s="17">
        <v>-18.31056027</v>
      </c>
      <c r="I113" s="17">
        <v>-12.66463441</v>
      </c>
      <c r="J113" s="16">
        <v>-19.82157119</v>
      </c>
      <c r="K113" s="16">
        <v>-15.26055858</v>
      </c>
      <c r="L113" s="16">
        <v>-439.44865470000002</v>
      </c>
      <c r="M113" s="16">
        <v>1.5228171829999999</v>
      </c>
      <c r="N113" s="16">
        <v>-431.82686769999998</v>
      </c>
      <c r="O113" s="16"/>
      <c r="P113" s="16"/>
      <c r="Q113" s="16"/>
      <c r="R113" s="16"/>
      <c r="S113" s="16"/>
    </row>
    <row r="114" spans="1:19">
      <c r="A114" s="12">
        <v>2</v>
      </c>
      <c r="B114" s="13">
        <v>1</v>
      </c>
      <c r="C114" s="18">
        <f>AVERAGE(H119:AB119)*100</f>
        <v>-78820.051059142861</v>
      </c>
      <c r="D114" s="18">
        <f>STDEVP(H119:X119)*100</f>
        <v>40418.869622733539</v>
      </c>
      <c r="E114" s="19">
        <f>COUNT(H119:AE119)</f>
        <v>7</v>
      </c>
      <c r="F114" s="20">
        <f t="shared" ref="F114:F139" si="17">D114/SQRT(E114)</f>
        <v>15276.896756585144</v>
      </c>
      <c r="G114" s="14"/>
      <c r="H114" s="17">
        <v>-8.8491876810000001</v>
      </c>
      <c r="I114" s="17">
        <v>-7.9355116580000002</v>
      </c>
      <c r="J114" s="16">
        <v>-23.654196410000001</v>
      </c>
      <c r="K114" s="16">
        <v>-24.416763339999999</v>
      </c>
      <c r="L114" s="16">
        <v>-806.40721350000001</v>
      </c>
      <c r="M114" s="16">
        <v>-14.49141419</v>
      </c>
      <c r="N114" s="16">
        <v>-724.730998</v>
      </c>
      <c r="O114" s="16"/>
      <c r="P114" s="16"/>
      <c r="Q114" s="16"/>
      <c r="R114" s="16"/>
      <c r="S114" s="16"/>
    </row>
    <row r="115" spans="1:19">
      <c r="A115" s="12">
        <v>3</v>
      </c>
      <c r="B115" s="13">
        <v>1.5</v>
      </c>
      <c r="C115" s="18">
        <f>AVERAGE(H120:AB120)*100</f>
        <v>-84472.247517571435</v>
      </c>
      <c r="D115" s="18">
        <f>STDEVP(H120:X120)*100</f>
        <v>41038.491343221685</v>
      </c>
      <c r="E115" s="19">
        <f>COUNT(H120:AE120)</f>
        <v>7</v>
      </c>
      <c r="F115" s="20">
        <f t="shared" si="17"/>
        <v>15511.091753634517</v>
      </c>
      <c r="G115" s="14"/>
      <c r="H115" s="17">
        <v>-87.73227455</v>
      </c>
      <c r="I115" s="17">
        <v>-18.92163502</v>
      </c>
      <c r="J115" s="16">
        <v>-6.0972408390000004</v>
      </c>
      <c r="K115" s="16">
        <v>-28.23986579</v>
      </c>
      <c r="L115" s="16">
        <v>-984.93598999999995</v>
      </c>
      <c r="M115" s="16">
        <v>9.1394875199999994</v>
      </c>
      <c r="N115" s="16">
        <v>-787.42216610000003</v>
      </c>
      <c r="O115" s="16"/>
      <c r="P115" s="16"/>
      <c r="Q115" s="16"/>
      <c r="R115" s="16"/>
      <c r="S115" s="16"/>
    </row>
    <row r="116" spans="1:19">
      <c r="A116" s="12">
        <v>4</v>
      </c>
      <c r="B116" s="13">
        <v>2</v>
      </c>
      <c r="C116" s="18">
        <f>AVERAGE(H121:AB121)*100</f>
        <v>-90814.288361666666</v>
      </c>
      <c r="D116" s="18">
        <f>STDEVP(H121:X121)*100</f>
        <v>46234.510993028096</v>
      </c>
      <c r="E116" s="19">
        <f>COUNT(H121:AE121)</f>
        <v>6</v>
      </c>
      <c r="F116" s="20">
        <f t="shared" si="17"/>
        <v>18875.160073336403</v>
      </c>
      <c r="G116" s="14"/>
      <c r="H116" s="17">
        <v>-162.50894400000001</v>
      </c>
      <c r="I116" s="17">
        <v>-14.801049239999999</v>
      </c>
      <c r="J116" s="16">
        <v>-177.76249440000001</v>
      </c>
      <c r="K116" s="16">
        <v>-366.2180156</v>
      </c>
      <c r="L116" s="16">
        <v>-1054.3398159999999</v>
      </c>
      <c r="M116" s="16">
        <v>-360.89790520000003</v>
      </c>
      <c r="N116" s="16">
        <v>-867.43053980000002</v>
      </c>
      <c r="O116" s="16"/>
      <c r="P116" s="16"/>
      <c r="Q116" s="16"/>
      <c r="R116" s="16"/>
      <c r="S116" s="16"/>
    </row>
    <row r="117" spans="1:19">
      <c r="A117" s="12">
        <v>5</v>
      </c>
      <c r="B117" s="13">
        <v>2.5</v>
      </c>
      <c r="C117" s="18">
        <f>AVERAGE(H122:AB122)*100</f>
        <v>-98380.307963333325</v>
      </c>
      <c r="D117" s="18">
        <f>STDEVP(H122:X122)*100</f>
        <v>50406.936290730941</v>
      </c>
      <c r="E117" s="19">
        <f>COUNT(H122:AE122)</f>
        <v>6</v>
      </c>
      <c r="F117" s="20">
        <f t="shared" si="17"/>
        <v>20578.545568211764</v>
      </c>
      <c r="G117" s="14"/>
      <c r="H117" s="17">
        <v>-264.73663749999997</v>
      </c>
      <c r="I117" s="17">
        <v>-19.83783674</v>
      </c>
      <c r="J117" s="16">
        <v>-567.64017220000005</v>
      </c>
      <c r="K117" s="16">
        <v>-562.26835589999996</v>
      </c>
      <c r="L117" s="16">
        <v>-1240.5747309999999</v>
      </c>
      <c r="M117" s="16">
        <v>-802.646298</v>
      </c>
      <c r="N117" s="16">
        <v>-959.0921396</v>
      </c>
      <c r="O117" s="16"/>
      <c r="P117" s="16"/>
      <c r="Q117" s="16"/>
      <c r="R117" s="16"/>
      <c r="S117" s="16"/>
    </row>
    <row r="118" spans="1:19">
      <c r="A118" s="12">
        <v>6</v>
      </c>
      <c r="B118" s="13">
        <v>3</v>
      </c>
      <c r="C118" s="18">
        <f>AVERAGE(H123:AB123)*100</f>
        <v>-106033.04689499998</v>
      </c>
      <c r="D118" s="18">
        <f>STDEVP(H123:X123)*100</f>
        <v>50980.556503804881</v>
      </c>
      <c r="E118" s="19">
        <f>COUNT(H123:AE123)</f>
        <v>6</v>
      </c>
      <c r="F118" s="20">
        <f t="shared" si="17"/>
        <v>20812.725039574718</v>
      </c>
      <c r="G118" s="14"/>
      <c r="H118" s="17">
        <v>-338.73447679999998</v>
      </c>
      <c r="I118" s="17">
        <v>-38.149650209999997</v>
      </c>
      <c r="J118" s="16">
        <v>-738.54612899999995</v>
      </c>
      <c r="K118" s="16">
        <v>-653.82458269999995</v>
      </c>
      <c r="L118" s="16">
        <v>-1241.349684</v>
      </c>
      <c r="M118" s="16">
        <v>-1023.860693</v>
      </c>
      <c r="N118" s="16">
        <v>-978.77591199999995</v>
      </c>
      <c r="O118" s="16"/>
      <c r="P118" s="16"/>
      <c r="Q118" s="16"/>
      <c r="R118" s="16"/>
      <c r="S118" s="16"/>
    </row>
    <row r="119" spans="1:19">
      <c r="A119" s="12">
        <v>7</v>
      </c>
      <c r="B119" s="13">
        <v>3.5</v>
      </c>
      <c r="C119" s="18">
        <f>AVERAGE(H124:AB124)*100</f>
        <v>-112483.08304500001</v>
      </c>
      <c r="D119" s="18">
        <f>STDEVP(H124:X124)*100</f>
        <v>55046.465203079264</v>
      </c>
      <c r="E119" s="19">
        <f>COUNT(H124:AE124)</f>
        <v>6</v>
      </c>
      <c r="F119" s="20">
        <f t="shared" si="17"/>
        <v>22472.625315235633</v>
      </c>
      <c r="G119" s="14"/>
      <c r="H119" s="17">
        <v>-411.20741520000001</v>
      </c>
      <c r="I119" s="17">
        <v>-53.404842039999998</v>
      </c>
      <c r="J119" s="16">
        <v>-817.04451529999994</v>
      </c>
      <c r="K119" s="16">
        <v>-746.94380160000003</v>
      </c>
      <c r="L119" s="16">
        <v>-1293.8633239999999</v>
      </c>
      <c r="M119" s="16">
        <v>-1174.952221</v>
      </c>
      <c r="N119" s="16">
        <v>-1019.987455</v>
      </c>
      <c r="O119" s="16"/>
      <c r="P119" s="16"/>
      <c r="Q119" s="16"/>
      <c r="R119" s="16"/>
      <c r="S119" s="16"/>
    </row>
    <row r="120" spans="1:19">
      <c r="A120" s="12">
        <v>8</v>
      </c>
      <c r="B120" s="13">
        <v>4</v>
      </c>
      <c r="C120" s="18">
        <f>AVERAGE(H125:AB125)*100</f>
        <v>-120511.47372000001</v>
      </c>
      <c r="D120" s="18">
        <f>STDEVP(H125:X125)*100</f>
        <v>66419.489459939912</v>
      </c>
      <c r="E120" s="19">
        <f>COUNT(H125:AE125)</f>
        <v>5</v>
      </c>
      <c r="F120" s="20">
        <f t="shared" si="17"/>
        <v>29703.698692651287</v>
      </c>
      <c r="G120" s="14"/>
      <c r="H120" s="17">
        <v>-486.74810680000002</v>
      </c>
      <c r="I120" s="17">
        <v>-70.195039730000005</v>
      </c>
      <c r="J120" s="16">
        <v>-934.63482339999996</v>
      </c>
      <c r="K120" s="16">
        <v>-840.7950634</v>
      </c>
      <c r="L120" s="16">
        <v>-1351.9918250000001</v>
      </c>
      <c r="M120" s="16">
        <v>-1255.8669970000001</v>
      </c>
      <c r="N120" s="16">
        <v>-972.82547090000003</v>
      </c>
      <c r="O120" s="16"/>
      <c r="P120" s="16"/>
      <c r="Q120" s="16"/>
      <c r="R120" s="16"/>
      <c r="S120" s="16"/>
    </row>
    <row r="121" spans="1:19">
      <c r="A121" s="12">
        <v>9</v>
      </c>
      <c r="B121" s="13">
        <v>4.5</v>
      </c>
      <c r="C121" s="18">
        <f>AVERAGE(H126:AB126)*100</f>
        <v>-139996.08583</v>
      </c>
      <c r="D121" s="18">
        <f>STDEVP(H126:X126)*100</f>
        <v>77298.269086619053</v>
      </c>
      <c r="E121" s="19">
        <f>COUNT(H126:AE126)</f>
        <v>3</v>
      </c>
      <c r="F121" s="20">
        <f t="shared" si="17"/>
        <v>44628.176465051642</v>
      </c>
      <c r="G121" s="14"/>
      <c r="H121" s="17">
        <v>-554.64148069999999</v>
      </c>
      <c r="I121" s="17">
        <v>-119.0269249</v>
      </c>
      <c r="J121" s="16">
        <v>-1054.388717</v>
      </c>
      <c r="K121" s="16">
        <v>-894.08829809999997</v>
      </c>
      <c r="L121" s="16">
        <v>-1451.071488</v>
      </c>
      <c r="M121" s="16">
        <v>-1375.6403929999999</v>
      </c>
      <c r="N121" s="16"/>
      <c r="O121" s="16"/>
      <c r="P121" s="16"/>
      <c r="Q121" s="16"/>
      <c r="R121" s="16"/>
      <c r="S121" s="16"/>
    </row>
    <row r="122" spans="1:19">
      <c r="A122" s="12">
        <v>10</v>
      </c>
      <c r="B122" s="13">
        <v>5</v>
      </c>
      <c r="C122" s="18">
        <f>AVERAGE(H127:AB127)*100</f>
        <v>-160750.98334000001</v>
      </c>
      <c r="D122" s="18">
        <f>STDEVP(H127:X127)*100</f>
        <v>90199.697453801986</v>
      </c>
      <c r="E122" s="19">
        <f>COUNT(H127:AE127)</f>
        <v>3</v>
      </c>
      <c r="F122" s="20">
        <f t="shared" si="17"/>
        <v>52076.819605775381</v>
      </c>
      <c r="G122" s="14"/>
      <c r="H122" s="17">
        <v>-588.99318359999995</v>
      </c>
      <c r="I122" s="17">
        <v>-137.32996299999999</v>
      </c>
      <c r="J122" s="16">
        <v>-1131.407479</v>
      </c>
      <c r="K122" s="16">
        <v>-956.76135620000002</v>
      </c>
      <c r="L122" s="16">
        <v>-1572.4350930000001</v>
      </c>
      <c r="M122" s="16">
        <v>-1515.8914030000001</v>
      </c>
      <c r="N122" s="16"/>
      <c r="O122" s="16"/>
      <c r="P122" s="16"/>
      <c r="Q122" s="16"/>
      <c r="R122" s="16"/>
      <c r="S122" s="16"/>
    </row>
    <row r="123" spans="1:19">
      <c r="A123" s="12">
        <v>11</v>
      </c>
      <c r="B123" s="13">
        <v>5.5</v>
      </c>
      <c r="C123" s="18">
        <f>AVERAGE(H128:AB128)*100</f>
        <v>-35778.717149999997</v>
      </c>
      <c r="D123" s="18">
        <f>STDEVP(H128:X128)*100</f>
        <v>0</v>
      </c>
      <c r="E123" s="19">
        <f>COUNT(H128:AE128)</f>
        <v>1</v>
      </c>
      <c r="F123" s="20">
        <f t="shared" si="17"/>
        <v>0</v>
      </c>
      <c r="G123" s="14"/>
      <c r="H123" s="17">
        <v>-634.72851179999998</v>
      </c>
      <c r="I123" s="17">
        <v>-181.55932189999999</v>
      </c>
      <c r="J123" s="16">
        <v>-1229.068078</v>
      </c>
      <c r="K123" s="16">
        <v>-1125.3050989999999</v>
      </c>
      <c r="L123" s="16">
        <v>-1605.2291499999999</v>
      </c>
      <c r="M123" s="16">
        <v>-1586.0926529999999</v>
      </c>
      <c r="N123" s="16"/>
      <c r="O123" s="16"/>
      <c r="P123" s="16"/>
      <c r="Q123" s="16"/>
      <c r="R123" s="16"/>
      <c r="S123" s="16"/>
    </row>
    <row r="124" spans="1:19">
      <c r="A124" s="12">
        <v>12</v>
      </c>
      <c r="B124" s="13">
        <v>6</v>
      </c>
      <c r="C124" s="18">
        <f>AVERAGE(H129:AB129)*100</f>
        <v>-37687.774749999997</v>
      </c>
      <c r="D124" s="18">
        <f>STDEVP(H129:X129)*100</f>
        <v>0</v>
      </c>
      <c r="E124" s="19">
        <f>COUNT(H129:AE129)</f>
        <v>1</v>
      </c>
      <c r="F124" s="20">
        <f t="shared" si="17"/>
        <v>0</v>
      </c>
      <c r="G124" s="14"/>
      <c r="H124" s="17">
        <v>-643.13574389999997</v>
      </c>
      <c r="I124" s="17">
        <v>-212.10759880000001</v>
      </c>
      <c r="J124" s="16">
        <v>-1322.9418470000001</v>
      </c>
      <c r="K124" s="16">
        <v>-1136.7700520000001</v>
      </c>
      <c r="L124" s="16">
        <v>-1795.1805609999999</v>
      </c>
      <c r="M124" s="16">
        <v>-1638.8491799999999</v>
      </c>
      <c r="N124" s="16"/>
      <c r="O124" s="16"/>
      <c r="P124" s="16"/>
      <c r="Q124" s="16"/>
      <c r="R124" s="16"/>
      <c r="S124" s="16"/>
    </row>
    <row r="125" spans="1:19">
      <c r="A125" s="12">
        <v>13</v>
      </c>
      <c r="B125" s="13">
        <v>6.5</v>
      </c>
      <c r="C125" s="18">
        <f>AVERAGE(H130:AB130)*100</f>
        <v>-39596.622810000001</v>
      </c>
      <c r="D125" s="18">
        <f>STDEVP(H130:X130)*100</f>
        <v>0</v>
      </c>
      <c r="E125" s="19">
        <f>COUNT(H130:AE130)</f>
        <v>1</v>
      </c>
      <c r="F125" s="20">
        <f t="shared" si="17"/>
        <v>0</v>
      </c>
      <c r="G125" s="14"/>
      <c r="H125" s="17">
        <v>-611.87082899999996</v>
      </c>
      <c r="I125" s="17">
        <v>-263.20084000000003</v>
      </c>
      <c r="J125" s="16">
        <v>-1369.418995</v>
      </c>
      <c r="K125" s="16"/>
      <c r="L125" s="16">
        <v>-1893.5871709999999</v>
      </c>
      <c r="M125" s="16">
        <v>-1887.4958509999999</v>
      </c>
      <c r="N125" s="16"/>
      <c r="O125" s="16"/>
      <c r="P125" s="16"/>
      <c r="Q125" s="16"/>
      <c r="R125" s="16"/>
      <c r="S125" s="16"/>
    </row>
    <row r="126" spans="1:19">
      <c r="A126" s="12">
        <v>14</v>
      </c>
      <c r="B126" s="13">
        <v>7</v>
      </c>
      <c r="C126" s="18">
        <f>AVERAGE(H131:AB131)*100</f>
        <v>-41124.818379999997</v>
      </c>
      <c r="D126" s="18">
        <f>STDEVP(H131:X131)*100</f>
        <v>0</v>
      </c>
      <c r="E126" s="19">
        <f>COUNT(H131:AE131)</f>
        <v>1</v>
      </c>
      <c r="F126" s="20">
        <f t="shared" si="17"/>
        <v>0</v>
      </c>
      <c r="G126" s="14"/>
      <c r="H126" s="17"/>
      <c r="I126" s="17">
        <v>-310.50055989999998</v>
      </c>
      <c r="J126" s="16"/>
      <c r="K126" s="16"/>
      <c r="L126" s="16">
        <v>-2022.540569</v>
      </c>
      <c r="M126" s="16">
        <v>-1866.8414459999999</v>
      </c>
      <c r="N126" s="16"/>
      <c r="O126" s="16"/>
      <c r="P126" s="16"/>
      <c r="Q126" s="16"/>
      <c r="R126" s="16"/>
      <c r="S126" s="16"/>
    </row>
    <row r="127" spans="1:19">
      <c r="A127" s="12">
        <v>15</v>
      </c>
      <c r="B127" s="13">
        <v>7.5</v>
      </c>
      <c r="C127" s="18">
        <f>AVERAGE(H132:AB132)*100</f>
        <v>-42724.030789999997</v>
      </c>
      <c r="D127" s="18">
        <f>STDEVP(H132:X132)*100</f>
        <v>0</v>
      </c>
      <c r="E127" s="19">
        <f>COUNT(H132:AE132)</f>
        <v>1</v>
      </c>
      <c r="F127" s="20">
        <f t="shared" si="17"/>
        <v>0</v>
      </c>
      <c r="G127" s="14"/>
      <c r="H127" s="17"/>
      <c r="I127" s="17">
        <v>-338.7148492</v>
      </c>
      <c r="J127" s="16"/>
      <c r="K127" s="16"/>
      <c r="L127" s="16">
        <v>-2127.814034</v>
      </c>
      <c r="M127" s="16">
        <v>-2356.0006170000001</v>
      </c>
      <c r="N127" s="16"/>
      <c r="O127" s="16"/>
      <c r="P127" s="16"/>
      <c r="Q127" s="16"/>
      <c r="R127" s="16"/>
      <c r="S127" s="16"/>
    </row>
    <row r="128" spans="1:19">
      <c r="A128" s="12">
        <v>16</v>
      </c>
      <c r="B128" s="13">
        <v>8</v>
      </c>
      <c r="C128" s="18">
        <f>AVERAGE(H133:AB133)*100</f>
        <v>-44326.112840000002</v>
      </c>
      <c r="D128" s="18">
        <f>STDEVP(H133:X133)*100</f>
        <v>0</v>
      </c>
      <c r="E128" s="19">
        <f>COUNT(H133:AE133)</f>
        <v>1</v>
      </c>
      <c r="F128" s="20">
        <f t="shared" si="17"/>
        <v>0</v>
      </c>
      <c r="G128" s="14"/>
      <c r="H128" s="17"/>
      <c r="I128" s="17">
        <v>-357.7871715</v>
      </c>
      <c r="J128" s="16"/>
      <c r="K128" s="16"/>
      <c r="L128" s="16"/>
      <c r="M128" s="16"/>
      <c r="N128" s="16"/>
      <c r="O128" s="16"/>
      <c r="P128" s="16"/>
      <c r="Q128" s="16"/>
      <c r="R128" s="16"/>
      <c r="S128" s="16"/>
    </row>
    <row r="129" spans="1:19">
      <c r="A129" s="12">
        <v>17</v>
      </c>
      <c r="B129" s="13">
        <v>8.5</v>
      </c>
      <c r="C129" s="18">
        <f>AVERAGE(H134:AB134)*100</f>
        <v>-47224.661099999998</v>
      </c>
      <c r="D129" s="18">
        <f>STDEVP(H134:X134)*100</f>
        <v>0</v>
      </c>
      <c r="E129" s="19">
        <f>COUNT(H134:AE134)</f>
        <v>1</v>
      </c>
      <c r="F129" s="20">
        <f t="shared" si="17"/>
        <v>0</v>
      </c>
      <c r="G129" s="14"/>
      <c r="H129" s="17"/>
      <c r="I129" s="17">
        <v>-376.8777475</v>
      </c>
      <c r="J129" s="16"/>
      <c r="K129" s="16"/>
      <c r="L129" s="16"/>
      <c r="M129" s="16"/>
      <c r="N129" s="16"/>
      <c r="O129" s="16"/>
      <c r="P129" s="16"/>
      <c r="Q129" s="16"/>
      <c r="R129" s="16"/>
      <c r="S129" s="16"/>
    </row>
    <row r="130" spans="1:19">
      <c r="A130" s="12">
        <v>18</v>
      </c>
      <c r="B130" s="13">
        <v>9</v>
      </c>
      <c r="C130" s="18">
        <f>AVERAGE(H135:AB135)*100</f>
        <v>-47687.839159999996</v>
      </c>
      <c r="D130" s="18">
        <f>STDEVP(H135:X135)*100</f>
        <v>0</v>
      </c>
      <c r="E130" s="19">
        <f>COUNT(H135:AE135)</f>
        <v>1</v>
      </c>
      <c r="F130" s="20">
        <f t="shared" si="17"/>
        <v>0</v>
      </c>
      <c r="G130" s="14"/>
      <c r="H130" s="17"/>
      <c r="I130" s="17">
        <v>-395.96622810000002</v>
      </c>
      <c r="J130" s="16"/>
      <c r="K130" s="16"/>
      <c r="L130" s="16"/>
      <c r="M130" s="16"/>
      <c r="N130" s="16"/>
      <c r="O130" s="16"/>
      <c r="P130" s="16"/>
      <c r="Q130" s="16"/>
      <c r="R130" s="16"/>
      <c r="S130" s="16"/>
    </row>
    <row r="131" spans="1:19">
      <c r="A131" s="12">
        <v>19</v>
      </c>
      <c r="B131" s="13">
        <v>9.5</v>
      </c>
      <c r="C131" s="18" t="e">
        <f>AVERAGE(H136:AB136)*100</f>
        <v>#DIV/0!</v>
      </c>
      <c r="D131" s="18" t="e">
        <f>STDEVP(H136:X136)*100</f>
        <v>#DIV/0!</v>
      </c>
      <c r="E131" s="19">
        <f>COUNT(H136:AE136)</f>
        <v>0</v>
      </c>
      <c r="F131" s="20" t="e">
        <f t="shared" si="17"/>
        <v>#DIV/0!</v>
      </c>
      <c r="G131" s="14"/>
      <c r="H131" s="17"/>
      <c r="I131" s="17">
        <v>-411.24818379999999</v>
      </c>
      <c r="J131" s="16"/>
      <c r="K131" s="16"/>
      <c r="L131" s="16"/>
      <c r="M131" s="16"/>
      <c r="N131" s="16"/>
      <c r="O131" s="16"/>
      <c r="P131" s="16"/>
      <c r="Q131" s="16"/>
      <c r="R131" s="16"/>
      <c r="S131" s="16"/>
    </row>
    <row r="132" spans="1:19">
      <c r="A132" s="12">
        <v>20</v>
      </c>
      <c r="B132" s="13">
        <v>10</v>
      </c>
      <c r="C132" s="18" t="e">
        <f>AVERAGE(H137:AB137)*100</f>
        <v>#DIV/0!</v>
      </c>
      <c r="D132" s="18" t="e">
        <f>STDEVP(H137:X137)*100</f>
        <v>#DIV/0!</v>
      </c>
      <c r="E132" s="19">
        <f>COUNT(H137:AE137)</f>
        <v>0</v>
      </c>
      <c r="F132" s="20" t="e">
        <f t="shared" si="17"/>
        <v>#DIV/0!</v>
      </c>
      <c r="G132" s="14"/>
      <c r="H132" s="17"/>
      <c r="I132" s="17">
        <v>-427.2403079</v>
      </c>
      <c r="J132" s="16"/>
      <c r="K132" s="16"/>
      <c r="L132" s="16"/>
      <c r="M132" s="16"/>
      <c r="N132" s="16"/>
      <c r="O132" s="16"/>
      <c r="P132" s="16"/>
      <c r="Q132" s="16"/>
      <c r="R132" s="16"/>
      <c r="S132" s="16"/>
    </row>
    <row r="133" spans="1:19">
      <c r="A133" s="12">
        <v>21</v>
      </c>
      <c r="B133" s="13">
        <v>10.5</v>
      </c>
      <c r="C133" s="18" t="e">
        <f>AVERAGE(H138:AB138)*100</f>
        <v>#DIV/0!</v>
      </c>
      <c r="D133" s="18" t="e">
        <f>STDEVP(H138:X138)*100</f>
        <v>#DIV/0!</v>
      </c>
      <c r="E133" s="19">
        <f>COUNT(H138:AE138)</f>
        <v>0</v>
      </c>
      <c r="F133" s="20" t="e">
        <f t="shared" si="17"/>
        <v>#DIV/0!</v>
      </c>
      <c r="G133" s="14"/>
      <c r="H133" s="17"/>
      <c r="I133" s="17">
        <v>-443.26112840000002</v>
      </c>
      <c r="J133" s="16"/>
      <c r="K133" s="16"/>
      <c r="L133" s="16"/>
      <c r="M133" s="16"/>
      <c r="N133" s="16"/>
      <c r="O133" s="16"/>
      <c r="P133" s="16"/>
      <c r="Q133" s="16"/>
      <c r="R133" s="16"/>
      <c r="S133" s="16"/>
    </row>
    <row r="134" spans="1:19">
      <c r="A134" s="12">
        <v>22</v>
      </c>
      <c r="B134" s="13">
        <v>11</v>
      </c>
      <c r="C134" s="18" t="e">
        <f>AVERAGE(H139:AB139)*100</f>
        <v>#DIV/0!</v>
      </c>
      <c r="D134" s="18" t="e">
        <f>STDEVP(H139:X139)*100</f>
        <v>#DIV/0!</v>
      </c>
      <c r="E134" s="19">
        <f>COUNT(H139:AE139)</f>
        <v>0</v>
      </c>
      <c r="F134" s="20" t="e">
        <f t="shared" si="17"/>
        <v>#DIV/0!</v>
      </c>
      <c r="G134" s="14"/>
      <c r="H134" s="17"/>
      <c r="I134" s="17">
        <v>-472.24661099999997</v>
      </c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>
      <c r="A135" s="12">
        <v>23</v>
      </c>
      <c r="B135" s="13">
        <v>11.5</v>
      </c>
      <c r="C135" s="18" t="e">
        <f>AVERAGE(H140:AB140)*100</f>
        <v>#DIV/0!</v>
      </c>
      <c r="D135" s="18" t="e">
        <f>STDEVP(H140:X140)*100</f>
        <v>#DIV/0!</v>
      </c>
      <c r="E135" s="19">
        <f>COUNT(H140:AE140)</f>
        <v>0</v>
      </c>
      <c r="F135" s="20" t="e">
        <f t="shared" si="17"/>
        <v>#DIV/0!</v>
      </c>
      <c r="G135" s="14"/>
      <c r="H135" s="17"/>
      <c r="I135" s="17">
        <v>-476.87839159999999</v>
      </c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>
      <c r="A136" s="12">
        <v>24</v>
      </c>
      <c r="B136" s="13">
        <v>12</v>
      </c>
      <c r="C136" s="18" t="e">
        <f>AVERAGE(H141:AB141)*100</f>
        <v>#DIV/0!</v>
      </c>
      <c r="D136" s="18" t="e">
        <f>STDEVP(H141:X141)*100</f>
        <v>#DIV/0!</v>
      </c>
      <c r="E136" s="19">
        <f>COUNT(H141:AE141)</f>
        <v>0</v>
      </c>
      <c r="F136" s="20" t="e">
        <f t="shared" si="17"/>
        <v>#DIV/0!</v>
      </c>
      <c r="G136" s="14"/>
      <c r="H136" s="11"/>
      <c r="I136" s="11"/>
      <c r="J136" s="11"/>
      <c r="K136" s="11"/>
      <c r="L136" s="11"/>
      <c r="M136" s="11"/>
      <c r="N136" s="11"/>
      <c r="O136" s="16"/>
      <c r="P136" s="16"/>
      <c r="Q136" s="16"/>
      <c r="R136" s="16"/>
      <c r="S136" s="16"/>
    </row>
    <row r="137" spans="1:19">
      <c r="A137" s="12">
        <v>25</v>
      </c>
      <c r="B137" s="13">
        <v>12.5</v>
      </c>
      <c r="C137" s="18" t="e">
        <f>AVERAGE(H142:AB142)*100</f>
        <v>#DIV/0!</v>
      </c>
      <c r="D137" s="18" t="e">
        <f>STDEVP(H142:X142)*100</f>
        <v>#DIV/0!</v>
      </c>
      <c r="E137" s="19">
        <f>COUNT(H142:AE142)</f>
        <v>0</v>
      </c>
      <c r="F137" s="20" t="e">
        <f t="shared" si="17"/>
        <v>#DIV/0!</v>
      </c>
      <c r="G137" s="14"/>
      <c r="O137" s="16"/>
      <c r="P137" s="16"/>
      <c r="Q137" s="16"/>
      <c r="R137" s="16"/>
      <c r="S137" s="16"/>
    </row>
    <row r="138" spans="1:19">
      <c r="A138" s="12">
        <v>26</v>
      </c>
      <c r="B138" s="13">
        <v>13</v>
      </c>
      <c r="C138" s="18" t="e">
        <f>AVERAGE(H143:AB143)*100</f>
        <v>#DIV/0!</v>
      </c>
      <c r="D138" s="18" t="e">
        <f>STDEVP(H143:X143)*100</f>
        <v>#DIV/0!</v>
      </c>
      <c r="E138" s="19">
        <f>COUNT(H143:AE143)</f>
        <v>0</v>
      </c>
      <c r="F138" s="20" t="e">
        <f t="shared" si="17"/>
        <v>#DIV/0!</v>
      </c>
      <c r="G138" s="14"/>
      <c r="O138" s="16"/>
      <c r="P138" s="16"/>
      <c r="Q138" s="16"/>
      <c r="R138" s="16"/>
      <c r="S138" s="16"/>
    </row>
    <row r="139" spans="1:19">
      <c r="A139" s="12">
        <v>27</v>
      </c>
      <c r="B139" s="13">
        <v>13.5</v>
      </c>
      <c r="C139" s="18" t="e">
        <f>AVERAGE(H144:AB144)*100</f>
        <v>#DIV/0!</v>
      </c>
      <c r="D139" s="18" t="e">
        <f>STDEVP(H144:X144)*100</f>
        <v>#DIV/0!</v>
      </c>
      <c r="E139" s="19">
        <f>COUNT(H144:AE144)</f>
        <v>0</v>
      </c>
      <c r="F139" s="20" t="e">
        <f t="shared" si="17"/>
        <v>#DIV/0!</v>
      </c>
      <c r="G139" s="14"/>
      <c r="O139" s="16"/>
      <c r="P139" s="16"/>
      <c r="Q139" s="16"/>
      <c r="R139" s="16"/>
      <c r="S139" s="16"/>
    </row>
    <row r="140" spans="1:19">
      <c r="A140" s="12"/>
      <c r="B140" s="13"/>
      <c r="C140" s="12"/>
      <c r="D140" s="12"/>
      <c r="E140" s="12"/>
      <c r="F140" s="12"/>
      <c r="G140" s="14"/>
      <c r="O140" s="16"/>
      <c r="P140" s="16"/>
      <c r="Q140" s="16"/>
      <c r="R140" s="16"/>
      <c r="S140" s="16"/>
    </row>
    <row r="141" spans="1:19" s="11" customFormat="1">
      <c r="Q141" s="25"/>
      <c r="R141" s="25"/>
      <c r="S141" s="25"/>
    </row>
    <row r="142" spans="1:19">
      <c r="A142" s="33" t="s">
        <v>44</v>
      </c>
      <c r="B142" s="34"/>
      <c r="C142" s="34"/>
      <c r="D142" s="34"/>
      <c r="E142" s="34"/>
      <c r="F142" s="34"/>
      <c r="Q142" s="16"/>
      <c r="R142" s="16"/>
      <c r="S142" s="16"/>
    </row>
    <row r="143" spans="1:19">
      <c r="A143" s="34"/>
      <c r="B143" s="34"/>
      <c r="C143" s="34"/>
      <c r="D143" s="34"/>
      <c r="E143" s="34"/>
      <c r="F143" s="34"/>
      <c r="H143" s="12"/>
      <c r="I143" s="12"/>
      <c r="J143" s="12"/>
      <c r="K143" s="12"/>
      <c r="L143" s="12"/>
      <c r="M143" s="12"/>
      <c r="N143" s="12"/>
      <c r="O143" s="26"/>
      <c r="P143" s="16"/>
      <c r="Q143" s="16"/>
      <c r="R143" s="16"/>
      <c r="S143" s="16"/>
    </row>
    <row r="144" spans="1:19">
      <c r="A144" s="34"/>
      <c r="B144" s="34"/>
      <c r="C144" s="34"/>
      <c r="D144" s="34"/>
      <c r="E144" s="34"/>
      <c r="F144" s="34"/>
      <c r="H144" s="12"/>
      <c r="I144" s="12"/>
      <c r="J144" s="12"/>
      <c r="K144" s="12"/>
      <c r="L144" s="12"/>
      <c r="M144" s="12"/>
      <c r="N144" s="12"/>
      <c r="O144" s="26" t="s">
        <v>68</v>
      </c>
      <c r="P144" s="16"/>
      <c r="Q144" s="16"/>
      <c r="R144" s="16"/>
      <c r="S144" s="16"/>
    </row>
    <row r="145" spans="1:19">
      <c r="A145" s="34"/>
      <c r="B145" s="34"/>
      <c r="C145" s="34"/>
      <c r="D145" s="34"/>
      <c r="E145" s="34"/>
      <c r="F145" s="34"/>
      <c r="G145" s="14"/>
      <c r="H145" s="12"/>
      <c r="I145" s="12"/>
      <c r="J145" s="12"/>
      <c r="K145" s="12"/>
      <c r="L145" s="12"/>
      <c r="M145" s="12"/>
      <c r="N145" s="12"/>
      <c r="O145" s="27"/>
      <c r="P145" s="12"/>
      <c r="Q145" s="16"/>
      <c r="R145" s="16"/>
      <c r="S145" s="16"/>
    </row>
    <row r="146" spans="1:19">
      <c r="A146" s="16"/>
      <c r="B146" s="16"/>
      <c r="C146" s="16"/>
      <c r="D146" s="16"/>
      <c r="E146" s="16"/>
      <c r="F146" s="16"/>
      <c r="G146" s="14"/>
      <c r="H146" s="12" t="s">
        <v>35</v>
      </c>
      <c r="I146" s="12" t="s">
        <v>36</v>
      </c>
      <c r="J146" s="12" t="s">
        <v>37</v>
      </c>
      <c r="K146" s="12" t="s">
        <v>38</v>
      </c>
      <c r="L146" s="12" t="s">
        <v>39</v>
      </c>
      <c r="M146" s="12" t="s">
        <v>40</v>
      </c>
      <c r="N146" s="12" t="s">
        <v>41</v>
      </c>
      <c r="O146" s="26" t="s">
        <v>42</v>
      </c>
      <c r="P146" s="16" t="s">
        <v>43</v>
      </c>
      <c r="Q146" s="16"/>
      <c r="R146" s="16"/>
      <c r="S146" s="16"/>
    </row>
    <row r="147" spans="1:19">
      <c r="A147" s="16" t="s">
        <v>16</v>
      </c>
      <c r="B147" s="13" t="s">
        <v>17</v>
      </c>
      <c r="C147" s="12" t="s">
        <v>18</v>
      </c>
      <c r="D147" s="12" t="s">
        <v>19</v>
      </c>
      <c r="E147" s="12" t="s">
        <v>20</v>
      </c>
      <c r="F147" s="12" t="s">
        <v>21</v>
      </c>
      <c r="G147" s="14"/>
      <c r="H147" s="12" t="s">
        <v>22</v>
      </c>
      <c r="I147" s="12" t="s">
        <v>22</v>
      </c>
      <c r="J147" s="12" t="s">
        <v>22</v>
      </c>
      <c r="K147" s="12" t="s">
        <v>22</v>
      </c>
      <c r="L147" s="12" t="s">
        <v>22</v>
      </c>
      <c r="M147" s="12" t="s">
        <v>22</v>
      </c>
      <c r="N147" s="12" t="s">
        <v>22</v>
      </c>
      <c r="O147" s="26" t="s">
        <v>22</v>
      </c>
      <c r="P147" s="16" t="s">
        <v>22</v>
      </c>
      <c r="Q147" s="16"/>
      <c r="S147" s="16"/>
    </row>
    <row r="148" spans="1:19">
      <c r="A148" s="16"/>
      <c r="B148" s="13"/>
      <c r="C148" s="12"/>
      <c r="D148" s="12"/>
      <c r="E148" s="12"/>
      <c r="F148" s="12"/>
      <c r="G148" s="14"/>
      <c r="H148" s="12"/>
      <c r="I148" s="12"/>
      <c r="J148" s="12"/>
      <c r="K148" s="12"/>
      <c r="L148" s="12"/>
      <c r="M148" s="12"/>
      <c r="N148" s="12"/>
      <c r="O148" s="26"/>
      <c r="P148" s="16"/>
      <c r="Q148" s="16"/>
      <c r="S148" s="16"/>
    </row>
    <row r="149" spans="1:19">
      <c r="A149" s="16">
        <v>1</v>
      </c>
      <c r="B149" s="13">
        <v>0.5</v>
      </c>
      <c r="C149" s="28">
        <f t="shared" ref="C149:C175" si="18">AVERAGE(I149:AC149)*100</f>
        <v>13.092033443</v>
      </c>
      <c r="D149" s="28">
        <f t="shared" ref="D149:D175" si="19">STDEVP(I149:Y149)*100</f>
        <v>23.650819930369444</v>
      </c>
      <c r="E149" s="29">
        <f t="shared" ref="E149:E175" si="20">COUNT(I149:AF149)</f>
        <v>8</v>
      </c>
      <c r="F149" s="30">
        <f>D149/SQRT(E149)</f>
        <v>8.3618275766930914</v>
      </c>
      <c r="G149" s="14"/>
      <c r="H149" s="12">
        <v>0.1110839844</v>
      </c>
      <c r="I149" s="12">
        <v>1.525878906E-2</v>
      </c>
      <c r="J149" s="12">
        <v>0.1049804688</v>
      </c>
      <c r="K149" s="12">
        <v>4.089355469E-2</v>
      </c>
      <c r="L149" s="12">
        <v>2.593994141E-2</v>
      </c>
      <c r="M149" s="12">
        <v>2.807556605E-2</v>
      </c>
      <c r="N149" s="12">
        <v>3.479003906E-2</v>
      </c>
      <c r="O149" s="26">
        <v>4.440307617E-2</v>
      </c>
      <c r="P149" s="16">
        <v>0.75302124020000005</v>
      </c>
      <c r="Q149" s="16"/>
    </row>
    <row r="150" spans="1:19">
      <c r="A150" s="16">
        <v>2</v>
      </c>
      <c r="B150" s="13">
        <v>1</v>
      </c>
      <c r="C150" s="28">
        <f t="shared" si="18"/>
        <v>32.261269534499995</v>
      </c>
      <c r="D150" s="28">
        <f t="shared" si="19"/>
        <v>32.503103984872268</v>
      </c>
      <c r="E150" s="29">
        <f t="shared" si="20"/>
        <v>8</v>
      </c>
      <c r="F150" s="30">
        <f t="shared" ref="F150:F166" si="21">D150/SQRT(E150)</f>
        <v>11.491582618657338</v>
      </c>
      <c r="G150" s="14"/>
      <c r="H150" s="12">
        <v>0.6292724609</v>
      </c>
      <c r="I150" s="12">
        <v>3.143310547E-2</v>
      </c>
      <c r="J150" s="12">
        <v>0.5584716797</v>
      </c>
      <c r="K150" s="12">
        <v>0.2079772949</v>
      </c>
      <c r="L150" s="12">
        <v>0.1312255859</v>
      </c>
      <c r="M150" s="12">
        <v>1.5441358089999999E-2</v>
      </c>
      <c r="N150" s="12">
        <v>0.5020141602</v>
      </c>
      <c r="O150" s="26">
        <v>0.1150512695</v>
      </c>
      <c r="P150" s="16">
        <v>1.019287109</v>
      </c>
      <c r="Q150" s="16"/>
    </row>
    <row r="151" spans="1:19">
      <c r="A151" s="16">
        <v>3</v>
      </c>
      <c r="B151" s="13">
        <v>1.5</v>
      </c>
      <c r="C151" s="28">
        <f t="shared" si="18"/>
        <v>55.816650385750002</v>
      </c>
      <c r="D151" s="28">
        <f t="shared" si="19"/>
        <v>35.667259492893713</v>
      </c>
      <c r="E151" s="29">
        <f t="shared" si="20"/>
        <v>8</v>
      </c>
      <c r="F151" s="30">
        <f t="shared" si="21"/>
        <v>12.610280526882702</v>
      </c>
      <c r="G151" s="14"/>
      <c r="H151" s="12">
        <v>1.028900146</v>
      </c>
      <c r="I151" s="12">
        <v>3.967285156E-2</v>
      </c>
      <c r="J151" s="12">
        <v>1.0739135740000001</v>
      </c>
      <c r="K151" s="12">
        <v>0.3735351563</v>
      </c>
      <c r="L151" s="12">
        <v>0.2578735352</v>
      </c>
      <c r="M151" s="12">
        <v>0.72265625</v>
      </c>
      <c r="N151" s="12">
        <v>0.6890869141</v>
      </c>
      <c r="O151" s="26">
        <v>0.2696228027</v>
      </c>
      <c r="P151" s="16">
        <v>1.0389709469999999</v>
      </c>
      <c r="Q151" s="16"/>
    </row>
    <row r="152" spans="1:19">
      <c r="A152" s="16">
        <v>4</v>
      </c>
      <c r="B152" s="13">
        <v>2</v>
      </c>
      <c r="C152" s="28">
        <f t="shared" si="18"/>
        <v>72.608947757500005</v>
      </c>
      <c r="D152" s="28">
        <f t="shared" si="19"/>
        <v>42.663308175309808</v>
      </c>
      <c r="E152" s="29">
        <f t="shared" si="20"/>
        <v>8</v>
      </c>
      <c r="F152" s="30">
        <f t="shared" si="21"/>
        <v>15.083757259306518</v>
      </c>
      <c r="G152" s="14"/>
      <c r="H152" s="12">
        <v>1.3870239259999999</v>
      </c>
      <c r="I152" s="12">
        <v>0.1110839844</v>
      </c>
      <c r="J152" s="12">
        <v>1.511230469</v>
      </c>
      <c r="K152" s="12">
        <v>0.4742431641</v>
      </c>
      <c r="L152" s="12">
        <v>0.3741455078</v>
      </c>
      <c r="M152" s="12">
        <v>0.90652465820000006</v>
      </c>
      <c r="N152" s="12">
        <v>0.8157348633</v>
      </c>
      <c r="O152" s="26">
        <v>0.4760742188</v>
      </c>
      <c r="P152" s="16">
        <v>1.1396789549999999</v>
      </c>
      <c r="Q152" s="16"/>
    </row>
    <row r="153" spans="1:19">
      <c r="A153" s="16">
        <v>5</v>
      </c>
      <c r="B153" s="13">
        <v>2.5</v>
      </c>
      <c r="C153" s="28">
        <f t="shared" si="18"/>
        <v>88.140487671249986</v>
      </c>
      <c r="D153" s="28">
        <f t="shared" si="19"/>
        <v>47.383319488546881</v>
      </c>
      <c r="E153" s="29">
        <f t="shared" si="20"/>
        <v>8</v>
      </c>
      <c r="F153" s="30">
        <f t="shared" si="21"/>
        <v>16.752533262740094</v>
      </c>
      <c r="G153" s="14"/>
      <c r="H153" s="12">
        <v>1.5791320799999999</v>
      </c>
      <c r="I153" s="12">
        <v>0.2630615234</v>
      </c>
      <c r="J153" s="12">
        <v>1.892700195</v>
      </c>
      <c r="K153" s="12">
        <v>0.56228637699999995</v>
      </c>
      <c r="L153" s="12">
        <v>0.4817199707</v>
      </c>
      <c r="M153" s="12">
        <v>1.038360596</v>
      </c>
      <c r="N153" s="12">
        <v>0.9826660156</v>
      </c>
      <c r="O153" s="26">
        <v>0.700378418</v>
      </c>
      <c r="P153" s="16">
        <v>1.1300659179999999</v>
      </c>
      <c r="Q153" s="16"/>
    </row>
    <row r="154" spans="1:19">
      <c r="A154" s="16">
        <v>6</v>
      </c>
      <c r="B154" s="13">
        <v>3</v>
      </c>
      <c r="C154" s="28">
        <f t="shared" si="18"/>
        <v>99.628448490000011</v>
      </c>
      <c r="D154" s="28">
        <f t="shared" si="19"/>
        <v>57.241481102323654</v>
      </c>
      <c r="E154" s="29">
        <f t="shared" si="20"/>
        <v>8</v>
      </c>
      <c r="F154" s="30">
        <f t="shared" si="21"/>
        <v>20.237919726307332</v>
      </c>
      <c r="G154" s="14"/>
      <c r="H154" s="12">
        <v>1.8550109859999999</v>
      </c>
      <c r="I154" s="12">
        <v>0.3280639648</v>
      </c>
      <c r="J154" s="12">
        <v>2.303466797</v>
      </c>
      <c r="K154" s="12">
        <v>0.61569213869999995</v>
      </c>
      <c r="L154" s="12">
        <v>0.576171875</v>
      </c>
      <c r="M154" s="12">
        <v>1.1618041990000001</v>
      </c>
      <c r="N154" s="12">
        <v>1.0745239259999999</v>
      </c>
      <c r="O154" s="26">
        <v>0.72311401369999995</v>
      </c>
      <c r="P154" s="16">
        <v>1.1874389649999999</v>
      </c>
      <c r="Q154" s="16"/>
    </row>
    <row r="155" spans="1:19">
      <c r="A155" s="16">
        <v>7</v>
      </c>
      <c r="B155" s="13">
        <v>3.5</v>
      </c>
      <c r="C155" s="28">
        <f t="shared" si="18"/>
        <v>110.43003627571429</v>
      </c>
      <c r="D155" s="28">
        <f t="shared" si="19"/>
        <v>70.984288970487171</v>
      </c>
      <c r="E155" s="29">
        <f t="shared" si="20"/>
        <v>7</v>
      </c>
      <c r="F155" s="30">
        <f t="shared" si="21"/>
        <v>26.829539372664883</v>
      </c>
      <c r="G155" s="14"/>
      <c r="H155" s="12">
        <v>2.0306396480000002</v>
      </c>
      <c r="I155" s="12">
        <v>0.3939819336</v>
      </c>
      <c r="J155" s="12">
        <v>2.691650391</v>
      </c>
      <c r="K155" s="12">
        <v>0.6585693359</v>
      </c>
      <c r="L155" s="12">
        <v>0.64590454100000005</v>
      </c>
      <c r="M155" s="12">
        <v>1.291503906</v>
      </c>
      <c r="N155" s="12">
        <v>1.176300049</v>
      </c>
      <c r="O155" s="26">
        <v>0.8721923828</v>
      </c>
      <c r="P155" s="16"/>
      <c r="Q155" s="16"/>
    </row>
    <row r="156" spans="1:19">
      <c r="A156" s="16">
        <v>8</v>
      </c>
      <c r="B156" s="13">
        <v>4</v>
      </c>
      <c r="C156" s="28">
        <f t="shared" si="18"/>
        <v>124.12370954857141</v>
      </c>
      <c r="D156" s="28">
        <f t="shared" si="19"/>
        <v>81.725978927293013</v>
      </c>
      <c r="E156" s="29">
        <f t="shared" si="20"/>
        <v>7</v>
      </c>
      <c r="F156" s="30">
        <f t="shared" si="21"/>
        <v>30.889516556417512</v>
      </c>
      <c r="G156" s="14"/>
      <c r="H156" s="12">
        <v>2.1859741210000001</v>
      </c>
      <c r="I156" s="12">
        <v>0.4644775391</v>
      </c>
      <c r="J156" s="12">
        <v>3.1097412109999998</v>
      </c>
      <c r="K156" s="12">
        <v>0.71823120119999995</v>
      </c>
      <c r="L156" s="12">
        <v>0.7379150391</v>
      </c>
      <c r="M156" s="12">
        <v>1.362304688</v>
      </c>
      <c r="N156" s="12">
        <v>1.252441406</v>
      </c>
      <c r="O156" s="26">
        <v>1.0435485840000001</v>
      </c>
      <c r="P156" s="16"/>
      <c r="Q156" s="16"/>
    </row>
    <row r="157" spans="1:19">
      <c r="A157" s="16">
        <v>9</v>
      </c>
      <c r="B157" s="13">
        <v>4.5</v>
      </c>
      <c r="C157" s="28">
        <f t="shared" si="18"/>
        <v>133.65609305999999</v>
      </c>
      <c r="D157" s="28">
        <f t="shared" si="19"/>
        <v>91.306638920919028</v>
      </c>
      <c r="E157" s="29">
        <f t="shared" si="20"/>
        <v>7</v>
      </c>
      <c r="F157" s="30">
        <f t="shared" si="21"/>
        <v>34.510665661988952</v>
      </c>
      <c r="G157" s="14"/>
      <c r="H157" s="12">
        <v>2.3477172849999999</v>
      </c>
      <c r="I157" s="12">
        <v>0.5184936523</v>
      </c>
      <c r="J157" s="12">
        <v>3.4417724609999998</v>
      </c>
      <c r="K157" s="12">
        <v>0.7504272461</v>
      </c>
      <c r="L157" s="12">
        <v>0.77590942380000005</v>
      </c>
      <c r="M157" s="12">
        <v>1.471405029</v>
      </c>
      <c r="N157" s="12">
        <v>1.300811768</v>
      </c>
      <c r="O157" s="26">
        <v>1.0971069339999999</v>
      </c>
      <c r="P157" s="16"/>
      <c r="Q157" s="16"/>
    </row>
    <row r="158" spans="1:19">
      <c r="A158" s="16">
        <v>10</v>
      </c>
      <c r="B158" s="13">
        <v>5</v>
      </c>
      <c r="C158" s="28">
        <f t="shared" si="18"/>
        <v>141.39011928285714</v>
      </c>
      <c r="D158" s="28">
        <f t="shared" si="19"/>
        <v>100.44483443446862</v>
      </c>
      <c r="E158" s="29">
        <f t="shared" si="20"/>
        <v>7</v>
      </c>
      <c r="F158" s="30">
        <f t="shared" si="21"/>
        <v>37.964578913523013</v>
      </c>
      <c r="G158" s="14"/>
      <c r="H158" s="12">
        <v>2.4116516109999999</v>
      </c>
      <c r="I158" s="12">
        <v>0.5615234375</v>
      </c>
      <c r="J158" s="12">
        <v>3.7408447269999998</v>
      </c>
      <c r="K158" s="12">
        <v>0.73928833009999995</v>
      </c>
      <c r="L158" s="12">
        <v>0.7977294922</v>
      </c>
      <c r="M158" s="12">
        <v>1.5518188479999999</v>
      </c>
      <c r="N158" s="12">
        <v>1.341552734</v>
      </c>
      <c r="O158" s="26">
        <v>1.164550781</v>
      </c>
      <c r="P158" s="16"/>
      <c r="Q158" s="16"/>
    </row>
    <row r="159" spans="1:19">
      <c r="A159" s="16">
        <v>11</v>
      </c>
      <c r="B159" s="13">
        <v>5.5</v>
      </c>
      <c r="C159" s="28">
        <f t="shared" si="18"/>
        <v>147.99063546142858</v>
      </c>
      <c r="D159" s="28">
        <f t="shared" si="19"/>
        <v>104.75772809913246</v>
      </c>
      <c r="E159" s="29">
        <f t="shared" si="20"/>
        <v>7</v>
      </c>
      <c r="F159" s="30">
        <f t="shared" si="21"/>
        <v>39.594699494632515</v>
      </c>
      <c r="G159" s="14"/>
      <c r="H159" s="12">
        <v>2.5387573240000001</v>
      </c>
      <c r="I159" s="12">
        <v>0.5703735352</v>
      </c>
      <c r="J159" s="12">
        <v>3.897705078</v>
      </c>
      <c r="K159" s="12">
        <v>0.7513427734</v>
      </c>
      <c r="L159" s="12">
        <v>0.8221435547</v>
      </c>
      <c r="M159" s="12">
        <v>1.6029357909999999</v>
      </c>
      <c r="N159" s="12">
        <v>1.344604492</v>
      </c>
      <c r="O159" s="26">
        <v>1.370239258</v>
      </c>
      <c r="P159" s="16"/>
      <c r="Q159" s="16"/>
    </row>
    <row r="160" spans="1:19">
      <c r="A160" s="16">
        <v>12</v>
      </c>
      <c r="B160" s="13">
        <v>6</v>
      </c>
      <c r="C160" s="28">
        <f t="shared" si="18"/>
        <v>173.03161620400002</v>
      </c>
      <c r="D160" s="28">
        <f t="shared" si="19"/>
        <v>122.55369778759757</v>
      </c>
      <c r="E160" s="29">
        <f t="shared" si="20"/>
        <v>5</v>
      </c>
      <c r="F160" s="30">
        <f t="shared" si="21"/>
        <v>54.807679829406744</v>
      </c>
      <c r="G160" s="14"/>
      <c r="H160" s="12">
        <v>2.5311279299999998</v>
      </c>
      <c r="I160" s="12">
        <v>0.6167602539</v>
      </c>
      <c r="J160" s="12">
        <v>4.0658569340000001</v>
      </c>
      <c r="K160" s="12"/>
      <c r="L160" s="12">
        <v>0.91201782229999995</v>
      </c>
      <c r="M160" s="12">
        <v>1.70715332</v>
      </c>
      <c r="N160" s="12"/>
      <c r="O160" s="26">
        <v>1.3497924800000001</v>
      </c>
      <c r="P160" s="16"/>
      <c r="Q160" s="16"/>
    </row>
    <row r="161" spans="1:17">
      <c r="A161" s="16">
        <v>13</v>
      </c>
      <c r="B161" s="13">
        <v>6.5</v>
      </c>
      <c r="C161" s="28">
        <f t="shared" si="18"/>
        <v>183.28857423750003</v>
      </c>
      <c r="D161" s="28">
        <f t="shared" si="19"/>
        <v>143.04969767137149</v>
      </c>
      <c r="E161" s="29">
        <f t="shared" si="20"/>
        <v>4</v>
      </c>
      <c r="F161" s="30">
        <f t="shared" si="21"/>
        <v>71.524848835685745</v>
      </c>
      <c r="G161" s="14"/>
      <c r="H161" s="12"/>
      <c r="I161" s="12">
        <v>0.6298828125</v>
      </c>
      <c r="J161" s="12">
        <v>4.2385864260000004</v>
      </c>
      <c r="K161" s="12"/>
      <c r="L161" s="12">
        <v>0.89431762699999995</v>
      </c>
      <c r="M161" s="12"/>
      <c r="N161" s="12"/>
      <c r="O161" s="26">
        <v>1.568756104</v>
      </c>
      <c r="P161" s="16"/>
      <c r="Q161" s="16"/>
    </row>
    <row r="162" spans="1:17">
      <c r="A162" s="16">
        <v>14</v>
      </c>
      <c r="B162" s="13">
        <v>7</v>
      </c>
      <c r="C162" s="28">
        <f t="shared" si="18"/>
        <v>228.06294758666667</v>
      </c>
      <c r="D162" s="28">
        <f t="shared" si="19"/>
        <v>161.93545651176788</v>
      </c>
      <c r="E162" s="29">
        <f t="shared" si="20"/>
        <v>3</v>
      </c>
      <c r="F162" s="30">
        <f t="shared" si="21"/>
        <v>93.493479408414132</v>
      </c>
      <c r="G162" s="14"/>
      <c r="H162" s="12"/>
      <c r="I162" s="12">
        <v>0.6549072266</v>
      </c>
      <c r="J162" s="12">
        <v>4.4903564449999998</v>
      </c>
      <c r="K162" s="12"/>
      <c r="L162" s="12"/>
      <c r="M162" s="12"/>
      <c r="N162" s="12"/>
      <c r="O162" s="26">
        <v>1.6966247560000001</v>
      </c>
      <c r="P162" s="16"/>
      <c r="Q162" s="16"/>
    </row>
    <row r="163" spans="1:17">
      <c r="A163" s="16">
        <v>15</v>
      </c>
      <c r="B163" s="13">
        <v>7.5</v>
      </c>
      <c r="C163" s="28">
        <f t="shared" si="18"/>
        <v>241.7907715033333</v>
      </c>
      <c r="D163" s="28">
        <f t="shared" si="19"/>
        <v>174.14357462300629</v>
      </c>
      <c r="E163" s="29">
        <f t="shared" si="20"/>
        <v>3</v>
      </c>
      <c r="F163" s="30">
        <f t="shared" si="21"/>
        <v>100.54183968623637</v>
      </c>
      <c r="G163" s="14"/>
      <c r="H163" s="12"/>
      <c r="I163" s="12">
        <v>0.6430053711</v>
      </c>
      <c r="J163" s="12">
        <v>4.7839355469999996</v>
      </c>
      <c r="K163" s="12"/>
      <c r="L163" s="12"/>
      <c r="M163" s="12"/>
      <c r="N163" s="12"/>
      <c r="O163" s="26">
        <v>1.826782227</v>
      </c>
      <c r="P163" s="16"/>
      <c r="Q163" s="16"/>
    </row>
    <row r="164" spans="1:17">
      <c r="A164" s="16">
        <v>16</v>
      </c>
      <c r="B164" s="13">
        <v>8</v>
      </c>
      <c r="C164" s="28">
        <f t="shared" si="18"/>
        <v>349.70855710000006</v>
      </c>
      <c r="D164" s="28">
        <f t="shared" si="19"/>
        <v>140.64788820000001</v>
      </c>
      <c r="E164" s="29">
        <f t="shared" si="20"/>
        <v>2</v>
      </c>
      <c r="F164" s="30">
        <f t="shared" si="21"/>
        <v>99.453075505787396</v>
      </c>
      <c r="G164" s="14"/>
      <c r="H164" s="12"/>
      <c r="I164" s="12"/>
      <c r="J164" s="12">
        <v>4.9035644530000004</v>
      </c>
      <c r="K164" s="12"/>
      <c r="L164" s="12"/>
      <c r="M164" s="12"/>
      <c r="N164" s="12"/>
      <c r="O164" s="26">
        <v>2.0906066889999999</v>
      </c>
      <c r="P164" s="16"/>
      <c r="Q164" s="16"/>
    </row>
    <row r="165" spans="1:17">
      <c r="A165" s="16">
        <v>17</v>
      </c>
      <c r="B165" s="13">
        <v>8.5</v>
      </c>
      <c r="C165" s="28">
        <f t="shared" si="18"/>
        <v>368.56079104999998</v>
      </c>
      <c r="D165" s="28">
        <f t="shared" si="19"/>
        <v>143.9208984500001</v>
      </c>
      <c r="E165" s="29">
        <f t="shared" si="20"/>
        <v>2</v>
      </c>
      <c r="F165" s="30">
        <f t="shared" si="21"/>
        <v>101.76744324845554</v>
      </c>
      <c r="G165" s="14"/>
      <c r="H165" s="12"/>
      <c r="I165" s="12"/>
      <c r="J165" s="12">
        <v>5.1248168950000004</v>
      </c>
      <c r="K165" s="12"/>
      <c r="L165" s="12"/>
      <c r="M165" s="12"/>
      <c r="N165" s="12"/>
      <c r="O165" s="26">
        <v>2.2463989259999999</v>
      </c>
      <c r="P165" s="16"/>
      <c r="Q165" s="16"/>
    </row>
    <row r="166" spans="1:17">
      <c r="A166" s="16">
        <v>18</v>
      </c>
      <c r="B166" s="13">
        <v>9</v>
      </c>
      <c r="C166" s="28">
        <f t="shared" si="18"/>
        <v>376.98364255000001</v>
      </c>
      <c r="D166" s="28">
        <f t="shared" si="19"/>
        <v>156.31103514999995</v>
      </c>
      <c r="E166" s="29">
        <f t="shared" si="20"/>
        <v>2</v>
      </c>
      <c r="F166" s="30">
        <f t="shared" si="21"/>
        <v>110.52859292885375</v>
      </c>
      <c r="G166" s="14"/>
      <c r="H166" s="12"/>
      <c r="I166" s="12"/>
      <c r="J166" s="12">
        <v>5.3329467770000001</v>
      </c>
      <c r="K166" s="12"/>
      <c r="L166" s="12"/>
      <c r="M166" s="12"/>
      <c r="N166" s="12"/>
      <c r="O166" s="26">
        <v>2.2067260740000001</v>
      </c>
      <c r="P166" s="16"/>
      <c r="Q166" s="16"/>
    </row>
    <row r="167" spans="1:17">
      <c r="A167" s="16">
        <v>19</v>
      </c>
      <c r="B167" s="13">
        <v>9.5</v>
      </c>
      <c r="C167" s="28">
        <f t="shared" si="18"/>
        <v>549.34692380000001</v>
      </c>
      <c r="D167" s="28">
        <f t="shared" si="19"/>
        <v>0</v>
      </c>
      <c r="E167" s="29">
        <f t="shared" si="20"/>
        <v>1</v>
      </c>
      <c r="F167" s="30">
        <f>D167/SQRT(E167)</f>
        <v>0</v>
      </c>
      <c r="G167" s="14"/>
      <c r="H167" s="12"/>
      <c r="I167" s="12"/>
      <c r="J167" s="12">
        <v>5.4934692380000003</v>
      </c>
      <c r="K167" s="12"/>
      <c r="L167" s="12"/>
      <c r="M167" s="12"/>
      <c r="N167" s="12"/>
      <c r="O167" s="26"/>
      <c r="P167" s="16"/>
      <c r="Q167" s="16"/>
    </row>
    <row r="168" spans="1:17">
      <c r="A168" s="16">
        <v>20</v>
      </c>
      <c r="B168" s="13">
        <v>10</v>
      </c>
      <c r="C168" s="28">
        <f t="shared" si="18"/>
        <v>546.96655269999997</v>
      </c>
      <c r="D168" s="28">
        <f t="shared" si="19"/>
        <v>0</v>
      </c>
      <c r="E168" s="29">
        <f t="shared" si="20"/>
        <v>1</v>
      </c>
      <c r="F168" s="30">
        <f t="shared" ref="F168:F175" si="22">D168/SQRT(E168)</f>
        <v>0</v>
      </c>
      <c r="G168" s="14"/>
      <c r="H168" s="12"/>
      <c r="I168" s="12"/>
      <c r="J168" s="12">
        <v>5.4696655270000001</v>
      </c>
      <c r="K168" s="12"/>
      <c r="L168" s="12"/>
      <c r="M168" s="12"/>
      <c r="N168" s="12"/>
      <c r="O168" s="26"/>
      <c r="P168" s="16"/>
      <c r="Q168" s="16"/>
    </row>
    <row r="169" spans="1:17">
      <c r="A169" s="16">
        <v>21</v>
      </c>
      <c r="B169" s="13">
        <v>10.5</v>
      </c>
      <c r="C169" s="28">
        <f t="shared" si="18"/>
        <v>546.875</v>
      </c>
      <c r="D169" s="28">
        <f t="shared" si="19"/>
        <v>0</v>
      </c>
      <c r="E169" s="29">
        <f t="shared" si="20"/>
        <v>1</v>
      </c>
      <c r="F169" s="30">
        <f t="shared" si="22"/>
        <v>0</v>
      </c>
      <c r="G169" s="14"/>
      <c r="H169" s="12"/>
      <c r="I169" s="12"/>
      <c r="J169" s="12">
        <v>5.46875</v>
      </c>
      <c r="K169" s="12"/>
      <c r="L169" s="12"/>
      <c r="M169" s="12"/>
      <c r="N169" s="12"/>
      <c r="O169" s="26"/>
      <c r="P169" s="16"/>
      <c r="Q169" s="16"/>
    </row>
    <row r="170" spans="1:17">
      <c r="A170" s="16">
        <v>22</v>
      </c>
      <c r="B170" s="13">
        <v>11</v>
      </c>
      <c r="C170" s="28" t="e">
        <f t="shared" si="18"/>
        <v>#DIV/0!</v>
      </c>
      <c r="D170" s="28" t="e">
        <f t="shared" si="19"/>
        <v>#DIV/0!</v>
      </c>
      <c r="E170" s="29">
        <f t="shared" si="20"/>
        <v>0</v>
      </c>
      <c r="F170" s="30" t="e">
        <f t="shared" si="22"/>
        <v>#DIV/0!</v>
      </c>
      <c r="G170" s="14"/>
      <c r="H170" s="12"/>
      <c r="I170" s="12"/>
      <c r="J170" s="12"/>
      <c r="K170" s="12"/>
      <c r="L170" s="12"/>
      <c r="M170" s="12"/>
      <c r="N170" s="12"/>
      <c r="O170" s="26"/>
      <c r="P170" s="16"/>
      <c r="Q170" s="16"/>
    </row>
    <row r="171" spans="1:17">
      <c r="A171" s="16">
        <v>23</v>
      </c>
      <c r="B171" s="13">
        <v>11.5</v>
      </c>
      <c r="C171" s="28" t="e">
        <f t="shared" si="18"/>
        <v>#DIV/0!</v>
      </c>
      <c r="D171" s="28" t="e">
        <f t="shared" si="19"/>
        <v>#DIV/0!</v>
      </c>
      <c r="E171" s="29">
        <f t="shared" si="20"/>
        <v>0</v>
      </c>
      <c r="F171" s="30" t="e">
        <f t="shared" si="22"/>
        <v>#DIV/0!</v>
      </c>
      <c r="G171" s="14"/>
      <c r="H171" s="12"/>
      <c r="I171" s="12"/>
      <c r="J171" s="12"/>
      <c r="K171" s="12"/>
      <c r="L171" s="12"/>
      <c r="M171" s="12"/>
      <c r="N171" s="12"/>
      <c r="O171" s="26"/>
      <c r="P171" s="16"/>
      <c r="Q171" s="16"/>
    </row>
    <row r="172" spans="1:17">
      <c r="A172" s="16">
        <v>24</v>
      </c>
      <c r="B172" s="13">
        <v>12</v>
      </c>
      <c r="C172" s="28" t="e">
        <f t="shared" si="18"/>
        <v>#DIV/0!</v>
      </c>
      <c r="D172" s="28" t="e">
        <f t="shared" si="19"/>
        <v>#DIV/0!</v>
      </c>
      <c r="E172" s="29">
        <f t="shared" si="20"/>
        <v>0</v>
      </c>
      <c r="F172" s="30" t="e">
        <f t="shared" si="22"/>
        <v>#DIV/0!</v>
      </c>
      <c r="G172" s="14"/>
      <c r="H172" s="12"/>
      <c r="I172" s="12"/>
      <c r="J172" s="12"/>
      <c r="K172" s="12"/>
      <c r="L172" s="12"/>
      <c r="M172" s="12"/>
      <c r="N172" s="12"/>
      <c r="O172" s="26"/>
      <c r="P172" s="16"/>
      <c r="Q172" s="16"/>
    </row>
    <row r="173" spans="1:17">
      <c r="A173" s="16">
        <v>25</v>
      </c>
      <c r="B173" s="13">
        <v>12.5</v>
      </c>
      <c r="C173" s="28" t="e">
        <f t="shared" si="18"/>
        <v>#DIV/0!</v>
      </c>
      <c r="D173" s="28" t="e">
        <f t="shared" si="19"/>
        <v>#DIV/0!</v>
      </c>
      <c r="E173" s="29">
        <f t="shared" si="20"/>
        <v>0</v>
      </c>
      <c r="F173" s="30" t="e">
        <f t="shared" si="22"/>
        <v>#DIV/0!</v>
      </c>
      <c r="G173" s="14"/>
      <c r="H173" s="12"/>
      <c r="I173" s="12"/>
      <c r="J173" s="12"/>
      <c r="K173" s="12"/>
      <c r="L173" s="12"/>
      <c r="M173" s="12"/>
      <c r="N173" s="12"/>
      <c r="O173" s="26"/>
      <c r="P173" s="16"/>
      <c r="Q173" s="16"/>
    </row>
    <row r="174" spans="1:17">
      <c r="A174" s="16">
        <v>26</v>
      </c>
      <c r="B174" s="13">
        <v>13</v>
      </c>
      <c r="C174" s="28" t="e">
        <f t="shared" si="18"/>
        <v>#DIV/0!</v>
      </c>
      <c r="D174" s="28" t="e">
        <f t="shared" si="19"/>
        <v>#DIV/0!</v>
      </c>
      <c r="E174" s="29">
        <f t="shared" si="20"/>
        <v>0</v>
      </c>
      <c r="F174" s="30" t="e">
        <f t="shared" si="22"/>
        <v>#DIV/0!</v>
      </c>
      <c r="G174" s="14"/>
      <c r="H174" s="12"/>
      <c r="I174" s="12"/>
      <c r="J174" s="12"/>
      <c r="K174" s="12"/>
      <c r="L174" s="12"/>
      <c r="M174" s="12"/>
      <c r="N174" s="12"/>
      <c r="O174" s="26"/>
      <c r="P174" s="16"/>
      <c r="Q174" s="16"/>
    </row>
    <row r="175" spans="1:17">
      <c r="A175" s="16">
        <v>27</v>
      </c>
      <c r="B175" s="13">
        <v>13.5</v>
      </c>
      <c r="C175" s="28" t="e">
        <f t="shared" si="18"/>
        <v>#DIV/0!</v>
      </c>
      <c r="D175" s="28" t="e">
        <f t="shared" si="19"/>
        <v>#DIV/0!</v>
      </c>
      <c r="E175" s="29">
        <f t="shared" si="20"/>
        <v>0</v>
      </c>
      <c r="F175" s="30" t="e">
        <f t="shared" si="22"/>
        <v>#DIV/0!</v>
      </c>
      <c r="G175" s="14"/>
      <c r="H175" s="12"/>
      <c r="I175" s="12"/>
      <c r="J175" s="12"/>
      <c r="K175" s="12"/>
      <c r="L175" s="12"/>
      <c r="M175" s="12"/>
      <c r="N175" s="12"/>
      <c r="O175" s="26"/>
      <c r="P175" s="16"/>
      <c r="Q175" s="16"/>
    </row>
    <row r="176" spans="1:17">
      <c r="A176" s="16"/>
      <c r="B176" s="16"/>
      <c r="C176" s="16"/>
      <c r="D176" s="16"/>
      <c r="E176" s="16"/>
      <c r="F176" s="16"/>
      <c r="G176" s="14"/>
      <c r="H176" s="12"/>
      <c r="I176" s="12"/>
      <c r="J176" s="12"/>
      <c r="K176" s="12"/>
      <c r="L176" s="12"/>
      <c r="M176" s="12"/>
      <c r="N176" s="12"/>
      <c r="O176" s="27"/>
      <c r="P176" s="12"/>
      <c r="Q176" s="16"/>
    </row>
    <row r="177" spans="1:17">
      <c r="A177" s="16"/>
      <c r="B177" s="16"/>
      <c r="C177" s="16"/>
      <c r="D177" s="16"/>
      <c r="E177" s="16"/>
      <c r="F177" s="16"/>
      <c r="G177" s="14"/>
      <c r="H177" s="12"/>
      <c r="I177" s="12"/>
      <c r="J177" s="12"/>
      <c r="K177" s="12"/>
      <c r="L177" s="12"/>
      <c r="M177" s="12"/>
      <c r="N177" s="12"/>
      <c r="O177" s="26"/>
      <c r="P177" s="16"/>
      <c r="Q177" s="16"/>
    </row>
    <row r="178" spans="1:17">
      <c r="A178" s="16" t="s">
        <v>16</v>
      </c>
      <c r="B178" s="13" t="s">
        <v>17</v>
      </c>
      <c r="C178" s="12" t="s">
        <v>18</v>
      </c>
      <c r="D178" s="12" t="s">
        <v>19</v>
      </c>
      <c r="E178" s="12" t="s">
        <v>20</v>
      </c>
      <c r="F178" s="12" t="s">
        <v>21</v>
      </c>
      <c r="G178" s="14"/>
      <c r="H178" s="12" t="s">
        <v>24</v>
      </c>
      <c r="I178" s="12" t="s">
        <v>24</v>
      </c>
      <c r="J178" s="12" t="s">
        <v>24</v>
      </c>
      <c r="K178" s="12" t="s">
        <v>24</v>
      </c>
      <c r="L178" s="12" t="s">
        <v>24</v>
      </c>
      <c r="M178" s="12" t="s">
        <v>24</v>
      </c>
      <c r="N178" s="12" t="s">
        <v>24</v>
      </c>
      <c r="O178" s="26" t="s">
        <v>24</v>
      </c>
      <c r="P178" s="16" t="s">
        <v>24</v>
      </c>
      <c r="Q178" s="16"/>
    </row>
    <row r="179" spans="1:17">
      <c r="A179" s="16"/>
      <c r="B179" s="13"/>
      <c r="C179" s="12"/>
      <c r="D179" s="12"/>
      <c r="E179" s="12"/>
      <c r="F179" s="12"/>
      <c r="G179" s="14"/>
      <c r="H179" s="12"/>
      <c r="I179" s="12"/>
      <c r="J179" s="12"/>
      <c r="K179" s="12"/>
      <c r="L179" s="12"/>
      <c r="M179" s="12"/>
      <c r="N179" s="12"/>
      <c r="O179" s="26"/>
      <c r="P179" s="16"/>
      <c r="Q179" s="16"/>
    </row>
    <row r="180" spans="1:17">
      <c r="A180" s="16">
        <v>1</v>
      </c>
      <c r="B180" s="13">
        <v>0.5</v>
      </c>
      <c r="C180" s="28">
        <f t="shared" ref="C180:C206" si="23">AVERAGE(I180:AC180)*100</f>
        <v>-8744.4232838749995</v>
      </c>
      <c r="D180" s="28">
        <f t="shared" ref="D180:D206" si="24">STDEVP(I180:Y180)*100</f>
        <v>13959.049799171857</v>
      </c>
      <c r="E180" s="29">
        <f t="shared" ref="E180:E206" si="25">COUNT(I180:AF180)</f>
        <v>8</v>
      </c>
      <c r="F180" s="30">
        <f>D180/SQRT(E180)</f>
        <v>4935.2693859575666</v>
      </c>
      <c r="G180" s="14"/>
      <c r="H180" s="12">
        <v>3.069930244</v>
      </c>
      <c r="I180" s="12">
        <v>-27.460232380000001</v>
      </c>
      <c r="J180" s="12">
        <v>-79.262256620000002</v>
      </c>
      <c r="K180" s="12">
        <v>-28.232031039999999</v>
      </c>
      <c r="L180" s="12">
        <v>-29.764021750000001</v>
      </c>
      <c r="M180" s="12">
        <v>-19.8377208</v>
      </c>
      <c r="N180" s="12">
        <v>-27.500558640000001</v>
      </c>
      <c r="O180" s="26">
        <v>-33.558136779999998</v>
      </c>
      <c r="P180" s="16">
        <v>-453.93890470000002</v>
      </c>
      <c r="Q180" s="16"/>
    </row>
    <row r="181" spans="1:17">
      <c r="A181" s="16">
        <v>2</v>
      </c>
      <c r="B181" s="13">
        <v>1</v>
      </c>
      <c r="C181" s="28">
        <f t="shared" si="23"/>
        <v>-24422.863371108564</v>
      </c>
      <c r="D181" s="28">
        <f t="shared" si="24"/>
        <v>25855.878966332501</v>
      </c>
      <c r="E181" s="29">
        <f t="shared" si="25"/>
        <v>8</v>
      </c>
      <c r="F181" s="30">
        <f t="shared" ref="F181:F197" si="26">D181/SQRT(E181)</f>
        <v>9141.433675316166</v>
      </c>
      <c r="G181" s="14"/>
      <c r="H181" s="12">
        <v>-357.06982019999998</v>
      </c>
      <c r="I181" s="12">
        <v>-3.8649886850000001E-3</v>
      </c>
      <c r="J181" s="12">
        <v>-497.37408729999999</v>
      </c>
      <c r="K181" s="12">
        <v>-130.4202713</v>
      </c>
      <c r="L181" s="12">
        <v>-78.603252769999997</v>
      </c>
      <c r="M181" s="12">
        <v>-54.169664429999997</v>
      </c>
      <c r="N181" s="12">
        <v>-404.3756765</v>
      </c>
      <c r="O181" s="26">
        <v>-31.2527176</v>
      </c>
      <c r="P181" s="16">
        <v>-757.62953479999999</v>
      </c>
      <c r="Q181" s="16"/>
    </row>
    <row r="182" spans="1:17">
      <c r="A182" s="16">
        <v>3</v>
      </c>
      <c r="B182" s="13">
        <v>1.5</v>
      </c>
      <c r="C182" s="28">
        <f t="shared" si="23"/>
        <v>-41561.670792854471</v>
      </c>
      <c r="D182" s="28">
        <f t="shared" si="24"/>
        <v>32473.86131960039</v>
      </c>
      <c r="E182" s="29">
        <f t="shared" si="25"/>
        <v>8</v>
      </c>
      <c r="F182" s="30">
        <f t="shared" si="26"/>
        <v>11481.243775200481</v>
      </c>
      <c r="G182" s="14"/>
      <c r="H182" s="12">
        <v>-643.14036999999996</v>
      </c>
      <c r="I182" s="12">
        <v>-4.4703483580000002E-3</v>
      </c>
      <c r="J182" s="12">
        <v>-918.52994349999994</v>
      </c>
      <c r="K182" s="12">
        <v>-231.93128229999999</v>
      </c>
      <c r="L182" s="12">
        <v>-174.00156749999999</v>
      </c>
      <c r="M182" s="12">
        <v>-459.32470819999998</v>
      </c>
      <c r="N182" s="12">
        <v>-597.36780820000001</v>
      </c>
      <c r="O182" s="26">
        <v>-94.665959479999998</v>
      </c>
      <c r="P182" s="16">
        <v>-849.10792389999995</v>
      </c>
      <c r="Q182" s="16"/>
    </row>
    <row r="183" spans="1:17">
      <c r="A183" s="16">
        <v>4</v>
      </c>
      <c r="B183" s="13">
        <v>2</v>
      </c>
      <c r="C183" s="28">
        <f t="shared" si="23"/>
        <v>-54999.396881624998</v>
      </c>
      <c r="D183" s="28">
        <f t="shared" si="24"/>
        <v>38804.104886298934</v>
      </c>
      <c r="E183" s="29">
        <f t="shared" si="25"/>
        <v>8</v>
      </c>
      <c r="F183" s="30">
        <f t="shared" si="26"/>
        <v>13719.322851488008</v>
      </c>
      <c r="G183" s="14"/>
      <c r="H183" s="12">
        <v>-891.10776199999998</v>
      </c>
      <c r="I183" s="12">
        <v>-97.73704223</v>
      </c>
      <c r="J183" s="12">
        <v>-1294.049953</v>
      </c>
      <c r="K183" s="12">
        <v>-353.96211640000001</v>
      </c>
      <c r="L183" s="12">
        <v>-253.2603685</v>
      </c>
      <c r="M183" s="12">
        <v>-585.86884210000005</v>
      </c>
      <c r="N183" s="12">
        <v>-701.14511040000002</v>
      </c>
      <c r="O183" s="26">
        <v>-172.42479059999999</v>
      </c>
      <c r="P183" s="16">
        <v>-941.50352729999997</v>
      </c>
      <c r="Q183" s="16"/>
    </row>
    <row r="184" spans="1:17">
      <c r="A184" s="16">
        <v>5</v>
      </c>
      <c r="B184" s="13">
        <v>2.5</v>
      </c>
      <c r="C184" s="28">
        <f t="shared" si="23"/>
        <v>-70024.436938750005</v>
      </c>
      <c r="D184" s="28">
        <f t="shared" si="24"/>
        <v>46544.063536214104</v>
      </c>
      <c r="E184" s="29">
        <f t="shared" si="25"/>
        <v>8</v>
      </c>
      <c r="F184" s="30">
        <f t="shared" si="26"/>
        <v>16455.811475217255</v>
      </c>
      <c r="G184" s="14"/>
      <c r="H184" s="12">
        <v>-1117.656923</v>
      </c>
      <c r="I184" s="12">
        <v>-219.83171759999999</v>
      </c>
      <c r="J184" s="12">
        <v>-1709.1484740000001</v>
      </c>
      <c r="K184" s="12">
        <v>-449.44408679999998</v>
      </c>
      <c r="L184" s="12">
        <v>-340.31812100000002</v>
      </c>
      <c r="M184" s="12">
        <v>-726.38208420000001</v>
      </c>
      <c r="N184" s="12">
        <v>-881.24182080000003</v>
      </c>
      <c r="O184" s="26">
        <v>-283.74269600000002</v>
      </c>
      <c r="P184" s="16">
        <v>-991.84595469999999</v>
      </c>
      <c r="Q184" s="16"/>
    </row>
    <row r="185" spans="1:17">
      <c r="A185" s="16">
        <v>6</v>
      </c>
      <c r="B185" s="13">
        <v>3</v>
      </c>
      <c r="C185" s="28">
        <f t="shared" si="23"/>
        <v>-80930.526239999992</v>
      </c>
      <c r="D185" s="28">
        <f t="shared" si="24"/>
        <v>54516.399706393313</v>
      </c>
      <c r="E185" s="29">
        <f t="shared" si="25"/>
        <v>8</v>
      </c>
      <c r="F185" s="30">
        <f t="shared" si="26"/>
        <v>19274.45795913351</v>
      </c>
      <c r="G185" s="14"/>
      <c r="H185" s="12">
        <v>-1321.404057</v>
      </c>
      <c r="I185" s="12">
        <v>-256.29391889999999</v>
      </c>
      <c r="J185" s="12">
        <v>-2038.6326650000001</v>
      </c>
      <c r="K185" s="12">
        <v>-512.73703579999994</v>
      </c>
      <c r="L185" s="12">
        <v>-411.97258979999998</v>
      </c>
      <c r="M185" s="12">
        <v>-824.05749709999998</v>
      </c>
      <c r="N185" s="12">
        <v>-1013.1547389999999</v>
      </c>
      <c r="O185" s="26">
        <v>-353.29663959999999</v>
      </c>
      <c r="P185" s="16">
        <v>-1064.297014</v>
      </c>
      <c r="Q185" s="16"/>
    </row>
    <row r="186" spans="1:17">
      <c r="A186" s="16">
        <v>7</v>
      </c>
      <c r="B186" s="13">
        <v>3.5</v>
      </c>
      <c r="C186" s="28">
        <f t="shared" si="23"/>
        <v>-89958.389151428579</v>
      </c>
      <c r="D186" s="28">
        <f t="shared" si="24"/>
        <v>68206.661361445498</v>
      </c>
      <c r="E186" s="29">
        <f t="shared" si="25"/>
        <v>7</v>
      </c>
      <c r="F186" s="30">
        <f t="shared" si="26"/>
        <v>25779.694817197567</v>
      </c>
      <c r="G186" s="14"/>
      <c r="H186" s="12">
        <v>-1478.5027130000001</v>
      </c>
      <c r="I186" s="12">
        <v>-305.11841179999999</v>
      </c>
      <c r="J186" s="12">
        <v>-2438.1607490000001</v>
      </c>
      <c r="K186" s="12">
        <v>-563.1088694</v>
      </c>
      <c r="L186" s="12">
        <v>-505.12634350000002</v>
      </c>
      <c r="M186" s="12">
        <v>-900.32167340000001</v>
      </c>
      <c r="N186" s="12">
        <v>-1142.0559969999999</v>
      </c>
      <c r="O186" s="26">
        <v>-443.19519650000001</v>
      </c>
      <c r="P186" s="16"/>
      <c r="Q186" s="16"/>
    </row>
    <row r="187" spans="1:17">
      <c r="A187" s="16">
        <v>8</v>
      </c>
      <c r="B187" s="13">
        <v>4</v>
      </c>
      <c r="C187" s="28">
        <f t="shared" si="23"/>
        <v>-104100.16338142857</v>
      </c>
      <c r="D187" s="28">
        <f t="shared" si="24"/>
        <v>80752.040896869978</v>
      </c>
      <c r="E187" s="29">
        <f t="shared" si="25"/>
        <v>7</v>
      </c>
      <c r="F187" s="30">
        <f t="shared" si="26"/>
        <v>30521.402582005023</v>
      </c>
      <c r="G187" s="14"/>
      <c r="H187" s="12">
        <v>-1657.788642</v>
      </c>
      <c r="I187" s="12">
        <v>-408.78080189999997</v>
      </c>
      <c r="J187" s="12">
        <v>-2920.8252210000001</v>
      </c>
      <c r="K187" s="12">
        <v>-640.92774129999998</v>
      </c>
      <c r="L187" s="12">
        <v>-630.93107740000005</v>
      </c>
      <c r="M187" s="12">
        <v>-958.97256400000003</v>
      </c>
      <c r="N187" s="12">
        <v>-1204.662071</v>
      </c>
      <c r="O187" s="26">
        <v>-521.91196009999999</v>
      </c>
      <c r="P187" s="16"/>
      <c r="Q187" s="16"/>
    </row>
    <row r="188" spans="1:17">
      <c r="A188" s="16">
        <v>9</v>
      </c>
      <c r="B188" s="13">
        <v>4.5</v>
      </c>
      <c r="C188" s="28">
        <f t="shared" si="23"/>
        <v>-116334.22830857144</v>
      </c>
      <c r="D188" s="28">
        <f t="shared" si="24"/>
        <v>94426.898775222799</v>
      </c>
      <c r="E188" s="29">
        <f t="shared" si="25"/>
        <v>7</v>
      </c>
      <c r="F188" s="30">
        <f t="shared" si="26"/>
        <v>35690.013033472729</v>
      </c>
      <c r="G188" s="14"/>
      <c r="H188" s="12">
        <v>-1759.4104990000001</v>
      </c>
      <c r="I188" s="12">
        <v>-463.60120180000001</v>
      </c>
      <c r="J188" s="12">
        <v>-3384.537147</v>
      </c>
      <c r="K188" s="12">
        <v>-674.36531720000005</v>
      </c>
      <c r="L188" s="12">
        <v>-680.53044379999994</v>
      </c>
      <c r="M188" s="12">
        <v>-1042.951863</v>
      </c>
      <c r="N188" s="12">
        <v>-1294.627917</v>
      </c>
      <c r="O188" s="26">
        <v>-602.78209179999999</v>
      </c>
      <c r="P188" s="16"/>
      <c r="Q188" s="16"/>
    </row>
    <row r="189" spans="1:17">
      <c r="A189" s="16">
        <v>10</v>
      </c>
      <c r="B189" s="13">
        <v>5</v>
      </c>
      <c r="C189" s="28">
        <f t="shared" si="23"/>
        <v>-129816.28693428572</v>
      </c>
      <c r="D189" s="28">
        <f t="shared" si="24"/>
        <v>110298.18677729984</v>
      </c>
      <c r="E189" s="29">
        <f t="shared" si="25"/>
        <v>7</v>
      </c>
      <c r="F189" s="30">
        <f t="shared" si="26"/>
        <v>41688.796039155444</v>
      </c>
      <c r="G189" s="14"/>
      <c r="H189" s="12">
        <v>-1864.620764</v>
      </c>
      <c r="I189" s="12">
        <v>-549.21408759999997</v>
      </c>
      <c r="J189" s="12">
        <v>-3927.6063490000001</v>
      </c>
      <c r="K189" s="12">
        <v>-694.24412219999999</v>
      </c>
      <c r="L189" s="12">
        <v>-744.67535820000001</v>
      </c>
      <c r="M189" s="12">
        <v>-1126.037266</v>
      </c>
      <c r="N189" s="12">
        <v>-1329.7744250000001</v>
      </c>
      <c r="O189" s="26">
        <v>-715.58847739999999</v>
      </c>
      <c r="P189" s="16"/>
      <c r="Q189" s="16"/>
    </row>
    <row r="190" spans="1:17">
      <c r="A190" s="16">
        <v>11</v>
      </c>
      <c r="B190" s="13">
        <v>5.5</v>
      </c>
      <c r="C190" s="28">
        <f t="shared" si="23"/>
        <v>-139662.59890999997</v>
      </c>
      <c r="D190" s="28">
        <f t="shared" si="24"/>
        <v>121233.9093852232</v>
      </c>
      <c r="E190" s="29">
        <f t="shared" si="25"/>
        <v>7</v>
      </c>
      <c r="F190" s="30">
        <f t="shared" si="26"/>
        <v>45822.110671634291</v>
      </c>
      <c r="G190" s="14"/>
      <c r="H190" s="12">
        <v>-1970.5909019999999</v>
      </c>
      <c r="I190" s="12">
        <v>-540.41872139999998</v>
      </c>
      <c r="J190" s="12">
        <v>-4293.585865</v>
      </c>
      <c r="K190" s="12">
        <v>-743.13209879999999</v>
      </c>
      <c r="L190" s="12">
        <v>-821.73794510000005</v>
      </c>
      <c r="M190" s="12">
        <v>-1156.589948</v>
      </c>
      <c r="N190" s="12">
        <v>-1413.727404</v>
      </c>
      <c r="O190" s="26">
        <v>-807.18994139999995</v>
      </c>
      <c r="P190" s="16"/>
      <c r="Q190" s="16"/>
    </row>
    <row r="191" spans="1:17">
      <c r="A191" s="16">
        <v>12</v>
      </c>
      <c r="B191" s="13">
        <v>6</v>
      </c>
      <c r="C191" s="28">
        <f t="shared" si="23"/>
        <v>-166028.38132000001</v>
      </c>
      <c r="D191" s="28">
        <f t="shared" si="24"/>
        <v>156142.10446156509</v>
      </c>
      <c r="E191" s="29">
        <f t="shared" si="25"/>
        <v>5</v>
      </c>
      <c r="F191" s="30">
        <f t="shared" si="26"/>
        <v>69828.871945186547</v>
      </c>
      <c r="G191" s="14"/>
      <c r="H191" s="12">
        <v>-2043.8640539999999</v>
      </c>
      <c r="I191" s="12">
        <v>-595.31640400000003</v>
      </c>
      <c r="J191" s="12">
        <v>-4757.9774939999998</v>
      </c>
      <c r="K191" s="12"/>
      <c r="L191" s="12">
        <v>-874.41293540000004</v>
      </c>
      <c r="M191" s="12">
        <v>-1217.6867649999999</v>
      </c>
      <c r="N191" s="12"/>
      <c r="O191" s="26">
        <v>-856.02546759999996</v>
      </c>
      <c r="P191" s="16"/>
      <c r="Q191" s="16"/>
    </row>
    <row r="192" spans="1:17">
      <c r="A192" s="16">
        <v>13</v>
      </c>
      <c r="B192" s="13">
        <v>6.5</v>
      </c>
      <c r="C192" s="28">
        <f t="shared" si="23"/>
        <v>-188811.92080749996</v>
      </c>
      <c r="D192" s="28">
        <f t="shared" si="24"/>
        <v>182822.69377235544</v>
      </c>
      <c r="E192" s="29">
        <f t="shared" si="25"/>
        <v>4</v>
      </c>
      <c r="F192" s="30">
        <f t="shared" si="26"/>
        <v>91411.346886177722</v>
      </c>
      <c r="G192" s="14"/>
      <c r="H192" s="12"/>
      <c r="I192" s="12">
        <v>-601.47702839999999</v>
      </c>
      <c r="J192" s="12">
        <v>-5044.5512799999997</v>
      </c>
      <c r="K192" s="12"/>
      <c r="L192" s="12">
        <v>-913.94131719999996</v>
      </c>
      <c r="M192" s="12"/>
      <c r="N192" s="12"/>
      <c r="O192" s="26">
        <v>-992.50720669999998</v>
      </c>
      <c r="P192" s="16"/>
      <c r="Q192" s="16"/>
    </row>
    <row r="193" spans="1:17">
      <c r="A193" s="16">
        <v>14</v>
      </c>
      <c r="B193" s="13">
        <v>7</v>
      </c>
      <c r="C193" s="28">
        <f t="shared" si="23"/>
        <v>-237633.70260666666</v>
      </c>
      <c r="D193" s="28">
        <f t="shared" si="24"/>
        <v>209244.08256121801</v>
      </c>
      <c r="E193" s="29">
        <f t="shared" si="25"/>
        <v>3</v>
      </c>
      <c r="F193" s="30">
        <f t="shared" si="26"/>
        <v>120807.1273930555</v>
      </c>
      <c r="G193" s="14"/>
      <c r="H193" s="12"/>
      <c r="I193" s="12">
        <v>-723.35556919999999</v>
      </c>
      <c r="J193" s="12">
        <v>-5328.4340540000003</v>
      </c>
      <c r="K193" s="12"/>
      <c r="L193" s="12"/>
      <c r="M193" s="12"/>
      <c r="N193" s="12"/>
      <c r="O193" s="26">
        <v>-1077.2214550000001</v>
      </c>
      <c r="P193" s="16"/>
      <c r="Q193" s="16"/>
    </row>
    <row r="194" spans="1:17">
      <c r="A194" s="16">
        <v>15</v>
      </c>
      <c r="B194" s="13">
        <v>7.5</v>
      </c>
      <c r="C194" s="28">
        <f t="shared" si="23"/>
        <v>-249113.19097333335</v>
      </c>
      <c r="D194" s="28">
        <f t="shared" si="24"/>
        <v>223300.81393157761</v>
      </c>
      <c r="E194" s="29">
        <f t="shared" si="25"/>
        <v>3</v>
      </c>
      <c r="F194" s="30">
        <f t="shared" si="26"/>
        <v>128922.78503365887</v>
      </c>
      <c r="G194" s="14"/>
      <c r="H194" s="12"/>
      <c r="I194" s="12">
        <v>-704.71989819999999</v>
      </c>
      <c r="J194" s="12">
        <v>-5639.5623210000003</v>
      </c>
      <c r="K194" s="12"/>
      <c r="L194" s="12"/>
      <c r="M194" s="12"/>
      <c r="N194" s="12"/>
      <c r="O194" s="26">
        <v>-1129.1135099999999</v>
      </c>
      <c r="P194" s="16"/>
      <c r="Q194" s="16"/>
    </row>
    <row r="195" spans="1:17">
      <c r="A195" s="16">
        <v>16</v>
      </c>
      <c r="B195" s="13">
        <v>8</v>
      </c>
      <c r="C195" s="28">
        <f t="shared" si="23"/>
        <v>-359465.74884999997</v>
      </c>
      <c r="D195" s="28">
        <f t="shared" si="24"/>
        <v>227090.59855</v>
      </c>
      <c r="E195" s="29">
        <f t="shared" si="25"/>
        <v>2</v>
      </c>
      <c r="F195" s="30">
        <f t="shared" si="26"/>
        <v>160577.30217841695</v>
      </c>
      <c r="G195" s="14"/>
      <c r="H195" s="12"/>
      <c r="I195" s="12"/>
      <c r="J195" s="12">
        <v>-5865.5634739999996</v>
      </c>
      <c r="K195" s="12"/>
      <c r="L195" s="12"/>
      <c r="M195" s="12"/>
      <c r="N195" s="12"/>
      <c r="O195" s="26">
        <v>-1323.751503</v>
      </c>
      <c r="P195" s="16"/>
      <c r="Q195" s="16"/>
    </row>
    <row r="196" spans="1:17">
      <c r="A196" s="16">
        <v>17</v>
      </c>
      <c r="B196" s="13">
        <v>8.5</v>
      </c>
      <c r="C196" s="28">
        <f t="shared" si="23"/>
        <v>-372704.7034</v>
      </c>
      <c r="D196" s="28">
        <f t="shared" si="24"/>
        <v>228209.82640000002</v>
      </c>
      <c r="E196" s="29">
        <f t="shared" si="25"/>
        <v>2</v>
      </c>
      <c r="F196" s="30">
        <f t="shared" si="26"/>
        <v>161368.7157808448</v>
      </c>
      <c r="G196" s="14"/>
      <c r="H196" s="12"/>
      <c r="I196" s="12"/>
      <c r="J196" s="12">
        <v>-6009.1452980000004</v>
      </c>
      <c r="K196" s="12"/>
      <c r="L196" s="12"/>
      <c r="M196" s="12"/>
      <c r="N196" s="12"/>
      <c r="O196" s="26">
        <v>-1444.94877</v>
      </c>
      <c r="P196" s="16"/>
      <c r="Q196" s="16"/>
    </row>
    <row r="197" spans="1:17">
      <c r="A197" s="16">
        <v>18</v>
      </c>
      <c r="B197" s="13">
        <v>9</v>
      </c>
      <c r="C197" s="28">
        <f t="shared" si="23"/>
        <v>-383027.18640000001</v>
      </c>
      <c r="D197" s="28">
        <f t="shared" si="24"/>
        <v>234644.47799999997</v>
      </c>
      <c r="E197" s="29">
        <f t="shared" si="25"/>
        <v>2</v>
      </c>
      <c r="F197" s="30">
        <f t="shared" si="26"/>
        <v>165918.70156177765</v>
      </c>
      <c r="G197" s="14"/>
      <c r="H197" s="12"/>
      <c r="I197" s="12"/>
      <c r="J197" s="12">
        <v>-6176.7166440000001</v>
      </c>
      <c r="K197" s="12"/>
      <c r="L197" s="12"/>
      <c r="M197" s="12"/>
      <c r="N197" s="12"/>
      <c r="O197" s="26">
        <v>-1483.827084</v>
      </c>
      <c r="P197" s="16"/>
      <c r="Q197" s="16"/>
    </row>
    <row r="198" spans="1:17">
      <c r="A198" s="16">
        <v>19</v>
      </c>
      <c r="B198" s="13">
        <v>9.5</v>
      </c>
      <c r="C198" s="28">
        <f t="shared" si="23"/>
        <v>-625307.43869999994</v>
      </c>
      <c r="D198" s="28">
        <f t="shared" si="24"/>
        <v>0</v>
      </c>
      <c r="E198" s="29">
        <f t="shared" si="25"/>
        <v>1</v>
      </c>
      <c r="F198" s="30">
        <f>D198/SQRT(E198)</f>
        <v>0</v>
      </c>
      <c r="G198" s="14"/>
      <c r="H198" s="12"/>
      <c r="I198" s="12"/>
      <c r="J198" s="12">
        <v>-6253.0743869999997</v>
      </c>
      <c r="K198" s="12"/>
      <c r="L198" s="12"/>
      <c r="M198" s="12"/>
      <c r="N198" s="12"/>
      <c r="O198" s="26"/>
      <c r="P198" s="16"/>
      <c r="Q198" s="16"/>
    </row>
    <row r="199" spans="1:17">
      <c r="A199" s="16">
        <v>20</v>
      </c>
      <c r="B199" s="13">
        <v>10</v>
      </c>
      <c r="C199" s="28">
        <f t="shared" si="23"/>
        <v>-633273.04399999999</v>
      </c>
      <c r="D199" s="28">
        <f t="shared" si="24"/>
        <v>0</v>
      </c>
      <c r="E199" s="29">
        <f t="shared" si="25"/>
        <v>1</v>
      </c>
      <c r="F199" s="30">
        <f t="shared" ref="F199:F206" si="27">D199/SQRT(E199)</f>
        <v>0</v>
      </c>
      <c r="G199" s="14"/>
      <c r="H199" s="12"/>
      <c r="I199" s="12"/>
      <c r="J199" s="12">
        <v>-6332.7304400000003</v>
      </c>
      <c r="K199" s="12"/>
      <c r="L199" s="12"/>
      <c r="M199" s="12"/>
      <c r="N199" s="12"/>
      <c r="O199" s="26"/>
      <c r="P199" s="16"/>
      <c r="Q199" s="16"/>
    </row>
    <row r="200" spans="1:17">
      <c r="A200" s="16">
        <v>21</v>
      </c>
      <c r="B200" s="13">
        <v>10.5</v>
      </c>
      <c r="C200" s="28">
        <f t="shared" si="23"/>
        <v>-610059.9325</v>
      </c>
      <c r="D200" s="28">
        <f t="shared" si="24"/>
        <v>0</v>
      </c>
      <c r="E200" s="29">
        <f t="shared" si="25"/>
        <v>1</v>
      </c>
      <c r="F200" s="30">
        <f t="shared" si="27"/>
        <v>0</v>
      </c>
      <c r="G200" s="14"/>
      <c r="H200" s="12"/>
      <c r="I200" s="12"/>
      <c r="J200" s="12">
        <v>-6100.5993250000001</v>
      </c>
      <c r="K200" s="12"/>
      <c r="L200" s="12"/>
      <c r="M200" s="12"/>
      <c r="N200" s="12"/>
      <c r="O200" s="16"/>
      <c r="P200" s="16"/>
      <c r="Q200" s="16"/>
    </row>
    <row r="201" spans="1:17">
      <c r="A201" s="16">
        <v>22</v>
      </c>
      <c r="B201" s="13">
        <v>11</v>
      </c>
      <c r="C201" s="28" t="e">
        <f t="shared" si="23"/>
        <v>#DIV/0!</v>
      </c>
      <c r="D201" s="28" t="e">
        <f t="shared" si="24"/>
        <v>#DIV/0!</v>
      </c>
      <c r="E201" s="29">
        <f t="shared" si="25"/>
        <v>0</v>
      </c>
      <c r="F201" s="30" t="e">
        <f t="shared" si="27"/>
        <v>#DIV/0!</v>
      </c>
      <c r="G201" s="14"/>
      <c r="H201" s="12"/>
      <c r="I201" s="12"/>
      <c r="J201" s="12"/>
      <c r="K201" s="12"/>
      <c r="L201" s="12"/>
      <c r="M201" s="12"/>
      <c r="N201" s="12"/>
      <c r="O201" s="16"/>
      <c r="P201" s="16"/>
      <c r="Q201" s="16"/>
    </row>
    <row r="202" spans="1:17">
      <c r="A202" s="16">
        <v>23</v>
      </c>
      <c r="B202" s="13">
        <v>11.5</v>
      </c>
      <c r="C202" s="28" t="e">
        <f t="shared" si="23"/>
        <v>#DIV/0!</v>
      </c>
      <c r="D202" s="28" t="e">
        <f t="shared" si="24"/>
        <v>#DIV/0!</v>
      </c>
      <c r="E202" s="29">
        <f t="shared" si="25"/>
        <v>0</v>
      </c>
      <c r="F202" s="30" t="e">
        <f t="shared" si="27"/>
        <v>#DIV/0!</v>
      </c>
      <c r="G202" s="14"/>
      <c r="H202" s="12"/>
      <c r="I202" s="12"/>
      <c r="J202" s="12"/>
      <c r="K202" s="12"/>
      <c r="L202" s="12"/>
      <c r="M202" s="12"/>
      <c r="N202" s="12"/>
      <c r="O202" s="16"/>
      <c r="P202" s="16"/>
      <c r="Q202" s="16"/>
    </row>
    <row r="203" spans="1:17">
      <c r="A203" s="16">
        <v>24</v>
      </c>
      <c r="B203" s="13">
        <v>12</v>
      </c>
      <c r="C203" s="28" t="e">
        <f t="shared" si="23"/>
        <v>#DIV/0!</v>
      </c>
      <c r="D203" s="28" t="e">
        <f t="shared" si="24"/>
        <v>#DIV/0!</v>
      </c>
      <c r="E203" s="29">
        <f t="shared" si="25"/>
        <v>0</v>
      </c>
      <c r="F203" s="30" t="e">
        <f t="shared" si="27"/>
        <v>#DIV/0!</v>
      </c>
      <c r="G203" s="14"/>
      <c r="H203" s="12"/>
      <c r="I203" s="12"/>
      <c r="J203" s="12"/>
      <c r="K203" s="12"/>
      <c r="L203" s="12"/>
      <c r="M203" s="12"/>
      <c r="N203" s="12"/>
      <c r="O203" s="16"/>
      <c r="P203" s="16"/>
      <c r="Q203" s="16"/>
    </row>
    <row r="204" spans="1:17">
      <c r="A204" s="16">
        <v>25</v>
      </c>
      <c r="B204" s="13">
        <v>12.5</v>
      </c>
      <c r="C204" s="28" t="e">
        <f t="shared" si="23"/>
        <v>#DIV/0!</v>
      </c>
      <c r="D204" s="28" t="e">
        <f t="shared" si="24"/>
        <v>#DIV/0!</v>
      </c>
      <c r="E204" s="29">
        <f t="shared" si="25"/>
        <v>0</v>
      </c>
      <c r="F204" s="30" t="e">
        <f t="shared" si="27"/>
        <v>#DIV/0!</v>
      </c>
      <c r="G204" s="14"/>
      <c r="H204" s="12"/>
      <c r="I204" s="12"/>
      <c r="J204" s="12"/>
      <c r="K204" s="12"/>
      <c r="L204" s="12"/>
      <c r="M204" s="12"/>
      <c r="N204" s="12"/>
      <c r="O204" s="16"/>
      <c r="P204" s="16"/>
      <c r="Q204" s="16"/>
    </row>
    <row r="205" spans="1:17">
      <c r="A205" s="16">
        <v>26</v>
      </c>
      <c r="B205" s="13">
        <v>13</v>
      </c>
      <c r="C205" s="28" t="e">
        <f t="shared" si="23"/>
        <v>#DIV/0!</v>
      </c>
      <c r="D205" s="28" t="e">
        <f t="shared" si="24"/>
        <v>#DIV/0!</v>
      </c>
      <c r="E205" s="29">
        <f t="shared" si="25"/>
        <v>0</v>
      </c>
      <c r="F205" s="30" t="e">
        <f t="shared" si="27"/>
        <v>#DIV/0!</v>
      </c>
      <c r="G205" s="14"/>
    </row>
    <row r="206" spans="1:17">
      <c r="A206" s="16">
        <v>27</v>
      </c>
      <c r="B206" s="13">
        <v>13.5</v>
      </c>
      <c r="C206" s="28" t="e">
        <f t="shared" si="23"/>
        <v>#DIV/0!</v>
      </c>
      <c r="D206" s="28" t="e">
        <f t="shared" si="24"/>
        <v>#DIV/0!</v>
      </c>
      <c r="E206" s="29">
        <f t="shared" si="25"/>
        <v>0</v>
      </c>
      <c r="F206" s="30" t="e">
        <f t="shared" si="27"/>
        <v>#DIV/0!</v>
      </c>
      <c r="G206" s="14"/>
    </row>
    <row r="207" spans="1:17" s="11" customFormat="1">
      <c r="A207" s="25"/>
      <c r="B207" s="25"/>
      <c r="C207" s="25"/>
      <c r="D207" s="25"/>
      <c r="E207" s="25"/>
      <c r="F207" s="25"/>
      <c r="G207" s="31"/>
      <c r="H207" s="32"/>
      <c r="I207" s="32"/>
      <c r="J207" s="32"/>
      <c r="K207" s="32"/>
      <c r="L207" s="32"/>
      <c r="M207" s="32"/>
      <c r="N207" s="32"/>
      <c r="O207" s="25"/>
      <c r="P207" s="25"/>
      <c r="Q207" s="25"/>
    </row>
    <row r="211" spans="1:31">
      <c r="A211" s="1"/>
      <c r="B211" s="1"/>
      <c r="C211" s="1"/>
      <c r="D211" s="1"/>
      <c r="E211" s="1"/>
      <c r="F211" s="1"/>
      <c r="G211" s="4"/>
      <c r="AE211" s="1"/>
    </row>
    <row r="212" spans="1:31">
      <c r="A212" s="1"/>
      <c r="B212" s="1"/>
      <c r="C212" s="1"/>
      <c r="D212" s="1"/>
      <c r="E212" s="1"/>
      <c r="F212" s="1"/>
      <c r="G212" s="4"/>
      <c r="AE212" s="1"/>
    </row>
    <row r="213" spans="1:31">
      <c r="A213" s="1"/>
      <c r="B213" s="1"/>
      <c r="C213" s="1"/>
      <c r="D213" s="1"/>
      <c r="E213" s="1"/>
      <c r="F213" s="1"/>
      <c r="G213" s="4"/>
      <c r="H213" t="s">
        <v>45</v>
      </c>
      <c r="I213" t="s">
        <v>46</v>
      </c>
      <c r="J213" t="s">
        <v>47</v>
      </c>
      <c r="K213" t="s">
        <v>48</v>
      </c>
      <c r="L213" t="s">
        <v>49</v>
      </c>
      <c r="M213" t="s">
        <v>50</v>
      </c>
      <c r="N213" t="s">
        <v>51</v>
      </c>
      <c r="O213" t="s">
        <v>52</v>
      </c>
      <c r="P213" t="s">
        <v>53</v>
      </c>
      <c r="Q213" t="s">
        <v>54</v>
      </c>
      <c r="R213" t="s">
        <v>55</v>
      </c>
      <c r="S213" t="s">
        <v>56</v>
      </c>
      <c r="T213" t="s">
        <v>57</v>
      </c>
      <c r="U213" t="s">
        <v>58</v>
      </c>
      <c r="V213" t="s">
        <v>59</v>
      </c>
      <c r="W213" t="s">
        <v>60</v>
      </c>
      <c r="X213" t="s">
        <v>61</v>
      </c>
      <c r="Y213" t="s">
        <v>62</v>
      </c>
      <c r="Z213" t="s">
        <v>63</v>
      </c>
      <c r="AA213" t="s">
        <v>64</v>
      </c>
      <c r="AB213" t="s">
        <v>65</v>
      </c>
      <c r="AC213" t="s">
        <v>66</v>
      </c>
      <c r="AD213" t="s">
        <v>67</v>
      </c>
      <c r="AE213" s="1"/>
    </row>
    <row r="214" spans="1:31">
      <c r="A214" s="1" t="s">
        <v>16</v>
      </c>
      <c r="B214" s="1" t="s">
        <v>17</v>
      </c>
      <c r="C214" s="1" t="s">
        <v>18</v>
      </c>
      <c r="D214" s="1" t="s">
        <v>19</v>
      </c>
      <c r="E214" s="1" t="s">
        <v>20</v>
      </c>
      <c r="F214" s="1" t="s">
        <v>21</v>
      </c>
      <c r="G214" s="4"/>
      <c r="H214" s="1" t="s">
        <v>22</v>
      </c>
      <c r="I214" s="1" t="s">
        <v>22</v>
      </c>
      <c r="J214" s="1" t="s">
        <v>22</v>
      </c>
      <c r="K214" s="1" t="s">
        <v>22</v>
      </c>
      <c r="L214" s="1" t="s">
        <v>22</v>
      </c>
      <c r="M214" s="1" t="s">
        <v>22</v>
      </c>
      <c r="N214" s="1" t="s">
        <v>22</v>
      </c>
      <c r="O214" s="1" t="s">
        <v>22</v>
      </c>
      <c r="P214" s="1" t="s">
        <v>22</v>
      </c>
      <c r="Q214" s="1" t="s">
        <v>22</v>
      </c>
      <c r="R214" s="1" t="s">
        <v>22</v>
      </c>
      <c r="S214" s="1" t="s">
        <v>22</v>
      </c>
      <c r="T214" s="1" t="s">
        <v>22</v>
      </c>
      <c r="U214" s="6" t="s">
        <v>22</v>
      </c>
      <c r="V214" s="1" t="s">
        <v>22</v>
      </c>
      <c r="W214" s="1" t="s">
        <v>22</v>
      </c>
      <c r="X214" s="1" t="s">
        <v>22</v>
      </c>
      <c r="Y214" s="1" t="s">
        <v>22</v>
      </c>
      <c r="Z214" s="1" t="s">
        <v>22</v>
      </c>
      <c r="AA214" s="1" t="s">
        <v>22</v>
      </c>
      <c r="AB214" s="1" t="s">
        <v>22</v>
      </c>
      <c r="AC214" s="1" t="s">
        <v>22</v>
      </c>
      <c r="AD214" s="1" t="s">
        <v>22</v>
      </c>
      <c r="AE214" s="1"/>
    </row>
    <row r="215" spans="1:31">
      <c r="A215" s="1"/>
      <c r="B215" s="1"/>
      <c r="C215" s="1"/>
      <c r="D215" s="1"/>
      <c r="E215" s="1"/>
      <c r="F215" s="1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6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1">
        <v>1</v>
      </c>
      <c r="B216" s="2">
        <v>0.5</v>
      </c>
      <c r="C216" s="1">
        <f>AVERAGE(H219:AB219)*100</f>
        <v>37.162700356538089</v>
      </c>
      <c r="D216" s="1">
        <f>STDEVP(H219:X219)*100</f>
        <v>49.160459125585</v>
      </c>
      <c r="E216" s="1">
        <f>COUNT(H216:AE216)</f>
        <v>23</v>
      </c>
      <c r="F216" s="1">
        <f>D216/SQRT(E216)</f>
        <v>10.250664329348131</v>
      </c>
      <c r="G216" s="4"/>
      <c r="H216" s="1">
        <v>1.312255859E-2</v>
      </c>
      <c r="I216" s="1">
        <v>1.226831693E-2</v>
      </c>
      <c r="J216" s="1">
        <v>1.092525758E-2</v>
      </c>
      <c r="K216" s="1">
        <v>1.5075741340000001E-2</v>
      </c>
      <c r="L216" s="1">
        <v>1.712023281E-2</v>
      </c>
      <c r="M216" s="1">
        <v>2.145406976E-2</v>
      </c>
      <c r="N216" s="1">
        <v>1.028431021E-2</v>
      </c>
      <c r="O216" s="1">
        <v>3.479003906E-2</v>
      </c>
      <c r="P216" s="1">
        <v>0.5352783203</v>
      </c>
      <c r="Q216" s="1">
        <v>1.800537109E-2</v>
      </c>
      <c r="R216" s="1">
        <v>8.941650391E-2</v>
      </c>
      <c r="S216" s="1">
        <v>0.4661560059</v>
      </c>
      <c r="T216" s="1">
        <v>3.341674805E-2</v>
      </c>
      <c r="U216" s="6">
        <v>1.028331928E-2</v>
      </c>
      <c r="V216" s="1">
        <v>6.6833742889999999E-3</v>
      </c>
      <c r="W216" s="1">
        <v>5.310058594E-2</v>
      </c>
      <c r="X216" s="1">
        <v>4.4311439619999997E-2</v>
      </c>
      <c r="Y216" s="1">
        <v>1.953125E-2</v>
      </c>
      <c r="Z216" s="1">
        <v>2.090454102E-2</v>
      </c>
      <c r="AA216" s="1">
        <v>1.098632813E-2</v>
      </c>
      <c r="AB216" s="1">
        <v>4.731460036E-2</v>
      </c>
      <c r="AC216" s="1">
        <v>5.310058594E-2</v>
      </c>
      <c r="AD216" s="1">
        <v>1.123040495E-2</v>
      </c>
      <c r="AE216" s="1"/>
    </row>
    <row r="217" spans="1:31">
      <c r="A217" s="1">
        <v>2</v>
      </c>
      <c r="B217" s="2">
        <v>1</v>
      </c>
      <c r="C217" s="1">
        <f>AVERAGE(H220:AB220)*100</f>
        <v>53.230118334638099</v>
      </c>
      <c r="D217" s="1">
        <f>STDEVP(H220:X220)*100</f>
        <v>54.519442066361492</v>
      </c>
      <c r="E217" s="1">
        <f>COUNT(H217:AE217)</f>
        <v>23</v>
      </c>
      <c r="F217" s="1">
        <f t="shared" ref="F217:F233" si="28">D217/SQRT(E217)</f>
        <v>11.368089517186</v>
      </c>
      <c r="G217" s="4"/>
      <c r="H217" s="1">
        <v>0.1783752441</v>
      </c>
      <c r="I217" s="1">
        <v>1.171879005E-2</v>
      </c>
      <c r="J217" s="1">
        <v>5.2489461380000003E-3</v>
      </c>
      <c r="K217" s="1">
        <v>3.570556641E-2</v>
      </c>
      <c r="L217" s="1">
        <v>2.6428308340000001E-2</v>
      </c>
      <c r="M217" s="1">
        <v>1.7364667260000001E-2</v>
      </c>
      <c r="N217" s="1">
        <v>7.1717444810000001E-3</v>
      </c>
      <c r="O217" s="1">
        <v>3.479003906E-2</v>
      </c>
      <c r="P217" s="1">
        <v>0.9698486328</v>
      </c>
      <c r="Q217" s="1">
        <v>3.723144531E-2</v>
      </c>
      <c r="R217" s="1">
        <v>0.6103515625</v>
      </c>
      <c r="S217" s="1">
        <v>0.9005737305</v>
      </c>
      <c r="T217" s="1">
        <v>1.251220703E-2</v>
      </c>
      <c r="U217" s="8">
        <v>0.2333068848</v>
      </c>
      <c r="V217" s="3">
        <v>8.78877705E-3</v>
      </c>
      <c r="W217" s="3">
        <v>2.471923828E-2</v>
      </c>
      <c r="X217" s="3">
        <v>9.8874550309999993E-3</v>
      </c>
      <c r="Y217" s="3">
        <v>0.1982116699</v>
      </c>
      <c r="Z217" s="3">
        <v>0.2264404297</v>
      </c>
      <c r="AA217" s="3">
        <v>1.861572266E-2</v>
      </c>
      <c r="AB217" s="3">
        <v>0.13140862580000001</v>
      </c>
      <c r="AC217" s="3">
        <v>2.471923828E-2</v>
      </c>
      <c r="AD217" s="3">
        <v>9.3686394389999993E-3</v>
      </c>
      <c r="AE217" s="1"/>
    </row>
    <row r="218" spans="1:31">
      <c r="A218" s="1">
        <v>3</v>
      </c>
      <c r="B218" s="2">
        <v>1.5</v>
      </c>
      <c r="C218" s="1">
        <f>AVERAGE(H221:AB221)*100</f>
        <v>67.193655972414291</v>
      </c>
      <c r="D218" s="1">
        <f>STDEVP(H221:X221)*100</f>
        <v>60.20252835291793</v>
      </c>
      <c r="E218" s="1">
        <f>COUNT(H218:AE218)</f>
        <v>23</v>
      </c>
      <c r="F218" s="1">
        <f t="shared" si="28"/>
        <v>12.553094924263114</v>
      </c>
      <c r="G218" s="4"/>
      <c r="H218" s="1">
        <v>0.3703308105</v>
      </c>
      <c r="I218" s="1">
        <v>8.3923339839999996E-3</v>
      </c>
      <c r="J218" s="1">
        <v>5.7988250629999998E-3</v>
      </c>
      <c r="K218" s="1">
        <v>0.2279663086</v>
      </c>
      <c r="L218" s="1">
        <v>1.12322811E-2</v>
      </c>
      <c r="M218" s="1">
        <v>1.419010106E-2</v>
      </c>
      <c r="N218" s="1">
        <v>1.9165266310000002E-2</v>
      </c>
      <c r="O218" s="1">
        <v>3.326416016E-2</v>
      </c>
      <c r="P218" s="1">
        <v>1.206054688</v>
      </c>
      <c r="Q218" s="1">
        <v>2.105712891E-2</v>
      </c>
      <c r="R218" s="1">
        <v>1.008911133</v>
      </c>
      <c r="S218" s="1">
        <v>1.0911560060000001</v>
      </c>
      <c r="T218" s="1">
        <v>6.17980957E-2</v>
      </c>
      <c r="U218" s="6">
        <v>0.4658508301</v>
      </c>
      <c r="V218" s="1">
        <v>1.058936398E-2</v>
      </c>
      <c r="W218" s="1">
        <v>0.1425170898</v>
      </c>
      <c r="X218" s="1">
        <v>1.123040495E-2</v>
      </c>
      <c r="Y218" s="1">
        <v>0.2119445801</v>
      </c>
      <c r="Z218" s="1">
        <v>0.3479003906</v>
      </c>
      <c r="AA218" s="1">
        <v>4.180908203E-2</v>
      </c>
      <c r="AB218" s="1">
        <v>0.36734622630000002</v>
      </c>
      <c r="AC218" s="1">
        <v>0.1425170898</v>
      </c>
      <c r="AD218" s="1">
        <v>6.7140208560000003E-3</v>
      </c>
      <c r="AE218" s="1"/>
    </row>
    <row r="219" spans="1:31">
      <c r="A219" s="1">
        <v>4</v>
      </c>
      <c r="B219" s="2">
        <v>2</v>
      </c>
      <c r="C219" s="1">
        <f>AVERAGE(H222:AB222)*100</f>
        <v>78.696775861238095</v>
      </c>
      <c r="D219" s="1">
        <f>STDEVP(H222:X222)*100</f>
        <v>63.686610492614435</v>
      </c>
      <c r="E219" s="1">
        <f>COUNT(H219:AE219)</f>
        <v>23</v>
      </c>
      <c r="F219" s="1">
        <f t="shared" si="28"/>
        <v>13.279576270148649</v>
      </c>
      <c r="G219" s="4"/>
      <c r="H219" s="1">
        <v>0.5450439453</v>
      </c>
      <c r="I219" s="1">
        <v>7.0190429689999997E-3</v>
      </c>
      <c r="J219" s="1">
        <v>7.7205887060000002E-3</v>
      </c>
      <c r="K219" s="1">
        <v>0.4037475586</v>
      </c>
      <c r="L219" s="1">
        <v>1.3092644509999999E-2</v>
      </c>
      <c r="M219" s="1">
        <v>1.5656324100000001E-2</v>
      </c>
      <c r="N219" s="1">
        <v>9.6130371089999996E-3</v>
      </c>
      <c r="O219" s="1">
        <v>7.110595703E-2</v>
      </c>
      <c r="P219" s="1">
        <v>1.37878418</v>
      </c>
      <c r="Q219" s="1">
        <v>2.746582031E-2</v>
      </c>
      <c r="R219" s="1">
        <v>1.3790893550000001</v>
      </c>
      <c r="S219" s="1">
        <v>1.2702941889999999</v>
      </c>
      <c r="T219" s="1">
        <v>0.1934814453</v>
      </c>
      <c r="U219" s="6">
        <v>0.6127929688</v>
      </c>
      <c r="V219" s="1">
        <v>1.199322939E-2</v>
      </c>
      <c r="W219" s="1">
        <v>0.1951599121</v>
      </c>
      <c r="X219" s="1">
        <v>9.3686394389999993E-3</v>
      </c>
      <c r="Y219" s="1">
        <v>0.3225708008</v>
      </c>
      <c r="Z219" s="1">
        <v>0.4351806641</v>
      </c>
      <c r="AA219" s="1">
        <v>4.211425781E-2</v>
      </c>
      <c r="AB219" s="1">
        <v>0.85287251450000001</v>
      </c>
      <c r="AC219" s="1">
        <v>0.1951599121</v>
      </c>
      <c r="AD219" s="1">
        <v>6.072998047E-2</v>
      </c>
      <c r="AE219" s="1"/>
    </row>
    <row r="220" spans="1:31">
      <c r="A220" s="1">
        <v>5</v>
      </c>
      <c r="B220" s="2">
        <v>2.5</v>
      </c>
      <c r="C220" s="1">
        <f>AVERAGE(H223:AB223)*100</f>
        <v>86.645041019749996</v>
      </c>
      <c r="D220" s="1">
        <f>STDEVP(H223:X223)*100</f>
        <v>64.55545724382246</v>
      </c>
      <c r="E220" s="1">
        <f>COUNT(H220:AE220)</f>
        <v>23</v>
      </c>
      <c r="F220" s="1">
        <f t="shared" si="28"/>
        <v>13.460743341382184</v>
      </c>
      <c r="G220" s="4"/>
      <c r="H220" s="1">
        <v>0.6323242188</v>
      </c>
      <c r="I220" s="1">
        <v>6.5612792969999998E-3</v>
      </c>
      <c r="J220" s="1">
        <v>7.6293945310000003E-3</v>
      </c>
      <c r="K220" s="1">
        <v>0.51437377929999994</v>
      </c>
      <c r="L220" s="1">
        <v>1.4739241449999999E-2</v>
      </c>
      <c r="M220" s="1">
        <v>6.988525391E-2</v>
      </c>
      <c r="N220" s="1">
        <v>1.953125E-2</v>
      </c>
      <c r="O220" s="1">
        <v>0.3472900391</v>
      </c>
      <c r="P220" s="1">
        <v>1.420898438</v>
      </c>
      <c r="Q220" s="1">
        <v>0.107421875</v>
      </c>
      <c r="R220" s="1">
        <v>1.6683959960000001</v>
      </c>
      <c r="S220" s="1">
        <v>1.387786865</v>
      </c>
      <c r="T220" s="1">
        <v>0.86776733399999995</v>
      </c>
      <c r="U220" s="6">
        <v>0.7281494141</v>
      </c>
      <c r="V220" s="1">
        <v>2.395629883E-2</v>
      </c>
      <c r="W220" s="1">
        <v>0.2282714844</v>
      </c>
      <c r="X220" s="1">
        <v>6.7140208560000003E-3</v>
      </c>
      <c r="Y220" s="1">
        <v>0.3681945801</v>
      </c>
      <c r="Z220" s="1">
        <v>0.51528930660000005</v>
      </c>
      <c r="AA220" s="1">
        <v>1.0989379880000001</v>
      </c>
      <c r="AB220" s="1">
        <v>1.1442067929999999</v>
      </c>
      <c r="AC220" s="1">
        <v>0.2282714844</v>
      </c>
      <c r="AD220" s="1">
        <v>0.1556396484</v>
      </c>
      <c r="AE220" s="1"/>
    </row>
    <row r="221" spans="1:31">
      <c r="A221" s="1">
        <v>6</v>
      </c>
      <c r="B221" s="2">
        <v>3</v>
      </c>
      <c r="C221" s="1">
        <f>AVERAGE(H224:AB224)*100</f>
        <v>97.713338185263154</v>
      </c>
      <c r="D221" s="1">
        <f>STDEVP(H224:X224)*100</f>
        <v>67.589774653987448</v>
      </c>
      <c r="E221" s="1">
        <f>COUNT(H221:AE221)</f>
        <v>23</v>
      </c>
      <c r="F221" s="1">
        <f t="shared" si="28"/>
        <v>14.093442258225917</v>
      </c>
      <c r="G221" s="4"/>
      <c r="H221" s="1">
        <v>0.6936645508</v>
      </c>
      <c r="I221" s="1">
        <v>6.5612792969999998E-3</v>
      </c>
      <c r="J221" s="1">
        <v>1.556396484E-2</v>
      </c>
      <c r="K221" s="1">
        <v>0.60134887699999995</v>
      </c>
      <c r="L221" s="1">
        <v>1.321342774E-2</v>
      </c>
      <c r="M221" s="1">
        <v>1.6418471930000001E-2</v>
      </c>
      <c r="N221" s="1">
        <v>0.1177978516</v>
      </c>
      <c r="O221" s="1">
        <v>0.4956054688</v>
      </c>
      <c r="P221" s="1">
        <v>1.480102539</v>
      </c>
      <c r="Q221" s="1">
        <v>0.2523803711</v>
      </c>
      <c r="R221" s="1">
        <v>1.9284057619999999</v>
      </c>
      <c r="S221" s="1">
        <v>1.4411926269999999</v>
      </c>
      <c r="T221" s="1">
        <v>1.2307739259999999</v>
      </c>
      <c r="U221" s="6">
        <v>0.80032348630000005</v>
      </c>
      <c r="V221" s="1">
        <v>1.098632813E-2</v>
      </c>
      <c r="W221" s="1">
        <v>0.2485656738</v>
      </c>
      <c r="X221" s="1">
        <v>6.072998047E-2</v>
      </c>
      <c r="Y221" s="1">
        <v>0.3950500488</v>
      </c>
      <c r="Z221" s="1">
        <v>0.57113647460000005</v>
      </c>
      <c r="AA221" s="1">
        <v>2.4273681640000002</v>
      </c>
      <c r="AB221" s="1">
        <v>1.303478481</v>
      </c>
      <c r="AC221" s="1">
        <v>0.2485656738</v>
      </c>
      <c r="AD221" s="1">
        <v>0.2085876465</v>
      </c>
      <c r="AE221" s="1"/>
    </row>
    <row r="222" spans="1:31">
      <c r="A222" s="1">
        <v>7</v>
      </c>
      <c r="B222" s="2">
        <v>3.5</v>
      </c>
      <c r="C222" s="1">
        <f>AVERAGE(H225:AB225)*100</f>
        <v>107.73220826157896</v>
      </c>
      <c r="D222" s="1">
        <f>STDEVP(H225:X225)*100</f>
        <v>70.588807291408131</v>
      </c>
      <c r="E222" s="1">
        <f>COUNT(H222:AE222)</f>
        <v>23</v>
      </c>
      <c r="F222" s="1">
        <f t="shared" si="28"/>
        <v>14.718783791355735</v>
      </c>
      <c r="G222" s="4"/>
      <c r="H222" s="1">
        <v>0.7574462891</v>
      </c>
      <c r="I222" s="1">
        <v>1.663208008E-2</v>
      </c>
      <c r="J222" s="1">
        <v>4.837036133E-2</v>
      </c>
      <c r="K222" s="1">
        <v>0.6814575195</v>
      </c>
      <c r="L222" s="1">
        <v>2.8533260340000002E-2</v>
      </c>
      <c r="M222" s="1">
        <v>0.101776123</v>
      </c>
      <c r="N222" s="1">
        <v>0.5133056641</v>
      </c>
      <c r="O222" s="1">
        <v>0.6237792969</v>
      </c>
      <c r="P222" s="1">
        <v>1.506347656</v>
      </c>
      <c r="Q222" s="1">
        <v>0.4916381836</v>
      </c>
      <c r="R222" s="1">
        <v>2.109375</v>
      </c>
      <c r="S222" s="1">
        <v>1.530914307</v>
      </c>
      <c r="T222" s="1">
        <v>1.6201782229999999</v>
      </c>
      <c r="U222" s="6">
        <v>0.88729858399999995</v>
      </c>
      <c r="V222" s="1">
        <v>4.058837891E-2</v>
      </c>
      <c r="W222" s="1">
        <v>0.2725219727</v>
      </c>
      <c r="X222" s="1">
        <v>0.1556396484</v>
      </c>
      <c r="Y222" s="1">
        <v>0.4484558105</v>
      </c>
      <c r="Z222" s="1">
        <v>0.57418823240000005</v>
      </c>
      <c r="AA222" s="1">
        <v>2.7032470700000002</v>
      </c>
      <c r="AB222" s="1">
        <v>1.41462927</v>
      </c>
      <c r="AC222" s="1">
        <v>0.2725219727</v>
      </c>
      <c r="AD222" s="1">
        <v>0.2638244629</v>
      </c>
      <c r="AE222" s="1"/>
    </row>
    <row r="223" spans="1:31">
      <c r="A223" s="1">
        <v>8</v>
      </c>
      <c r="B223" s="2">
        <v>4</v>
      </c>
      <c r="C223" s="1">
        <f>AVERAGE(H226:AB226)*100</f>
        <v>121.30713605499999</v>
      </c>
      <c r="D223" s="1">
        <f>STDEVP(H226:X226)*100</f>
        <v>74.420551028827163</v>
      </c>
      <c r="E223" s="1">
        <f>COUNT(H223:AE223)</f>
        <v>22</v>
      </c>
      <c r="F223" s="1">
        <f t="shared" si="28"/>
        <v>15.866514790925212</v>
      </c>
      <c r="G223" s="4"/>
      <c r="H223" s="1">
        <v>0.8126831055</v>
      </c>
      <c r="I223" s="1">
        <v>7.400512695E-2</v>
      </c>
      <c r="J223" s="1">
        <v>0.1582336426</v>
      </c>
      <c r="K223" s="1">
        <v>0.7592773438</v>
      </c>
      <c r="L223" s="1">
        <v>7.9132919199999999E-2</v>
      </c>
      <c r="M223" s="1">
        <v>0.1809692383</v>
      </c>
      <c r="N223" s="1">
        <v>0.93734741210000005</v>
      </c>
      <c r="O223" s="1">
        <v>0.8020019531</v>
      </c>
      <c r="P223" s="1"/>
      <c r="Q223" s="1">
        <v>0.7342529297</v>
      </c>
      <c r="R223" s="1">
        <v>2.2872924800000001</v>
      </c>
      <c r="S223" s="1">
        <v>1.5782165530000001</v>
      </c>
      <c r="T223" s="1">
        <v>1.7794799800000001</v>
      </c>
      <c r="U223" s="6">
        <v>0.95108032229999995</v>
      </c>
      <c r="V223" s="1">
        <v>0.1246643066</v>
      </c>
      <c r="W223" s="1">
        <v>0.2864074707</v>
      </c>
      <c r="X223" s="1">
        <v>0.2085876465</v>
      </c>
      <c r="Y223" s="1">
        <v>0.4498291016</v>
      </c>
      <c r="Z223" s="1">
        <v>0.60684204100000005</v>
      </c>
      <c r="AA223" s="1">
        <v>2.9586791990000001</v>
      </c>
      <c r="AB223" s="1">
        <v>1.560025432</v>
      </c>
      <c r="AC223" s="1">
        <v>0.2864074707</v>
      </c>
      <c r="AD223" s="1">
        <v>0.3007507324</v>
      </c>
      <c r="AE223" s="1"/>
    </row>
    <row r="224" spans="1:31">
      <c r="A224" s="1">
        <v>9</v>
      </c>
      <c r="B224" s="2">
        <v>4.5</v>
      </c>
      <c r="C224" s="1">
        <f>AVERAGE(H227:AB227)*100</f>
        <v>128.35174629777777</v>
      </c>
      <c r="D224" s="1">
        <f>STDEVP(H227:X227)*100</f>
        <v>77.642362174130412</v>
      </c>
      <c r="E224" s="1">
        <f>COUNT(H224:AE224)</f>
        <v>21</v>
      </c>
      <c r="F224" s="1">
        <f t="shared" si="28"/>
        <v>16.942952466577559</v>
      </c>
      <c r="G224" s="4"/>
      <c r="H224" s="1">
        <v>0.87417602539999995</v>
      </c>
      <c r="I224" s="1">
        <v>0.1187133789</v>
      </c>
      <c r="J224" s="1">
        <v>0.2853393555</v>
      </c>
      <c r="K224" s="1">
        <v>0.7922363281</v>
      </c>
      <c r="L224" s="1">
        <v>0.13900499329999999</v>
      </c>
      <c r="M224" s="1">
        <v>0.2420043945</v>
      </c>
      <c r="N224" s="1">
        <v>1.218719482</v>
      </c>
      <c r="O224" s="1">
        <v>0.8383178711</v>
      </c>
      <c r="P224" s="1"/>
      <c r="Q224" s="1">
        <v>0.9219360352</v>
      </c>
      <c r="R224" s="1">
        <v>2.4261474609999998</v>
      </c>
      <c r="S224" s="1">
        <v>1.6506958009999999</v>
      </c>
      <c r="T224" s="1">
        <v>1.956634521</v>
      </c>
      <c r="U224" s="6">
        <v>1.049804688</v>
      </c>
      <c r="V224" s="1">
        <v>0.186920166</v>
      </c>
      <c r="W224" s="1">
        <v>0.3323364258</v>
      </c>
      <c r="X224" s="1">
        <v>0.2638244629</v>
      </c>
      <c r="Y224" s="1">
        <v>0.4917907715</v>
      </c>
      <c r="Z224" s="1"/>
      <c r="AA224" s="1">
        <v>3.1182861329999998</v>
      </c>
      <c r="AB224" s="1">
        <v>1.6586459609999999</v>
      </c>
      <c r="AC224" s="1">
        <v>0.3323364258</v>
      </c>
      <c r="AD224" s="1">
        <v>0.3372192383</v>
      </c>
      <c r="AE224" s="1"/>
    </row>
    <row r="225" spans="1:31">
      <c r="A225" s="1">
        <v>10</v>
      </c>
      <c r="B225" s="2">
        <v>5</v>
      </c>
      <c r="C225" s="1">
        <f>AVERAGE(H228:AB228)*100</f>
        <v>135.39722236833333</v>
      </c>
      <c r="D225" s="1">
        <f>STDEVP(H228:X228)*100</f>
        <v>80.280728867602491</v>
      </c>
      <c r="E225" s="1">
        <f>COUNT(H225:AE225)</f>
        <v>21</v>
      </c>
      <c r="F225" s="1">
        <f t="shared" si="28"/>
        <v>17.518691280095947</v>
      </c>
      <c r="G225" s="4"/>
      <c r="H225" s="1">
        <v>0.9783935547</v>
      </c>
      <c r="I225" s="1">
        <v>0.191192627</v>
      </c>
      <c r="J225" s="1">
        <v>0.4145812988</v>
      </c>
      <c r="K225" s="1">
        <v>0.8609008789</v>
      </c>
      <c r="L225" s="1">
        <v>0.22170085689999999</v>
      </c>
      <c r="M225" s="1">
        <v>0.3022766113</v>
      </c>
      <c r="N225" s="1">
        <v>1.4686584469999999</v>
      </c>
      <c r="O225" s="1">
        <v>0.8908081055</v>
      </c>
      <c r="P225" s="1"/>
      <c r="Q225" s="1">
        <v>1.0629272460000001</v>
      </c>
      <c r="R225" s="1">
        <v>2.6361083980000002</v>
      </c>
      <c r="S225" s="1">
        <v>1.6801452640000001</v>
      </c>
      <c r="T225" s="1">
        <v>2.0272827150000001</v>
      </c>
      <c r="U225" s="6">
        <v>1.1759948730000001</v>
      </c>
      <c r="V225" s="1">
        <v>0.2381896973</v>
      </c>
      <c r="W225" s="1">
        <v>0.3498840332</v>
      </c>
      <c r="X225" s="1">
        <v>0.3007507324</v>
      </c>
      <c r="Y225" s="1">
        <v>0.51376342770000005</v>
      </c>
      <c r="Z225" s="1"/>
      <c r="AA225" s="1">
        <v>3.3432006840000001</v>
      </c>
      <c r="AB225" s="1">
        <v>1.812360119</v>
      </c>
      <c r="AC225" s="1">
        <v>0.3498840332</v>
      </c>
      <c r="AD225" s="1">
        <v>0.3436279297</v>
      </c>
      <c r="AE225" s="1"/>
    </row>
    <row r="226" spans="1:31">
      <c r="A226" s="1">
        <v>11</v>
      </c>
      <c r="B226" s="2">
        <v>5.5</v>
      </c>
      <c r="C226" s="1">
        <f>AVERAGE(H229:AB229)*100</f>
        <v>126.23183179750002</v>
      </c>
      <c r="D226" s="1">
        <f>STDEVP(H229:X229)*100</f>
        <v>79.512183747505162</v>
      </c>
      <c r="E226" s="1">
        <f>COUNT(H226:AE226)</f>
        <v>20</v>
      </c>
      <c r="F226" s="1">
        <f t="shared" si="28"/>
        <v>17.779464789887552</v>
      </c>
      <c r="G226" s="4"/>
      <c r="H226" s="1">
        <v>1.0421752929999999</v>
      </c>
      <c r="I226" s="1">
        <v>0.2601623535</v>
      </c>
      <c r="J226" s="1">
        <v>0.51315307619999995</v>
      </c>
      <c r="K226" s="1">
        <v>0.9100341797</v>
      </c>
      <c r="L226" s="1">
        <v>0.28331082079999997</v>
      </c>
      <c r="M226" s="1">
        <v>0.3326416016</v>
      </c>
      <c r="N226" s="1">
        <v>1.6661071780000001</v>
      </c>
      <c r="O226" s="1">
        <v>0.9814453125</v>
      </c>
      <c r="P226" s="1"/>
      <c r="Q226" s="1">
        <v>1.193237305</v>
      </c>
      <c r="R226" s="1">
        <v>2.760009766</v>
      </c>
      <c r="S226" s="1">
        <v>1.792449951</v>
      </c>
      <c r="T226" s="1">
        <v>2.214355469</v>
      </c>
      <c r="U226" s="6">
        <v>1.2741088869999999</v>
      </c>
      <c r="V226" s="1">
        <v>0.2668762207</v>
      </c>
      <c r="W226" s="1">
        <v>0.3855895996</v>
      </c>
      <c r="X226" s="1">
        <v>0.3372192383</v>
      </c>
      <c r="Y226" s="1"/>
      <c r="Z226" s="1"/>
      <c r="AA226" s="1">
        <v>3.6602783200000002</v>
      </c>
      <c r="AB226" s="1">
        <v>1.962129918</v>
      </c>
      <c r="AC226" s="1">
        <v>0.3855895996</v>
      </c>
      <c r="AD226" s="1">
        <v>0.3686523438</v>
      </c>
      <c r="AE226" s="1"/>
    </row>
    <row r="227" spans="1:31">
      <c r="A227" s="1">
        <v>12</v>
      </c>
      <c r="B227" s="2">
        <v>6</v>
      </c>
      <c r="C227" s="1">
        <f>AVERAGE(H230:AB230)*100</f>
        <v>139.95100179133334</v>
      </c>
      <c r="D227" s="1">
        <f>STDEVP(H230:X230)*100</f>
        <v>85.450633735785345</v>
      </c>
      <c r="E227" s="1">
        <f>COUNT(H227:AE227)</f>
        <v>20</v>
      </c>
      <c r="F227" s="1">
        <f t="shared" si="28"/>
        <v>19.107342575365283</v>
      </c>
      <c r="G227" s="4"/>
      <c r="H227" s="1">
        <v>1.0781860350000001</v>
      </c>
      <c r="I227" s="1">
        <v>0.3254699707</v>
      </c>
      <c r="J227" s="1">
        <v>0.59738159179999994</v>
      </c>
      <c r="K227" s="1">
        <v>0.94650268550000005</v>
      </c>
      <c r="L227" s="1">
        <v>0.30850051439999998</v>
      </c>
      <c r="M227" s="1">
        <v>0.3761291504</v>
      </c>
      <c r="N227" s="1">
        <v>1.8299865719999999</v>
      </c>
      <c r="O227" s="1">
        <v>1.0202026369999999</v>
      </c>
      <c r="P227" s="1"/>
      <c r="Q227" s="1">
        <v>1.298828125</v>
      </c>
      <c r="R227" s="1">
        <v>2.9412841799999998</v>
      </c>
      <c r="S227" s="1">
        <v>1.8545532229999999</v>
      </c>
      <c r="T227" s="1">
        <v>2.2410583499999999</v>
      </c>
      <c r="U227" s="6">
        <v>1.4186096189999999</v>
      </c>
      <c r="V227" s="1">
        <v>0.3108215332</v>
      </c>
      <c r="W227" s="1">
        <v>0.4019165039</v>
      </c>
      <c r="X227" s="1">
        <v>0.3436279297</v>
      </c>
      <c r="Y227" s="1"/>
      <c r="Z227" s="1"/>
      <c r="AA227" s="1">
        <v>3.7176513670000002</v>
      </c>
      <c r="AB227" s="1">
        <v>2.0926043459999999</v>
      </c>
      <c r="AC227" s="1">
        <v>0.4019165039</v>
      </c>
      <c r="AD227" s="1">
        <v>0.3785705566</v>
      </c>
      <c r="AE227" s="1"/>
    </row>
    <row r="228" spans="1:31">
      <c r="A228" s="1">
        <v>13</v>
      </c>
      <c r="B228" s="2">
        <v>6.5</v>
      </c>
      <c r="C228" s="1">
        <f>AVERAGE(H231:AB231)*100</f>
        <v>150.40844993615386</v>
      </c>
      <c r="D228" s="1">
        <f>STDEVP(H231:X231)*100</f>
        <v>95.185348470894141</v>
      </c>
      <c r="E228" s="1">
        <f>COUNT(H228:AE228)</f>
        <v>20</v>
      </c>
      <c r="F228" s="1">
        <f t="shared" si="28"/>
        <v>21.284090964292496</v>
      </c>
      <c r="G228" s="4"/>
      <c r="H228" s="1">
        <v>1.1410522460000001</v>
      </c>
      <c r="I228" s="1">
        <v>0.4023742676</v>
      </c>
      <c r="J228" s="1">
        <v>0.67520141600000005</v>
      </c>
      <c r="K228" s="1">
        <v>0.9909057617</v>
      </c>
      <c r="L228" s="1">
        <v>0.37465184000000001</v>
      </c>
      <c r="M228" s="1">
        <v>0.407409668</v>
      </c>
      <c r="N228" s="1">
        <v>1.9972228999999999</v>
      </c>
      <c r="O228" s="1">
        <v>1.0733032229999999</v>
      </c>
      <c r="P228" s="1"/>
      <c r="Q228" s="1">
        <v>1.340332031</v>
      </c>
      <c r="R228" s="1">
        <v>3.072509766</v>
      </c>
      <c r="S228" s="1">
        <v>1.9186401369999999</v>
      </c>
      <c r="T228" s="1">
        <v>2.3300170900000001</v>
      </c>
      <c r="U228" s="6">
        <v>1.49520874</v>
      </c>
      <c r="V228" s="1">
        <v>0.339050293</v>
      </c>
      <c r="W228" s="1">
        <v>0.4266357422</v>
      </c>
      <c r="X228" s="1">
        <v>0.3686523438</v>
      </c>
      <c r="Y228" s="1"/>
      <c r="Z228" s="1"/>
      <c r="AA228" s="1">
        <v>3.8165283200000002</v>
      </c>
      <c r="AB228" s="1">
        <v>2.2018042410000001</v>
      </c>
      <c r="AC228" s="1">
        <v>0.4266357422</v>
      </c>
      <c r="AD228" s="1">
        <v>0.4051208496</v>
      </c>
      <c r="AE228" s="1"/>
    </row>
    <row r="229" spans="1:31">
      <c r="A229" s="1">
        <v>14</v>
      </c>
      <c r="B229" s="2">
        <v>7</v>
      </c>
      <c r="C229" s="1">
        <f>AVERAGE(H232:AB232)*100</f>
        <v>132.31700057083333</v>
      </c>
      <c r="D229" s="1">
        <f>STDEVP(H232:X232)*100</f>
        <v>96.78209067972216</v>
      </c>
      <c r="E229" s="1">
        <f>COUNT(H229:AE229)</f>
        <v>18</v>
      </c>
      <c r="F229" s="1">
        <f t="shared" si="28"/>
        <v>22.811757539014302</v>
      </c>
      <c r="G229" s="4"/>
      <c r="H229" s="1">
        <v>1.152191162</v>
      </c>
      <c r="I229" s="1">
        <v>0.4733276367</v>
      </c>
      <c r="J229" s="1">
        <v>0.72921752929999994</v>
      </c>
      <c r="K229" s="1">
        <v>1.0029602049999999</v>
      </c>
      <c r="L229" s="1">
        <v>0.38903625679999998</v>
      </c>
      <c r="M229" s="1">
        <v>0.4556274414</v>
      </c>
      <c r="N229" s="1">
        <v>2.1595764160000002</v>
      </c>
      <c r="O229" s="1">
        <v>1.119995117</v>
      </c>
      <c r="P229" s="1"/>
      <c r="Q229" s="1">
        <v>1.369018555</v>
      </c>
      <c r="R229" s="1">
        <v>3.2009887699999999</v>
      </c>
      <c r="S229" s="1"/>
      <c r="T229" s="1"/>
      <c r="U229" s="6">
        <v>1.6403198240000001</v>
      </c>
      <c r="V229" s="1">
        <v>0.366973877</v>
      </c>
      <c r="W229" s="1">
        <v>0.4299926758</v>
      </c>
      <c r="X229" s="1">
        <v>0.3785705566</v>
      </c>
      <c r="Y229" s="1"/>
      <c r="Z229" s="1"/>
      <c r="AA229" s="1">
        <v>4.0661621090000004</v>
      </c>
      <c r="AB229" s="1">
        <v>1.263134956</v>
      </c>
      <c r="AC229" s="1">
        <v>0.4299926758</v>
      </c>
      <c r="AD229" s="1">
        <v>0.4205322266</v>
      </c>
      <c r="AE229" s="1"/>
    </row>
    <row r="230" spans="1:31">
      <c r="A230" s="1">
        <v>15</v>
      </c>
      <c r="B230" s="2">
        <v>7.5</v>
      </c>
      <c r="C230" s="1">
        <f>AVERAGE(H233:AB233)*100</f>
        <v>143.08368994444444</v>
      </c>
      <c r="D230" s="1">
        <f>STDEVP(H233:X233)*100</f>
        <v>104.26624606333654</v>
      </c>
      <c r="E230" s="1">
        <f>COUNT(H230:AE230)</f>
        <v>17</v>
      </c>
      <c r="F230" s="1">
        <f t="shared" si="28"/>
        <v>25.28827915916342</v>
      </c>
      <c r="G230" s="4"/>
      <c r="H230" s="1">
        <v>1.1570739750000001</v>
      </c>
      <c r="I230" s="1">
        <v>0.52230834960000005</v>
      </c>
      <c r="J230" s="1">
        <v>0.80886840820000006</v>
      </c>
      <c r="K230" s="1">
        <v>1.045532227</v>
      </c>
      <c r="L230" s="1">
        <v>0.43163885130000001</v>
      </c>
      <c r="M230" s="1">
        <v>0.4656982422</v>
      </c>
      <c r="N230" s="1">
        <v>2.248535156</v>
      </c>
      <c r="O230" s="1"/>
      <c r="P230" s="1"/>
      <c r="Q230" s="1">
        <v>1.449584961</v>
      </c>
      <c r="R230" s="1">
        <v>3.3319091799999998</v>
      </c>
      <c r="S230" s="1"/>
      <c r="T230" s="1"/>
      <c r="U230" s="6">
        <v>1.7379760740000001</v>
      </c>
      <c r="V230" s="1">
        <v>0.394744873</v>
      </c>
      <c r="W230" s="1">
        <v>0.4592895508</v>
      </c>
      <c r="X230" s="1">
        <v>0.4051208496</v>
      </c>
      <c r="Y230" s="1"/>
      <c r="Z230" s="1"/>
      <c r="AA230" s="1">
        <v>4.1027832030000004</v>
      </c>
      <c r="AB230" s="1">
        <v>2.4315863680000001</v>
      </c>
      <c r="AC230" s="1">
        <v>0.4592895508</v>
      </c>
      <c r="AD230" s="1">
        <v>0.4104614258</v>
      </c>
      <c r="AE230" s="1"/>
    </row>
    <row r="231" spans="1:31">
      <c r="A231" s="1">
        <v>16</v>
      </c>
      <c r="B231" s="2">
        <v>8</v>
      </c>
      <c r="C231" s="1">
        <f>AVERAGE(H234:AB234)*100</f>
        <v>91.636177713999999</v>
      </c>
      <c r="D231" s="1">
        <f>STDEVP(H234:X234)*100</f>
        <v>63.1465991697414</v>
      </c>
      <c r="E231" s="1">
        <f>COUNT(H231:AE231)</f>
        <v>14</v>
      </c>
      <c r="F231" s="1">
        <f t="shared" si="28"/>
        <v>16.876638516651152</v>
      </c>
      <c r="G231" s="4"/>
      <c r="H231" s="1"/>
      <c r="I231" s="1">
        <v>0.6298828125</v>
      </c>
      <c r="J231" s="1">
        <v>0.8547973633</v>
      </c>
      <c r="K231" s="1"/>
      <c r="L231" s="1">
        <v>0.45291803539999997</v>
      </c>
      <c r="M231" s="1">
        <v>0.5352783203</v>
      </c>
      <c r="N231" s="1">
        <v>2.3133850100000002</v>
      </c>
      <c r="O231" s="1"/>
      <c r="P231" s="1"/>
      <c r="Q231" s="1">
        <v>1.500854492</v>
      </c>
      <c r="R231" s="1">
        <v>3.463134766</v>
      </c>
      <c r="S231" s="1"/>
      <c r="T231" s="1"/>
      <c r="U231" s="6">
        <v>1.8289184570000001</v>
      </c>
      <c r="V231" s="1">
        <v>0.4322814941</v>
      </c>
      <c r="W231" s="1">
        <v>0.50430297850000005</v>
      </c>
      <c r="X231" s="1">
        <v>0.4205322266</v>
      </c>
      <c r="Y231" s="1"/>
      <c r="Z231" s="1"/>
      <c r="AA231" s="1">
        <v>4.0139770510000004</v>
      </c>
      <c r="AB231" s="1">
        <v>2.6028354849999999</v>
      </c>
      <c r="AC231" s="1">
        <v>0.50430297850000005</v>
      </c>
      <c r="AD231" s="1"/>
      <c r="AE231" s="1"/>
    </row>
    <row r="232" spans="1:31">
      <c r="A232" s="1">
        <v>17</v>
      </c>
      <c r="B232" s="2">
        <v>8.5</v>
      </c>
      <c r="C232" s="1">
        <f>AVERAGE(H235:AB235)*100</f>
        <v>93.454857357999984</v>
      </c>
      <c r="D232" s="1">
        <f>STDEVP(H235:X235)*100</f>
        <v>64.992629685948899</v>
      </c>
      <c r="E232" s="1">
        <f>COUNT(H232:AE232)</f>
        <v>13</v>
      </c>
      <c r="F232" s="1">
        <f t="shared" si="28"/>
        <v>18.025712219994755</v>
      </c>
      <c r="G232" s="4"/>
      <c r="H232" s="1"/>
      <c r="I232" s="1">
        <v>0.69137573240000005</v>
      </c>
      <c r="J232" s="1">
        <v>0.86593627929999994</v>
      </c>
      <c r="K232" s="1"/>
      <c r="L232" s="1">
        <v>0.47338603060000001</v>
      </c>
      <c r="M232" s="1">
        <v>0.5288696289</v>
      </c>
      <c r="N232" s="1">
        <v>2.357940674</v>
      </c>
      <c r="O232" s="1"/>
      <c r="P232" s="1"/>
      <c r="Q232" s="1">
        <v>1.604003906</v>
      </c>
      <c r="R232" s="1">
        <v>3.4915161129999999</v>
      </c>
      <c r="S232" s="1"/>
      <c r="T232" s="1"/>
      <c r="U232" s="6">
        <v>1.9381713869999999</v>
      </c>
      <c r="V232" s="1">
        <v>0.4621887207</v>
      </c>
      <c r="W232" s="1">
        <v>0.5010986328</v>
      </c>
      <c r="X232" s="1">
        <v>0.4104614258</v>
      </c>
      <c r="Y232" s="1"/>
      <c r="Z232" s="1"/>
      <c r="AA232" s="1"/>
      <c r="AB232" s="1">
        <v>2.5530915379999999</v>
      </c>
      <c r="AC232" s="1">
        <v>0.5010986328</v>
      </c>
      <c r="AD232" s="1"/>
      <c r="AE232" s="1"/>
    </row>
    <row r="233" spans="1:31">
      <c r="A233" s="1">
        <v>18</v>
      </c>
      <c r="B233" s="2">
        <v>9</v>
      </c>
      <c r="C233" s="1">
        <f>AVERAGE(H236:AB236)*100</f>
        <v>104.64917402</v>
      </c>
      <c r="D233" s="1">
        <f>STDEVP(H236:X236)*100</f>
        <v>68.733645220266439</v>
      </c>
      <c r="E233" s="1">
        <f>COUNT(H233:AE233)</f>
        <v>9</v>
      </c>
      <c r="F233" s="1">
        <f t="shared" si="28"/>
        <v>22.911215073422145</v>
      </c>
      <c r="G233" s="4"/>
      <c r="H233" s="1"/>
      <c r="I233" s="1">
        <v>0.72067260740000005</v>
      </c>
      <c r="J233" s="1">
        <v>0.8850097656</v>
      </c>
      <c r="K233" s="1"/>
      <c r="L233" s="1">
        <v>0.50341710449999999</v>
      </c>
      <c r="M233" s="1">
        <v>0.5017089844</v>
      </c>
      <c r="N233" s="1">
        <v>2.4395751950000002</v>
      </c>
      <c r="O233" s="1"/>
      <c r="P233" s="1"/>
      <c r="Q233" s="1">
        <v>1.674804688</v>
      </c>
      <c r="R233" s="1">
        <v>3.642578125</v>
      </c>
      <c r="S233" s="1"/>
      <c r="T233" s="1"/>
      <c r="U233" s="6">
        <v>2.0384216309999998</v>
      </c>
      <c r="V233" s="1">
        <v>0.4713439941</v>
      </c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>
        <v>19</v>
      </c>
      <c r="B234" s="2">
        <v>9.5</v>
      </c>
      <c r="C234" s="1">
        <f>AVERAGE(H237:AB237)*100</f>
        <v>110.08906759250002</v>
      </c>
      <c r="D234" s="1">
        <f>STDEVP(H237:X237)*100</f>
        <v>73.349390797565079</v>
      </c>
      <c r="E234" s="1">
        <f>COUNT(H234:AE234)</f>
        <v>5</v>
      </c>
      <c r="F234" s="1">
        <f>D234/SQRT(E234)</f>
        <v>32.802844786310608</v>
      </c>
      <c r="G234" s="4"/>
      <c r="H234" s="1"/>
      <c r="I234" s="1">
        <v>0.7885742188</v>
      </c>
      <c r="J234" s="1"/>
      <c r="K234" s="1"/>
      <c r="L234" s="1">
        <v>0.53807719610000004</v>
      </c>
      <c r="M234" s="1">
        <v>0.5859375</v>
      </c>
      <c r="N234" s="1"/>
      <c r="O234" s="1"/>
      <c r="P234" s="1"/>
      <c r="Q234" s="1"/>
      <c r="R234" s="1"/>
      <c r="S234" s="1"/>
      <c r="T234" s="1"/>
      <c r="U234" s="6">
        <v>2.1638488769999999</v>
      </c>
      <c r="V234" s="1">
        <v>0.5053710938</v>
      </c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>
        <v>20</v>
      </c>
      <c r="B235" s="2">
        <v>10</v>
      </c>
      <c r="C235" s="1">
        <f>AVERAGE(H238:AB238)*100</f>
        <v>117.40751348000001</v>
      </c>
      <c r="D235" s="1">
        <f>STDEVP(H238:X238)*100</f>
        <v>79.68436465871963</v>
      </c>
      <c r="E235" s="1">
        <f>COUNT(H235:AE235)</f>
        <v>5</v>
      </c>
      <c r="F235" s="1">
        <f t="shared" ref="F235:F243" si="29">D235/SQRT(E235)</f>
        <v>35.635931224155783</v>
      </c>
      <c r="G235" s="4"/>
      <c r="H235" s="1"/>
      <c r="I235" s="1">
        <v>0.8004760742</v>
      </c>
      <c r="J235" s="1"/>
      <c r="K235" s="1"/>
      <c r="L235" s="1">
        <v>0.54844477209999998</v>
      </c>
      <c r="M235" s="1">
        <v>0.57174682619999995</v>
      </c>
      <c r="N235" s="1"/>
      <c r="O235" s="1"/>
      <c r="P235" s="1"/>
      <c r="Q235" s="1"/>
      <c r="R235" s="1"/>
      <c r="S235" s="1"/>
      <c r="T235" s="1"/>
      <c r="U235" s="6">
        <v>2.2196960450000001</v>
      </c>
      <c r="V235" s="1">
        <v>0.53237915039999995</v>
      </c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>
        <v>21</v>
      </c>
      <c r="B236" s="2">
        <v>10.5</v>
      </c>
      <c r="C236" s="1">
        <f>AVERAGE(H239:AB239)*100</f>
        <v>121.43839151000002</v>
      </c>
      <c r="D236" s="1">
        <f>STDEVP(H239:X239)*100</f>
        <v>81.250577650000992</v>
      </c>
      <c r="E236" s="1">
        <f>COUNT(H236:AE236)</f>
        <v>4</v>
      </c>
      <c r="F236" s="1">
        <f t="shared" si="29"/>
        <v>40.625288825000496</v>
      </c>
      <c r="G236" s="4"/>
      <c r="H236" s="1"/>
      <c r="I236" s="1">
        <v>0.8322143555</v>
      </c>
      <c r="J236" s="1"/>
      <c r="K236" s="1"/>
      <c r="L236" s="1">
        <v>0.5827565119</v>
      </c>
      <c r="M236" s="1"/>
      <c r="N236" s="1"/>
      <c r="O236" s="1"/>
      <c r="P236" s="1"/>
      <c r="Q236" s="1"/>
      <c r="R236" s="1"/>
      <c r="S236" s="1"/>
      <c r="T236" s="1"/>
      <c r="U236" s="6">
        <v>2.2218322750000001</v>
      </c>
      <c r="V236" s="1">
        <v>0.54916381839999995</v>
      </c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>
        <v>22</v>
      </c>
      <c r="B237" s="2">
        <v>11</v>
      </c>
      <c r="C237" s="1">
        <f>AVERAGE(H240:AB240)*100</f>
        <v>66.17363739999999</v>
      </c>
      <c r="D237" s="1">
        <f>STDEVP(H240:X240)*100</f>
        <v>0.75920868999999613</v>
      </c>
      <c r="E237" s="1">
        <f>COUNT(H237:AE237)</f>
        <v>4</v>
      </c>
      <c r="F237" s="1">
        <f t="shared" si="29"/>
        <v>0.37960434499999807</v>
      </c>
      <c r="G237" s="4"/>
      <c r="H237" s="1"/>
      <c r="I237" s="1">
        <v>0.86990356449999995</v>
      </c>
      <c r="J237" s="1"/>
      <c r="K237" s="1"/>
      <c r="L237" s="1">
        <v>0.5993940029</v>
      </c>
      <c r="M237" s="1"/>
      <c r="N237" s="1"/>
      <c r="O237" s="1"/>
      <c r="P237" s="1"/>
      <c r="Q237" s="1"/>
      <c r="R237" s="1"/>
      <c r="S237" s="1"/>
      <c r="T237" s="1"/>
      <c r="U237" s="6">
        <v>2.3556518550000001</v>
      </c>
      <c r="V237" s="1">
        <v>0.5786132813</v>
      </c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>
        <v>23</v>
      </c>
      <c r="B238" s="2">
        <v>11.5</v>
      </c>
      <c r="C238" s="1">
        <f>AVERAGE(H241:AB241)*100</f>
        <v>67.521905525000008</v>
      </c>
      <c r="D238" s="1">
        <f>STDEVP(H241:X241)*100</f>
        <v>2.2600647049999978</v>
      </c>
      <c r="E238" s="1">
        <f>COUNT(H238:AE238)</f>
        <v>3</v>
      </c>
      <c r="F238" s="1">
        <f t="shared" si="29"/>
        <v>1.3048489658177209</v>
      </c>
      <c r="G238" s="4"/>
      <c r="H238" s="1"/>
      <c r="I238" s="1"/>
      <c r="J238" s="1"/>
      <c r="K238" s="1"/>
      <c r="L238" s="1">
        <v>0.62427618539999996</v>
      </c>
      <c r="M238" s="1"/>
      <c r="N238" s="1"/>
      <c r="O238" s="1"/>
      <c r="P238" s="1"/>
      <c r="Q238" s="1"/>
      <c r="R238" s="1"/>
      <c r="S238" s="1"/>
      <c r="T238" s="1"/>
      <c r="U238" s="6">
        <v>2.3008728029999999</v>
      </c>
      <c r="V238" s="1">
        <v>0.59707641600000005</v>
      </c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>
        <v>24</v>
      </c>
      <c r="B239" s="2">
        <v>12</v>
      </c>
      <c r="C239" s="1">
        <f>AVERAGE(H242:AB242)*100</f>
        <v>69.994879770000011</v>
      </c>
      <c r="D239" s="1">
        <f>STDEVP(H242:X242)*100</f>
        <v>3.0393133600000013</v>
      </c>
      <c r="E239" s="1">
        <f>COUNT(H239:AE239)</f>
        <v>3</v>
      </c>
      <c r="F239" s="1">
        <f t="shared" si="29"/>
        <v>1.7547483865476268</v>
      </c>
      <c r="G239" s="4"/>
      <c r="H239" s="1"/>
      <c r="I239" s="1"/>
      <c r="J239" s="1"/>
      <c r="K239" s="1"/>
      <c r="L239" s="1">
        <v>0.64327381549999996</v>
      </c>
      <c r="M239" s="1"/>
      <c r="N239" s="1"/>
      <c r="O239" s="1"/>
      <c r="P239" s="1"/>
      <c r="Q239" s="1"/>
      <c r="R239" s="1"/>
      <c r="S239" s="1"/>
      <c r="T239" s="1"/>
      <c r="U239" s="6">
        <v>2.3634338380000002</v>
      </c>
      <c r="V239" s="1">
        <v>0.63644409179999994</v>
      </c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>
        <v>25</v>
      </c>
      <c r="B240" s="2">
        <v>12.5</v>
      </c>
      <c r="C240" s="1">
        <f>AVERAGE(H243:AB243)*100</f>
        <v>75.213651169999991</v>
      </c>
      <c r="D240" s="1">
        <f>STDEVP(H243:X243)*100</f>
        <v>0</v>
      </c>
      <c r="E240" s="1">
        <f>COUNT(H240:AE240)</f>
        <v>2</v>
      </c>
      <c r="F240" s="1">
        <f t="shared" si="29"/>
        <v>0</v>
      </c>
      <c r="G240" s="4"/>
      <c r="H240" s="1"/>
      <c r="I240" s="1"/>
      <c r="J240" s="1"/>
      <c r="K240" s="1"/>
      <c r="L240" s="1">
        <v>0.66932846089999998</v>
      </c>
      <c r="M240" s="1"/>
      <c r="N240" s="1"/>
      <c r="O240" s="1"/>
      <c r="P240" s="1"/>
      <c r="Q240" s="1"/>
      <c r="R240" s="1"/>
      <c r="S240" s="1"/>
      <c r="T240" s="1"/>
      <c r="U240" s="6"/>
      <c r="V240" s="1">
        <v>0.65414428710000005</v>
      </c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>
        <v>26</v>
      </c>
      <c r="B241" s="2">
        <v>13</v>
      </c>
      <c r="C241" s="1" t="e">
        <f>AVERAGE(H244:AB244)*100</f>
        <v>#DIV/0!</v>
      </c>
      <c r="D241" s="1" t="e">
        <f>STDEVP(H244:X244)*100</f>
        <v>#DIV/0!</v>
      </c>
      <c r="E241" s="1">
        <f>COUNT(H241:AE241)</f>
        <v>2</v>
      </c>
      <c r="F241" s="1" t="e">
        <f t="shared" si="29"/>
        <v>#DIV/0!</v>
      </c>
      <c r="G241" s="4"/>
      <c r="H241" s="1"/>
      <c r="I241" s="1"/>
      <c r="J241" s="1"/>
      <c r="K241" s="1"/>
      <c r="L241" s="1">
        <v>0.69781970230000001</v>
      </c>
      <c r="M241" s="1"/>
      <c r="N241" s="1"/>
      <c r="O241" s="1"/>
      <c r="P241" s="1"/>
      <c r="Q241" s="1"/>
      <c r="R241" s="1"/>
      <c r="S241" s="1"/>
      <c r="T241" s="1"/>
      <c r="U241" s="6"/>
      <c r="V241" s="1">
        <v>0.65261840820000006</v>
      </c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>
        <v>27</v>
      </c>
      <c r="B242" s="2">
        <v>13.5</v>
      </c>
      <c r="C242" s="1" t="e">
        <f>AVERAGE(H245:AB245)*100</f>
        <v>#DIV/0!</v>
      </c>
      <c r="D242" s="1" t="e">
        <f>STDEVP(H245:X245)*100</f>
        <v>#DIV/0!</v>
      </c>
      <c r="E242" s="1">
        <f>COUNT(H242:AE242)</f>
        <v>2</v>
      </c>
      <c r="F242" s="1" t="e">
        <f t="shared" si="29"/>
        <v>#DIV/0!</v>
      </c>
      <c r="G242" s="4"/>
      <c r="H242" s="1"/>
      <c r="I242" s="1"/>
      <c r="J242" s="1"/>
      <c r="K242" s="1"/>
      <c r="L242" s="1">
        <v>0.73034193130000002</v>
      </c>
      <c r="M242" s="1"/>
      <c r="N242" s="1"/>
      <c r="O242" s="1"/>
      <c r="P242" s="1"/>
      <c r="Q242" s="1"/>
      <c r="R242" s="1"/>
      <c r="S242" s="1"/>
      <c r="T242" s="1"/>
      <c r="U242" s="6"/>
      <c r="V242" s="1">
        <v>0.6695556641</v>
      </c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>
        <v>28</v>
      </c>
      <c r="B243" s="2">
        <v>14</v>
      </c>
      <c r="C243" s="1" t="e">
        <f>AVERAGE(H246:AB246)*100</f>
        <v>#DIV/0!</v>
      </c>
      <c r="D243" s="1" t="e">
        <f>STDEVP(H246:X246)*100</f>
        <v>#DIV/0!</v>
      </c>
      <c r="E243" s="1">
        <f>COUNT(H243:AE243)</f>
        <v>1</v>
      </c>
      <c r="F243" s="1" t="e">
        <f t="shared" si="29"/>
        <v>#DIV/0!</v>
      </c>
      <c r="G243" s="4"/>
      <c r="H243" s="1"/>
      <c r="I243" s="1"/>
      <c r="J243" s="1"/>
      <c r="K243" s="1"/>
      <c r="L243" s="1">
        <v>0.75213651169999995</v>
      </c>
      <c r="M243" s="1"/>
      <c r="N243" s="1"/>
      <c r="O243" s="1"/>
      <c r="P243" s="1"/>
      <c r="Q243" s="1"/>
      <c r="R243" s="1"/>
      <c r="S243" s="1"/>
      <c r="T243" s="1"/>
      <c r="U243" s="6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/>
      <c r="B244" s="2"/>
      <c r="C244" s="1"/>
      <c r="D244" s="1"/>
      <c r="E244" s="1"/>
      <c r="F244" s="1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6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 t="s">
        <v>16</v>
      </c>
      <c r="B245" s="2" t="s">
        <v>17</v>
      </c>
      <c r="C245" s="1" t="s">
        <v>18</v>
      </c>
      <c r="D245" s="1" t="s">
        <v>19</v>
      </c>
      <c r="E245" s="1" t="s">
        <v>20</v>
      </c>
      <c r="F245" s="1" t="s">
        <v>21</v>
      </c>
      <c r="G245" s="4"/>
      <c r="H245" s="1" t="s">
        <v>24</v>
      </c>
      <c r="I245" s="1" t="s">
        <v>24</v>
      </c>
      <c r="J245" s="1" t="s">
        <v>24</v>
      </c>
      <c r="K245" s="1" t="s">
        <v>24</v>
      </c>
      <c r="L245" s="1" t="s">
        <v>24</v>
      </c>
      <c r="M245" s="1" t="s">
        <v>24</v>
      </c>
      <c r="N245" s="1" t="s">
        <v>24</v>
      </c>
      <c r="O245" s="1" t="s">
        <v>24</v>
      </c>
      <c r="P245" s="1" t="s">
        <v>24</v>
      </c>
      <c r="Q245" s="1"/>
      <c r="R245" s="1"/>
      <c r="S245" s="1"/>
      <c r="T245" s="1"/>
      <c r="U245" s="6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1"/>
      <c r="B246" s="2"/>
      <c r="C246" s="1"/>
      <c r="D246" s="1"/>
      <c r="E246" s="1"/>
      <c r="F246" s="1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6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1">
        <v>1</v>
      </c>
      <c r="B247" s="2">
        <v>0.5</v>
      </c>
      <c r="C247" s="1">
        <f>AVERAGE(H250:AB250)*100</f>
        <v>-24113.247677466668</v>
      </c>
      <c r="D247" s="1">
        <f>STDEVP(H250:X250)*100</f>
        <v>38719.537678134126</v>
      </c>
      <c r="E247" s="1">
        <f>COUNT(H247:AE247)</f>
        <v>23</v>
      </c>
      <c r="F247" s="1">
        <f>D247/SQRT(E247)</f>
        <v>8073.5817115169666</v>
      </c>
      <c r="G247" s="4"/>
      <c r="H247" s="1">
        <v>-12.208661060000001</v>
      </c>
      <c r="I247" s="1">
        <v>-7.9368185210000002</v>
      </c>
      <c r="J247" s="1">
        <v>-9.3071778799999993</v>
      </c>
      <c r="K247" s="1">
        <v>-16.02120085</v>
      </c>
      <c r="L247" s="1">
        <v>-18.918504420000001</v>
      </c>
      <c r="M247" s="1">
        <v>-13.27421683</v>
      </c>
      <c r="N247" s="1">
        <v>-14.192817639999999</v>
      </c>
      <c r="O247" s="1">
        <v>-14.192817639999999</v>
      </c>
      <c r="P247" s="1">
        <v>-439.49563990000001</v>
      </c>
      <c r="Q247" s="1">
        <v>-24.42263067</v>
      </c>
      <c r="R247" s="1">
        <v>-91.636972499999999</v>
      </c>
      <c r="S247" s="1">
        <v>-321.9658043</v>
      </c>
      <c r="T247" s="1">
        <v>-24.4140625</v>
      </c>
      <c r="U247" s="6">
        <v>-13.580657329999999</v>
      </c>
      <c r="V247" s="1">
        <v>-7.171000995</v>
      </c>
      <c r="W247" s="1">
        <v>-48.829067960000003</v>
      </c>
      <c r="X247" s="1">
        <v>-41.499879900000003</v>
      </c>
      <c r="Y247" s="1">
        <v>-13.749441129999999</v>
      </c>
      <c r="Z247" s="1">
        <v>-9.9320430309999992</v>
      </c>
      <c r="AA247" s="1">
        <v>-24.44299534</v>
      </c>
      <c r="AB247" s="1">
        <v>-51.820186640000003</v>
      </c>
      <c r="AC247" s="1">
        <v>-48.829067960000003</v>
      </c>
      <c r="AD247" s="1">
        <v>-7.7832211259999999</v>
      </c>
      <c r="AE247" s="1"/>
    </row>
    <row r="248" spans="1:31">
      <c r="A248" s="1">
        <v>2</v>
      </c>
      <c r="B248" s="2">
        <v>1</v>
      </c>
      <c r="C248" s="1">
        <f>AVERAGE(H251:AB251)*100</f>
        <v>-33777.496595152385</v>
      </c>
      <c r="D248" s="1">
        <f>STDEVP(H251:X251)*100</f>
        <v>45024.370920142246</v>
      </c>
      <c r="E248" s="1">
        <f>COUNT(H248:AE248)</f>
        <v>23</v>
      </c>
      <c r="F248" s="1">
        <f t="shared" ref="F248:F264" si="30">D248/SQRT(E248)</f>
        <v>9388.2303207018576</v>
      </c>
      <c r="G248" s="4"/>
      <c r="H248" s="1">
        <v>-91.544294260000001</v>
      </c>
      <c r="I248" s="1">
        <v>-10.06962064</v>
      </c>
      <c r="J248" s="1">
        <v>-11.59740229</v>
      </c>
      <c r="K248" s="1">
        <v>-15.26321284</v>
      </c>
      <c r="L248" s="1">
        <v>-8.6950361970000003</v>
      </c>
      <c r="M248" s="1">
        <v>-7.172360694</v>
      </c>
      <c r="N248" s="1">
        <v>-9.7669124220000008</v>
      </c>
      <c r="O248" s="1">
        <v>-9.7669124220000008</v>
      </c>
      <c r="P248" s="1">
        <v>-851.55606439999997</v>
      </c>
      <c r="Q248" s="1">
        <v>-30.546635389999999</v>
      </c>
      <c r="R248" s="1">
        <v>-485.0946763</v>
      </c>
      <c r="S248" s="1">
        <v>-661.44713950000005</v>
      </c>
      <c r="T248" s="1">
        <v>-21.351757460000002</v>
      </c>
      <c r="U248" s="6">
        <v>-82.399963869999993</v>
      </c>
      <c r="V248" s="1">
        <v>-12.513286770000001</v>
      </c>
      <c r="W248" s="1">
        <v>-21.363608540000001</v>
      </c>
      <c r="X248" s="1">
        <v>-12.51321241</v>
      </c>
      <c r="Y248" s="1">
        <v>-84.666967499999998</v>
      </c>
      <c r="Z248" s="1">
        <v>-104.5456154</v>
      </c>
      <c r="AA248" s="1">
        <v>-146.48223590000001</v>
      </c>
      <c r="AB248" s="1">
        <v>-146.52618419999999</v>
      </c>
      <c r="AC248" s="1">
        <v>-21.363608540000001</v>
      </c>
      <c r="AD248" s="1">
        <v>-10.22359005</v>
      </c>
      <c r="AE248" s="1"/>
    </row>
    <row r="249" spans="1:31">
      <c r="A249" s="1">
        <v>3</v>
      </c>
      <c r="B249" s="2">
        <v>1.5</v>
      </c>
      <c r="C249" s="1">
        <f>AVERAGE(H252:AB252)*100</f>
        <v>-44108.597878099979</v>
      </c>
      <c r="D249" s="1">
        <f>STDEVP(H252:X252)*100</f>
        <v>51015.365215766164</v>
      </c>
      <c r="E249" s="1">
        <f>COUNT(H249:AE249)</f>
        <v>23</v>
      </c>
      <c r="F249" s="1">
        <f t="shared" si="30"/>
        <v>10637.438985873156</v>
      </c>
      <c r="G249" s="4"/>
      <c r="H249" s="1">
        <v>-191.5069297</v>
      </c>
      <c r="I249" s="1">
        <v>-10.686507450000001</v>
      </c>
      <c r="J249" s="1">
        <v>-9.6157339579999999</v>
      </c>
      <c r="K249" s="1">
        <v>-86.204893889999994</v>
      </c>
      <c r="L249" s="1">
        <v>-26.69899796</v>
      </c>
      <c r="M249" s="1">
        <v>-9.9202946809999997</v>
      </c>
      <c r="N249" s="1">
        <v>-28.229756559999998</v>
      </c>
      <c r="O249" s="1">
        <v>-28.229756559999998</v>
      </c>
      <c r="P249" s="1">
        <v>-1001.044456</v>
      </c>
      <c r="Q249" s="1">
        <v>-18.274411560000001</v>
      </c>
      <c r="R249" s="1">
        <v>-696.03163670000004</v>
      </c>
      <c r="S249" s="1">
        <v>-861.30700390000004</v>
      </c>
      <c r="T249" s="1">
        <v>-54.957930390000001</v>
      </c>
      <c r="U249" s="6">
        <v>-161.7421396</v>
      </c>
      <c r="V249" s="1">
        <v>-13.5792439</v>
      </c>
      <c r="W249" s="1">
        <v>-67.140720779999995</v>
      </c>
      <c r="X249" s="1">
        <v>-7.7832211259999999</v>
      </c>
      <c r="Y249" s="1">
        <v>-131.2168862</v>
      </c>
      <c r="Z249" s="1">
        <v>-187.63519930000001</v>
      </c>
      <c r="AA249" s="1">
        <v>-106.83044599999999</v>
      </c>
      <c r="AB249" s="1">
        <v>-191.41752640000001</v>
      </c>
      <c r="AC249" s="1">
        <v>-67.140720779999995</v>
      </c>
      <c r="AD249" s="1">
        <v>-11.746238440000001</v>
      </c>
      <c r="AE249" s="1"/>
    </row>
    <row r="250" spans="1:31">
      <c r="A250" s="1">
        <v>4</v>
      </c>
      <c r="B250" s="2">
        <v>2</v>
      </c>
      <c r="C250" s="1">
        <f>AVERAGE(H253:AB253)*100</f>
        <v>-54717.48345561904</v>
      </c>
      <c r="D250" s="1">
        <f>STDEVP(H253:X253)*100</f>
        <v>56312.837366928819</v>
      </c>
      <c r="E250" s="1">
        <f>COUNT(H250:AE250)</f>
        <v>23</v>
      </c>
      <c r="F250" s="1">
        <f t="shared" si="30"/>
        <v>11742.038287456509</v>
      </c>
      <c r="G250" s="4"/>
      <c r="H250" s="1">
        <v>-263.20748730000003</v>
      </c>
      <c r="I250" s="1">
        <v>-9.9229975600000007</v>
      </c>
      <c r="J250" s="1">
        <v>-5.0358876199999996</v>
      </c>
      <c r="K250" s="1">
        <v>-163.26906629999999</v>
      </c>
      <c r="L250" s="1">
        <v>-10.832389709999999</v>
      </c>
      <c r="M250" s="1">
        <v>-10.530633699999999</v>
      </c>
      <c r="N250" s="1">
        <v>-6.1069615190000004</v>
      </c>
      <c r="O250" s="1">
        <v>-6.1069615190000004</v>
      </c>
      <c r="P250" s="1">
        <v>-1175.0850150000001</v>
      </c>
      <c r="Q250" s="1">
        <v>-33.552851529999998</v>
      </c>
      <c r="R250" s="1">
        <v>-1013.085991</v>
      </c>
      <c r="S250" s="1">
        <v>-993.33783759999994</v>
      </c>
      <c r="T250" s="1">
        <v>-157.88019550000001</v>
      </c>
      <c r="U250" s="6">
        <v>-207.51564300000001</v>
      </c>
      <c r="V250" s="1">
        <v>-13.57905622</v>
      </c>
      <c r="W250" s="1">
        <v>-79.358648509999995</v>
      </c>
      <c r="X250" s="1">
        <v>-10.22359005</v>
      </c>
      <c r="Y250" s="1">
        <v>-179.35689540000001</v>
      </c>
      <c r="Z250" s="1">
        <v>-247.20728299999999</v>
      </c>
      <c r="AA250" s="1">
        <v>-54.79891473</v>
      </c>
      <c r="AB250" s="1">
        <v>-423.78770550000002</v>
      </c>
      <c r="AC250" s="1">
        <v>-79.358648509999995</v>
      </c>
      <c r="AD250" s="1">
        <v>-28.992863369999998</v>
      </c>
      <c r="AE250" s="1"/>
    </row>
    <row r="251" spans="1:31">
      <c r="A251" s="1">
        <v>5</v>
      </c>
      <c r="B251" s="2">
        <v>2.5</v>
      </c>
      <c r="C251" s="1">
        <f>AVERAGE(H254:AB254)*100</f>
        <v>-60129.199654550008</v>
      </c>
      <c r="D251" s="1">
        <f>STDEVP(H254:X254)*100</f>
        <v>59037.821522331629</v>
      </c>
      <c r="E251" s="1">
        <f>COUNT(H251:AE251)</f>
        <v>23</v>
      </c>
      <c r="F251" s="1">
        <f t="shared" si="30"/>
        <v>12310.236761935139</v>
      </c>
      <c r="G251" s="4"/>
      <c r="H251" s="1">
        <v>-296.77852289999998</v>
      </c>
      <c r="I251" s="1">
        <v>-10.67854464</v>
      </c>
      <c r="J251" s="1">
        <v>-11.444091800000001</v>
      </c>
      <c r="K251" s="1">
        <v>-208.2776278</v>
      </c>
      <c r="L251" s="1">
        <v>-11.137787250000001</v>
      </c>
      <c r="M251" s="1">
        <v>-7.6364725829999998</v>
      </c>
      <c r="N251" s="1">
        <v>-3.8186088200000001</v>
      </c>
      <c r="O251" s="1">
        <v>-3.8186088200000001</v>
      </c>
      <c r="P251" s="1">
        <v>-1220.4222560000001</v>
      </c>
      <c r="Q251" s="1">
        <v>-88.722562670000002</v>
      </c>
      <c r="R251" s="1">
        <v>-1349.151507</v>
      </c>
      <c r="S251" s="1">
        <v>-1080.3556169999999</v>
      </c>
      <c r="T251" s="1">
        <v>-647.71931440000003</v>
      </c>
      <c r="U251" s="6">
        <v>-254.04328480000001</v>
      </c>
      <c r="V251" s="1">
        <v>-8.3772465589999996</v>
      </c>
      <c r="W251" s="1">
        <v>-108.3297073</v>
      </c>
      <c r="X251" s="1">
        <v>-11.746238440000001</v>
      </c>
      <c r="Y251" s="1">
        <v>-215.1552796</v>
      </c>
      <c r="Z251" s="1">
        <v>-306.65460639999998</v>
      </c>
      <c r="AA251" s="1">
        <v>-699.17293740000002</v>
      </c>
      <c r="AB251" s="1">
        <v>-549.83346280000001</v>
      </c>
      <c r="AC251" s="1">
        <v>-108.3297073</v>
      </c>
      <c r="AD251" s="1">
        <v>-61.03366613</v>
      </c>
      <c r="AE251" s="1"/>
    </row>
    <row r="252" spans="1:31">
      <c r="A252" s="1">
        <v>6</v>
      </c>
      <c r="B252" s="2">
        <v>3</v>
      </c>
      <c r="C252" s="1">
        <f>AVERAGE(H255:AB255)*100</f>
        <v>-69257.402201894743</v>
      </c>
      <c r="D252" s="1">
        <f>STDEVP(H255:X255)*100</f>
        <v>64525.412286613049</v>
      </c>
      <c r="E252" s="1">
        <f>COUNT(H252:AE252)</f>
        <v>23</v>
      </c>
      <c r="F252" s="1">
        <f t="shared" si="30"/>
        <v>13454.478534734293</v>
      </c>
      <c r="G252" s="4"/>
      <c r="H252" s="1">
        <v>-289.892673</v>
      </c>
      <c r="I252" s="1">
        <v>-19.834621340000002</v>
      </c>
      <c r="J252" s="1">
        <v>-5.3377356379999998</v>
      </c>
      <c r="K252" s="1">
        <v>-251.0018996</v>
      </c>
      <c r="L252" s="1">
        <v>-13.273704909999999</v>
      </c>
      <c r="M252" s="1">
        <v>-13.884443470000001</v>
      </c>
      <c r="N252" s="1">
        <v>-61.803741850000002</v>
      </c>
      <c r="O252" s="1">
        <v>-61.803741850000002</v>
      </c>
      <c r="P252" s="1">
        <v>-1284.527779</v>
      </c>
      <c r="Q252" s="1">
        <v>-192.40785020000001</v>
      </c>
      <c r="R252" s="1">
        <v>-1632.657113</v>
      </c>
      <c r="S252" s="1">
        <v>-1121.5266529999999</v>
      </c>
      <c r="T252" s="1">
        <v>-967.33551750000004</v>
      </c>
      <c r="U252" s="6">
        <v>-279.24068269999998</v>
      </c>
      <c r="V252" s="1">
        <v>-6.8647437729999998</v>
      </c>
      <c r="W252" s="1">
        <v>-116.7267794</v>
      </c>
      <c r="X252" s="1">
        <v>-28.992863369999998</v>
      </c>
      <c r="Y252" s="1">
        <v>-263.91390969999998</v>
      </c>
      <c r="Z252" s="1">
        <v>-347.87162389999997</v>
      </c>
      <c r="AA252" s="1">
        <v>-1650.99261</v>
      </c>
      <c r="AB252" s="1">
        <v>-652.9148672</v>
      </c>
      <c r="AC252" s="1">
        <v>-116.7267794</v>
      </c>
      <c r="AD252" s="1">
        <v>-68.663689309999995</v>
      </c>
      <c r="AE252" s="1"/>
    </row>
    <row r="253" spans="1:31">
      <c r="A253" s="1">
        <v>7</v>
      </c>
      <c r="B253" s="2">
        <v>3.5</v>
      </c>
      <c r="C253" s="1">
        <f>AVERAGE(H256:AB256)*100</f>
        <v>-78993.237311210527</v>
      </c>
      <c r="D253" s="1">
        <f>STDEVP(H256:X256)*100</f>
        <v>68496.123108349144</v>
      </c>
      <c r="E253" s="1">
        <f>COUNT(H253:AE253)</f>
        <v>23</v>
      </c>
      <c r="F253" s="1">
        <f t="shared" si="30"/>
        <v>14282.428975118681</v>
      </c>
      <c r="G253" s="4"/>
      <c r="H253" s="1">
        <v>-331.12308009999998</v>
      </c>
      <c r="I253" s="1">
        <v>-16.790069639999999</v>
      </c>
      <c r="J253" s="1">
        <v>-29.738806189999998</v>
      </c>
      <c r="K253" s="1">
        <v>-309.76140409999999</v>
      </c>
      <c r="L253" s="1">
        <v>-19.69414828</v>
      </c>
      <c r="M253" s="1">
        <v>-45.014370700000001</v>
      </c>
      <c r="N253" s="1">
        <v>-245.67720249999999</v>
      </c>
      <c r="O253" s="1">
        <v>-245.67720249999999</v>
      </c>
      <c r="P253" s="1">
        <v>-1336.6130599999999</v>
      </c>
      <c r="Q253" s="1">
        <v>-403.00730620000002</v>
      </c>
      <c r="R253" s="1">
        <v>-1879.777345</v>
      </c>
      <c r="S253" s="1">
        <v>-1157.2947730000001</v>
      </c>
      <c r="T253" s="1">
        <v>-1326.7083090000001</v>
      </c>
      <c r="U253" s="6">
        <v>-313.58189879999998</v>
      </c>
      <c r="V253" s="1">
        <v>-17.54792174</v>
      </c>
      <c r="W253" s="1">
        <v>-126.65914840000001</v>
      </c>
      <c r="X253" s="1">
        <v>-61.03366613</v>
      </c>
      <c r="Y253" s="1">
        <v>-311.26112369999998</v>
      </c>
      <c r="Z253" s="1">
        <v>-408.89752809999999</v>
      </c>
      <c r="AA253" s="1">
        <v>-2169.4874110000001</v>
      </c>
      <c r="AB253" s="1">
        <v>-735.32575059999999</v>
      </c>
      <c r="AC253" s="1">
        <v>-126.65914840000001</v>
      </c>
      <c r="AD253" s="1">
        <v>-93.075947369999994</v>
      </c>
      <c r="AE253" s="1"/>
    </row>
    <row r="254" spans="1:31">
      <c r="A254" s="1">
        <v>8</v>
      </c>
      <c r="B254" s="2">
        <v>4</v>
      </c>
      <c r="C254" s="1">
        <f>AVERAGE(H257:AB257)*100</f>
        <v>-88552.819321000017</v>
      </c>
      <c r="D254" s="1">
        <f>STDEVP(H257:X257)*100</f>
        <v>73854.688504753431</v>
      </c>
      <c r="E254" s="1">
        <f>COUNT(H254:AE254)</f>
        <v>22</v>
      </c>
      <c r="F254" s="1">
        <f t="shared" si="30"/>
        <v>15745.872495433898</v>
      </c>
      <c r="G254" s="4"/>
      <c r="H254" s="1">
        <v>-366.96962780000001</v>
      </c>
      <c r="I254" s="1">
        <v>-23.65888795</v>
      </c>
      <c r="J254" s="1">
        <v>-74.753817170000005</v>
      </c>
      <c r="K254" s="1">
        <v>-350.95319619999998</v>
      </c>
      <c r="L254" s="1">
        <v>-41.963421029999999</v>
      </c>
      <c r="M254" s="1">
        <v>-88.506983590000004</v>
      </c>
      <c r="N254" s="1">
        <v>-508.86871760000002</v>
      </c>
      <c r="O254" s="1">
        <v>-508.86871760000002</v>
      </c>
      <c r="P254" s="1"/>
      <c r="Q254" s="1">
        <v>-549.32907220000004</v>
      </c>
      <c r="R254" s="1">
        <v>-2157.6569869999998</v>
      </c>
      <c r="S254" s="1">
        <v>-1213.0068920000001</v>
      </c>
      <c r="T254" s="1">
        <v>-1469.385996</v>
      </c>
      <c r="U254" s="6">
        <v>-329.58195080000002</v>
      </c>
      <c r="V254" s="1">
        <v>-43.479737360000001</v>
      </c>
      <c r="W254" s="1">
        <v>-141.94168070000001</v>
      </c>
      <c r="X254" s="1">
        <v>-68.663689309999995</v>
      </c>
      <c r="Y254" s="1">
        <v>-324.96513069999997</v>
      </c>
      <c r="Z254" s="1">
        <v>-408.12882250000001</v>
      </c>
      <c r="AA254" s="1">
        <v>-2530.486355</v>
      </c>
      <c r="AB254" s="1">
        <v>-824.67024839999999</v>
      </c>
      <c r="AC254" s="1">
        <v>-141.94168070000001</v>
      </c>
      <c r="AD254" s="1">
        <v>-131.24779799999999</v>
      </c>
      <c r="AE254" s="1"/>
    </row>
    <row r="255" spans="1:31">
      <c r="A255" s="1">
        <v>9</v>
      </c>
      <c r="B255" s="2">
        <v>4.5</v>
      </c>
      <c r="C255" s="1">
        <f>AVERAGE(H258:AB258)*100</f>
        <v>-95847.905192222199</v>
      </c>
      <c r="D255" s="1">
        <f>STDEVP(H258:X258)*100</f>
        <v>79676.871407300627</v>
      </c>
      <c r="E255" s="1">
        <f>COUNT(H255:AE255)</f>
        <v>21</v>
      </c>
      <c r="F255" s="1">
        <f t="shared" si="30"/>
        <v>17386.91877910561</v>
      </c>
      <c r="G255" s="4"/>
      <c r="H255" s="1">
        <v>-376.91984330000003</v>
      </c>
      <c r="I255" s="1">
        <v>-54.943666329999999</v>
      </c>
      <c r="J255" s="1">
        <v>-136.55947990000001</v>
      </c>
      <c r="K255" s="1">
        <v>-375.36916789999998</v>
      </c>
      <c r="L255" s="1">
        <v>-61.356731250000003</v>
      </c>
      <c r="M255" s="1">
        <v>-112.91670379999999</v>
      </c>
      <c r="N255" s="1">
        <v>-704.17986719999999</v>
      </c>
      <c r="O255" s="1">
        <v>-704.17986719999999</v>
      </c>
      <c r="P255" s="1"/>
      <c r="Q255" s="1">
        <v>-628.69790479999995</v>
      </c>
      <c r="R255" s="1">
        <v>-2377.3634809999999</v>
      </c>
      <c r="S255" s="1">
        <v>-1267.1764989999999</v>
      </c>
      <c r="T255" s="1">
        <v>-1654.113785</v>
      </c>
      <c r="U255" s="6">
        <v>-373.84249740000001</v>
      </c>
      <c r="V255" s="1">
        <v>-66.345371310000004</v>
      </c>
      <c r="W255" s="1">
        <v>-147.24214559999999</v>
      </c>
      <c r="X255" s="1">
        <v>-93.075947369999994</v>
      </c>
      <c r="Y255" s="1">
        <v>-363.92351630000002</v>
      </c>
      <c r="Z255" s="1"/>
      <c r="AA255" s="1">
        <v>-2789.6726050000002</v>
      </c>
      <c r="AB255" s="1">
        <v>-871.02733869999997</v>
      </c>
      <c r="AC255" s="1">
        <v>-147.24214559999999</v>
      </c>
      <c r="AD255" s="1">
        <v>-119.01988179999999</v>
      </c>
      <c r="AE255" s="1"/>
    </row>
    <row r="256" spans="1:31">
      <c r="A256" s="1">
        <v>10</v>
      </c>
      <c r="B256" s="2">
        <v>5</v>
      </c>
      <c r="C256" s="1">
        <f>AVERAGE(H259:AB259)*100</f>
        <v>-101766.09146944445</v>
      </c>
      <c r="D256" s="1">
        <f>STDEVP(H259:X259)*100</f>
        <v>81618.873282247238</v>
      </c>
      <c r="E256" s="1">
        <f>COUNT(H256:AE256)</f>
        <v>21</v>
      </c>
      <c r="F256" s="1">
        <f t="shared" si="30"/>
        <v>17810.6983310908</v>
      </c>
      <c r="G256" s="4"/>
      <c r="H256" s="1">
        <v>-419.62238029999997</v>
      </c>
      <c r="I256" s="1">
        <v>-70.968607910000003</v>
      </c>
      <c r="J256" s="1">
        <v>-200.6519586</v>
      </c>
      <c r="K256" s="1">
        <v>-411.97012460000002</v>
      </c>
      <c r="L256" s="1">
        <v>-101.62637650000001</v>
      </c>
      <c r="M256" s="1">
        <v>-146.4864705</v>
      </c>
      <c r="N256" s="1">
        <v>-881.93167470000003</v>
      </c>
      <c r="O256" s="1">
        <v>-881.93167470000003</v>
      </c>
      <c r="P256" s="1"/>
      <c r="Q256" s="1">
        <v>-778.32757960000004</v>
      </c>
      <c r="R256" s="1">
        <v>-2517.5723379999999</v>
      </c>
      <c r="S256" s="1">
        <v>-1344.291755</v>
      </c>
      <c r="T256" s="1">
        <v>-1809.6955230000001</v>
      </c>
      <c r="U256" s="6">
        <v>-441.79102410000002</v>
      </c>
      <c r="V256" s="1">
        <v>-80.133741720000003</v>
      </c>
      <c r="W256" s="1">
        <v>-170.85607049999999</v>
      </c>
      <c r="X256" s="1">
        <v>-131.24779799999999</v>
      </c>
      <c r="Y256" s="1">
        <v>-401.25707460000001</v>
      </c>
      <c r="Z256" s="1"/>
      <c r="AA256" s="1">
        <v>-3228.046652</v>
      </c>
      <c r="AB256" s="1">
        <v>-990.30626480000001</v>
      </c>
      <c r="AC256" s="1">
        <v>-170.85607049999999</v>
      </c>
      <c r="AD256" s="1">
        <v>-138.86456140000001</v>
      </c>
      <c r="AE256" s="1"/>
    </row>
    <row r="257" spans="1:31">
      <c r="A257" s="1">
        <v>11</v>
      </c>
      <c r="B257" s="2">
        <v>5.5</v>
      </c>
      <c r="C257" s="1">
        <f>AVERAGE(H260:AB260)*100</f>
        <v>-93145.969596249997</v>
      </c>
      <c r="D257" s="1">
        <f>STDEVP(H260:X260)*100</f>
        <v>79441.911209402431</v>
      </c>
      <c r="E257" s="1">
        <f>COUNT(H257:AE257)</f>
        <v>20</v>
      </c>
      <c r="F257" s="1">
        <f t="shared" si="30"/>
        <v>17763.751372672636</v>
      </c>
      <c r="G257" s="4"/>
      <c r="H257" s="1">
        <v>-411.94930670000002</v>
      </c>
      <c r="I257" s="1">
        <v>-77.830720690000007</v>
      </c>
      <c r="J257" s="1">
        <v>-276.18012390000001</v>
      </c>
      <c r="K257" s="1">
        <v>-452.40692109999998</v>
      </c>
      <c r="L257" s="1">
        <v>-145.9593897</v>
      </c>
      <c r="M257" s="1">
        <v>-174.71568429999999</v>
      </c>
      <c r="N257" s="1">
        <v>-1023.07573</v>
      </c>
      <c r="O257" s="1">
        <v>-1023.07573</v>
      </c>
      <c r="P257" s="1"/>
      <c r="Q257" s="1">
        <v>-827.20916750000004</v>
      </c>
      <c r="R257" s="1">
        <v>-2709.9696220000001</v>
      </c>
      <c r="S257" s="1">
        <v>-1406.8344030000001</v>
      </c>
      <c r="T257" s="1">
        <v>-1980.577845</v>
      </c>
      <c r="U257" s="6">
        <v>-483.71877060000003</v>
      </c>
      <c r="V257" s="1">
        <v>-93.858246690000001</v>
      </c>
      <c r="W257" s="1">
        <v>-171.6133768</v>
      </c>
      <c r="X257" s="1">
        <v>-119.01988179999999</v>
      </c>
      <c r="Y257" s="1"/>
      <c r="Z257" s="1"/>
      <c r="AA257" s="1">
        <v>-3512.520117</v>
      </c>
      <c r="AB257" s="1">
        <v>-1048.9924410000001</v>
      </c>
      <c r="AC257" s="1">
        <v>-171.6133768</v>
      </c>
      <c r="AD257" s="1">
        <v>-128.17084790000001</v>
      </c>
      <c r="AE257" s="1"/>
    </row>
    <row r="258" spans="1:31">
      <c r="A258" s="1">
        <v>12</v>
      </c>
      <c r="B258" s="2">
        <v>6</v>
      </c>
      <c r="C258" s="1">
        <f>AVERAGE(H261:AB261)*100</f>
        <v>-101983.38422437501</v>
      </c>
      <c r="D258" s="1">
        <f>STDEVP(H261:X261)*100</f>
        <v>83910.732144988753</v>
      </c>
      <c r="E258" s="1">
        <f>COUNT(H258:AE258)</f>
        <v>20</v>
      </c>
      <c r="F258" s="1">
        <f t="shared" si="30"/>
        <v>18763.010111797157</v>
      </c>
      <c r="G258" s="4"/>
      <c r="H258" s="1">
        <v>-457.04524750000002</v>
      </c>
      <c r="I258" s="1">
        <v>-101.43814589999999</v>
      </c>
      <c r="J258" s="1">
        <v>-331.09197790000002</v>
      </c>
      <c r="K258" s="1">
        <v>-494.3777341</v>
      </c>
      <c r="L258" s="1">
        <v>-160.0740649</v>
      </c>
      <c r="M258" s="1">
        <v>-207.52232520000001</v>
      </c>
      <c r="N258" s="1">
        <v>-1181.050031</v>
      </c>
      <c r="O258" s="1">
        <v>-1181.050031</v>
      </c>
      <c r="P258" s="1"/>
      <c r="Q258" s="1">
        <v>-875.5631181</v>
      </c>
      <c r="R258" s="1">
        <v>-2908.2880019999998</v>
      </c>
      <c r="S258" s="1">
        <v>-1525.185962</v>
      </c>
      <c r="T258" s="1">
        <v>-2160.635147</v>
      </c>
      <c r="U258" s="6">
        <v>-523.38687240000002</v>
      </c>
      <c r="V258" s="1">
        <v>-109.8595136</v>
      </c>
      <c r="W258" s="1">
        <v>-188.4387806</v>
      </c>
      <c r="X258" s="1">
        <v>-138.86456140000001</v>
      </c>
      <c r="Y258" s="1"/>
      <c r="Z258" s="1"/>
      <c r="AA258" s="1">
        <v>-3674.439871</v>
      </c>
      <c r="AB258" s="1">
        <v>-1034.311549</v>
      </c>
      <c r="AC258" s="1">
        <v>-188.4387806</v>
      </c>
      <c r="AD258" s="1">
        <v>-131.21811210000001</v>
      </c>
      <c r="AE258" s="1"/>
    </row>
    <row r="259" spans="1:31">
      <c r="A259" s="1">
        <v>13</v>
      </c>
      <c r="B259" s="2">
        <v>6.5</v>
      </c>
      <c r="C259" s="1">
        <f>AVERAGE(H262:AB262)*100</f>
        <v>-111055.75711357144</v>
      </c>
      <c r="D259" s="1">
        <f>STDEVP(H262:X262)*100</f>
        <v>92236.894231088037</v>
      </c>
      <c r="E259" s="1">
        <f>COUNT(H259:AE259)</f>
        <v>20</v>
      </c>
      <c r="F259" s="1">
        <f t="shared" si="30"/>
        <v>20624.796553417105</v>
      </c>
      <c r="G259" s="4"/>
      <c r="H259" s="1">
        <v>-479.86321149999998</v>
      </c>
      <c r="I259" s="1">
        <v>-131.25432359999999</v>
      </c>
      <c r="J259" s="1">
        <v>-421.87697250000002</v>
      </c>
      <c r="K259" s="1">
        <v>-534.8234999</v>
      </c>
      <c r="L259" s="1">
        <v>-202.6825327</v>
      </c>
      <c r="M259" s="1">
        <v>-221.2228719</v>
      </c>
      <c r="N259" s="1">
        <v>-1266.4859180000001</v>
      </c>
      <c r="O259" s="1">
        <v>-1266.4859180000001</v>
      </c>
      <c r="P259" s="1"/>
      <c r="Q259" s="1">
        <v>-961.58590389999995</v>
      </c>
      <c r="R259" s="1">
        <v>-3018.1378810000001</v>
      </c>
      <c r="S259" s="1">
        <v>-1577.74053</v>
      </c>
      <c r="T259" s="1">
        <v>-2186.6406310000002</v>
      </c>
      <c r="U259" s="6">
        <v>-589.02684120000004</v>
      </c>
      <c r="V259" s="1">
        <v>-128.1446286</v>
      </c>
      <c r="W259" s="1">
        <v>-196.8427748</v>
      </c>
      <c r="X259" s="1">
        <v>-128.17084790000001</v>
      </c>
      <c r="Y259" s="1"/>
      <c r="Z259" s="1"/>
      <c r="AA259" s="1">
        <v>-3850.494897</v>
      </c>
      <c r="AB259" s="1">
        <v>-1156.416281</v>
      </c>
      <c r="AC259" s="1">
        <v>-196.8427748</v>
      </c>
      <c r="AD259" s="1">
        <v>-139.60732060000001</v>
      </c>
      <c r="AE259" s="1"/>
    </row>
    <row r="260" spans="1:31">
      <c r="A260" s="1">
        <v>14</v>
      </c>
      <c r="B260" s="2">
        <v>7</v>
      </c>
      <c r="C260" s="1">
        <f>AVERAGE(H263:AB263)*100</f>
        <v>-92100.910239230798</v>
      </c>
      <c r="D260" s="1">
        <f>STDEVP(H263:X263)*100</f>
        <v>92999.126466363232</v>
      </c>
      <c r="E260" s="1">
        <f>COUNT(H260:AE260)</f>
        <v>18</v>
      </c>
      <c r="F260" s="1">
        <f t="shared" si="30"/>
        <v>21920.104322930256</v>
      </c>
      <c r="G260" s="4"/>
      <c r="H260" s="1">
        <v>-501.95602239999999</v>
      </c>
      <c r="I260" s="1">
        <v>-138.85502700000001</v>
      </c>
      <c r="J260" s="1">
        <v>-502.02216950000002</v>
      </c>
      <c r="K260" s="1">
        <v>-568.38172020000002</v>
      </c>
      <c r="L260" s="1">
        <v>-206.2994166</v>
      </c>
      <c r="M260" s="1">
        <v>-247.19703939999999</v>
      </c>
      <c r="N260" s="1">
        <v>-1380.172186</v>
      </c>
      <c r="O260" s="1">
        <v>-1380.172186</v>
      </c>
      <c r="P260" s="1"/>
      <c r="Q260" s="1">
        <v>-1025.1078749999999</v>
      </c>
      <c r="R260" s="1">
        <v>-3164.8851020000002</v>
      </c>
      <c r="S260" s="1"/>
      <c r="T260" s="1"/>
      <c r="U260" s="6">
        <v>-645.4058923</v>
      </c>
      <c r="V260" s="1">
        <v>-138.82965469999999</v>
      </c>
      <c r="W260" s="1">
        <v>-208.3128318</v>
      </c>
      <c r="X260" s="1">
        <v>-131.21811210000001</v>
      </c>
      <c r="Y260" s="1"/>
      <c r="Z260" s="1"/>
      <c r="AA260" s="1">
        <v>-4017.0595229999999</v>
      </c>
      <c r="AB260" s="1">
        <v>-647.48037739999995</v>
      </c>
      <c r="AC260" s="1">
        <v>-208.3128318</v>
      </c>
      <c r="AD260" s="1">
        <v>-148.01799550000001</v>
      </c>
      <c r="AE260" s="1"/>
    </row>
    <row r="261" spans="1:31">
      <c r="A261" s="1">
        <v>15</v>
      </c>
      <c r="B261" s="2">
        <v>7.5</v>
      </c>
      <c r="C261" s="1">
        <f>AVERAGE(H264:AB264)*100</f>
        <v>-108020.82799499999</v>
      </c>
      <c r="D261" s="1">
        <f>STDEVP(H264:X264)*100</f>
        <v>100503.89294393251</v>
      </c>
      <c r="E261" s="1">
        <f>COUNT(H261:AE261)</f>
        <v>18</v>
      </c>
      <c r="F261" s="1">
        <f t="shared" si="30"/>
        <v>23688.994745433833</v>
      </c>
      <c r="G261" s="4"/>
      <c r="H261" s="1">
        <v>-506.54875470000002</v>
      </c>
      <c r="I261" s="1">
        <v>-173.17505550000001</v>
      </c>
      <c r="J261" s="1">
        <v>-561.52530009999998</v>
      </c>
      <c r="K261" s="1">
        <v>-594.33622089999994</v>
      </c>
      <c r="L261" s="1">
        <v>-240.3354832</v>
      </c>
      <c r="M261" s="1">
        <v>-268.55543260000002</v>
      </c>
      <c r="N261" s="1">
        <v>-1465.6141210000001</v>
      </c>
      <c r="O261" s="1">
        <v>-1465.6141210000001</v>
      </c>
      <c r="P261" s="1"/>
      <c r="Q261" s="1">
        <v>-1077.1183060000001</v>
      </c>
      <c r="R261" s="1">
        <v>-3356.853873</v>
      </c>
      <c r="S261" s="1"/>
      <c r="T261" s="1"/>
      <c r="U261" s="6">
        <v>-715.61012340000002</v>
      </c>
      <c r="V261" s="1">
        <v>-158.66961029999999</v>
      </c>
      <c r="W261" s="1">
        <v>-222.73151060000001</v>
      </c>
      <c r="X261" s="1">
        <v>-139.60732060000001</v>
      </c>
      <c r="Y261" s="1"/>
      <c r="Z261" s="1"/>
      <c r="AA261" s="1">
        <v>-4135.203837</v>
      </c>
      <c r="AB261" s="1">
        <v>-1235.842406</v>
      </c>
      <c r="AC261" s="1">
        <v>-222.73151060000001</v>
      </c>
      <c r="AD261" s="1">
        <v>-144.95435169999999</v>
      </c>
      <c r="AE261" s="1"/>
    </row>
    <row r="262" spans="1:31">
      <c r="A262" s="1">
        <v>16</v>
      </c>
      <c r="B262" s="2">
        <v>8</v>
      </c>
      <c r="C262" s="1">
        <f>AVERAGE(H265:AB265)*100</f>
        <v>-40775.091452000001</v>
      </c>
      <c r="D262" s="1">
        <f>STDEVP(H265:X265)*100</f>
        <v>28007.658367749333</v>
      </c>
      <c r="E262" s="1">
        <f>COUNT(H262:AE262)</f>
        <v>15</v>
      </c>
      <c r="F262" s="1">
        <f t="shared" si="30"/>
        <v>7231.5462949706643</v>
      </c>
      <c r="G262" s="4"/>
      <c r="H262" s="1"/>
      <c r="I262" s="1">
        <v>-194.55491570000001</v>
      </c>
      <c r="J262" s="1">
        <v>-608.82121319999999</v>
      </c>
      <c r="K262" s="1"/>
      <c r="L262" s="1">
        <v>-261.22339840000001</v>
      </c>
      <c r="M262" s="1">
        <v>-290.66214339999999</v>
      </c>
      <c r="N262" s="1">
        <v>-1468.6195029999999</v>
      </c>
      <c r="O262" s="1">
        <v>-1468.6195029999999</v>
      </c>
      <c r="P262" s="1"/>
      <c r="Q262" s="1">
        <v>-1178.177825</v>
      </c>
      <c r="R262" s="1">
        <v>-3466.8512639999999</v>
      </c>
      <c r="S262" s="1"/>
      <c r="T262" s="1"/>
      <c r="U262" s="6">
        <v>-762.17804379999995</v>
      </c>
      <c r="V262" s="1">
        <v>-162.46507879999999</v>
      </c>
      <c r="W262" s="1">
        <v>-243.42449010000001</v>
      </c>
      <c r="X262" s="1">
        <v>-148.01799550000001</v>
      </c>
      <c r="Y262" s="1"/>
      <c r="Z262" s="1"/>
      <c r="AA262" s="1">
        <v>-3982.6590019999999</v>
      </c>
      <c r="AB262" s="1">
        <v>-1311.53162</v>
      </c>
      <c r="AC262" s="1">
        <v>-243.42449010000001</v>
      </c>
      <c r="AD262" s="1"/>
      <c r="AE262" s="1"/>
    </row>
    <row r="263" spans="1:31">
      <c r="A263" s="1">
        <v>17</v>
      </c>
      <c r="B263" s="2">
        <v>8.5</v>
      </c>
      <c r="C263" s="1">
        <f>AVERAGE(H266:AB266)*100</f>
        <v>-42155.898453999995</v>
      </c>
      <c r="D263" s="1">
        <f>STDEVP(H266:X266)*100</f>
        <v>29174.059613430672</v>
      </c>
      <c r="E263" s="1">
        <f>COUNT(H263:AE263)</f>
        <v>14</v>
      </c>
      <c r="F263" s="1">
        <f t="shared" si="30"/>
        <v>7797.0954039125854</v>
      </c>
      <c r="G263" s="4"/>
      <c r="H263" s="1"/>
      <c r="I263" s="1">
        <v>-220.50390250000001</v>
      </c>
      <c r="J263" s="1">
        <v>-669.0911949</v>
      </c>
      <c r="K263" s="1"/>
      <c r="L263" s="1">
        <v>-266.4570976</v>
      </c>
      <c r="M263" s="1">
        <v>-297.52614210000002</v>
      </c>
      <c r="N263" s="1">
        <v>-1564.7716820000001</v>
      </c>
      <c r="O263" s="1">
        <v>-1564.7716820000001</v>
      </c>
      <c r="P263" s="1"/>
      <c r="Q263" s="1">
        <v>-1251.5782790000001</v>
      </c>
      <c r="R263" s="1">
        <v>-3463.43867</v>
      </c>
      <c r="S263" s="1"/>
      <c r="T263" s="1"/>
      <c r="U263" s="6">
        <v>-811.8258452</v>
      </c>
      <c r="V263" s="1">
        <v>-171.6417898</v>
      </c>
      <c r="W263" s="1">
        <v>-257.11171330000002</v>
      </c>
      <c r="X263" s="1">
        <v>-144.95435169999999</v>
      </c>
      <c r="Y263" s="1"/>
      <c r="Z263" s="1"/>
      <c r="AA263" s="1"/>
      <c r="AB263" s="1">
        <v>-1289.4459810000001</v>
      </c>
      <c r="AC263" s="1">
        <v>-257.11171330000002</v>
      </c>
      <c r="AD263" s="1"/>
      <c r="AE263" s="1"/>
    </row>
    <row r="264" spans="1:31">
      <c r="A264" s="1">
        <v>18</v>
      </c>
      <c r="B264" s="2">
        <v>9</v>
      </c>
      <c r="C264" s="1">
        <f>AVERAGE(H267:AB267)*100</f>
        <v>-46397.121917500001</v>
      </c>
      <c r="D264" s="1">
        <f>STDEVP(H267:X267)*100</f>
        <v>33591.07514945916</v>
      </c>
      <c r="E264" s="1">
        <f>COUNT(H264:AE264)</f>
        <v>10</v>
      </c>
      <c r="F264" s="1">
        <f t="shared" si="30"/>
        <v>10622.430652617189</v>
      </c>
      <c r="G264" s="4"/>
      <c r="H264" s="1"/>
      <c r="I264" s="1">
        <v>-249.47114289999999</v>
      </c>
      <c r="J264" s="1">
        <v>-698.85486739999999</v>
      </c>
      <c r="K264" s="1"/>
      <c r="L264" s="1">
        <v>-278.76985500000001</v>
      </c>
      <c r="M264" s="1">
        <v>-289.15777800000001</v>
      </c>
      <c r="N264" s="1">
        <v>-1632.705377</v>
      </c>
      <c r="O264" s="1">
        <v>-1632.705377</v>
      </c>
      <c r="P264" s="1"/>
      <c r="Q264" s="1">
        <v>-1315.045844</v>
      </c>
      <c r="R264" s="1">
        <v>-3625.8082840000002</v>
      </c>
      <c r="S264" s="1"/>
      <c r="T264" s="1"/>
      <c r="U264" s="6">
        <v>-905.54056609999998</v>
      </c>
      <c r="V264" s="1">
        <v>-174.02370809999999</v>
      </c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>
        <v>19</v>
      </c>
      <c r="B265" s="2">
        <v>9.5</v>
      </c>
      <c r="C265" s="1">
        <f t="shared" ref="C265:C274" si="31">AVERAGE(H268:AB268)*100</f>
        <v>-47866.785325000004</v>
      </c>
      <c r="D265" s="1">
        <f t="shared" ref="D265:D274" si="32">STDEVP(H268:X268)*100</f>
        <v>33052.413216708097</v>
      </c>
      <c r="E265" s="1">
        <f t="shared" ref="E265:E274" si="33">COUNT(H265:AE265)</f>
        <v>5</v>
      </c>
      <c r="F265" s="1">
        <f t="shared" ref="F265:F274" si="34">D265/SQRT(E265)</f>
        <v>14781.488554594358</v>
      </c>
      <c r="G265" s="4"/>
      <c r="H265" s="1"/>
      <c r="I265" s="1">
        <v>-273.86611140000002</v>
      </c>
      <c r="J265" s="1"/>
      <c r="K265" s="1"/>
      <c r="L265" s="1">
        <v>-310.7852651</v>
      </c>
      <c r="M265" s="1">
        <v>-312.7882606</v>
      </c>
      <c r="N265" s="1"/>
      <c r="O265" s="1"/>
      <c r="P265" s="1"/>
      <c r="Q265" s="1"/>
      <c r="R265" s="1"/>
      <c r="S265" s="1"/>
      <c r="T265" s="1"/>
      <c r="U265" s="6">
        <v>-959.7538505</v>
      </c>
      <c r="V265" s="1">
        <v>-181.56108499999999</v>
      </c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>
        <v>20</v>
      </c>
      <c r="B266" s="2">
        <v>10</v>
      </c>
      <c r="C266" s="1">
        <f t="shared" si="31"/>
        <v>-55151.194116666673</v>
      </c>
      <c r="D266" s="1">
        <f t="shared" si="32"/>
        <v>36626.493245913283</v>
      </c>
      <c r="E266" s="1">
        <f t="shared" si="33"/>
        <v>5</v>
      </c>
      <c r="F266" s="1">
        <f t="shared" si="34"/>
        <v>16379.865735059804</v>
      </c>
      <c r="G266" s="4"/>
      <c r="H266" s="1"/>
      <c r="I266" s="1">
        <v>-273.16166090000002</v>
      </c>
      <c r="J266" s="1"/>
      <c r="K266" s="1"/>
      <c r="L266" s="1">
        <v>-318.6732164</v>
      </c>
      <c r="M266" s="1">
        <v>-321.96256799999998</v>
      </c>
      <c r="N266" s="1"/>
      <c r="O266" s="1"/>
      <c r="P266" s="1"/>
      <c r="Q266" s="1"/>
      <c r="R266" s="1"/>
      <c r="S266" s="1"/>
      <c r="T266" s="1"/>
      <c r="U266" s="6">
        <v>-997.92140540000003</v>
      </c>
      <c r="V266" s="1">
        <v>-196.07607200000001</v>
      </c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1">
        <v>21</v>
      </c>
      <c r="B267" s="2">
        <v>10.5</v>
      </c>
      <c r="C267" s="1">
        <f t="shared" si="31"/>
        <v>-56754.746073333328</v>
      </c>
      <c r="D267" s="1">
        <f t="shared" si="32"/>
        <v>37304.62755450805</v>
      </c>
      <c r="E267" s="1">
        <f t="shared" si="33"/>
        <v>4</v>
      </c>
      <c r="F267" s="1">
        <f t="shared" si="34"/>
        <v>18652.313777254025</v>
      </c>
      <c r="G267" s="4"/>
      <c r="H267" s="1"/>
      <c r="I267" s="1">
        <v>-289.98994260000001</v>
      </c>
      <c r="J267" s="1"/>
      <c r="K267" s="1"/>
      <c r="L267" s="1">
        <v>-328.31213029999998</v>
      </c>
      <c r="M267" s="1"/>
      <c r="N267" s="1"/>
      <c r="O267" s="1"/>
      <c r="P267" s="1"/>
      <c r="Q267" s="1"/>
      <c r="R267" s="1"/>
      <c r="S267" s="1"/>
      <c r="T267" s="1"/>
      <c r="U267" s="6">
        <v>-1039.9402359999999</v>
      </c>
      <c r="V267" s="1">
        <v>-197.64256779999999</v>
      </c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1">
        <v>22</v>
      </c>
      <c r="B268" s="2">
        <v>11</v>
      </c>
      <c r="C268" s="1">
        <f t="shared" si="31"/>
        <v>-31125.910029999999</v>
      </c>
      <c r="D268" s="1">
        <f t="shared" si="32"/>
        <v>8384.702199999987</v>
      </c>
      <c r="E268" s="1">
        <f t="shared" si="33"/>
        <v>4</v>
      </c>
      <c r="F268" s="1">
        <f t="shared" si="34"/>
        <v>4192.3510999999935</v>
      </c>
      <c r="G268" s="4"/>
      <c r="H268" s="1"/>
      <c r="I268" s="1">
        <v>-318.83252870000001</v>
      </c>
      <c r="J268" s="1"/>
      <c r="K268" s="1"/>
      <c r="L268" s="1">
        <v>-346.78475939999998</v>
      </c>
      <c r="M268" s="1"/>
      <c r="N268" s="1"/>
      <c r="O268" s="1"/>
      <c r="P268" s="1"/>
      <c r="Q268" s="1"/>
      <c r="R268" s="1"/>
      <c r="S268" s="1"/>
      <c r="T268" s="1"/>
      <c r="U268" s="6">
        <v>-1043.749264</v>
      </c>
      <c r="V268" s="1">
        <v>-205.30486089999999</v>
      </c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1">
        <v>23</v>
      </c>
      <c r="B269" s="2">
        <v>11.5</v>
      </c>
      <c r="C269" s="1">
        <f t="shared" si="31"/>
        <v>-32040.54291</v>
      </c>
      <c r="D269" s="1">
        <f t="shared" si="32"/>
        <v>8763.3682100000024</v>
      </c>
      <c r="E269" s="1">
        <f t="shared" si="33"/>
        <v>3</v>
      </c>
      <c r="F269" s="1">
        <f t="shared" si="34"/>
        <v>5059.5329950513105</v>
      </c>
      <c r="G269" s="4"/>
      <c r="H269" s="1"/>
      <c r="I269" s="1"/>
      <c r="J269" s="1"/>
      <c r="K269" s="1"/>
      <c r="L269" s="1">
        <v>-368.29752109999998</v>
      </c>
      <c r="M269" s="1"/>
      <c r="N269" s="1"/>
      <c r="O269" s="1"/>
      <c r="P269" s="1"/>
      <c r="Q269" s="1"/>
      <c r="R269" s="1"/>
      <c r="S269" s="1"/>
      <c r="T269" s="1"/>
      <c r="U269" s="6">
        <v>-1062.701513</v>
      </c>
      <c r="V269" s="1">
        <v>-223.5367894</v>
      </c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>
      <c r="A270" s="1">
        <v>24</v>
      </c>
      <c r="B270" s="2">
        <v>12</v>
      </c>
      <c r="C270" s="1">
        <f t="shared" si="31"/>
        <v>-34120.281499999997</v>
      </c>
      <c r="D270" s="1">
        <f t="shared" si="32"/>
        <v>9479.5596700000042</v>
      </c>
      <c r="E270" s="1">
        <f t="shared" si="33"/>
        <v>3</v>
      </c>
      <c r="F270" s="1">
        <f t="shared" si="34"/>
        <v>5473.0263272736229</v>
      </c>
      <c r="G270" s="4"/>
      <c r="H270" s="1"/>
      <c r="I270" s="1"/>
      <c r="J270" s="1"/>
      <c r="K270" s="1"/>
      <c r="L270" s="1">
        <v>-381.94691289999997</v>
      </c>
      <c r="M270" s="1"/>
      <c r="N270" s="1"/>
      <c r="O270" s="1"/>
      <c r="P270" s="1"/>
      <c r="Q270" s="1"/>
      <c r="R270" s="1"/>
      <c r="S270" s="1"/>
      <c r="T270" s="1"/>
      <c r="U270" s="6">
        <v>-1088.027069</v>
      </c>
      <c r="V270" s="1">
        <v>-232.6684003</v>
      </c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>
      <c r="A271" s="1">
        <v>25</v>
      </c>
      <c r="B271" s="2">
        <v>12.5</v>
      </c>
      <c r="C271" s="1">
        <f t="shared" si="31"/>
        <v>-43535.62386</v>
      </c>
      <c r="D271" s="1">
        <f t="shared" si="32"/>
        <v>0</v>
      </c>
      <c r="E271" s="1">
        <f t="shared" si="33"/>
        <v>2</v>
      </c>
      <c r="F271" s="1">
        <f t="shared" si="34"/>
        <v>0</v>
      </c>
      <c r="G271" s="4"/>
      <c r="H271" s="1"/>
      <c r="I271" s="1"/>
      <c r="J271" s="1"/>
      <c r="K271" s="1"/>
      <c r="L271" s="1">
        <v>-395.10612229999998</v>
      </c>
      <c r="M271" s="1"/>
      <c r="N271" s="1"/>
      <c r="O271" s="1"/>
      <c r="P271" s="1"/>
      <c r="Q271" s="1"/>
      <c r="R271" s="1"/>
      <c r="S271" s="1"/>
      <c r="T271" s="1"/>
      <c r="U271" s="6"/>
      <c r="V271" s="1">
        <v>-227.41207829999999</v>
      </c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>
      <c r="A272" s="1">
        <v>26</v>
      </c>
      <c r="B272" s="2">
        <v>13</v>
      </c>
      <c r="C272" s="1" t="e">
        <f t="shared" si="31"/>
        <v>#DIV/0!</v>
      </c>
      <c r="D272" s="1" t="e">
        <f t="shared" si="32"/>
        <v>#DIV/0!</v>
      </c>
      <c r="E272" s="1">
        <f t="shared" si="33"/>
        <v>2</v>
      </c>
      <c r="F272" s="1" t="e">
        <f t="shared" si="34"/>
        <v>#DIV/0!</v>
      </c>
      <c r="G272" s="4"/>
      <c r="H272" s="1"/>
      <c r="I272" s="1"/>
      <c r="J272" s="1"/>
      <c r="K272" s="1"/>
      <c r="L272" s="1">
        <v>-408.03911119999998</v>
      </c>
      <c r="M272" s="1"/>
      <c r="N272" s="1"/>
      <c r="O272" s="1"/>
      <c r="P272" s="1"/>
      <c r="Q272" s="1"/>
      <c r="R272" s="1"/>
      <c r="S272" s="1"/>
      <c r="T272" s="1"/>
      <c r="U272" s="6"/>
      <c r="V272" s="1">
        <v>-232.771747</v>
      </c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1">
        <v>27</v>
      </c>
      <c r="B273" s="2">
        <v>13.5</v>
      </c>
      <c r="C273" s="1" t="e">
        <f t="shared" si="31"/>
        <v>#DIV/0!</v>
      </c>
      <c r="D273" s="1" t="e">
        <f t="shared" si="32"/>
        <v>#DIV/0!</v>
      </c>
      <c r="E273" s="1">
        <f t="shared" si="33"/>
        <v>2</v>
      </c>
      <c r="F273" s="1" t="e">
        <f t="shared" si="34"/>
        <v>#DIV/0!</v>
      </c>
      <c r="G273" s="4"/>
      <c r="H273" s="1"/>
      <c r="I273" s="1"/>
      <c r="J273" s="1"/>
      <c r="K273" s="1"/>
      <c r="L273" s="1">
        <v>-435.99841170000002</v>
      </c>
      <c r="M273" s="1"/>
      <c r="N273" s="1"/>
      <c r="O273" s="1"/>
      <c r="P273" s="1"/>
      <c r="Q273" s="1"/>
      <c r="R273" s="1"/>
      <c r="S273" s="1"/>
      <c r="T273" s="1"/>
      <c r="U273" s="6"/>
      <c r="V273" s="1">
        <v>-246.40721830000001</v>
      </c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1">
        <v>28</v>
      </c>
      <c r="B274" s="2">
        <v>14</v>
      </c>
      <c r="C274" s="1" t="e">
        <f t="shared" si="31"/>
        <v>#DIV/0!</v>
      </c>
      <c r="D274" s="1" t="e">
        <f t="shared" si="32"/>
        <v>#DIV/0!</v>
      </c>
      <c r="E274" s="1">
        <f t="shared" si="33"/>
        <v>1</v>
      </c>
      <c r="F274" s="1" t="e">
        <f t="shared" si="34"/>
        <v>#DIV/0!</v>
      </c>
      <c r="G274" s="4"/>
      <c r="H274" s="1"/>
      <c r="I274" s="1"/>
      <c r="J274" s="1"/>
      <c r="K274" s="1"/>
      <c r="L274" s="1">
        <v>-435.35623859999998</v>
      </c>
      <c r="M274" s="1"/>
      <c r="N274" s="1"/>
      <c r="O274" s="1"/>
      <c r="P274" s="1"/>
      <c r="Q274" s="1"/>
      <c r="R274" s="1"/>
      <c r="S274" s="1"/>
      <c r="T274" s="1"/>
      <c r="U274" s="6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1"/>
      <c r="B275" s="1"/>
      <c r="C275" s="1"/>
      <c r="D275" s="1"/>
      <c r="E275" s="1"/>
      <c r="F275" s="1"/>
      <c r="G275" s="4"/>
      <c r="AE275" s="1"/>
    </row>
    <row r="276" spans="1:31">
      <c r="A276" s="1"/>
      <c r="B276" s="1"/>
      <c r="C276" s="1"/>
      <c r="D276" s="1"/>
      <c r="E276" s="1"/>
      <c r="F276" s="1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6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1"/>
      <c r="B277" s="1"/>
      <c r="C277" s="1"/>
      <c r="D277" s="1"/>
      <c r="E277" s="1"/>
      <c r="F277" s="1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6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1"/>
      <c r="B278" s="1"/>
      <c r="C278" s="1"/>
      <c r="D278" s="1"/>
      <c r="E278" s="1"/>
      <c r="F278" s="1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6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/>
      <c r="B279" s="1"/>
      <c r="C279" s="1"/>
      <c r="D279" s="1"/>
      <c r="E279" s="1"/>
      <c r="F279" s="1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6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1"/>
      <c r="B280" s="1"/>
      <c r="C280" s="1"/>
      <c r="D280" s="1"/>
      <c r="E280" s="1"/>
      <c r="F280" s="1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6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</sheetData>
  <mergeCells count="3">
    <mergeCell ref="A2:D5"/>
    <mergeCell ref="A76:F78"/>
    <mergeCell ref="A142:F14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Physiologie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kolp</dc:creator>
  <cp:lastModifiedBy>kolp</cp:lastModifiedBy>
  <dcterms:created xsi:type="dcterms:W3CDTF">2016-03-01T13:26:55Z</dcterms:created>
  <dcterms:modified xsi:type="dcterms:W3CDTF">2016-03-01T13:55:07Z</dcterms:modified>
</cp:coreProperties>
</file>