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commission\"/>
    </mc:Choice>
  </mc:AlternateContent>
  <xr:revisionPtr revIDLastSave="0" documentId="13_ncr:1_{D55C2D57-6EDC-45C5-AECC-371EBA8D317E}" xr6:coauthVersionLast="47" xr6:coauthVersionMax="47" xr10:uidLastSave="{00000000-0000-0000-0000-000000000000}"/>
  <bookViews>
    <workbookView xWindow="-120" yWindow="-120" windowWidth="29040" windowHeight="17520" xr2:uid="{94AA2F24-8416-7E43-9DAC-C2695D024E50}"/>
  </bookViews>
  <sheets>
    <sheet name="Allocations" sheetId="3" r:id="rId1"/>
  </sheets>
  <definedNames>
    <definedName name="_xlnm._FilterDatabase" localSheetId="0" hidden="1">Allocations!$A$1:$I$96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7" i="3" l="1"/>
  <c r="K42" i="3"/>
  <c r="K38" i="3"/>
  <c r="K6" i="3"/>
  <c r="K4" i="3"/>
  <c r="J137" i="3"/>
  <c r="I137" i="3"/>
  <c r="J42" i="3"/>
  <c r="I42" i="3"/>
  <c r="J38" i="3"/>
  <c r="I38" i="3"/>
  <c r="J6" i="3"/>
  <c r="J4" i="3"/>
  <c r="H44" i="3" l="1"/>
  <c r="H2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3" i="3"/>
  <c r="H65" i="3"/>
  <c r="H7" i="3"/>
  <c r="H8" i="3"/>
  <c r="H9" i="3"/>
  <c r="H10" i="3"/>
  <c r="F138" i="3"/>
  <c r="H11" i="3"/>
  <c r="G44" i="3"/>
  <c r="I44" i="3" s="1"/>
  <c r="G2" i="3"/>
  <c r="I2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3" i="3"/>
  <c r="I3" i="3" s="1"/>
  <c r="G65" i="3"/>
  <c r="I65" i="3" s="1"/>
  <c r="G7" i="3"/>
  <c r="I7" i="3" s="1"/>
  <c r="G8" i="3"/>
  <c r="I8" i="3" s="1"/>
  <c r="G9" i="3"/>
  <c r="I9" i="3" s="1"/>
  <c r="G10" i="3"/>
  <c r="I10" i="3" s="1"/>
  <c r="G11" i="3"/>
  <c r="I11" i="3" s="1"/>
  <c r="G138" i="3" l="1"/>
  <c r="I138" i="3" s="1"/>
  <c r="H135" i="3" l="1"/>
  <c r="H134" i="3"/>
  <c r="H133" i="3"/>
  <c r="H132" i="3"/>
  <c r="H131" i="3"/>
  <c r="H41" i="3"/>
  <c r="H40" i="3"/>
  <c r="H37" i="3"/>
  <c r="H5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39" i="3"/>
  <c r="H130" i="3"/>
  <c r="H129" i="3"/>
  <c r="H128" i="3"/>
  <c r="H127" i="3"/>
  <c r="H126" i="3"/>
  <c r="H125" i="3"/>
  <c r="H124" i="3"/>
  <c r="H123" i="3"/>
  <c r="H4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36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G135" i="3"/>
  <c r="I135" i="3" s="1"/>
  <c r="G134" i="3"/>
  <c r="I134" i="3" s="1"/>
  <c r="G133" i="3"/>
  <c r="I133" i="3" s="1"/>
  <c r="G132" i="3"/>
  <c r="I132" i="3" s="1"/>
  <c r="G131" i="3"/>
  <c r="I131" i="3" s="1"/>
  <c r="G41" i="3"/>
  <c r="I41" i="3" s="1"/>
  <c r="G40" i="3"/>
  <c r="I40" i="3" s="1"/>
  <c r="G37" i="3"/>
  <c r="I37" i="3" s="1"/>
  <c r="G5" i="3"/>
  <c r="I5" i="3" s="1"/>
  <c r="G36" i="3"/>
  <c r="I36" i="3" s="1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39" i="3"/>
  <c r="I39" i="3" s="1"/>
  <c r="G130" i="3"/>
  <c r="I130" i="3" s="1"/>
  <c r="G129" i="3"/>
  <c r="I129" i="3" s="1"/>
  <c r="G128" i="3"/>
  <c r="I128" i="3" s="1"/>
  <c r="G127" i="3"/>
  <c r="I127" i="3" s="1"/>
  <c r="G126" i="3"/>
  <c r="I126" i="3" s="1"/>
  <c r="G125" i="3"/>
  <c r="I125" i="3" s="1"/>
  <c r="G124" i="3"/>
  <c r="I124" i="3" s="1"/>
  <c r="G123" i="3"/>
  <c r="I123" i="3" s="1"/>
  <c r="G43" i="3"/>
  <c r="I4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G114" i="3"/>
  <c r="I114" i="3" s="1"/>
  <c r="G113" i="3"/>
  <c r="I113" i="3" s="1"/>
  <c r="G112" i="3"/>
  <c r="I112" i="3" s="1"/>
  <c r="G111" i="3"/>
  <c r="I111" i="3" s="1"/>
  <c r="G110" i="3"/>
  <c r="I110" i="3" s="1"/>
  <c r="G109" i="3"/>
  <c r="I109" i="3" s="1"/>
  <c r="G108" i="3"/>
  <c r="I108" i="3" s="1"/>
  <c r="G107" i="3"/>
  <c r="I107" i="3" s="1"/>
  <c r="G106" i="3"/>
  <c r="I106" i="3" s="1"/>
  <c r="G105" i="3"/>
  <c r="I105" i="3" s="1"/>
  <c r="G104" i="3"/>
  <c r="I104" i="3" s="1"/>
  <c r="G103" i="3"/>
  <c r="I103" i="3" s="1"/>
  <c r="G102" i="3"/>
  <c r="I102" i="3" s="1"/>
  <c r="G136" i="3"/>
  <c r="I136" i="3" s="1"/>
  <c r="G101" i="3"/>
  <c r="I101" i="3" s="1"/>
  <c r="G100" i="3"/>
  <c r="I100" i="3" s="1"/>
  <c r="G99" i="3"/>
  <c r="I99" i="3" s="1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I81" i="3" s="1"/>
  <c r="G80" i="3"/>
  <c r="I80" i="3" s="1"/>
  <c r="G79" i="3"/>
  <c r="I79" i="3" s="1"/>
  <c r="G78" i="3"/>
  <c r="I78" i="3" s="1"/>
  <c r="G77" i="3"/>
  <c r="I77" i="3" s="1"/>
  <c r="G76" i="3"/>
  <c r="I76" i="3" s="1"/>
  <c r="G75" i="3"/>
  <c r="I75" i="3" s="1"/>
  <c r="G74" i="3"/>
  <c r="I74" i="3" s="1"/>
  <c r="G73" i="3"/>
  <c r="I73" i="3" s="1"/>
  <c r="G72" i="3"/>
  <c r="I72" i="3" s="1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H138" i="3" l="1"/>
</calcChain>
</file>

<file path=xl/sharedStrings.xml><?xml version="1.0" encoding="utf-8"?>
<sst xmlns="http://schemas.openxmlformats.org/spreadsheetml/2006/main" count="664" uniqueCount="276">
  <si>
    <t>Account Name</t>
  </si>
  <si>
    <t>Country of Account</t>
  </si>
  <si>
    <t>Underwriter</t>
  </si>
  <si>
    <t>Syndicate/Selling Group</t>
  </si>
  <si>
    <t>Shares</t>
  </si>
  <si>
    <t>Amount</t>
  </si>
  <si>
    <t>Percent of Shares</t>
  </si>
  <si>
    <t>Percent of Offering</t>
  </si>
  <si>
    <t>Cathay Securities Inc.</t>
  </si>
  <si>
    <t>AC Sunshine Securities LLC</t>
  </si>
  <si>
    <t>AC9900004</t>
  </si>
  <si>
    <t>AC9900022</t>
  </si>
  <si>
    <t>AC9900043</t>
  </si>
  <si>
    <t>AC9900050</t>
  </si>
  <si>
    <t>AC9900064</t>
  </si>
  <si>
    <t>AC9900072</t>
  </si>
  <si>
    <t>AC9900086</t>
  </si>
  <si>
    <t>AC9900099</t>
  </si>
  <si>
    <t>AC9900100</t>
  </si>
  <si>
    <t>AC9900129</t>
  </si>
  <si>
    <t>AC9900130</t>
  </si>
  <si>
    <t>AC9900131</t>
  </si>
  <si>
    <t>AC9900134</t>
  </si>
  <si>
    <t>AC9900135</t>
  </si>
  <si>
    <t>AC9900145</t>
  </si>
  <si>
    <t>AC9900149</t>
  </si>
  <si>
    <t>AC9900150</t>
  </si>
  <si>
    <t>AC9900155</t>
  </si>
  <si>
    <t>AC9900157</t>
  </si>
  <si>
    <t>AC9900171</t>
  </si>
  <si>
    <t>AC9900062</t>
  </si>
  <si>
    <t>AC9900182</t>
  </si>
  <si>
    <t>AC9900065</t>
  </si>
  <si>
    <t>AC9900109</t>
  </si>
  <si>
    <t>AC9900115</t>
  </si>
  <si>
    <t>AC9900195</t>
  </si>
  <si>
    <t>78SN9978</t>
  </si>
  <si>
    <t>78SN9980</t>
  </si>
  <si>
    <t>78SN9981</t>
  </si>
  <si>
    <t>78SN9982</t>
  </si>
  <si>
    <t>78SN9983</t>
  </si>
  <si>
    <t>78SN9995</t>
  </si>
  <si>
    <t>78SN9996</t>
  </si>
  <si>
    <t>88SN1288</t>
  </si>
  <si>
    <t>88SN1997</t>
  </si>
  <si>
    <t>88SN6002</t>
  </si>
  <si>
    <t>88SN6003</t>
  </si>
  <si>
    <t>88SN6006</t>
  </si>
  <si>
    <t>88SN6017</t>
  </si>
  <si>
    <t>88SN6028</t>
  </si>
  <si>
    <t>88SN6029</t>
  </si>
  <si>
    <t>88SN6056</t>
  </si>
  <si>
    <t>88SN6070</t>
  </si>
  <si>
    <t>88SN6081</t>
  </si>
  <si>
    <t>88SN6082</t>
  </si>
  <si>
    <t>88SN6091</t>
  </si>
  <si>
    <t>88SN6092</t>
  </si>
  <si>
    <t>88SN6095</t>
  </si>
  <si>
    <t>88SN6096</t>
  </si>
  <si>
    <t>88SN6118</t>
  </si>
  <si>
    <t>88SN6120</t>
  </si>
  <si>
    <t>88SN6158</t>
  </si>
  <si>
    <t>88SN6163</t>
  </si>
  <si>
    <t>88SN6166</t>
  </si>
  <si>
    <t>88SN6168</t>
  </si>
  <si>
    <t>88SN6172</t>
  </si>
  <si>
    <t>88SN6206</t>
  </si>
  <si>
    <t>88SN6238</t>
  </si>
  <si>
    <t>88SN6777</t>
  </si>
  <si>
    <t>88SN7006</t>
  </si>
  <si>
    <t>88SN8127</t>
  </si>
  <si>
    <t>88SN9001</t>
  </si>
  <si>
    <t>88SN9005</t>
  </si>
  <si>
    <t>88SN9008</t>
  </si>
  <si>
    <t>88SN9010</t>
  </si>
  <si>
    <t>88SN9015</t>
  </si>
  <si>
    <t>88SN9019</t>
  </si>
  <si>
    <t>88SN9057</t>
  </si>
  <si>
    <t>88SN9066</t>
  </si>
  <si>
    <t>88SN9068</t>
  </si>
  <si>
    <t>88SN9069</t>
  </si>
  <si>
    <t>88SN9075</t>
  </si>
  <si>
    <t>88SN9085</t>
  </si>
  <si>
    <t>88SN9086</t>
  </si>
  <si>
    <t>88SN9103</t>
  </si>
  <si>
    <t>88SN9105</t>
  </si>
  <si>
    <t>88SN9106</t>
  </si>
  <si>
    <t>88SN9108</t>
  </si>
  <si>
    <t>88SN9110</t>
  </si>
  <si>
    <t>88SN9112</t>
  </si>
  <si>
    <t>88SN9115</t>
  </si>
  <si>
    <t>88SN9116</t>
  </si>
  <si>
    <t>88SN9117</t>
  </si>
  <si>
    <t>88SN9229</t>
  </si>
  <si>
    <t>88SN9263</t>
  </si>
  <si>
    <t>88SN9265</t>
  </si>
  <si>
    <t>88SN9266</t>
  </si>
  <si>
    <t>88SN9267</t>
  </si>
  <si>
    <t>88SN9268</t>
  </si>
  <si>
    <t>88SN9277</t>
  </si>
  <si>
    <t>88SN9281</t>
  </si>
  <si>
    <t>88SN9601</t>
  </si>
  <si>
    <t>88SN9638</t>
  </si>
  <si>
    <t>88SN9639</t>
  </si>
  <si>
    <t>88SN9666</t>
  </si>
  <si>
    <t>88SN9689</t>
  </si>
  <si>
    <t>88SN9701</t>
  </si>
  <si>
    <t>88SN9736</t>
  </si>
  <si>
    <t>88SN9763</t>
  </si>
  <si>
    <t>88SN9766</t>
  </si>
  <si>
    <t>88SN9768</t>
  </si>
  <si>
    <t>88SN9769</t>
  </si>
  <si>
    <t>88SN9770</t>
  </si>
  <si>
    <t>88SN9788</t>
  </si>
  <si>
    <t>88SN9828</t>
  </si>
  <si>
    <t>88SN9829</t>
  </si>
  <si>
    <t>88SN9838</t>
  </si>
  <si>
    <t>88SN9866</t>
  </si>
  <si>
    <t>88SN9869</t>
  </si>
  <si>
    <t>88SN9875</t>
  </si>
  <si>
    <t>88SN9877</t>
  </si>
  <si>
    <t>88SN9879</t>
  </si>
  <si>
    <t>88SN9885</t>
  </si>
  <si>
    <t>88SN9886</t>
  </si>
  <si>
    <t>88SN9888</t>
  </si>
  <si>
    <t>88SN9896</t>
  </si>
  <si>
    <t>88SN9897</t>
  </si>
  <si>
    <t>88SN9898</t>
  </si>
  <si>
    <t>88SN9899</t>
  </si>
  <si>
    <t>88SN9902</t>
  </si>
  <si>
    <t>88SN9911</t>
  </si>
  <si>
    <t>88SN9932</t>
  </si>
  <si>
    <t>88SN9936</t>
  </si>
  <si>
    <t>88SN9938</t>
  </si>
  <si>
    <t>88SN9958</t>
  </si>
  <si>
    <t>88SN9971</t>
  </si>
  <si>
    <t>88SN9988</t>
  </si>
  <si>
    <t>88SN9997</t>
  </si>
  <si>
    <t>Full Champion Holdings Limited</t>
  </si>
  <si>
    <t>GAO ZHU</t>
  </si>
  <si>
    <t>LUCAS SHAWN CAPITAL LLC</t>
  </si>
  <si>
    <t xml:space="preserve">NO.8 CAPITAL LIMITED </t>
  </si>
  <si>
    <t xml:space="preserve">SPDK INVESTMENT LTD </t>
  </si>
  <si>
    <t xml:space="preserve">TMEN FINANCIAL LTD </t>
  </si>
  <si>
    <t>Yong Lin</t>
  </si>
  <si>
    <t>juguang zhang</t>
  </si>
  <si>
    <t>Rapid Proceed Limited</t>
  </si>
  <si>
    <t>Tower Luck Group</t>
  </si>
  <si>
    <t>VALERIA DEJA UNIVERSE LLC</t>
  </si>
  <si>
    <t>SINO RAINBOW GROUP LIMITED</t>
  </si>
  <si>
    <t>Bright Flag International Ltd</t>
  </si>
  <si>
    <t>Zhelong Yin</t>
  </si>
  <si>
    <t>Liubing Chen</t>
  </si>
  <si>
    <t>Yudi Liu</t>
  </si>
  <si>
    <t>Wang Yu</t>
  </si>
  <si>
    <t>Zhiqi Yan</t>
  </si>
  <si>
    <t>Xin Qi</t>
  </si>
  <si>
    <t>King Bliss Limited</t>
  </si>
  <si>
    <t>Sizheng Wei</t>
  </si>
  <si>
    <t>Xinrui Song</t>
  </si>
  <si>
    <t>STEPHANIE LOU</t>
  </si>
  <si>
    <t>Selena Huang</t>
  </si>
  <si>
    <t>Yue Ma</t>
  </si>
  <si>
    <t>Bo Shen</t>
  </si>
  <si>
    <t>East West Capital Inc.</t>
  </si>
  <si>
    <t>NAPEAGUE CAPITAL LLC</t>
  </si>
  <si>
    <t>INFLO CAPITAL PARTNERS LLC</t>
  </si>
  <si>
    <t>DAVENPORT CAPITAL MARKETS LLC</t>
  </si>
  <si>
    <t>GLOBAL CAPITAL MARKETS LLC</t>
  </si>
  <si>
    <t xml:space="preserve">230 CHURCH LLC </t>
  </si>
  <si>
    <t>IMPERIUM GLOBAL PARTNERS</t>
  </si>
  <si>
    <t>Kerui Duan</t>
  </si>
  <si>
    <t>ZHEXU LI</t>
  </si>
  <si>
    <t>Xiuping Qu</t>
  </si>
  <si>
    <t>Xiaohua Ji</t>
  </si>
  <si>
    <t>Yu Fong(Bryan)</t>
  </si>
  <si>
    <t>Zenganqi Wang</t>
  </si>
  <si>
    <t>Dele Zhong</t>
  </si>
  <si>
    <t>Yijie Li</t>
  </si>
  <si>
    <t>Susan Shuzhenlin Zhou</t>
  </si>
  <si>
    <t>Xiangbo Xia</t>
  </si>
  <si>
    <t>Zhongquan Wang</t>
  </si>
  <si>
    <t>Tina Yang Cui</t>
  </si>
  <si>
    <t>Xiao Xiao(Annie)</t>
  </si>
  <si>
    <t>Zhaomeng Xie</t>
  </si>
  <si>
    <t>Xiuzhan Lin</t>
  </si>
  <si>
    <t>Kin Chung Lam</t>
  </si>
  <si>
    <t>Ran Ran</t>
  </si>
  <si>
    <t>Zhili Jia</t>
  </si>
  <si>
    <t>Yujie Li McCracken</t>
  </si>
  <si>
    <t>Yang Huang</t>
  </si>
  <si>
    <t>Ping Zhou</t>
  </si>
  <si>
    <t>Daisy Lin Zhou</t>
  </si>
  <si>
    <t>Jianqiang Yuan</t>
  </si>
  <si>
    <t>Ming Wang</t>
  </si>
  <si>
    <t>Wanwei Zhang</t>
  </si>
  <si>
    <t>Siyu Chen</t>
  </si>
  <si>
    <t>Zhonghua Li</t>
  </si>
  <si>
    <t>CONGLI WANG</t>
  </si>
  <si>
    <t>XIAOYU LI</t>
  </si>
  <si>
    <t>FREDERICK P BECKER</t>
  </si>
  <si>
    <t>Shu Cui</t>
  </si>
  <si>
    <t>Rongzhou Cui</t>
  </si>
  <si>
    <t>Qin Cui</t>
  </si>
  <si>
    <t>Rongbing Cui</t>
  </si>
  <si>
    <t>Anle Qian and YUN KAI ZHU</t>
  </si>
  <si>
    <t>Shaowen Feng</t>
  </si>
  <si>
    <t>LI YI</t>
  </si>
  <si>
    <t>XIANSONG LUO</t>
  </si>
  <si>
    <t>QIAOHONG LI</t>
  </si>
  <si>
    <t>Amy Bing Wang Lee</t>
  </si>
  <si>
    <t xml:space="preserve">TAYCANN CAPITAL GROUP LLC </t>
  </si>
  <si>
    <t>GOOLOO LLC BUSINESS</t>
  </si>
  <si>
    <t>JIAXU WANG</t>
  </si>
  <si>
    <t>YING XIONG</t>
  </si>
  <si>
    <t>YONG LIU</t>
  </si>
  <si>
    <t>MINZHU XU</t>
  </si>
  <si>
    <t>HUIWEN XIAO</t>
  </si>
  <si>
    <t>SHAOCHI WANG</t>
  </si>
  <si>
    <t>XIAOCHEN ZHANG</t>
  </si>
  <si>
    <t xml:space="preserve">LH SCIENCE AND TECHNOLOGY LTD </t>
  </si>
  <si>
    <t>GUANGQIANG CHEN</t>
  </si>
  <si>
    <t>LIAN TANG</t>
  </si>
  <si>
    <t>HUIYAN HUANG</t>
  </si>
  <si>
    <t>YAOPING QIU</t>
  </si>
  <si>
    <t xml:space="preserve">THE GOLDEN EXCHANGE CAPITAL LLC </t>
  </si>
  <si>
    <t xml:space="preserve">REDSTONE TECHNOLOGY INC </t>
  </si>
  <si>
    <t>BROAD ELITE VENTURES LIMITED</t>
  </si>
  <si>
    <t>QIANQIAN TAO</t>
  </si>
  <si>
    <t>88 SEAGATE COURT NY INC.</t>
  </si>
  <si>
    <t>YE YUAN</t>
  </si>
  <si>
    <t>JONATHAN ZHONG DING</t>
  </si>
  <si>
    <t>AIWU LIU AND CHENG WU</t>
  </si>
  <si>
    <t>Su-chi Wang</t>
  </si>
  <si>
    <t>Ting Kon Hung</t>
  </si>
  <si>
    <t>Shaoming Liu</t>
  </si>
  <si>
    <t>Nanfang Zhou</t>
  </si>
  <si>
    <t>David D Teng</t>
  </si>
  <si>
    <t>Suhua Pan</t>
  </si>
  <si>
    <t>Zhenfan Zhang</t>
  </si>
  <si>
    <t>Qi Wu</t>
  </si>
  <si>
    <t>GEORGE XU</t>
  </si>
  <si>
    <t>QIAN XU</t>
  </si>
  <si>
    <t>KAM FAI YIP</t>
  </si>
  <si>
    <t>QIONG WU</t>
  </si>
  <si>
    <t>MEI WAH HUNG</t>
  </si>
  <si>
    <t>TIM LUK</t>
  </si>
  <si>
    <t>GUAN JUN FANG &amp; WEI YUN XIA</t>
  </si>
  <si>
    <t>Caroline Gui Liang TRADITIONAL IRA</t>
  </si>
  <si>
    <t>DAWEN YU</t>
  </si>
  <si>
    <t>JIANHUA HOFFMAN</t>
  </si>
  <si>
    <t>CHAOYING ZHU AND JUN WANG</t>
  </si>
  <si>
    <t>JENNIFER QING LU</t>
  </si>
  <si>
    <t>MIN LU</t>
  </si>
  <si>
    <t>QIU G LU</t>
  </si>
  <si>
    <t>LINNA ZHANG</t>
  </si>
  <si>
    <t>SONGMEI SUN</t>
  </si>
  <si>
    <t>JESSI LIANG WU</t>
  </si>
  <si>
    <t>MICHEAL GU</t>
  </si>
  <si>
    <t>XU XIA</t>
  </si>
  <si>
    <t>SZE FAI TAM</t>
  </si>
  <si>
    <t>XINYE LI</t>
  </si>
  <si>
    <t>BIN XIONG</t>
  </si>
  <si>
    <t>QUN CUI AND JIN BO JIANG- JTROS</t>
  </si>
  <si>
    <t>LOCUST HOLDINGS LLC BUSINESS</t>
  </si>
  <si>
    <t>US</t>
  </si>
  <si>
    <t>AC9900203</t>
  </si>
  <si>
    <t>AC9900103</t>
  </si>
  <si>
    <t>AC9900020</t>
  </si>
  <si>
    <t>BVI</t>
  </si>
  <si>
    <t>CH</t>
  </si>
  <si>
    <t>CA</t>
  </si>
  <si>
    <t>FANNY SO</t>
  </si>
  <si>
    <t>Huijuan Lin(Jean)</t>
  </si>
  <si>
    <t>Tong Zhang</t>
  </si>
  <si>
    <t>Account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</si>
</sst>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.00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/>
    <xf numFmtId="10" fontId="4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10" fontId="4" fillId="0" borderId="1" xfId="0" applyNumberFormat="1" applyFont="1" applyBorder="1"/>
    <xf numFmtId="0" fontId="0" fillId="0" borderId="1" xfId="0" applyBorder="1"/>
    <xf numFmtId="0" fontId="0" fillId="2" borderId="0" xfId="0" applyFill="1"/>
    <xf numFmtId="0" fontId="5" fillId="0" borderId="0" xfId="0" applyFont="1"/>
    <xf numFmtId="0" fontId="5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43" fontId="4" fillId="0" borderId="0" xfId="1" applyFont="1" applyBorder="1"/>
    <xf numFmtId="4" fontId="4" fillId="0" borderId="1" xfId="0" applyNumberFormat="1" applyFont="1" applyBorder="1"/>
    <xf numFmtId="164" fontId="4" fillId="0" borderId="0" xfId="0" applyNumberFormat="1" applyFont="1" applyBorder="1"/>
    <xf numFmtId="10" fontId="4" fillId="0" borderId="0" xfId="0" applyNumberFormat="1" applyFont="1" applyBorder="1"/>
    <xf numFmtId="4" fontId="4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164" fontId="4" fillId="3" borderId="0" xfId="0" applyNumberFormat="1" applyFont="1" applyFill="1"/>
    <xf numFmtId="164" fontId="4" fillId="3" borderId="0" xfId="0" applyNumberFormat="1" applyFont="1" applyFill="1" applyBorder="1"/>
    <xf numFmtId="165" fontId="0" fillId="0" borderId="0" xfId="0" applyNumberFormat="1"/>
    <xf numFmtId="164" fontId="5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8724-32BD-764B-A75D-A73E4E1DB4BC}">
  <dimension ref="A1:AZ434"/>
  <sheetViews>
    <sheetView tabSelected="1" topLeftCell="A116" zoomScale="66" zoomScaleNormal="115" workbookViewId="0">
      <selection activeCell="L129" sqref="L129"/>
    </sheetView>
  </sheetViews>
  <sheetFormatPr defaultColWidth="11" defaultRowHeight="27.75" x14ac:dyDescent="0.45"/>
  <cols>
    <col min="1" max="1" width="50.125" customWidth="1"/>
    <col min="2" max="2" width="26.5" bestFit="1" customWidth="1"/>
    <col min="3" max="3" width="27.625" bestFit="1" customWidth="1"/>
    <col min="4" max="4" width="35.125" customWidth="1"/>
    <col min="5" max="5" width="37.75" customWidth="1"/>
    <col min="6" max="6" width="13.625" bestFit="1" customWidth="1"/>
    <col min="7" max="7" width="16.625" bestFit="1" customWidth="1"/>
    <col min="8" max="8" width="18.125" bestFit="1" customWidth="1"/>
    <col min="9" max="9" width="27.625" customWidth="1"/>
    <col min="10" max="10" width="20.875" customWidth="1"/>
    <col min="11" max="11" width="30.625" style="18" customWidth="1"/>
    <col min="12" max="12" width="28" style="18" customWidth="1"/>
    <col min="13" max="13" width="12.625" bestFit="1" customWidth="1"/>
    <col min="14" max="14" width="13.75" bestFit="1" customWidth="1"/>
  </cols>
  <sheetData>
    <row r="1" spans="1:52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275</v>
      </c>
      <c r="F1" s="5" t="s">
        <v>4</v>
      </c>
      <c r="G1" s="5" t="s">
        <v>5</v>
      </c>
      <c r="H1" s="5" t="s">
        <v>6</v>
      </c>
      <c r="I1" s="5" t="s">
        <v>7</v>
      </c>
    </row>
    <row r="2" spans="1:52" s="17" customFormat="1" ht="23.25" x14ac:dyDescent="0.35">
      <c r="A2" s="6" t="s">
        <v>139</v>
      </c>
      <c r="B2" s="6" t="s">
        <v>265</v>
      </c>
      <c r="C2" s="7" t="s">
        <v>8</v>
      </c>
      <c r="D2" s="6" t="s">
        <v>9</v>
      </c>
      <c r="E2" s="6" t="s">
        <v>11</v>
      </c>
      <c r="F2" s="6">
        <v>100</v>
      </c>
      <c r="G2" s="8">
        <f>F2*4</f>
        <v>400</v>
      </c>
      <c r="H2" s="9">
        <f>F2/2125000</f>
        <v>4.7058823529411767E-5</v>
      </c>
      <c r="I2" s="9">
        <f>G2/8500000</f>
        <v>4.7058823529411767E-5</v>
      </c>
      <c r="J2">
        <v>85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s="17" customFormat="1" ht="23.25" x14ac:dyDescent="0.35">
      <c r="A3" s="6" t="s">
        <v>159</v>
      </c>
      <c r="B3" s="6" t="s">
        <v>265</v>
      </c>
      <c r="C3" s="7" t="s">
        <v>8</v>
      </c>
      <c r="D3" s="6" t="s">
        <v>9</v>
      </c>
      <c r="E3" s="6" t="s">
        <v>31</v>
      </c>
      <c r="F3" s="6">
        <v>3000</v>
      </c>
      <c r="G3" s="8">
        <f>F3*4</f>
        <v>12000</v>
      </c>
      <c r="H3" s="9">
        <f>F3/2125000</f>
        <v>1.411764705882353E-3</v>
      </c>
      <c r="I3" s="9">
        <f>G3/8500000</f>
        <v>1.411764705882353E-3</v>
      </c>
      <c r="J3">
        <v>85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s="17" customFormat="1" ht="23.25" x14ac:dyDescent="0.35">
      <c r="A4" s="6"/>
      <c r="B4" s="6"/>
      <c r="C4" s="7"/>
      <c r="D4" s="6"/>
      <c r="E4" s="6"/>
      <c r="F4" s="6"/>
      <c r="H4" s="9"/>
      <c r="I4" s="9"/>
      <c r="J4" s="29">
        <f>SUM(G2:G3)</f>
        <v>12400</v>
      </c>
      <c r="K4" s="2">
        <f>J4*0.035*0.6</f>
        <v>260.40000000000003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s="17" customFormat="1" ht="23.25" x14ac:dyDescent="0.35">
      <c r="A5" s="6" t="s">
        <v>172</v>
      </c>
      <c r="B5" s="6" t="s">
        <v>265</v>
      </c>
      <c r="C5" s="7" t="s">
        <v>8</v>
      </c>
      <c r="D5" s="6" t="s">
        <v>9</v>
      </c>
      <c r="E5" s="6" t="s">
        <v>44</v>
      </c>
      <c r="F5" s="10">
        <v>130</v>
      </c>
      <c r="G5" s="8">
        <f>F5*4</f>
        <v>520</v>
      </c>
      <c r="H5" s="9">
        <f>F5/2125000</f>
        <v>6.1176470588235289E-5</v>
      </c>
      <c r="I5" s="9">
        <f>G5/8500000</f>
        <v>6.1176470588235289E-5</v>
      </c>
      <c r="J5">
        <v>92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s="17" customFormat="1" ht="23.25" x14ac:dyDescent="0.35">
      <c r="A6" s="6"/>
      <c r="B6" s="6"/>
      <c r="C6" s="7"/>
      <c r="D6" s="6"/>
      <c r="E6" s="6"/>
      <c r="F6" s="10"/>
      <c r="H6" s="9"/>
      <c r="I6" s="9"/>
      <c r="J6" s="29">
        <f>SUM(G4:G5)</f>
        <v>520</v>
      </c>
      <c r="K6" s="2">
        <f>J6*0.035*0.6</f>
        <v>10.920000000000002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s="17" customFormat="1" ht="23.25" x14ac:dyDescent="0.35">
      <c r="A7" s="6" t="s">
        <v>273</v>
      </c>
      <c r="B7" s="6" t="s">
        <v>265</v>
      </c>
      <c r="C7" s="7" t="s">
        <v>8</v>
      </c>
      <c r="D7" s="6" t="s">
        <v>9</v>
      </c>
      <c r="E7" s="6" t="s">
        <v>267</v>
      </c>
      <c r="F7" s="6">
        <v>4800</v>
      </c>
      <c r="G7" s="8">
        <f>F7*4</f>
        <v>19200</v>
      </c>
      <c r="H7" s="9">
        <f>F7/2125000</f>
        <v>2.2588235294117645E-3</v>
      </c>
      <c r="I7" s="9">
        <f>G7/8500000</f>
        <v>2.2588235294117645E-3</v>
      </c>
      <c r="J7">
        <v>93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s="17" customFormat="1" ht="23.25" x14ac:dyDescent="0.35">
      <c r="A8" s="6" t="s">
        <v>161</v>
      </c>
      <c r="B8" s="6" t="s">
        <v>265</v>
      </c>
      <c r="C8" s="7" t="s">
        <v>8</v>
      </c>
      <c r="D8" s="6" t="s">
        <v>9</v>
      </c>
      <c r="E8" s="6" t="s">
        <v>33</v>
      </c>
      <c r="F8" s="6">
        <v>700</v>
      </c>
      <c r="G8" s="8">
        <f>F8*4</f>
        <v>2800</v>
      </c>
      <c r="H8" s="9">
        <f>F8/2125000</f>
        <v>3.2941176470588238E-4</v>
      </c>
      <c r="I8" s="9">
        <f>G8/8500000</f>
        <v>3.2941176470588238E-4</v>
      </c>
      <c r="J8">
        <v>93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s="17" customFormat="1" ht="23.25" x14ac:dyDescent="0.35">
      <c r="A9" s="6" t="s">
        <v>162</v>
      </c>
      <c r="B9" s="6" t="s">
        <v>265</v>
      </c>
      <c r="C9" s="7" t="s">
        <v>8</v>
      </c>
      <c r="D9" s="6" t="s">
        <v>9</v>
      </c>
      <c r="E9" s="6" t="s">
        <v>34</v>
      </c>
      <c r="F9" s="6">
        <v>100</v>
      </c>
      <c r="G9" s="8">
        <f>F9*4</f>
        <v>400</v>
      </c>
      <c r="H9" s="9">
        <f>F9/2125000</f>
        <v>4.7058823529411767E-5</v>
      </c>
      <c r="I9" s="9">
        <f>G9/8500000</f>
        <v>4.7058823529411767E-5</v>
      </c>
      <c r="J9">
        <v>93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s="17" customFormat="1" ht="23.25" x14ac:dyDescent="0.35">
      <c r="A10" s="6" t="s">
        <v>163</v>
      </c>
      <c r="B10" s="6" t="s">
        <v>265</v>
      </c>
      <c r="C10" s="7" t="s">
        <v>8</v>
      </c>
      <c r="D10" s="6" t="s">
        <v>9</v>
      </c>
      <c r="E10" s="6" t="s">
        <v>35</v>
      </c>
      <c r="F10" s="6">
        <v>5410</v>
      </c>
      <c r="G10" s="8">
        <f>F10*4</f>
        <v>21640</v>
      </c>
      <c r="H10" s="9">
        <f>F10/2125000</f>
        <v>2.5458823529411765E-3</v>
      </c>
      <c r="I10" s="9">
        <f>G10/8500000</f>
        <v>2.5458823529411765E-3</v>
      </c>
      <c r="J10">
        <v>93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s="17" customFormat="1" ht="23.25" x14ac:dyDescent="0.35">
      <c r="A11" s="6" t="s">
        <v>274</v>
      </c>
      <c r="B11" s="6" t="s">
        <v>265</v>
      </c>
      <c r="C11" s="7" t="s">
        <v>8</v>
      </c>
      <c r="D11" s="6" t="s">
        <v>9</v>
      </c>
      <c r="E11" s="6" t="s">
        <v>266</v>
      </c>
      <c r="F11" s="6">
        <v>1600</v>
      </c>
      <c r="G11" s="8">
        <f>F11*4</f>
        <v>6400</v>
      </c>
      <c r="H11" s="9">
        <f>F11/2125000</f>
        <v>7.5294117647058828E-4</v>
      </c>
      <c r="I11" s="9">
        <f>G11/8500000</f>
        <v>7.5294117647058828E-4</v>
      </c>
      <c r="J11">
        <v>93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s="17" customFormat="1" ht="23.25" x14ac:dyDescent="0.35">
      <c r="A12" s="6" t="s">
        <v>197</v>
      </c>
      <c r="B12" s="6" t="s">
        <v>265</v>
      </c>
      <c r="C12" s="7" t="s">
        <v>8</v>
      </c>
      <c r="D12" s="6" t="s">
        <v>9</v>
      </c>
      <c r="E12" s="6" t="s">
        <v>69</v>
      </c>
      <c r="F12" s="10">
        <v>780</v>
      </c>
      <c r="G12" s="8">
        <f>F12*4</f>
        <v>3120</v>
      </c>
      <c r="H12" s="9">
        <f>F12/2125000</f>
        <v>3.6705882352941179E-4</v>
      </c>
      <c r="I12" s="9">
        <f>G12/8500000</f>
        <v>3.6705882352941179E-4</v>
      </c>
      <c r="J12">
        <v>93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s="17" customFormat="1" ht="23.25" x14ac:dyDescent="0.35">
      <c r="A13" s="6" t="s">
        <v>196</v>
      </c>
      <c r="B13" s="6" t="s">
        <v>265</v>
      </c>
      <c r="C13" s="7" t="s">
        <v>8</v>
      </c>
      <c r="D13" s="6" t="s">
        <v>9</v>
      </c>
      <c r="E13" s="6" t="s">
        <v>68</v>
      </c>
      <c r="F13" s="10">
        <v>100</v>
      </c>
      <c r="G13" s="8">
        <f>F13*4</f>
        <v>400</v>
      </c>
      <c r="H13" s="9">
        <f>F13/2125000</f>
        <v>4.7058823529411767E-5</v>
      </c>
      <c r="I13" s="9">
        <f>G13/8500000</f>
        <v>4.7058823529411767E-5</v>
      </c>
      <c r="J13">
        <v>93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s="17" customFormat="1" ht="23.25" x14ac:dyDescent="0.35">
      <c r="A14" s="6" t="s">
        <v>195</v>
      </c>
      <c r="B14" s="6" t="s">
        <v>265</v>
      </c>
      <c r="C14" s="7" t="s">
        <v>8</v>
      </c>
      <c r="D14" s="6" t="s">
        <v>9</v>
      </c>
      <c r="E14" s="6" t="s">
        <v>67</v>
      </c>
      <c r="F14" s="10">
        <v>780</v>
      </c>
      <c r="G14" s="8">
        <f>F14*4</f>
        <v>3120</v>
      </c>
      <c r="H14" s="9">
        <f>F14/2125000</f>
        <v>3.6705882352941179E-4</v>
      </c>
      <c r="I14" s="9">
        <f>G14/8500000</f>
        <v>3.6705882352941179E-4</v>
      </c>
      <c r="J14">
        <v>93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s="17" customFormat="1" ht="23.25" x14ac:dyDescent="0.35">
      <c r="A15" s="6" t="s">
        <v>194</v>
      </c>
      <c r="B15" s="6" t="s">
        <v>265</v>
      </c>
      <c r="C15" s="7" t="s">
        <v>8</v>
      </c>
      <c r="D15" s="6" t="s">
        <v>9</v>
      </c>
      <c r="E15" s="6" t="s">
        <v>66</v>
      </c>
      <c r="F15" s="10">
        <v>1600</v>
      </c>
      <c r="G15" s="8">
        <f>F15*4</f>
        <v>6400</v>
      </c>
      <c r="H15" s="9">
        <f>F15/2125000</f>
        <v>7.5294117647058828E-4</v>
      </c>
      <c r="I15" s="9">
        <f>G15/8500000</f>
        <v>7.5294117647058828E-4</v>
      </c>
      <c r="J15">
        <v>93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s="17" customFormat="1" ht="23.25" x14ac:dyDescent="0.35">
      <c r="A16" s="6" t="s">
        <v>193</v>
      </c>
      <c r="B16" s="6" t="s">
        <v>265</v>
      </c>
      <c r="C16" s="7" t="s">
        <v>8</v>
      </c>
      <c r="D16" s="6" t="s">
        <v>9</v>
      </c>
      <c r="E16" s="6" t="s">
        <v>65</v>
      </c>
      <c r="F16" s="10">
        <v>1100</v>
      </c>
      <c r="G16" s="8">
        <f>F16*4</f>
        <v>4400</v>
      </c>
      <c r="H16" s="9">
        <f>F16/2125000</f>
        <v>5.1764705882352937E-4</v>
      </c>
      <c r="I16" s="9">
        <f>G16/8500000</f>
        <v>5.1764705882352937E-4</v>
      </c>
      <c r="J16">
        <v>93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s="17" customFormat="1" ht="23.25" x14ac:dyDescent="0.35">
      <c r="A17" s="6" t="s">
        <v>192</v>
      </c>
      <c r="B17" s="6" t="s">
        <v>265</v>
      </c>
      <c r="C17" s="7" t="s">
        <v>8</v>
      </c>
      <c r="D17" s="6" t="s">
        <v>9</v>
      </c>
      <c r="E17" s="6" t="s">
        <v>64</v>
      </c>
      <c r="F17" s="10">
        <v>3200</v>
      </c>
      <c r="G17" s="8">
        <f>F17*4</f>
        <v>12800</v>
      </c>
      <c r="H17" s="9">
        <f>F17/2125000</f>
        <v>1.5058823529411766E-3</v>
      </c>
      <c r="I17" s="9">
        <f>G17/8500000</f>
        <v>1.5058823529411766E-3</v>
      </c>
      <c r="J17">
        <v>93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:52" s="17" customFormat="1" ht="23.25" x14ac:dyDescent="0.35">
      <c r="A18" s="6" t="s">
        <v>191</v>
      </c>
      <c r="B18" s="6" t="s">
        <v>265</v>
      </c>
      <c r="C18" s="7" t="s">
        <v>8</v>
      </c>
      <c r="D18" s="6" t="s">
        <v>9</v>
      </c>
      <c r="E18" s="6" t="s">
        <v>63</v>
      </c>
      <c r="F18" s="10">
        <v>3200</v>
      </c>
      <c r="G18" s="8">
        <f>F18*4</f>
        <v>12800</v>
      </c>
      <c r="H18" s="9">
        <f>F18/2125000</f>
        <v>1.5058823529411766E-3</v>
      </c>
      <c r="I18" s="9">
        <f>G18/8500000</f>
        <v>1.5058823529411766E-3</v>
      </c>
      <c r="J18">
        <v>93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</row>
    <row r="19" spans="1:52" s="17" customFormat="1" ht="23.25" x14ac:dyDescent="0.35">
      <c r="A19" s="6" t="s">
        <v>190</v>
      </c>
      <c r="B19" s="6" t="s">
        <v>265</v>
      </c>
      <c r="C19" s="7" t="s">
        <v>8</v>
      </c>
      <c r="D19" s="6" t="s">
        <v>9</v>
      </c>
      <c r="E19" s="6" t="s">
        <v>62</v>
      </c>
      <c r="F19" s="10">
        <v>9080</v>
      </c>
      <c r="G19" s="8">
        <f>F19*4</f>
        <v>36320</v>
      </c>
      <c r="H19" s="9">
        <f>F19/2125000</f>
        <v>4.2729411764705879E-3</v>
      </c>
      <c r="I19" s="9">
        <f>G19/8500000</f>
        <v>4.2729411764705879E-3</v>
      </c>
      <c r="J19">
        <v>93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</row>
    <row r="20" spans="1:52" s="17" customFormat="1" ht="23.25" x14ac:dyDescent="0.35">
      <c r="A20" s="6" t="s">
        <v>189</v>
      </c>
      <c r="B20" s="6" t="s">
        <v>265</v>
      </c>
      <c r="C20" s="7" t="s">
        <v>8</v>
      </c>
      <c r="D20" s="6" t="s">
        <v>9</v>
      </c>
      <c r="E20" s="6" t="s">
        <v>61</v>
      </c>
      <c r="F20" s="10">
        <v>640</v>
      </c>
      <c r="G20" s="8">
        <f>F20*4</f>
        <v>2560</v>
      </c>
      <c r="H20" s="9">
        <f>F20/2125000</f>
        <v>3.0117647058823527E-4</v>
      </c>
      <c r="I20" s="9">
        <f>G20/8500000</f>
        <v>3.0117647058823527E-4</v>
      </c>
      <c r="J20">
        <v>93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</row>
    <row r="21" spans="1:52" s="17" customFormat="1" ht="23.25" x14ac:dyDescent="0.35">
      <c r="A21" s="6" t="s">
        <v>188</v>
      </c>
      <c r="B21" s="6" t="s">
        <v>265</v>
      </c>
      <c r="C21" s="7" t="s">
        <v>8</v>
      </c>
      <c r="D21" s="6" t="s">
        <v>9</v>
      </c>
      <c r="E21" s="6" t="s">
        <v>60</v>
      </c>
      <c r="F21" s="10">
        <v>1560</v>
      </c>
      <c r="G21" s="8">
        <f>F21*4</f>
        <v>6240</v>
      </c>
      <c r="H21" s="9">
        <f>F21/2125000</f>
        <v>7.3411764705882357E-4</v>
      </c>
      <c r="I21" s="9">
        <f>G21/8500000</f>
        <v>7.3411764705882357E-4</v>
      </c>
      <c r="J21">
        <v>93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</row>
    <row r="22" spans="1:52" s="17" customFormat="1" ht="23.25" x14ac:dyDescent="0.35">
      <c r="A22" s="6" t="s">
        <v>187</v>
      </c>
      <c r="B22" s="6" t="s">
        <v>265</v>
      </c>
      <c r="C22" s="7" t="s">
        <v>8</v>
      </c>
      <c r="D22" s="6" t="s">
        <v>9</v>
      </c>
      <c r="E22" s="6" t="s">
        <v>59</v>
      </c>
      <c r="F22" s="10">
        <v>2000</v>
      </c>
      <c r="G22" s="8">
        <f>F22*4</f>
        <v>8000</v>
      </c>
      <c r="H22" s="9">
        <f>F22/2125000</f>
        <v>9.4117647058823532E-4</v>
      </c>
      <c r="I22" s="9">
        <f>G22/8500000</f>
        <v>9.4117647058823532E-4</v>
      </c>
      <c r="J22">
        <v>93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</row>
    <row r="23" spans="1:52" s="17" customFormat="1" ht="23.25" x14ac:dyDescent="0.35">
      <c r="A23" s="6" t="s">
        <v>186</v>
      </c>
      <c r="B23" s="6" t="s">
        <v>270</v>
      </c>
      <c r="C23" s="7" t="s">
        <v>8</v>
      </c>
      <c r="D23" s="6" t="s">
        <v>9</v>
      </c>
      <c r="E23" s="6" t="s">
        <v>58</v>
      </c>
      <c r="F23" s="10">
        <v>200</v>
      </c>
      <c r="G23" s="8">
        <f>F23*4</f>
        <v>800</v>
      </c>
      <c r="H23" s="9">
        <f>F23/2125000</f>
        <v>9.4117647058823535E-5</v>
      </c>
      <c r="I23" s="9">
        <f>G23/8500000</f>
        <v>9.4117647058823535E-5</v>
      </c>
      <c r="J23">
        <v>93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</row>
    <row r="24" spans="1:52" s="17" customFormat="1" ht="23.25" x14ac:dyDescent="0.35">
      <c r="A24" s="6" t="s">
        <v>185</v>
      </c>
      <c r="B24" s="6" t="s">
        <v>265</v>
      </c>
      <c r="C24" s="7" t="s">
        <v>8</v>
      </c>
      <c r="D24" s="6" t="s">
        <v>9</v>
      </c>
      <c r="E24" s="6" t="s">
        <v>57</v>
      </c>
      <c r="F24" s="10">
        <v>710</v>
      </c>
      <c r="G24" s="8">
        <f>F24*4</f>
        <v>2840</v>
      </c>
      <c r="H24" s="9">
        <f>F24/2125000</f>
        <v>3.3411764705882355E-4</v>
      </c>
      <c r="I24" s="9">
        <f>G24/8500000</f>
        <v>3.3411764705882355E-4</v>
      </c>
      <c r="J24">
        <v>93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52" s="17" customFormat="1" ht="23.25" x14ac:dyDescent="0.35">
      <c r="A25" s="6" t="s">
        <v>184</v>
      </c>
      <c r="B25" s="6" t="s">
        <v>265</v>
      </c>
      <c r="C25" s="7" t="s">
        <v>8</v>
      </c>
      <c r="D25" s="6" t="s">
        <v>9</v>
      </c>
      <c r="E25" s="6" t="s">
        <v>56</v>
      </c>
      <c r="F25" s="10">
        <v>140</v>
      </c>
      <c r="G25" s="8">
        <f>F25*4</f>
        <v>560</v>
      </c>
      <c r="H25" s="9">
        <f>F25/2125000</f>
        <v>6.5882352941176465E-5</v>
      </c>
      <c r="I25" s="9">
        <f>G25/8500000</f>
        <v>6.5882352941176465E-5</v>
      </c>
      <c r="J25">
        <v>93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17" customFormat="1" ht="23.25" x14ac:dyDescent="0.35">
      <c r="A26" s="6" t="s">
        <v>183</v>
      </c>
      <c r="B26" s="6" t="s">
        <v>270</v>
      </c>
      <c r="C26" s="7" t="s">
        <v>8</v>
      </c>
      <c r="D26" s="6" t="s">
        <v>9</v>
      </c>
      <c r="E26" s="6" t="s">
        <v>55</v>
      </c>
      <c r="F26" s="10">
        <v>280</v>
      </c>
      <c r="G26" s="8">
        <f>F26*4</f>
        <v>1120</v>
      </c>
      <c r="H26" s="9">
        <f>F26/2125000</f>
        <v>1.3176470588235293E-4</v>
      </c>
      <c r="I26" s="9">
        <f>G26/8500000</f>
        <v>1.3176470588235293E-4</v>
      </c>
      <c r="J26">
        <v>93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17" customFormat="1" ht="23.25" x14ac:dyDescent="0.35">
      <c r="A27" s="6" t="s">
        <v>182</v>
      </c>
      <c r="B27" s="6" t="s">
        <v>265</v>
      </c>
      <c r="C27" s="7" t="s">
        <v>8</v>
      </c>
      <c r="D27" s="6" t="s">
        <v>9</v>
      </c>
      <c r="E27" s="6" t="s">
        <v>54</v>
      </c>
      <c r="F27" s="10">
        <v>100</v>
      </c>
      <c r="G27" s="8">
        <f>F27*4</f>
        <v>400</v>
      </c>
      <c r="H27" s="9">
        <f>F27/2125000</f>
        <v>4.7058823529411767E-5</v>
      </c>
      <c r="I27" s="9">
        <f>G27/8500000</f>
        <v>4.7058823529411767E-5</v>
      </c>
      <c r="J27">
        <v>93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ht="23.25" x14ac:dyDescent="0.35">
      <c r="A28" s="6" t="s">
        <v>181</v>
      </c>
      <c r="B28" s="6" t="s">
        <v>265</v>
      </c>
      <c r="C28" s="7" t="s">
        <v>8</v>
      </c>
      <c r="D28" s="6" t="s">
        <v>9</v>
      </c>
      <c r="E28" s="6" t="s">
        <v>53</v>
      </c>
      <c r="F28" s="10">
        <v>100</v>
      </c>
      <c r="G28" s="8">
        <f>F28*4</f>
        <v>400</v>
      </c>
      <c r="H28" s="9">
        <f>F28/2125000</f>
        <v>4.7058823529411767E-5</v>
      </c>
      <c r="I28" s="9">
        <f>G28/8500000</f>
        <v>4.7058823529411767E-5</v>
      </c>
      <c r="J28">
        <v>93</v>
      </c>
      <c r="K28"/>
      <c r="L28"/>
    </row>
    <row r="29" spans="1:52" ht="23.25" x14ac:dyDescent="0.35">
      <c r="A29" s="6" t="s">
        <v>180</v>
      </c>
      <c r="B29" s="6" t="s">
        <v>265</v>
      </c>
      <c r="C29" s="7" t="s">
        <v>8</v>
      </c>
      <c r="D29" s="6" t="s">
        <v>9</v>
      </c>
      <c r="E29" s="6" t="s">
        <v>52</v>
      </c>
      <c r="F29" s="10">
        <v>270</v>
      </c>
      <c r="G29" s="8">
        <f>F29*4</f>
        <v>1080</v>
      </c>
      <c r="H29" s="9">
        <f>F29/2125000</f>
        <v>1.2705882352941175E-4</v>
      </c>
      <c r="I29" s="9">
        <f>G29/8500000</f>
        <v>1.2705882352941175E-4</v>
      </c>
      <c r="J29">
        <v>93</v>
      </c>
      <c r="K29"/>
      <c r="L29"/>
    </row>
    <row r="30" spans="1:52" ht="23.25" x14ac:dyDescent="0.35">
      <c r="A30" s="6" t="s">
        <v>179</v>
      </c>
      <c r="B30" s="6" t="s">
        <v>265</v>
      </c>
      <c r="C30" s="7" t="s">
        <v>8</v>
      </c>
      <c r="D30" s="6" t="s">
        <v>9</v>
      </c>
      <c r="E30" s="6" t="s">
        <v>51</v>
      </c>
      <c r="F30" s="10">
        <v>110</v>
      </c>
      <c r="G30" s="8">
        <f>F30*4</f>
        <v>440</v>
      </c>
      <c r="H30" s="9">
        <f>F30/2125000</f>
        <v>5.1764705882352943E-5</v>
      </c>
      <c r="I30" s="9">
        <f>G30/8500000</f>
        <v>5.1764705882352943E-5</v>
      </c>
      <c r="J30">
        <v>93</v>
      </c>
      <c r="K30"/>
      <c r="L30"/>
    </row>
    <row r="31" spans="1:52" ht="23.25" x14ac:dyDescent="0.35">
      <c r="A31" s="6" t="s">
        <v>178</v>
      </c>
      <c r="B31" s="6" t="s">
        <v>265</v>
      </c>
      <c r="C31" s="7" t="s">
        <v>8</v>
      </c>
      <c r="D31" s="6" t="s">
        <v>9</v>
      </c>
      <c r="E31" s="6" t="s">
        <v>50</v>
      </c>
      <c r="F31" s="10">
        <v>100</v>
      </c>
      <c r="G31" s="8">
        <f>F31*4</f>
        <v>400</v>
      </c>
      <c r="H31" s="9">
        <f>F31/2125000</f>
        <v>4.7058823529411767E-5</v>
      </c>
      <c r="I31" s="9">
        <f>G31/8500000</f>
        <v>4.7058823529411767E-5</v>
      </c>
      <c r="J31">
        <v>93</v>
      </c>
      <c r="K31"/>
      <c r="L31"/>
    </row>
    <row r="32" spans="1:52" ht="23.25" x14ac:dyDescent="0.35">
      <c r="A32" s="6" t="s">
        <v>177</v>
      </c>
      <c r="B32" s="6" t="s">
        <v>265</v>
      </c>
      <c r="C32" s="7" t="s">
        <v>8</v>
      </c>
      <c r="D32" s="6" t="s">
        <v>9</v>
      </c>
      <c r="E32" s="6" t="s">
        <v>49</v>
      </c>
      <c r="F32" s="10">
        <v>4000</v>
      </c>
      <c r="G32" s="8">
        <f>F32*4</f>
        <v>16000</v>
      </c>
      <c r="H32" s="9">
        <f>F32/2125000</f>
        <v>1.8823529411764706E-3</v>
      </c>
      <c r="I32" s="9">
        <f>G32/8500000</f>
        <v>1.8823529411764706E-3</v>
      </c>
      <c r="J32">
        <v>93</v>
      </c>
      <c r="K32"/>
      <c r="L32"/>
    </row>
    <row r="33" spans="1:12" ht="23.25" x14ac:dyDescent="0.35">
      <c r="A33" s="6" t="s">
        <v>176</v>
      </c>
      <c r="B33" s="6" t="s">
        <v>265</v>
      </c>
      <c r="C33" s="7" t="s">
        <v>8</v>
      </c>
      <c r="D33" s="6" t="s">
        <v>9</v>
      </c>
      <c r="E33" s="6" t="s">
        <v>48</v>
      </c>
      <c r="F33" s="10">
        <v>120</v>
      </c>
      <c r="G33" s="8">
        <f>F33*4</f>
        <v>480</v>
      </c>
      <c r="H33" s="9">
        <f>F33/2125000</f>
        <v>5.6470588235294119E-5</v>
      </c>
      <c r="I33" s="9">
        <f>G33/8500000</f>
        <v>5.6470588235294119E-5</v>
      </c>
      <c r="J33">
        <v>93</v>
      </c>
      <c r="K33"/>
      <c r="L33"/>
    </row>
    <row r="34" spans="1:12" ht="23.25" x14ac:dyDescent="0.35">
      <c r="A34" s="6" t="s">
        <v>175</v>
      </c>
      <c r="B34" s="6" t="s">
        <v>265</v>
      </c>
      <c r="C34" s="7" t="s">
        <v>8</v>
      </c>
      <c r="D34" s="6" t="s">
        <v>9</v>
      </c>
      <c r="E34" s="6" t="s">
        <v>47</v>
      </c>
      <c r="F34" s="10">
        <v>8010</v>
      </c>
      <c r="G34" s="8">
        <f>F34*4</f>
        <v>32040</v>
      </c>
      <c r="H34" s="9">
        <f>F34/2125000</f>
        <v>3.7694117647058822E-3</v>
      </c>
      <c r="I34" s="9">
        <f>G34/8500000</f>
        <v>3.7694117647058822E-3</v>
      </c>
      <c r="J34">
        <v>93</v>
      </c>
      <c r="K34"/>
      <c r="L34"/>
    </row>
    <row r="35" spans="1:12" ht="23.25" x14ac:dyDescent="0.35">
      <c r="A35" s="6" t="s">
        <v>174</v>
      </c>
      <c r="B35" s="6" t="s">
        <v>265</v>
      </c>
      <c r="C35" s="7" t="s">
        <v>8</v>
      </c>
      <c r="D35" s="6" t="s">
        <v>9</v>
      </c>
      <c r="E35" s="6" t="s">
        <v>46</v>
      </c>
      <c r="F35" s="10">
        <v>120</v>
      </c>
      <c r="G35" s="8">
        <f>F35*4</f>
        <v>480</v>
      </c>
      <c r="H35" s="9">
        <f>F35/2125000</f>
        <v>5.6470588235294119E-5</v>
      </c>
      <c r="I35" s="9">
        <f>G35/8500000</f>
        <v>5.6470588235294119E-5</v>
      </c>
      <c r="J35">
        <v>93</v>
      </c>
      <c r="K35"/>
      <c r="L35"/>
    </row>
    <row r="36" spans="1:12" ht="23.25" x14ac:dyDescent="0.35">
      <c r="A36" s="6" t="s">
        <v>173</v>
      </c>
      <c r="B36" s="6" t="s">
        <v>265</v>
      </c>
      <c r="C36" s="7" t="s">
        <v>8</v>
      </c>
      <c r="D36" s="6" t="s">
        <v>9</v>
      </c>
      <c r="E36" s="6" t="s">
        <v>45</v>
      </c>
      <c r="F36" s="10">
        <v>100</v>
      </c>
      <c r="G36" s="8">
        <f>F36*4</f>
        <v>400</v>
      </c>
      <c r="H36" s="9">
        <f>F36/2125000</f>
        <v>4.7058823529411767E-5</v>
      </c>
      <c r="I36" s="9">
        <f>G36/8500000</f>
        <v>4.7058823529411767E-5</v>
      </c>
      <c r="J36">
        <v>93</v>
      </c>
      <c r="K36"/>
      <c r="L36"/>
    </row>
    <row r="37" spans="1:12" ht="23.25" x14ac:dyDescent="0.35">
      <c r="A37" s="6" t="s">
        <v>171</v>
      </c>
      <c r="B37" s="6" t="s">
        <v>265</v>
      </c>
      <c r="C37" s="7" t="s">
        <v>8</v>
      </c>
      <c r="D37" s="6" t="s">
        <v>9</v>
      </c>
      <c r="E37" s="6" t="s">
        <v>43</v>
      </c>
      <c r="F37" s="10">
        <v>100</v>
      </c>
      <c r="G37" s="8">
        <f>F37*4</f>
        <v>400</v>
      </c>
      <c r="H37" s="9">
        <f>F37/2125000</f>
        <v>4.7058823529411767E-5</v>
      </c>
      <c r="I37" s="9">
        <f>G37/8500000</f>
        <v>4.7058823529411767E-5</v>
      </c>
      <c r="J37">
        <v>93</v>
      </c>
      <c r="K37"/>
      <c r="L37"/>
    </row>
    <row r="38" spans="1:12" ht="23.25" x14ac:dyDescent="0.35">
      <c r="A38" s="6"/>
      <c r="B38" s="6"/>
      <c r="C38" s="7"/>
      <c r="D38" s="6"/>
      <c r="E38" s="6"/>
      <c r="F38" s="10"/>
      <c r="H38" s="9"/>
      <c r="I38" s="9">
        <f>J38/8500000</f>
        <v>2.4051764705882352E-2</v>
      </c>
      <c r="J38" s="29">
        <f>SUM(G7:G37)</f>
        <v>204440</v>
      </c>
      <c r="K38" s="2">
        <f>J38*0.035*0.6</f>
        <v>4293.24</v>
      </c>
      <c r="L38"/>
    </row>
    <row r="39" spans="1:12" ht="23.25" x14ac:dyDescent="0.35">
      <c r="A39" s="6" t="s">
        <v>198</v>
      </c>
      <c r="B39" s="6" t="s">
        <v>270</v>
      </c>
      <c r="C39" s="7" t="s">
        <v>8</v>
      </c>
      <c r="D39" s="6" t="s">
        <v>9</v>
      </c>
      <c r="E39" s="6" t="s">
        <v>70</v>
      </c>
      <c r="F39" s="10">
        <v>2500</v>
      </c>
      <c r="G39" s="8">
        <f>F39*4</f>
        <v>10000</v>
      </c>
      <c r="H39" s="9">
        <f>F39/2125000</f>
        <v>1.176470588235294E-3</v>
      </c>
      <c r="I39" s="9">
        <f>G39/8500000</f>
        <v>1.176470588235294E-3</v>
      </c>
      <c r="J39">
        <v>98</v>
      </c>
      <c r="K39"/>
      <c r="L39"/>
    </row>
    <row r="40" spans="1:12" ht="23.25" x14ac:dyDescent="0.35">
      <c r="A40" s="6" t="s">
        <v>170</v>
      </c>
      <c r="B40" s="6" t="s">
        <v>265</v>
      </c>
      <c r="C40" s="7" t="s">
        <v>8</v>
      </c>
      <c r="D40" s="6" t="s">
        <v>9</v>
      </c>
      <c r="E40" s="6" t="s">
        <v>42</v>
      </c>
      <c r="F40" s="10">
        <v>1000</v>
      </c>
      <c r="G40" s="8">
        <f>F40*4</f>
        <v>4000</v>
      </c>
      <c r="H40" s="9">
        <f>F40/2125000</f>
        <v>4.7058823529411766E-4</v>
      </c>
      <c r="I40" s="9">
        <f>G40/8500000</f>
        <v>4.7058823529411766E-4</v>
      </c>
      <c r="J40">
        <v>98</v>
      </c>
      <c r="K40"/>
      <c r="L40"/>
    </row>
    <row r="41" spans="1:12" ht="23.25" x14ac:dyDescent="0.35">
      <c r="A41" s="6" t="s">
        <v>169</v>
      </c>
      <c r="B41" s="6" t="s">
        <v>265</v>
      </c>
      <c r="C41" s="7" t="s">
        <v>8</v>
      </c>
      <c r="D41" s="6" t="s">
        <v>9</v>
      </c>
      <c r="E41" s="6" t="s">
        <v>41</v>
      </c>
      <c r="F41" s="10">
        <v>2500</v>
      </c>
      <c r="G41" s="8">
        <f>F41*4</f>
        <v>10000</v>
      </c>
      <c r="H41" s="9">
        <f>F41/2125000</f>
        <v>1.176470588235294E-3</v>
      </c>
      <c r="I41" s="9">
        <f>G41/8500000</f>
        <v>1.176470588235294E-3</v>
      </c>
      <c r="J41">
        <v>98</v>
      </c>
      <c r="K41"/>
      <c r="L41"/>
    </row>
    <row r="42" spans="1:12" ht="23.25" x14ac:dyDescent="0.35">
      <c r="A42" s="6"/>
      <c r="B42" s="6"/>
      <c r="C42" s="7"/>
      <c r="D42" s="6"/>
      <c r="E42" s="6"/>
      <c r="F42" s="10"/>
      <c r="H42" s="9"/>
      <c r="I42" s="9">
        <f>J42/8500000</f>
        <v>2.8235294117647061E-3</v>
      </c>
      <c r="J42" s="29">
        <f>SUM(G39:G41)</f>
        <v>24000</v>
      </c>
      <c r="K42" s="31">
        <f>J42*0.035*0.6</f>
        <v>504.00000000000006</v>
      </c>
      <c r="L42"/>
    </row>
    <row r="43" spans="1:12" ht="23.25" x14ac:dyDescent="0.35">
      <c r="A43" s="6" t="s">
        <v>207</v>
      </c>
      <c r="B43" s="6" t="s">
        <v>270</v>
      </c>
      <c r="C43" s="7" t="s">
        <v>8</v>
      </c>
      <c r="D43" s="6" t="s">
        <v>9</v>
      </c>
      <c r="E43" s="6" t="s">
        <v>79</v>
      </c>
      <c r="F43" s="10">
        <v>150</v>
      </c>
      <c r="G43" s="8">
        <f>F43*4</f>
        <v>600</v>
      </c>
      <c r="H43" s="9">
        <f>F43/2125000</f>
        <v>7.0588235294117641E-5</v>
      </c>
      <c r="I43" s="9">
        <f>G43/8500000</f>
        <v>7.0588235294117641E-5</v>
      </c>
      <c r="J43">
        <v>99</v>
      </c>
      <c r="K43"/>
      <c r="L43"/>
    </row>
    <row r="44" spans="1:12" ht="23.25" x14ac:dyDescent="0.35">
      <c r="A44" s="6" t="s">
        <v>138</v>
      </c>
      <c r="B44" s="6" t="s">
        <v>269</v>
      </c>
      <c r="C44" s="7" t="s">
        <v>8</v>
      </c>
      <c r="D44" s="6" t="s">
        <v>9</v>
      </c>
      <c r="E44" s="6" t="s">
        <v>10</v>
      </c>
      <c r="F44" s="6">
        <v>200</v>
      </c>
      <c r="G44" s="8">
        <f>F44*4</f>
        <v>800</v>
      </c>
      <c r="H44" s="9">
        <f>F44/2125000</f>
        <v>9.4117647058823535E-5</v>
      </c>
      <c r="I44" s="9">
        <f>G44/8500000</f>
        <v>9.4117647058823535E-5</v>
      </c>
      <c r="J44">
        <v>99</v>
      </c>
      <c r="K44"/>
      <c r="L44"/>
    </row>
    <row r="45" spans="1:12" ht="23.25" x14ac:dyDescent="0.35">
      <c r="A45" s="6" t="s">
        <v>140</v>
      </c>
      <c r="B45" s="6" t="s">
        <v>265</v>
      </c>
      <c r="C45" s="7" t="s">
        <v>8</v>
      </c>
      <c r="D45" s="6" t="s">
        <v>9</v>
      </c>
      <c r="E45" s="6" t="s">
        <v>12</v>
      </c>
      <c r="F45" s="6">
        <v>300</v>
      </c>
      <c r="G45" s="8">
        <f>F45*4</f>
        <v>1200</v>
      </c>
      <c r="H45" s="9">
        <f>F45/2125000</f>
        <v>1.4117647058823528E-4</v>
      </c>
      <c r="I45" s="9">
        <f>G45/8500000</f>
        <v>1.4117647058823528E-4</v>
      </c>
      <c r="J45">
        <v>99</v>
      </c>
      <c r="K45"/>
      <c r="L45"/>
    </row>
    <row r="46" spans="1:12" ht="23.25" x14ac:dyDescent="0.35">
      <c r="A46" s="6" t="s">
        <v>141</v>
      </c>
      <c r="B46" s="6" t="s">
        <v>265</v>
      </c>
      <c r="C46" s="7" t="s">
        <v>8</v>
      </c>
      <c r="D46" s="6" t="s">
        <v>9</v>
      </c>
      <c r="E46" s="6" t="s">
        <v>13</v>
      </c>
      <c r="F46" s="6">
        <v>300</v>
      </c>
      <c r="G46" s="8">
        <f>F46*4</f>
        <v>1200</v>
      </c>
      <c r="H46" s="9">
        <f>F46/2125000</f>
        <v>1.4117647058823528E-4</v>
      </c>
      <c r="I46" s="9">
        <f>G46/8500000</f>
        <v>1.4117647058823528E-4</v>
      </c>
      <c r="J46">
        <v>99</v>
      </c>
      <c r="K46"/>
      <c r="L46"/>
    </row>
    <row r="47" spans="1:12" ht="23.25" x14ac:dyDescent="0.35">
      <c r="A47" s="6" t="s">
        <v>142</v>
      </c>
      <c r="B47" s="6" t="s">
        <v>265</v>
      </c>
      <c r="C47" s="7" t="s">
        <v>8</v>
      </c>
      <c r="D47" s="6" t="s">
        <v>9</v>
      </c>
      <c r="E47" s="6" t="s">
        <v>14</v>
      </c>
      <c r="F47" s="6">
        <v>300</v>
      </c>
      <c r="G47" s="8">
        <f>F47*4</f>
        <v>1200</v>
      </c>
      <c r="H47" s="9">
        <f>F47/2125000</f>
        <v>1.4117647058823528E-4</v>
      </c>
      <c r="I47" s="9">
        <f>G47/8500000</f>
        <v>1.4117647058823528E-4</v>
      </c>
      <c r="J47">
        <v>99</v>
      </c>
      <c r="K47"/>
      <c r="L47"/>
    </row>
    <row r="48" spans="1:12" ht="23.25" x14ac:dyDescent="0.35">
      <c r="A48" s="6" t="s">
        <v>143</v>
      </c>
      <c r="B48" s="6" t="s">
        <v>265</v>
      </c>
      <c r="C48" s="7" t="s">
        <v>8</v>
      </c>
      <c r="D48" s="6" t="s">
        <v>9</v>
      </c>
      <c r="E48" s="6" t="s">
        <v>15</v>
      </c>
      <c r="F48" s="6">
        <v>300</v>
      </c>
      <c r="G48" s="8">
        <f>F48*4</f>
        <v>1200</v>
      </c>
      <c r="H48" s="9">
        <f>F48/2125000</f>
        <v>1.4117647058823528E-4</v>
      </c>
      <c r="I48" s="9">
        <f>G48/8500000</f>
        <v>1.4117647058823528E-4</v>
      </c>
      <c r="J48">
        <v>99</v>
      </c>
      <c r="K48"/>
      <c r="L48"/>
    </row>
    <row r="49" spans="1:12" ht="23.25" x14ac:dyDescent="0.35">
      <c r="A49" s="6" t="s">
        <v>144</v>
      </c>
      <c r="B49" s="6" t="s">
        <v>270</v>
      </c>
      <c r="C49" s="7" t="s">
        <v>8</v>
      </c>
      <c r="D49" s="6" t="s">
        <v>9</v>
      </c>
      <c r="E49" s="6" t="s">
        <v>16</v>
      </c>
      <c r="F49" s="6">
        <v>300</v>
      </c>
      <c r="G49" s="8">
        <f>F49*4</f>
        <v>1200</v>
      </c>
      <c r="H49" s="9">
        <f>F49/2125000</f>
        <v>1.4117647058823528E-4</v>
      </c>
      <c r="I49" s="9">
        <f>G49/8500000</f>
        <v>1.4117647058823528E-4</v>
      </c>
      <c r="J49">
        <v>99</v>
      </c>
      <c r="K49"/>
      <c r="L49"/>
    </row>
    <row r="50" spans="1:12" ht="23.25" x14ac:dyDescent="0.35">
      <c r="A50" s="6" t="s">
        <v>145</v>
      </c>
      <c r="B50" s="6" t="s">
        <v>270</v>
      </c>
      <c r="C50" s="7" t="s">
        <v>8</v>
      </c>
      <c r="D50" s="6" t="s">
        <v>9</v>
      </c>
      <c r="E50" s="6" t="s">
        <v>17</v>
      </c>
      <c r="F50" s="6">
        <v>300</v>
      </c>
      <c r="G50" s="8">
        <f>F50*4</f>
        <v>1200</v>
      </c>
      <c r="H50" s="9">
        <f>F50/2125000</f>
        <v>1.4117647058823528E-4</v>
      </c>
      <c r="I50" s="9">
        <f>G50/8500000</f>
        <v>1.4117647058823528E-4</v>
      </c>
      <c r="J50">
        <v>99</v>
      </c>
      <c r="K50"/>
      <c r="L50"/>
    </row>
    <row r="51" spans="1:12" ht="23.25" x14ac:dyDescent="0.35">
      <c r="A51" s="6" t="s">
        <v>146</v>
      </c>
      <c r="B51" s="6" t="s">
        <v>269</v>
      </c>
      <c r="C51" s="7" t="s">
        <v>8</v>
      </c>
      <c r="D51" s="6" t="s">
        <v>9</v>
      </c>
      <c r="E51" s="6" t="s">
        <v>18</v>
      </c>
      <c r="F51" s="6">
        <v>300</v>
      </c>
      <c r="G51" s="8">
        <f>F51*4</f>
        <v>1200</v>
      </c>
      <c r="H51" s="9">
        <f>F51/2125000</f>
        <v>1.4117647058823528E-4</v>
      </c>
      <c r="I51" s="9">
        <f>G51/8500000</f>
        <v>1.4117647058823528E-4</v>
      </c>
      <c r="J51">
        <v>99</v>
      </c>
      <c r="K51"/>
      <c r="L51"/>
    </row>
    <row r="52" spans="1:12" ht="23.25" x14ac:dyDescent="0.35">
      <c r="A52" s="6" t="s">
        <v>147</v>
      </c>
      <c r="B52" s="6" t="s">
        <v>269</v>
      </c>
      <c r="C52" s="7" t="s">
        <v>8</v>
      </c>
      <c r="D52" s="6" t="s">
        <v>9</v>
      </c>
      <c r="E52" s="6" t="s">
        <v>19</v>
      </c>
      <c r="F52" s="6">
        <v>100</v>
      </c>
      <c r="G52" s="8">
        <f>F52*4</f>
        <v>400</v>
      </c>
      <c r="H52" s="9">
        <f>F52/2125000</f>
        <v>4.7058823529411767E-5</v>
      </c>
      <c r="I52" s="9">
        <f>G52/8500000</f>
        <v>4.7058823529411767E-5</v>
      </c>
      <c r="J52">
        <v>99</v>
      </c>
      <c r="K52"/>
      <c r="L52"/>
    </row>
    <row r="53" spans="1:12" ht="23.25" x14ac:dyDescent="0.35">
      <c r="A53" s="6" t="s">
        <v>148</v>
      </c>
      <c r="B53" s="6" t="s">
        <v>265</v>
      </c>
      <c r="C53" s="7" t="s">
        <v>8</v>
      </c>
      <c r="D53" s="6" t="s">
        <v>9</v>
      </c>
      <c r="E53" s="6" t="s">
        <v>20</v>
      </c>
      <c r="F53" s="6">
        <v>250</v>
      </c>
      <c r="G53" s="8">
        <f>F53*4</f>
        <v>1000</v>
      </c>
      <c r="H53" s="9">
        <f>F53/2125000</f>
        <v>1.1764705882352942E-4</v>
      </c>
      <c r="I53" s="9">
        <f>G53/8500000</f>
        <v>1.1764705882352942E-4</v>
      </c>
      <c r="J53">
        <v>99</v>
      </c>
      <c r="K53"/>
      <c r="L53"/>
    </row>
    <row r="54" spans="1:12" ht="23.25" x14ac:dyDescent="0.35">
      <c r="A54" s="6" t="s">
        <v>149</v>
      </c>
      <c r="B54" s="6" t="s">
        <v>269</v>
      </c>
      <c r="C54" s="7" t="s">
        <v>8</v>
      </c>
      <c r="D54" s="6" t="s">
        <v>9</v>
      </c>
      <c r="E54" s="6" t="s">
        <v>21</v>
      </c>
      <c r="F54" s="6">
        <v>250</v>
      </c>
      <c r="G54" s="8">
        <f>F54*4</f>
        <v>1000</v>
      </c>
      <c r="H54" s="9">
        <f>F54/2125000</f>
        <v>1.1764705882352942E-4</v>
      </c>
      <c r="I54" s="9">
        <f>G54/8500000</f>
        <v>1.1764705882352942E-4</v>
      </c>
      <c r="J54">
        <v>99</v>
      </c>
      <c r="K54"/>
      <c r="L54"/>
    </row>
    <row r="55" spans="1:12" ht="23.25" x14ac:dyDescent="0.35">
      <c r="A55" s="6" t="s">
        <v>150</v>
      </c>
      <c r="B55" s="6" t="s">
        <v>269</v>
      </c>
      <c r="C55" s="7" t="s">
        <v>8</v>
      </c>
      <c r="D55" s="6" t="s">
        <v>9</v>
      </c>
      <c r="E55" s="6" t="s">
        <v>22</v>
      </c>
      <c r="F55" s="6">
        <v>250</v>
      </c>
      <c r="G55" s="8">
        <f>F55*4</f>
        <v>1000</v>
      </c>
      <c r="H55" s="9">
        <f>F55/2125000</f>
        <v>1.1764705882352942E-4</v>
      </c>
      <c r="I55" s="9">
        <f>G55/8500000</f>
        <v>1.1764705882352942E-4</v>
      </c>
      <c r="J55">
        <v>99</v>
      </c>
      <c r="K55"/>
      <c r="L55"/>
    </row>
    <row r="56" spans="1:12" ht="23.25" x14ac:dyDescent="0.35">
      <c r="A56" s="6" t="s">
        <v>151</v>
      </c>
      <c r="B56" s="6" t="s">
        <v>270</v>
      </c>
      <c r="C56" s="7" t="s">
        <v>8</v>
      </c>
      <c r="D56" s="6" t="s">
        <v>9</v>
      </c>
      <c r="E56" s="6" t="s">
        <v>23</v>
      </c>
      <c r="F56" s="6">
        <v>250</v>
      </c>
      <c r="G56" s="8">
        <f>F56*4</f>
        <v>1000</v>
      </c>
      <c r="H56" s="9">
        <f>F56/2125000</f>
        <v>1.1764705882352942E-4</v>
      </c>
      <c r="I56" s="9">
        <f>G56/8500000</f>
        <v>1.1764705882352942E-4</v>
      </c>
      <c r="J56">
        <v>99</v>
      </c>
      <c r="K56"/>
      <c r="L56"/>
    </row>
    <row r="57" spans="1:12" ht="23.25" x14ac:dyDescent="0.35">
      <c r="A57" s="6" t="s">
        <v>152</v>
      </c>
      <c r="B57" s="6" t="s">
        <v>270</v>
      </c>
      <c r="C57" s="7" t="s">
        <v>8</v>
      </c>
      <c r="D57" s="6" t="s">
        <v>9</v>
      </c>
      <c r="E57" s="6" t="s">
        <v>24</v>
      </c>
      <c r="F57" s="6">
        <v>250</v>
      </c>
      <c r="G57" s="8">
        <f>F57*4</f>
        <v>1000</v>
      </c>
      <c r="H57" s="9">
        <f>F57/2125000</f>
        <v>1.1764705882352942E-4</v>
      </c>
      <c r="I57" s="9">
        <f>G57/8500000</f>
        <v>1.1764705882352942E-4</v>
      </c>
      <c r="J57">
        <v>99</v>
      </c>
      <c r="K57"/>
      <c r="L57"/>
    </row>
    <row r="58" spans="1:12" ht="23.25" x14ac:dyDescent="0.35">
      <c r="A58" s="6" t="s">
        <v>153</v>
      </c>
      <c r="B58" s="6" t="s">
        <v>270</v>
      </c>
      <c r="C58" s="7" t="s">
        <v>8</v>
      </c>
      <c r="D58" s="6" t="s">
        <v>9</v>
      </c>
      <c r="E58" s="6" t="s">
        <v>25</v>
      </c>
      <c r="F58" s="6">
        <v>260</v>
      </c>
      <c r="G58" s="8">
        <f>F58*4</f>
        <v>1040</v>
      </c>
      <c r="H58" s="9">
        <f>F58/2125000</f>
        <v>1.2235294117647058E-4</v>
      </c>
      <c r="I58" s="9">
        <f>G58/8500000</f>
        <v>1.2235294117647058E-4</v>
      </c>
      <c r="J58">
        <v>99</v>
      </c>
      <c r="K58"/>
      <c r="L58"/>
    </row>
    <row r="59" spans="1:12" ht="23.25" x14ac:dyDescent="0.35">
      <c r="A59" s="6" t="s">
        <v>154</v>
      </c>
      <c r="B59" s="6" t="s">
        <v>270</v>
      </c>
      <c r="C59" s="7" t="s">
        <v>8</v>
      </c>
      <c r="D59" s="6" t="s">
        <v>9</v>
      </c>
      <c r="E59" s="6" t="s">
        <v>26</v>
      </c>
      <c r="F59" s="6">
        <v>300</v>
      </c>
      <c r="G59" s="8">
        <f>F59*4</f>
        <v>1200</v>
      </c>
      <c r="H59" s="9">
        <f>F59/2125000</f>
        <v>1.4117647058823528E-4</v>
      </c>
      <c r="I59" s="9">
        <f>G59/8500000</f>
        <v>1.4117647058823528E-4</v>
      </c>
      <c r="J59">
        <v>99</v>
      </c>
      <c r="K59"/>
      <c r="L59"/>
    </row>
    <row r="60" spans="1:12" ht="23.25" x14ac:dyDescent="0.35">
      <c r="A60" s="6" t="s">
        <v>155</v>
      </c>
      <c r="B60" s="6" t="s">
        <v>270</v>
      </c>
      <c r="C60" s="7" t="s">
        <v>8</v>
      </c>
      <c r="D60" s="6" t="s">
        <v>9</v>
      </c>
      <c r="E60" s="6" t="s">
        <v>27</v>
      </c>
      <c r="F60" s="6">
        <v>300</v>
      </c>
      <c r="G60" s="8">
        <f>F60*4</f>
        <v>1200</v>
      </c>
      <c r="H60" s="9">
        <f>F60/2125000</f>
        <v>1.4117647058823528E-4</v>
      </c>
      <c r="I60" s="9">
        <f>G60/8500000</f>
        <v>1.4117647058823528E-4</v>
      </c>
      <c r="J60">
        <v>99</v>
      </c>
      <c r="K60"/>
      <c r="L60"/>
    </row>
    <row r="61" spans="1:12" ht="23.25" x14ac:dyDescent="0.35">
      <c r="A61" s="6" t="s">
        <v>156</v>
      </c>
      <c r="B61" s="6" t="s">
        <v>270</v>
      </c>
      <c r="C61" s="7" t="s">
        <v>8</v>
      </c>
      <c r="D61" s="6" t="s">
        <v>9</v>
      </c>
      <c r="E61" s="6" t="s">
        <v>28</v>
      </c>
      <c r="F61" s="6">
        <v>300</v>
      </c>
      <c r="G61" s="8">
        <f>F61*4</f>
        <v>1200</v>
      </c>
      <c r="H61" s="9">
        <f>F61/2125000</f>
        <v>1.4117647058823528E-4</v>
      </c>
      <c r="I61" s="9">
        <f>G61/8500000</f>
        <v>1.4117647058823528E-4</v>
      </c>
      <c r="J61">
        <v>99</v>
      </c>
      <c r="K61"/>
      <c r="L61"/>
    </row>
    <row r="62" spans="1:12" ht="23.25" x14ac:dyDescent="0.35">
      <c r="A62" s="6" t="s">
        <v>157</v>
      </c>
      <c r="B62" s="6" t="s">
        <v>269</v>
      </c>
      <c r="C62" s="7" t="s">
        <v>8</v>
      </c>
      <c r="D62" s="6" t="s">
        <v>9</v>
      </c>
      <c r="E62" s="6" t="s">
        <v>29</v>
      </c>
      <c r="F62" s="6">
        <v>300</v>
      </c>
      <c r="G62" s="8">
        <f>F62*4</f>
        <v>1200</v>
      </c>
      <c r="H62" s="9">
        <f>F62/2125000</f>
        <v>1.4117647058823528E-4</v>
      </c>
      <c r="I62" s="9">
        <f>G62/8500000</f>
        <v>1.4117647058823528E-4</v>
      </c>
      <c r="J62">
        <v>99</v>
      </c>
      <c r="K62"/>
      <c r="L62"/>
    </row>
    <row r="63" spans="1:12" ht="23.25" x14ac:dyDescent="0.35">
      <c r="A63" s="6" t="s">
        <v>272</v>
      </c>
      <c r="B63" s="6" t="s">
        <v>265</v>
      </c>
      <c r="C63" s="7" t="s">
        <v>8</v>
      </c>
      <c r="D63" s="6" t="s">
        <v>9</v>
      </c>
      <c r="E63" s="6" t="s">
        <v>268</v>
      </c>
      <c r="F63" s="6">
        <v>100</v>
      </c>
      <c r="G63" s="8">
        <f>F63*4</f>
        <v>400</v>
      </c>
      <c r="H63" s="9">
        <f>F63/2125000</f>
        <v>4.7058823529411767E-5</v>
      </c>
      <c r="I63" s="9">
        <f>G63/8500000</f>
        <v>4.7058823529411767E-5</v>
      </c>
      <c r="J63">
        <v>99</v>
      </c>
      <c r="K63"/>
      <c r="L63"/>
    </row>
    <row r="64" spans="1:12" ht="23.25" x14ac:dyDescent="0.35">
      <c r="A64" s="6" t="s">
        <v>158</v>
      </c>
      <c r="B64" s="6" t="s">
        <v>265</v>
      </c>
      <c r="C64" s="7" t="s">
        <v>8</v>
      </c>
      <c r="D64" s="6" t="s">
        <v>9</v>
      </c>
      <c r="E64" s="6" t="s">
        <v>30</v>
      </c>
      <c r="F64" s="6">
        <v>650</v>
      </c>
      <c r="G64" s="8">
        <f>F64*4</f>
        <v>2600</v>
      </c>
      <c r="H64" s="9">
        <f>F64/2125000</f>
        <v>3.0588235294117644E-4</v>
      </c>
      <c r="I64" s="9">
        <f>G64/8500000</f>
        <v>3.0588235294117644E-4</v>
      </c>
      <c r="J64">
        <v>99</v>
      </c>
      <c r="K64"/>
      <c r="L64"/>
    </row>
    <row r="65" spans="1:12" ht="23.25" x14ac:dyDescent="0.35">
      <c r="A65" s="6" t="s">
        <v>160</v>
      </c>
      <c r="B65" s="6" t="s">
        <v>265</v>
      </c>
      <c r="C65" s="7" t="s">
        <v>8</v>
      </c>
      <c r="D65" s="6" t="s">
        <v>9</v>
      </c>
      <c r="E65" s="6" t="s">
        <v>32</v>
      </c>
      <c r="F65" s="6">
        <v>125</v>
      </c>
      <c r="G65" s="8">
        <f>F65*4</f>
        <v>500</v>
      </c>
      <c r="H65" s="9">
        <f>F65/2125000</f>
        <v>5.8823529411764708E-5</v>
      </c>
      <c r="I65" s="9">
        <f>G65/8500000</f>
        <v>5.8823529411764708E-5</v>
      </c>
      <c r="J65">
        <v>99</v>
      </c>
      <c r="K65"/>
      <c r="L65"/>
    </row>
    <row r="66" spans="1:12" ht="23.25" x14ac:dyDescent="0.35">
      <c r="A66" s="6" t="s">
        <v>264</v>
      </c>
      <c r="B66" s="6" t="s">
        <v>265</v>
      </c>
      <c r="C66" s="7" t="s">
        <v>8</v>
      </c>
      <c r="D66" s="6" t="s">
        <v>9</v>
      </c>
      <c r="E66" s="6" t="s">
        <v>137</v>
      </c>
      <c r="F66" s="11">
        <v>500</v>
      </c>
      <c r="G66" s="8">
        <f>F66*4</f>
        <v>2000</v>
      </c>
      <c r="H66" s="9">
        <f>F66/2125000</f>
        <v>2.3529411764705883E-4</v>
      </c>
      <c r="I66" s="9">
        <f>G66/8500000</f>
        <v>2.3529411764705883E-4</v>
      </c>
      <c r="J66">
        <v>99</v>
      </c>
      <c r="K66"/>
      <c r="L66"/>
    </row>
    <row r="67" spans="1:12" ht="23.25" x14ac:dyDescent="0.35">
      <c r="A67" s="6" t="s">
        <v>263</v>
      </c>
      <c r="B67" s="6" t="s">
        <v>270</v>
      </c>
      <c r="C67" s="7" t="s">
        <v>8</v>
      </c>
      <c r="D67" s="6" t="s">
        <v>9</v>
      </c>
      <c r="E67" s="6" t="s">
        <v>136</v>
      </c>
      <c r="F67" s="11">
        <v>5660</v>
      </c>
      <c r="G67" s="8">
        <f>F67*4</f>
        <v>22640</v>
      </c>
      <c r="H67" s="9">
        <f>F67/2125000</f>
        <v>2.6635294117647061E-3</v>
      </c>
      <c r="I67" s="9">
        <f>G67/8500000</f>
        <v>2.6635294117647061E-3</v>
      </c>
      <c r="J67">
        <v>99</v>
      </c>
      <c r="K67"/>
      <c r="L67"/>
    </row>
    <row r="68" spans="1:12" ht="23.25" x14ac:dyDescent="0.35">
      <c r="A68" s="6" t="s">
        <v>262</v>
      </c>
      <c r="B68" s="6" t="s">
        <v>265</v>
      </c>
      <c r="C68" s="7" t="s">
        <v>8</v>
      </c>
      <c r="D68" s="6" t="s">
        <v>9</v>
      </c>
      <c r="E68" s="6" t="s">
        <v>135</v>
      </c>
      <c r="F68" s="11">
        <v>700</v>
      </c>
      <c r="G68" s="8">
        <f>F68*4</f>
        <v>2800</v>
      </c>
      <c r="H68" s="9">
        <f>F68/2125000</f>
        <v>3.2941176470588238E-4</v>
      </c>
      <c r="I68" s="9">
        <f>G68/8500000</f>
        <v>3.2941176470588238E-4</v>
      </c>
      <c r="J68">
        <v>99</v>
      </c>
      <c r="K68"/>
      <c r="L68"/>
    </row>
    <row r="69" spans="1:12" ht="23.25" x14ac:dyDescent="0.35">
      <c r="A69" s="6" t="s">
        <v>261</v>
      </c>
      <c r="B69" s="6" t="s">
        <v>265</v>
      </c>
      <c r="C69" s="7" t="s">
        <v>8</v>
      </c>
      <c r="D69" s="6" t="s">
        <v>9</v>
      </c>
      <c r="E69" s="6" t="s">
        <v>134</v>
      </c>
      <c r="F69" s="11">
        <v>650</v>
      </c>
      <c r="G69" s="8">
        <f>F69*4</f>
        <v>2600</v>
      </c>
      <c r="H69" s="9">
        <f>F69/2125000</f>
        <v>3.0588235294117644E-4</v>
      </c>
      <c r="I69" s="9">
        <f>G69/8500000</f>
        <v>3.0588235294117644E-4</v>
      </c>
      <c r="J69">
        <v>99</v>
      </c>
      <c r="K69"/>
      <c r="L69"/>
    </row>
    <row r="70" spans="1:12" ht="23.25" x14ac:dyDescent="0.35">
      <c r="A70" s="6" t="s">
        <v>260</v>
      </c>
      <c r="B70" s="6" t="s">
        <v>265</v>
      </c>
      <c r="C70" s="7" t="s">
        <v>8</v>
      </c>
      <c r="D70" s="6" t="s">
        <v>9</v>
      </c>
      <c r="E70" s="6" t="s">
        <v>133</v>
      </c>
      <c r="F70" s="11">
        <v>2500</v>
      </c>
      <c r="G70" s="8">
        <f>F70*4</f>
        <v>10000</v>
      </c>
      <c r="H70" s="9">
        <f>F70/2125000</f>
        <v>1.176470588235294E-3</v>
      </c>
      <c r="I70" s="9">
        <f>G70/8500000</f>
        <v>1.176470588235294E-3</v>
      </c>
      <c r="J70">
        <v>99</v>
      </c>
      <c r="K70"/>
      <c r="L70"/>
    </row>
    <row r="71" spans="1:12" ht="23.25" x14ac:dyDescent="0.35">
      <c r="A71" s="6" t="s">
        <v>259</v>
      </c>
      <c r="B71" s="6" t="s">
        <v>270</v>
      </c>
      <c r="C71" s="7" t="s">
        <v>8</v>
      </c>
      <c r="D71" s="6" t="s">
        <v>9</v>
      </c>
      <c r="E71" s="6" t="s">
        <v>132</v>
      </c>
      <c r="F71" s="11">
        <v>1000</v>
      </c>
      <c r="G71" s="8">
        <f>F71*4</f>
        <v>4000</v>
      </c>
      <c r="H71" s="9">
        <f>F71/2125000</f>
        <v>4.7058823529411766E-4</v>
      </c>
      <c r="I71" s="9">
        <f>G71/8500000</f>
        <v>4.7058823529411766E-4</v>
      </c>
      <c r="J71">
        <v>99</v>
      </c>
      <c r="K71"/>
      <c r="L71"/>
    </row>
    <row r="72" spans="1:12" ht="23.25" x14ac:dyDescent="0.35">
      <c r="A72" s="6" t="s">
        <v>258</v>
      </c>
      <c r="B72" s="6" t="s">
        <v>265</v>
      </c>
      <c r="C72" s="7" t="s">
        <v>8</v>
      </c>
      <c r="D72" s="6" t="s">
        <v>9</v>
      </c>
      <c r="E72" s="6" t="s">
        <v>131</v>
      </c>
      <c r="F72" s="11">
        <v>625</v>
      </c>
      <c r="G72" s="8">
        <f>F72*4</f>
        <v>2500</v>
      </c>
      <c r="H72" s="9">
        <f>F72/2125000</f>
        <v>2.941176470588235E-4</v>
      </c>
      <c r="I72" s="9">
        <f>G72/8500000</f>
        <v>2.941176470588235E-4</v>
      </c>
      <c r="J72">
        <v>99</v>
      </c>
      <c r="K72"/>
      <c r="L72"/>
    </row>
    <row r="73" spans="1:12" ht="23.25" x14ac:dyDescent="0.35">
      <c r="A73" s="6" t="s">
        <v>257</v>
      </c>
      <c r="B73" s="6" t="s">
        <v>265</v>
      </c>
      <c r="C73" s="7" t="s">
        <v>8</v>
      </c>
      <c r="D73" s="6" t="s">
        <v>9</v>
      </c>
      <c r="E73" s="6" t="s">
        <v>130</v>
      </c>
      <c r="F73" s="11">
        <v>5000</v>
      </c>
      <c r="G73" s="8">
        <f>F73*4</f>
        <v>20000</v>
      </c>
      <c r="H73" s="9">
        <f>F73/2125000</f>
        <v>2.352941176470588E-3</v>
      </c>
      <c r="I73" s="9">
        <f>G73/8500000</f>
        <v>2.352941176470588E-3</v>
      </c>
      <c r="J73">
        <v>99</v>
      </c>
      <c r="K73"/>
      <c r="L73"/>
    </row>
    <row r="74" spans="1:12" ht="23.25" x14ac:dyDescent="0.35">
      <c r="A74" s="6" t="s">
        <v>256</v>
      </c>
      <c r="B74" s="6" t="s">
        <v>270</v>
      </c>
      <c r="C74" s="7" t="s">
        <v>8</v>
      </c>
      <c r="D74" s="6" t="s">
        <v>9</v>
      </c>
      <c r="E74" s="6" t="s">
        <v>129</v>
      </c>
      <c r="F74" s="11">
        <v>2000</v>
      </c>
      <c r="G74" s="8">
        <f>F74*4</f>
        <v>8000</v>
      </c>
      <c r="H74" s="9">
        <f>F74/2125000</f>
        <v>9.4117647058823532E-4</v>
      </c>
      <c r="I74" s="9">
        <f>G74/8500000</f>
        <v>9.4117647058823532E-4</v>
      </c>
      <c r="J74">
        <v>99</v>
      </c>
      <c r="K74"/>
      <c r="L74"/>
    </row>
    <row r="75" spans="1:12" ht="23.25" x14ac:dyDescent="0.35">
      <c r="A75" s="6" t="s">
        <v>255</v>
      </c>
      <c r="B75" s="6" t="s">
        <v>265</v>
      </c>
      <c r="C75" s="7" t="s">
        <v>8</v>
      </c>
      <c r="D75" s="6" t="s">
        <v>9</v>
      </c>
      <c r="E75" s="6" t="s">
        <v>128</v>
      </c>
      <c r="F75" s="11">
        <v>120</v>
      </c>
      <c r="G75" s="8">
        <f>F75*4</f>
        <v>480</v>
      </c>
      <c r="H75" s="9">
        <f>F75/2125000</f>
        <v>5.6470588235294119E-5</v>
      </c>
      <c r="I75" s="9">
        <f>G75/8500000</f>
        <v>5.6470588235294119E-5</v>
      </c>
      <c r="J75">
        <v>99</v>
      </c>
      <c r="K75"/>
      <c r="L75"/>
    </row>
    <row r="76" spans="1:12" ht="23.25" x14ac:dyDescent="0.35">
      <c r="A76" s="6" t="s">
        <v>254</v>
      </c>
      <c r="B76" s="6" t="s">
        <v>265</v>
      </c>
      <c r="C76" s="7" t="s">
        <v>8</v>
      </c>
      <c r="D76" s="6" t="s">
        <v>9</v>
      </c>
      <c r="E76" s="6" t="s">
        <v>127</v>
      </c>
      <c r="F76" s="11">
        <v>100</v>
      </c>
      <c r="G76" s="8">
        <f>F76*4</f>
        <v>400</v>
      </c>
      <c r="H76" s="9">
        <f>F76/2125000</f>
        <v>4.7058823529411767E-5</v>
      </c>
      <c r="I76" s="9">
        <f>G76/8500000</f>
        <v>4.7058823529411767E-5</v>
      </c>
      <c r="J76">
        <v>99</v>
      </c>
      <c r="K76"/>
      <c r="L76"/>
    </row>
    <row r="77" spans="1:12" ht="23.25" x14ac:dyDescent="0.35">
      <c r="A77" s="6" t="s">
        <v>253</v>
      </c>
      <c r="B77" s="6" t="s">
        <v>265</v>
      </c>
      <c r="C77" s="7" t="s">
        <v>8</v>
      </c>
      <c r="D77" s="6" t="s">
        <v>9</v>
      </c>
      <c r="E77" s="6" t="s">
        <v>126</v>
      </c>
      <c r="F77" s="11">
        <v>100</v>
      </c>
      <c r="G77" s="8">
        <f>F77*4</f>
        <v>400</v>
      </c>
      <c r="H77" s="9">
        <f>F77/2125000</f>
        <v>4.7058823529411767E-5</v>
      </c>
      <c r="I77" s="9">
        <f>G77/8500000</f>
        <v>4.7058823529411767E-5</v>
      </c>
      <c r="J77">
        <v>99</v>
      </c>
      <c r="K77"/>
      <c r="L77"/>
    </row>
    <row r="78" spans="1:12" ht="23.25" x14ac:dyDescent="0.35">
      <c r="A78" s="6" t="s">
        <v>252</v>
      </c>
      <c r="B78" s="6" t="s">
        <v>265</v>
      </c>
      <c r="C78" s="7" t="s">
        <v>8</v>
      </c>
      <c r="D78" s="6" t="s">
        <v>9</v>
      </c>
      <c r="E78" s="6" t="s">
        <v>125</v>
      </c>
      <c r="F78" s="11">
        <v>125</v>
      </c>
      <c r="G78" s="8">
        <f>F78*4</f>
        <v>500</v>
      </c>
      <c r="H78" s="9">
        <f>F78/2125000</f>
        <v>5.8823529411764708E-5</v>
      </c>
      <c r="I78" s="9">
        <f>G78/8500000</f>
        <v>5.8823529411764708E-5</v>
      </c>
      <c r="J78">
        <v>99</v>
      </c>
      <c r="K78"/>
      <c r="L78"/>
    </row>
    <row r="79" spans="1:12" ht="23.25" x14ac:dyDescent="0.35">
      <c r="A79" s="6" t="s">
        <v>251</v>
      </c>
      <c r="B79" s="6" t="s">
        <v>265</v>
      </c>
      <c r="C79" s="7" t="s">
        <v>8</v>
      </c>
      <c r="D79" s="6" t="s">
        <v>9</v>
      </c>
      <c r="E79" s="6" t="s">
        <v>124</v>
      </c>
      <c r="F79" s="11">
        <v>9000</v>
      </c>
      <c r="G79" s="8">
        <f>F79*4</f>
        <v>36000</v>
      </c>
      <c r="H79" s="9">
        <f>F79/2125000</f>
        <v>4.2352941176470585E-3</v>
      </c>
      <c r="I79" s="9">
        <f>G79/8500000</f>
        <v>4.2352941176470585E-3</v>
      </c>
      <c r="J79">
        <v>99</v>
      </c>
      <c r="K79"/>
      <c r="L79"/>
    </row>
    <row r="80" spans="1:12" ht="23.25" x14ac:dyDescent="0.35">
      <c r="A80" s="6" t="s">
        <v>250</v>
      </c>
      <c r="B80" s="6" t="s">
        <v>265</v>
      </c>
      <c r="C80" s="7" t="s">
        <v>8</v>
      </c>
      <c r="D80" s="6" t="s">
        <v>9</v>
      </c>
      <c r="E80" s="6" t="s">
        <v>123</v>
      </c>
      <c r="F80" s="11">
        <v>100</v>
      </c>
      <c r="G80" s="8">
        <f>F80*4</f>
        <v>400</v>
      </c>
      <c r="H80" s="9">
        <f>F80/2125000</f>
        <v>4.7058823529411767E-5</v>
      </c>
      <c r="I80" s="9">
        <f>G80/8500000</f>
        <v>4.7058823529411767E-5</v>
      </c>
      <c r="J80">
        <v>99</v>
      </c>
      <c r="K80"/>
      <c r="L80"/>
    </row>
    <row r="81" spans="1:12" ht="23.25" x14ac:dyDescent="0.35">
      <c r="A81" s="6" t="s">
        <v>249</v>
      </c>
      <c r="B81" s="6" t="s">
        <v>265</v>
      </c>
      <c r="C81" s="7" t="s">
        <v>8</v>
      </c>
      <c r="D81" s="6" t="s">
        <v>9</v>
      </c>
      <c r="E81" s="6" t="s">
        <v>122</v>
      </c>
      <c r="F81" s="11">
        <v>2000</v>
      </c>
      <c r="G81" s="8">
        <f>F81*4</f>
        <v>8000</v>
      </c>
      <c r="H81" s="9">
        <f>F81/2125000</f>
        <v>9.4117647058823532E-4</v>
      </c>
      <c r="I81" s="9">
        <f>G81/8500000</f>
        <v>9.4117647058823532E-4</v>
      </c>
      <c r="J81">
        <v>99</v>
      </c>
      <c r="K81"/>
      <c r="L81"/>
    </row>
    <row r="82" spans="1:12" ht="23.25" x14ac:dyDescent="0.35">
      <c r="A82" s="6" t="s">
        <v>248</v>
      </c>
      <c r="B82" s="6" t="s">
        <v>265</v>
      </c>
      <c r="C82" s="7" t="s">
        <v>8</v>
      </c>
      <c r="D82" s="6" t="s">
        <v>9</v>
      </c>
      <c r="E82" s="6" t="s">
        <v>121</v>
      </c>
      <c r="F82" s="11">
        <v>200</v>
      </c>
      <c r="G82" s="8">
        <f>F82*4</f>
        <v>800</v>
      </c>
      <c r="H82" s="9">
        <f>F82/2125000</f>
        <v>9.4117647058823535E-5</v>
      </c>
      <c r="I82" s="9">
        <f>G82/8500000</f>
        <v>9.4117647058823535E-5</v>
      </c>
      <c r="J82">
        <v>99</v>
      </c>
      <c r="K82"/>
      <c r="L82"/>
    </row>
    <row r="83" spans="1:12" ht="23.25" x14ac:dyDescent="0.35">
      <c r="A83" s="6" t="s">
        <v>247</v>
      </c>
      <c r="B83" s="6" t="s">
        <v>265</v>
      </c>
      <c r="C83" s="7" t="s">
        <v>8</v>
      </c>
      <c r="D83" s="6" t="s">
        <v>9</v>
      </c>
      <c r="E83" s="6" t="s">
        <v>120</v>
      </c>
      <c r="F83" s="11">
        <v>3000</v>
      </c>
      <c r="G83" s="8">
        <f>F83*4</f>
        <v>12000</v>
      </c>
      <c r="H83" s="9">
        <f>F83/2125000</f>
        <v>1.411764705882353E-3</v>
      </c>
      <c r="I83" s="9">
        <f>G83/8500000</f>
        <v>1.411764705882353E-3</v>
      </c>
      <c r="J83">
        <v>99</v>
      </c>
      <c r="K83"/>
      <c r="L83"/>
    </row>
    <row r="84" spans="1:12" ht="23.25" x14ac:dyDescent="0.35">
      <c r="A84" s="6" t="s">
        <v>246</v>
      </c>
      <c r="B84" s="6" t="s">
        <v>265</v>
      </c>
      <c r="C84" s="7" t="s">
        <v>8</v>
      </c>
      <c r="D84" s="6" t="s">
        <v>9</v>
      </c>
      <c r="E84" s="6" t="s">
        <v>119</v>
      </c>
      <c r="F84" s="11">
        <v>1500</v>
      </c>
      <c r="G84" s="8">
        <f>F84*4</f>
        <v>6000</v>
      </c>
      <c r="H84" s="9">
        <f>F84/2125000</f>
        <v>7.0588235294117652E-4</v>
      </c>
      <c r="I84" s="9">
        <f>G84/8500000</f>
        <v>7.0588235294117652E-4</v>
      </c>
      <c r="J84">
        <v>99</v>
      </c>
      <c r="K84"/>
      <c r="L84"/>
    </row>
    <row r="85" spans="1:12" ht="23.25" x14ac:dyDescent="0.35">
      <c r="A85" s="6" t="s">
        <v>245</v>
      </c>
      <c r="B85" s="6" t="s">
        <v>265</v>
      </c>
      <c r="C85" s="7" t="s">
        <v>8</v>
      </c>
      <c r="D85" s="6" t="s">
        <v>9</v>
      </c>
      <c r="E85" s="6" t="s">
        <v>118</v>
      </c>
      <c r="F85" s="11">
        <v>250</v>
      </c>
      <c r="G85" s="8">
        <f>F85*4</f>
        <v>1000</v>
      </c>
      <c r="H85" s="9">
        <f>F85/2125000</f>
        <v>1.1764705882352942E-4</v>
      </c>
      <c r="I85" s="9">
        <f>G85/8500000</f>
        <v>1.1764705882352942E-4</v>
      </c>
      <c r="J85">
        <v>99</v>
      </c>
      <c r="K85"/>
      <c r="L85"/>
    </row>
    <row r="86" spans="1:12" ht="23.25" x14ac:dyDescent="0.35">
      <c r="A86" s="6" t="s">
        <v>244</v>
      </c>
      <c r="B86" s="6" t="s">
        <v>265</v>
      </c>
      <c r="C86" s="7" t="s">
        <v>8</v>
      </c>
      <c r="D86" s="6" t="s">
        <v>9</v>
      </c>
      <c r="E86" s="6" t="s">
        <v>117</v>
      </c>
      <c r="F86" s="11">
        <v>1000</v>
      </c>
      <c r="G86" s="8">
        <f>F86*4</f>
        <v>4000</v>
      </c>
      <c r="H86" s="9">
        <f>F86/2125000</f>
        <v>4.7058823529411766E-4</v>
      </c>
      <c r="I86" s="9">
        <f>G86/8500000</f>
        <v>4.7058823529411766E-4</v>
      </c>
      <c r="J86">
        <v>99</v>
      </c>
      <c r="K86"/>
      <c r="L86"/>
    </row>
    <row r="87" spans="1:12" ht="23.25" x14ac:dyDescent="0.35">
      <c r="A87" s="6" t="s">
        <v>243</v>
      </c>
      <c r="B87" s="6" t="s">
        <v>265</v>
      </c>
      <c r="C87" s="7" t="s">
        <v>8</v>
      </c>
      <c r="D87" s="6" t="s">
        <v>9</v>
      </c>
      <c r="E87" s="6" t="s">
        <v>116</v>
      </c>
      <c r="F87" s="11">
        <v>8000</v>
      </c>
      <c r="G87" s="8">
        <f>F87*4</f>
        <v>32000</v>
      </c>
      <c r="H87" s="9">
        <f>F87/2125000</f>
        <v>3.7647058823529413E-3</v>
      </c>
      <c r="I87" s="9">
        <f>G87/8500000</f>
        <v>3.7647058823529413E-3</v>
      </c>
      <c r="J87">
        <v>99</v>
      </c>
      <c r="K87"/>
      <c r="L87"/>
    </row>
    <row r="88" spans="1:12" ht="23.25" x14ac:dyDescent="0.35">
      <c r="A88" s="6" t="s">
        <v>242</v>
      </c>
      <c r="B88" s="6" t="s">
        <v>270</v>
      </c>
      <c r="C88" s="7" t="s">
        <v>8</v>
      </c>
      <c r="D88" s="6" t="s">
        <v>9</v>
      </c>
      <c r="E88" s="6" t="s">
        <v>115</v>
      </c>
      <c r="F88" s="11">
        <v>5000</v>
      </c>
      <c r="G88" s="8">
        <f>F88*4</f>
        <v>20000</v>
      </c>
      <c r="H88" s="9">
        <f>F88/2125000</f>
        <v>2.352941176470588E-3</v>
      </c>
      <c r="I88" s="9">
        <f>G88/8500000</f>
        <v>2.352941176470588E-3</v>
      </c>
      <c r="J88">
        <v>99</v>
      </c>
      <c r="K88"/>
      <c r="L88"/>
    </row>
    <row r="89" spans="1:12" ht="23.25" x14ac:dyDescent="0.35">
      <c r="A89" s="6" t="s">
        <v>241</v>
      </c>
      <c r="B89" s="6" t="s">
        <v>265</v>
      </c>
      <c r="C89" s="7" t="s">
        <v>8</v>
      </c>
      <c r="D89" s="6" t="s">
        <v>9</v>
      </c>
      <c r="E89" s="6" t="s">
        <v>114</v>
      </c>
      <c r="F89" s="11">
        <v>6500</v>
      </c>
      <c r="G89" s="8">
        <f>F89*4</f>
        <v>26000</v>
      </c>
      <c r="H89" s="9">
        <f>F89/2125000</f>
        <v>3.0588235294117649E-3</v>
      </c>
      <c r="I89" s="9">
        <f>G89/8500000</f>
        <v>3.0588235294117649E-3</v>
      </c>
      <c r="J89">
        <v>99</v>
      </c>
      <c r="K89"/>
      <c r="L89"/>
    </row>
    <row r="90" spans="1:12" ht="23.25" x14ac:dyDescent="0.35">
      <c r="A90" s="6" t="s">
        <v>240</v>
      </c>
      <c r="B90" s="6" t="s">
        <v>265</v>
      </c>
      <c r="C90" s="7" t="s">
        <v>8</v>
      </c>
      <c r="D90" s="6" t="s">
        <v>9</v>
      </c>
      <c r="E90" s="6" t="s">
        <v>113</v>
      </c>
      <c r="F90" s="11">
        <v>1500</v>
      </c>
      <c r="G90" s="8">
        <f>F90*4</f>
        <v>6000</v>
      </c>
      <c r="H90" s="9">
        <f>F90/2125000</f>
        <v>7.0588235294117652E-4</v>
      </c>
      <c r="I90" s="9">
        <f>G90/8500000</f>
        <v>7.0588235294117652E-4</v>
      </c>
      <c r="J90">
        <v>99</v>
      </c>
      <c r="K90"/>
      <c r="L90"/>
    </row>
    <row r="91" spans="1:12" ht="23.25" x14ac:dyDescent="0.35">
      <c r="A91" s="6" t="s">
        <v>239</v>
      </c>
      <c r="B91" s="6" t="s">
        <v>270</v>
      </c>
      <c r="C91" s="7" t="s">
        <v>8</v>
      </c>
      <c r="D91" s="6" t="s">
        <v>9</v>
      </c>
      <c r="E91" s="6" t="s">
        <v>112</v>
      </c>
      <c r="F91" s="11">
        <v>5000</v>
      </c>
      <c r="G91" s="8">
        <f>F91*4</f>
        <v>20000</v>
      </c>
      <c r="H91" s="9">
        <f>F91/2125000</f>
        <v>2.352941176470588E-3</v>
      </c>
      <c r="I91" s="9">
        <f>G91/8500000</f>
        <v>2.352941176470588E-3</v>
      </c>
      <c r="J91">
        <v>99</v>
      </c>
      <c r="K91"/>
      <c r="L91"/>
    </row>
    <row r="92" spans="1:12" ht="23.25" x14ac:dyDescent="0.35">
      <c r="A92" s="6" t="s">
        <v>238</v>
      </c>
      <c r="B92" s="6" t="s">
        <v>270</v>
      </c>
      <c r="C92" s="7" t="s">
        <v>8</v>
      </c>
      <c r="D92" s="6" t="s">
        <v>9</v>
      </c>
      <c r="E92" s="6" t="s">
        <v>111</v>
      </c>
      <c r="F92" s="11">
        <v>650</v>
      </c>
      <c r="G92" s="8">
        <f>F92*4</f>
        <v>2600</v>
      </c>
      <c r="H92" s="9">
        <f>F92/2125000</f>
        <v>3.0588235294117644E-4</v>
      </c>
      <c r="I92" s="9">
        <f>G92/8500000</f>
        <v>3.0588235294117644E-4</v>
      </c>
      <c r="J92">
        <v>99</v>
      </c>
      <c r="K92"/>
      <c r="L92"/>
    </row>
    <row r="93" spans="1:12" ht="23.25" x14ac:dyDescent="0.35">
      <c r="A93" s="6" t="s">
        <v>237</v>
      </c>
      <c r="B93" s="6" t="s">
        <v>265</v>
      </c>
      <c r="C93" s="7" t="s">
        <v>8</v>
      </c>
      <c r="D93" s="6" t="s">
        <v>9</v>
      </c>
      <c r="E93" s="6" t="s">
        <v>110</v>
      </c>
      <c r="F93" s="11">
        <v>150</v>
      </c>
      <c r="G93" s="8">
        <f>F93*4</f>
        <v>600</v>
      </c>
      <c r="H93" s="9">
        <f>F93/2125000</f>
        <v>7.0588235294117641E-5</v>
      </c>
      <c r="I93" s="9">
        <f>G93/8500000</f>
        <v>7.0588235294117641E-5</v>
      </c>
      <c r="J93">
        <v>99</v>
      </c>
      <c r="K93"/>
      <c r="L93"/>
    </row>
    <row r="94" spans="1:12" ht="23.25" x14ac:dyDescent="0.35">
      <c r="A94" s="6" t="s">
        <v>236</v>
      </c>
      <c r="B94" s="6" t="s">
        <v>265</v>
      </c>
      <c r="C94" s="7" t="s">
        <v>8</v>
      </c>
      <c r="D94" s="6" t="s">
        <v>9</v>
      </c>
      <c r="E94" s="6" t="s">
        <v>109</v>
      </c>
      <c r="F94" s="11">
        <v>765</v>
      </c>
      <c r="G94" s="8">
        <f>F94*4</f>
        <v>3060</v>
      </c>
      <c r="H94" s="9">
        <f>F94/2125000</f>
        <v>3.6000000000000002E-4</v>
      </c>
      <c r="I94" s="9">
        <f>G94/8500000</f>
        <v>3.6000000000000002E-4</v>
      </c>
      <c r="J94">
        <v>99</v>
      </c>
      <c r="K94"/>
      <c r="L94"/>
    </row>
    <row r="95" spans="1:12" ht="23.25" x14ac:dyDescent="0.35">
      <c r="A95" s="6" t="s">
        <v>235</v>
      </c>
      <c r="B95" s="6" t="s">
        <v>270</v>
      </c>
      <c r="C95" s="7" t="s">
        <v>8</v>
      </c>
      <c r="D95" s="6" t="s">
        <v>9</v>
      </c>
      <c r="E95" s="6" t="s">
        <v>108</v>
      </c>
      <c r="F95" s="11">
        <v>170</v>
      </c>
      <c r="G95" s="8">
        <f>F95*4</f>
        <v>680</v>
      </c>
      <c r="H95" s="9">
        <f>F95/2125000</f>
        <v>8.0000000000000007E-5</v>
      </c>
      <c r="I95" s="9">
        <f>G95/8500000</f>
        <v>8.0000000000000007E-5</v>
      </c>
      <c r="J95">
        <v>99</v>
      </c>
      <c r="K95"/>
      <c r="L95"/>
    </row>
    <row r="96" spans="1:12" ht="23.25" x14ac:dyDescent="0.35">
      <c r="A96" s="6" t="s">
        <v>234</v>
      </c>
      <c r="B96" s="6" t="s">
        <v>265</v>
      </c>
      <c r="C96" s="7" t="s">
        <v>8</v>
      </c>
      <c r="D96" s="6" t="s">
        <v>9</v>
      </c>
      <c r="E96" s="6" t="s">
        <v>107</v>
      </c>
      <c r="F96" s="11">
        <v>480</v>
      </c>
      <c r="G96" s="8">
        <f>F96*4</f>
        <v>1920</v>
      </c>
      <c r="H96" s="9">
        <f>F96/2125000</f>
        <v>2.2588235294117648E-4</v>
      </c>
      <c r="I96" s="9">
        <f>G96/8500000</f>
        <v>2.2588235294117648E-4</v>
      </c>
      <c r="J96">
        <v>99</v>
      </c>
      <c r="K96"/>
      <c r="L96"/>
    </row>
    <row r="97" spans="1:12" ht="23.25" x14ac:dyDescent="0.35">
      <c r="A97" s="6" t="s">
        <v>233</v>
      </c>
      <c r="B97" s="6" t="s">
        <v>270</v>
      </c>
      <c r="C97" s="7" t="s">
        <v>8</v>
      </c>
      <c r="D97" s="6" t="s">
        <v>9</v>
      </c>
      <c r="E97" s="6" t="s">
        <v>106</v>
      </c>
      <c r="F97" s="11">
        <v>5000</v>
      </c>
      <c r="G97" s="8">
        <f>F97*4</f>
        <v>20000</v>
      </c>
      <c r="H97" s="9">
        <f>F97/2125000</f>
        <v>2.352941176470588E-3</v>
      </c>
      <c r="I97" s="9">
        <f>G97/8500000</f>
        <v>2.352941176470588E-3</v>
      </c>
      <c r="J97">
        <v>99</v>
      </c>
      <c r="K97"/>
      <c r="L97"/>
    </row>
    <row r="98" spans="1:12" ht="23.25" x14ac:dyDescent="0.35">
      <c r="A98" s="6" t="s">
        <v>232</v>
      </c>
      <c r="B98" s="6" t="s">
        <v>271</v>
      </c>
      <c r="C98" s="7" t="s">
        <v>8</v>
      </c>
      <c r="D98" s="6" t="s">
        <v>9</v>
      </c>
      <c r="E98" s="6" t="s">
        <v>105</v>
      </c>
      <c r="F98" s="10">
        <v>2500</v>
      </c>
      <c r="G98" s="8">
        <f>F98*4</f>
        <v>10000</v>
      </c>
      <c r="H98" s="9">
        <f>F98/2125000</f>
        <v>1.176470588235294E-3</v>
      </c>
      <c r="I98" s="9">
        <f>G98/8500000</f>
        <v>1.176470588235294E-3</v>
      </c>
      <c r="J98">
        <v>99</v>
      </c>
      <c r="K98"/>
      <c r="L98"/>
    </row>
    <row r="99" spans="1:12" ht="23.25" x14ac:dyDescent="0.35">
      <c r="A99" s="6" t="s">
        <v>231</v>
      </c>
      <c r="B99" s="6" t="s">
        <v>265</v>
      </c>
      <c r="C99" s="7" t="s">
        <v>8</v>
      </c>
      <c r="D99" s="6" t="s">
        <v>9</v>
      </c>
      <c r="E99" s="6" t="s">
        <v>104</v>
      </c>
      <c r="F99" s="10">
        <v>700</v>
      </c>
      <c r="G99" s="8">
        <f>F99*4</f>
        <v>2800</v>
      </c>
      <c r="H99" s="9">
        <f>F99/2125000</f>
        <v>3.2941176470588238E-4</v>
      </c>
      <c r="I99" s="9">
        <f>G99/8500000</f>
        <v>3.2941176470588238E-4</v>
      </c>
      <c r="J99">
        <v>99</v>
      </c>
      <c r="K99"/>
      <c r="L99"/>
    </row>
    <row r="100" spans="1:12" ht="23.25" x14ac:dyDescent="0.35">
      <c r="A100" s="6" t="s">
        <v>230</v>
      </c>
      <c r="B100" s="6" t="s">
        <v>265</v>
      </c>
      <c r="C100" s="7" t="s">
        <v>8</v>
      </c>
      <c r="D100" s="6" t="s">
        <v>9</v>
      </c>
      <c r="E100" s="6" t="s">
        <v>103</v>
      </c>
      <c r="F100" s="10">
        <v>130</v>
      </c>
      <c r="G100" s="8">
        <f>F100*4</f>
        <v>520</v>
      </c>
      <c r="H100" s="9">
        <f>F100/2125000</f>
        <v>6.1176470588235289E-5</v>
      </c>
      <c r="I100" s="9">
        <f>G100/8500000</f>
        <v>6.1176470588235289E-5</v>
      </c>
      <c r="J100">
        <v>99</v>
      </c>
      <c r="K100"/>
      <c r="L100"/>
    </row>
    <row r="101" spans="1:12" ht="23.25" x14ac:dyDescent="0.35">
      <c r="A101" s="6" t="s">
        <v>229</v>
      </c>
      <c r="B101" s="6" t="s">
        <v>265</v>
      </c>
      <c r="C101" s="7" t="s">
        <v>8</v>
      </c>
      <c r="D101" s="6" t="s">
        <v>9</v>
      </c>
      <c r="E101" s="6" t="s">
        <v>102</v>
      </c>
      <c r="F101" s="10">
        <v>10000</v>
      </c>
      <c r="G101" s="8">
        <f>F101*4</f>
        <v>40000</v>
      </c>
      <c r="H101" s="9">
        <f>F101/2125000</f>
        <v>4.7058823529411761E-3</v>
      </c>
      <c r="I101" s="9">
        <f>G101/8500000</f>
        <v>4.7058823529411761E-3</v>
      </c>
      <c r="J101">
        <v>99</v>
      </c>
      <c r="K101"/>
      <c r="L101"/>
    </row>
    <row r="102" spans="1:12" ht="23.25" x14ac:dyDescent="0.35">
      <c r="A102" s="6" t="s">
        <v>227</v>
      </c>
      <c r="B102" s="6" t="s">
        <v>269</v>
      </c>
      <c r="C102" s="7" t="s">
        <v>8</v>
      </c>
      <c r="D102" s="6" t="s">
        <v>9</v>
      </c>
      <c r="E102" s="6" t="s">
        <v>100</v>
      </c>
      <c r="F102" s="10">
        <v>650</v>
      </c>
      <c r="G102" s="8">
        <f>F102*4</f>
        <v>2600</v>
      </c>
      <c r="H102" s="9">
        <f>F102/2125000</f>
        <v>3.0588235294117644E-4</v>
      </c>
      <c r="I102" s="9">
        <f>G102/8500000</f>
        <v>3.0588235294117644E-4</v>
      </c>
      <c r="J102">
        <v>99</v>
      </c>
      <c r="K102"/>
      <c r="L102"/>
    </row>
    <row r="103" spans="1:12" ht="23.25" x14ac:dyDescent="0.35">
      <c r="A103" s="6" t="s">
        <v>226</v>
      </c>
      <c r="B103" s="6" t="s">
        <v>265</v>
      </c>
      <c r="C103" s="7" t="s">
        <v>8</v>
      </c>
      <c r="D103" s="6" t="s">
        <v>9</v>
      </c>
      <c r="E103" s="6" t="s">
        <v>99</v>
      </c>
      <c r="F103" s="10">
        <v>150</v>
      </c>
      <c r="G103" s="8">
        <f>F103*4</f>
        <v>600</v>
      </c>
      <c r="H103" s="9">
        <f>F103/2125000</f>
        <v>7.0588235294117641E-5</v>
      </c>
      <c r="I103" s="9">
        <f>G103/8500000</f>
        <v>7.0588235294117641E-5</v>
      </c>
      <c r="J103">
        <v>99</v>
      </c>
      <c r="K103"/>
      <c r="L103"/>
    </row>
    <row r="104" spans="1:12" ht="23.25" x14ac:dyDescent="0.35">
      <c r="A104" s="6" t="s">
        <v>225</v>
      </c>
      <c r="B104" s="6" t="s">
        <v>265</v>
      </c>
      <c r="C104" s="7" t="s">
        <v>8</v>
      </c>
      <c r="D104" s="6" t="s">
        <v>9</v>
      </c>
      <c r="E104" s="6" t="s">
        <v>98</v>
      </c>
      <c r="F104" s="10">
        <v>500</v>
      </c>
      <c r="G104" s="8">
        <f>F104*4</f>
        <v>2000</v>
      </c>
      <c r="H104" s="9">
        <f>F104/2125000</f>
        <v>2.3529411764705883E-4</v>
      </c>
      <c r="I104" s="9">
        <f>G104/8500000</f>
        <v>2.3529411764705883E-4</v>
      </c>
      <c r="J104">
        <v>99</v>
      </c>
      <c r="K104"/>
      <c r="L104"/>
    </row>
    <row r="105" spans="1:12" ht="23.25" x14ac:dyDescent="0.35">
      <c r="A105" s="6" t="s">
        <v>224</v>
      </c>
      <c r="B105" s="6" t="s">
        <v>270</v>
      </c>
      <c r="C105" s="7" t="s">
        <v>8</v>
      </c>
      <c r="D105" s="6" t="s">
        <v>9</v>
      </c>
      <c r="E105" s="6" t="s">
        <v>97</v>
      </c>
      <c r="F105" s="10">
        <v>650</v>
      </c>
      <c r="G105" s="8">
        <f>F105*4</f>
        <v>2600</v>
      </c>
      <c r="H105" s="9">
        <f>F105/2125000</f>
        <v>3.0588235294117644E-4</v>
      </c>
      <c r="I105" s="9">
        <f>G105/8500000</f>
        <v>3.0588235294117644E-4</v>
      </c>
      <c r="J105">
        <v>99</v>
      </c>
      <c r="K105"/>
      <c r="L105"/>
    </row>
    <row r="106" spans="1:12" ht="23.25" x14ac:dyDescent="0.35">
      <c r="A106" s="6" t="s">
        <v>223</v>
      </c>
      <c r="B106" s="6" t="s">
        <v>270</v>
      </c>
      <c r="C106" s="7" t="s">
        <v>8</v>
      </c>
      <c r="D106" s="6" t="s">
        <v>9</v>
      </c>
      <c r="E106" s="6" t="s">
        <v>96</v>
      </c>
      <c r="F106" s="10">
        <v>500</v>
      </c>
      <c r="G106" s="8">
        <f>F106*4</f>
        <v>2000</v>
      </c>
      <c r="H106" s="9">
        <f>F106/2125000</f>
        <v>2.3529411764705883E-4</v>
      </c>
      <c r="I106" s="9">
        <f>G106/8500000</f>
        <v>2.3529411764705883E-4</v>
      </c>
      <c r="J106">
        <v>99</v>
      </c>
      <c r="K106"/>
      <c r="L106"/>
    </row>
    <row r="107" spans="1:12" ht="23.25" x14ac:dyDescent="0.35">
      <c r="A107" s="6" t="s">
        <v>222</v>
      </c>
      <c r="B107" s="6" t="s">
        <v>270</v>
      </c>
      <c r="C107" s="7" t="s">
        <v>8</v>
      </c>
      <c r="D107" s="6" t="s">
        <v>9</v>
      </c>
      <c r="E107" s="6" t="s">
        <v>95</v>
      </c>
      <c r="F107" s="10">
        <v>700</v>
      </c>
      <c r="G107" s="8">
        <f>F107*4</f>
        <v>2800</v>
      </c>
      <c r="H107" s="9">
        <f>F107/2125000</f>
        <v>3.2941176470588238E-4</v>
      </c>
      <c r="I107" s="9">
        <f>G107/8500000</f>
        <v>3.2941176470588238E-4</v>
      </c>
      <c r="J107">
        <v>99</v>
      </c>
      <c r="K107"/>
      <c r="L107"/>
    </row>
    <row r="108" spans="1:12" ht="23.25" x14ac:dyDescent="0.35">
      <c r="A108" s="6" t="s">
        <v>221</v>
      </c>
      <c r="B108" s="6" t="s">
        <v>270</v>
      </c>
      <c r="C108" s="7" t="s">
        <v>8</v>
      </c>
      <c r="D108" s="6" t="s">
        <v>9</v>
      </c>
      <c r="E108" s="6" t="s">
        <v>94</v>
      </c>
      <c r="F108" s="10">
        <v>700</v>
      </c>
      <c r="G108" s="8">
        <f>F108*4</f>
        <v>2800</v>
      </c>
      <c r="H108" s="9">
        <f>F108/2125000</f>
        <v>3.2941176470588238E-4</v>
      </c>
      <c r="I108" s="9">
        <f>G108/8500000</f>
        <v>3.2941176470588238E-4</v>
      </c>
      <c r="J108">
        <v>99</v>
      </c>
      <c r="K108"/>
      <c r="L108"/>
    </row>
    <row r="109" spans="1:12" ht="23.25" x14ac:dyDescent="0.35">
      <c r="A109" s="6" t="s">
        <v>220</v>
      </c>
      <c r="B109" s="6" t="s">
        <v>269</v>
      </c>
      <c r="C109" s="7" t="s">
        <v>8</v>
      </c>
      <c r="D109" s="6" t="s">
        <v>9</v>
      </c>
      <c r="E109" s="6" t="s">
        <v>93</v>
      </c>
      <c r="F109" s="10">
        <v>650</v>
      </c>
      <c r="G109" s="8">
        <f>F109*4</f>
        <v>2600</v>
      </c>
      <c r="H109" s="9">
        <f>F109/2125000</f>
        <v>3.0588235294117644E-4</v>
      </c>
      <c r="I109" s="9">
        <f>G109/8500000</f>
        <v>3.0588235294117644E-4</v>
      </c>
      <c r="J109">
        <v>99</v>
      </c>
      <c r="K109"/>
      <c r="L109"/>
    </row>
    <row r="110" spans="1:12" ht="23.25" x14ac:dyDescent="0.35">
      <c r="A110" s="6" t="s">
        <v>219</v>
      </c>
      <c r="B110" s="6" t="s">
        <v>271</v>
      </c>
      <c r="C110" s="7" t="s">
        <v>8</v>
      </c>
      <c r="D110" s="6" t="s">
        <v>9</v>
      </c>
      <c r="E110" s="6" t="s">
        <v>92</v>
      </c>
      <c r="F110" s="10">
        <v>100</v>
      </c>
      <c r="G110" s="8">
        <f>F110*4</f>
        <v>400</v>
      </c>
      <c r="H110" s="9">
        <f>F110/2125000</f>
        <v>4.7058823529411767E-5</v>
      </c>
      <c r="I110" s="9">
        <f>G110/8500000</f>
        <v>4.7058823529411767E-5</v>
      </c>
      <c r="J110">
        <v>99</v>
      </c>
      <c r="K110"/>
      <c r="L110"/>
    </row>
    <row r="111" spans="1:12" ht="23.25" x14ac:dyDescent="0.35">
      <c r="A111" s="6" t="s">
        <v>218</v>
      </c>
      <c r="B111" s="6" t="s">
        <v>271</v>
      </c>
      <c r="C111" s="7" t="s">
        <v>8</v>
      </c>
      <c r="D111" s="6" t="s">
        <v>9</v>
      </c>
      <c r="E111" s="6" t="s">
        <v>91</v>
      </c>
      <c r="F111" s="10">
        <v>300</v>
      </c>
      <c r="G111" s="8">
        <f>F111*4</f>
        <v>1200</v>
      </c>
      <c r="H111" s="9">
        <f>F111/2125000</f>
        <v>1.4117647058823528E-4</v>
      </c>
      <c r="I111" s="9">
        <f>G111/8500000</f>
        <v>1.4117647058823528E-4</v>
      </c>
      <c r="J111">
        <v>99</v>
      </c>
      <c r="K111"/>
      <c r="L111"/>
    </row>
    <row r="112" spans="1:12" ht="23.25" x14ac:dyDescent="0.35">
      <c r="A112" s="6" t="s">
        <v>217</v>
      </c>
      <c r="B112" s="6" t="s">
        <v>270</v>
      </c>
      <c r="C112" s="7" t="s">
        <v>8</v>
      </c>
      <c r="D112" s="6" t="s">
        <v>9</v>
      </c>
      <c r="E112" s="6" t="s">
        <v>90</v>
      </c>
      <c r="F112" s="10">
        <v>200</v>
      </c>
      <c r="G112" s="8">
        <f>F112*4</f>
        <v>800</v>
      </c>
      <c r="H112" s="9">
        <f>F112/2125000</f>
        <v>9.4117647058823535E-5</v>
      </c>
      <c r="I112" s="9">
        <f>G112/8500000</f>
        <v>9.4117647058823535E-5</v>
      </c>
      <c r="J112">
        <v>99</v>
      </c>
      <c r="K112"/>
      <c r="L112"/>
    </row>
    <row r="113" spans="1:12" ht="23.25" x14ac:dyDescent="0.35">
      <c r="A113" s="6" t="s">
        <v>216</v>
      </c>
      <c r="B113" s="6" t="s">
        <v>270</v>
      </c>
      <c r="C113" s="7" t="s">
        <v>8</v>
      </c>
      <c r="D113" s="6" t="s">
        <v>9</v>
      </c>
      <c r="E113" s="6" t="s">
        <v>89</v>
      </c>
      <c r="F113" s="10">
        <v>5000</v>
      </c>
      <c r="G113" s="8">
        <f>F113*4</f>
        <v>20000</v>
      </c>
      <c r="H113" s="9">
        <f>F113/2125000</f>
        <v>2.352941176470588E-3</v>
      </c>
      <c r="I113" s="9">
        <f>G113/8500000</f>
        <v>2.352941176470588E-3</v>
      </c>
      <c r="J113">
        <v>99</v>
      </c>
      <c r="K113"/>
      <c r="L113"/>
    </row>
    <row r="114" spans="1:12" ht="23.25" x14ac:dyDescent="0.35">
      <c r="A114" s="6" t="s">
        <v>215</v>
      </c>
      <c r="B114" s="6" t="s">
        <v>270</v>
      </c>
      <c r="C114" s="7" t="s">
        <v>8</v>
      </c>
      <c r="D114" s="6" t="s">
        <v>9</v>
      </c>
      <c r="E114" s="6" t="s">
        <v>88</v>
      </c>
      <c r="F114" s="10">
        <v>250</v>
      </c>
      <c r="G114" s="8">
        <f>F114*4</f>
        <v>1000</v>
      </c>
      <c r="H114" s="9">
        <f>F114/2125000</f>
        <v>1.1764705882352942E-4</v>
      </c>
      <c r="I114" s="9">
        <f>G114/8500000</f>
        <v>1.1764705882352942E-4</v>
      </c>
      <c r="J114">
        <v>99</v>
      </c>
      <c r="K114"/>
      <c r="L114"/>
    </row>
    <row r="115" spans="1:12" ht="23.25" x14ac:dyDescent="0.35">
      <c r="A115" s="6" t="s">
        <v>214</v>
      </c>
      <c r="B115" s="6" t="s">
        <v>265</v>
      </c>
      <c r="C115" s="7" t="s">
        <v>8</v>
      </c>
      <c r="D115" s="6" t="s">
        <v>9</v>
      </c>
      <c r="E115" s="6" t="s">
        <v>87</v>
      </c>
      <c r="F115" s="10">
        <v>80</v>
      </c>
      <c r="G115" s="8">
        <f>F115*4</f>
        <v>320</v>
      </c>
      <c r="H115" s="9">
        <f>F115/2125000</f>
        <v>3.7647058823529408E-5</v>
      </c>
      <c r="I115" s="9">
        <f>G115/8500000</f>
        <v>3.7647058823529408E-5</v>
      </c>
      <c r="J115">
        <v>99</v>
      </c>
      <c r="K115"/>
      <c r="L115"/>
    </row>
    <row r="116" spans="1:12" ht="23.25" x14ac:dyDescent="0.35">
      <c r="A116" s="6" t="s">
        <v>213</v>
      </c>
      <c r="B116" s="6" t="s">
        <v>270</v>
      </c>
      <c r="C116" s="7" t="s">
        <v>8</v>
      </c>
      <c r="D116" s="6" t="s">
        <v>9</v>
      </c>
      <c r="E116" s="6" t="s">
        <v>86</v>
      </c>
      <c r="F116" s="10">
        <v>300</v>
      </c>
      <c r="G116" s="8">
        <f>F116*4</f>
        <v>1200</v>
      </c>
      <c r="H116" s="9">
        <f>F116/2125000</f>
        <v>1.4117647058823528E-4</v>
      </c>
      <c r="I116" s="9">
        <f>G116/8500000</f>
        <v>1.4117647058823528E-4</v>
      </c>
      <c r="J116">
        <v>99</v>
      </c>
      <c r="K116"/>
      <c r="L116"/>
    </row>
    <row r="117" spans="1:12" ht="23.25" x14ac:dyDescent="0.35">
      <c r="A117" s="6" t="s">
        <v>212</v>
      </c>
      <c r="B117" s="6" t="s">
        <v>265</v>
      </c>
      <c r="C117" s="7" t="s">
        <v>8</v>
      </c>
      <c r="D117" s="6" t="s">
        <v>9</v>
      </c>
      <c r="E117" s="6" t="s">
        <v>85</v>
      </c>
      <c r="F117" s="10">
        <v>70</v>
      </c>
      <c r="G117" s="8">
        <f>F117*4</f>
        <v>280</v>
      </c>
      <c r="H117" s="9">
        <f>F117/2125000</f>
        <v>3.2941176470588232E-5</v>
      </c>
      <c r="I117" s="9">
        <f>G117/8500000</f>
        <v>3.2941176470588232E-5</v>
      </c>
      <c r="J117">
        <v>99</v>
      </c>
      <c r="K117"/>
      <c r="L117"/>
    </row>
    <row r="118" spans="1:12" ht="23.25" x14ac:dyDescent="0.35">
      <c r="A118" s="6" t="s">
        <v>211</v>
      </c>
      <c r="B118" s="6" t="s">
        <v>265</v>
      </c>
      <c r="C118" s="7" t="s">
        <v>8</v>
      </c>
      <c r="D118" s="6" t="s">
        <v>9</v>
      </c>
      <c r="E118" s="6" t="s">
        <v>84</v>
      </c>
      <c r="F118" s="10">
        <v>250</v>
      </c>
      <c r="G118" s="8">
        <f>F118*4</f>
        <v>1000</v>
      </c>
      <c r="H118" s="9">
        <f>F118/2125000</f>
        <v>1.1764705882352942E-4</v>
      </c>
      <c r="I118" s="9">
        <f>G118/8500000</f>
        <v>1.1764705882352942E-4</v>
      </c>
      <c r="J118">
        <v>99</v>
      </c>
      <c r="K118"/>
      <c r="L118"/>
    </row>
    <row r="119" spans="1:12" ht="23.25" x14ac:dyDescent="0.35">
      <c r="A119" s="6" t="s">
        <v>210</v>
      </c>
      <c r="B119" s="6" t="s">
        <v>265</v>
      </c>
      <c r="C119" s="7" t="s">
        <v>8</v>
      </c>
      <c r="D119" s="6" t="s">
        <v>9</v>
      </c>
      <c r="E119" s="6" t="s">
        <v>83</v>
      </c>
      <c r="F119" s="10">
        <v>5000</v>
      </c>
      <c r="G119" s="8">
        <f>F119*4</f>
        <v>20000</v>
      </c>
      <c r="H119" s="9">
        <f>F119/2125000</f>
        <v>2.352941176470588E-3</v>
      </c>
      <c r="I119" s="9">
        <f>G119/8500000</f>
        <v>2.352941176470588E-3</v>
      </c>
      <c r="J119">
        <v>99</v>
      </c>
      <c r="K119"/>
      <c r="L119"/>
    </row>
    <row r="120" spans="1:12" ht="23.25" x14ac:dyDescent="0.35">
      <c r="A120" s="6" t="s">
        <v>210</v>
      </c>
      <c r="B120" s="6" t="s">
        <v>265</v>
      </c>
      <c r="C120" s="7" t="s">
        <v>8</v>
      </c>
      <c r="D120" s="6" t="s">
        <v>9</v>
      </c>
      <c r="E120" s="6" t="s">
        <v>82</v>
      </c>
      <c r="F120" s="10">
        <v>750</v>
      </c>
      <c r="G120" s="8">
        <f>F120*4</f>
        <v>3000</v>
      </c>
      <c r="H120" s="9">
        <f>F120/2125000</f>
        <v>3.5294117647058826E-4</v>
      </c>
      <c r="I120" s="9">
        <f>G120/8500000</f>
        <v>3.5294117647058826E-4</v>
      </c>
      <c r="J120">
        <v>99</v>
      </c>
      <c r="K120"/>
      <c r="L120"/>
    </row>
    <row r="121" spans="1:12" ht="23.25" x14ac:dyDescent="0.35">
      <c r="A121" s="6" t="s">
        <v>209</v>
      </c>
      <c r="B121" s="6" t="s">
        <v>270</v>
      </c>
      <c r="C121" s="7" t="s">
        <v>8</v>
      </c>
      <c r="D121" s="6" t="s">
        <v>9</v>
      </c>
      <c r="E121" s="6" t="s">
        <v>81</v>
      </c>
      <c r="F121" s="10">
        <v>10000</v>
      </c>
      <c r="G121" s="8">
        <f>F121*4</f>
        <v>40000</v>
      </c>
      <c r="H121" s="9">
        <f>F121/2125000</f>
        <v>4.7058823529411761E-3</v>
      </c>
      <c r="I121" s="9">
        <f>G121/8500000</f>
        <v>4.7058823529411761E-3</v>
      </c>
      <c r="J121">
        <v>99</v>
      </c>
      <c r="K121"/>
      <c r="L121"/>
    </row>
    <row r="122" spans="1:12" ht="23.25" x14ac:dyDescent="0.35">
      <c r="A122" s="6" t="s">
        <v>208</v>
      </c>
      <c r="B122" s="6" t="s">
        <v>270</v>
      </c>
      <c r="C122" s="7" t="s">
        <v>8</v>
      </c>
      <c r="D122" s="6" t="s">
        <v>9</v>
      </c>
      <c r="E122" s="6" t="s">
        <v>80</v>
      </c>
      <c r="F122" s="10">
        <v>1900</v>
      </c>
      <c r="G122" s="8">
        <f>F122*4</f>
        <v>7600</v>
      </c>
      <c r="H122" s="9">
        <f>F122/2125000</f>
        <v>8.9411764705882356E-4</v>
      </c>
      <c r="I122" s="9">
        <f>G122/8500000</f>
        <v>8.9411764705882356E-4</v>
      </c>
      <c r="J122">
        <v>99</v>
      </c>
      <c r="K122"/>
      <c r="L122"/>
    </row>
    <row r="123" spans="1:12" ht="23.25" x14ac:dyDescent="0.35">
      <c r="A123" s="6" t="s">
        <v>206</v>
      </c>
      <c r="B123" s="6" t="s">
        <v>270</v>
      </c>
      <c r="C123" s="7" t="s">
        <v>8</v>
      </c>
      <c r="D123" s="6" t="s">
        <v>9</v>
      </c>
      <c r="E123" s="6" t="s">
        <v>78</v>
      </c>
      <c r="F123" s="10">
        <v>600</v>
      </c>
      <c r="G123" s="8">
        <f>F123*4</f>
        <v>2400</v>
      </c>
      <c r="H123" s="9">
        <f>F123/2125000</f>
        <v>2.8235294117647056E-4</v>
      </c>
      <c r="I123" s="9">
        <f>G123/8500000</f>
        <v>2.8235294117647056E-4</v>
      </c>
      <c r="J123">
        <v>99</v>
      </c>
      <c r="K123"/>
      <c r="L123"/>
    </row>
    <row r="124" spans="1:12" ht="23.25" x14ac:dyDescent="0.35">
      <c r="A124" s="6" t="s">
        <v>205</v>
      </c>
      <c r="B124" s="6" t="s">
        <v>270</v>
      </c>
      <c r="C124" s="7" t="s">
        <v>8</v>
      </c>
      <c r="D124" s="6" t="s">
        <v>9</v>
      </c>
      <c r="E124" s="6" t="s">
        <v>77</v>
      </c>
      <c r="F124" s="10">
        <v>2000</v>
      </c>
      <c r="G124" s="8">
        <f>F124*4</f>
        <v>8000</v>
      </c>
      <c r="H124" s="9">
        <f>F124/2125000</f>
        <v>9.4117647058823532E-4</v>
      </c>
      <c r="I124" s="9">
        <f>G124/8500000</f>
        <v>9.4117647058823532E-4</v>
      </c>
      <c r="J124">
        <v>99</v>
      </c>
      <c r="K124"/>
      <c r="L124"/>
    </row>
    <row r="125" spans="1:12" ht="23.25" x14ac:dyDescent="0.35">
      <c r="A125" s="6" t="s">
        <v>204</v>
      </c>
      <c r="B125" s="6" t="s">
        <v>270</v>
      </c>
      <c r="C125" s="7" t="s">
        <v>8</v>
      </c>
      <c r="D125" s="6" t="s">
        <v>9</v>
      </c>
      <c r="E125" s="6" t="s">
        <v>76</v>
      </c>
      <c r="F125" s="10">
        <v>5000</v>
      </c>
      <c r="G125" s="8">
        <f>F125*4</f>
        <v>20000</v>
      </c>
      <c r="H125" s="9">
        <f>F125/2125000</f>
        <v>2.352941176470588E-3</v>
      </c>
      <c r="I125" s="9">
        <f>G125/8500000</f>
        <v>2.352941176470588E-3</v>
      </c>
      <c r="J125">
        <v>99</v>
      </c>
      <c r="K125"/>
      <c r="L125"/>
    </row>
    <row r="126" spans="1:12" ht="23.25" x14ac:dyDescent="0.35">
      <c r="A126" s="6" t="s">
        <v>203</v>
      </c>
      <c r="B126" s="6" t="s">
        <v>270</v>
      </c>
      <c r="C126" s="7" t="s">
        <v>8</v>
      </c>
      <c r="D126" s="6" t="s">
        <v>9</v>
      </c>
      <c r="E126" s="6" t="s">
        <v>75</v>
      </c>
      <c r="F126" s="10">
        <v>1900</v>
      </c>
      <c r="G126" s="8">
        <f>F126*4</f>
        <v>7600</v>
      </c>
      <c r="H126" s="9">
        <f>F126/2125000</f>
        <v>8.9411764705882356E-4</v>
      </c>
      <c r="I126" s="9">
        <f>G126/8500000</f>
        <v>8.9411764705882356E-4</v>
      </c>
      <c r="J126">
        <v>99</v>
      </c>
      <c r="K126"/>
      <c r="L126"/>
    </row>
    <row r="127" spans="1:12" ht="23.25" x14ac:dyDescent="0.35">
      <c r="A127" s="6" t="s">
        <v>202</v>
      </c>
      <c r="B127" s="6" t="s">
        <v>265</v>
      </c>
      <c r="C127" s="7" t="s">
        <v>8</v>
      </c>
      <c r="D127" s="6" t="s">
        <v>9</v>
      </c>
      <c r="E127" s="6" t="s">
        <v>74</v>
      </c>
      <c r="F127" s="10">
        <v>1300</v>
      </c>
      <c r="G127" s="8">
        <f>F127*4</f>
        <v>5200</v>
      </c>
      <c r="H127" s="9">
        <f>F127/2125000</f>
        <v>6.1176470588235289E-4</v>
      </c>
      <c r="I127" s="9">
        <f>G127/8500000</f>
        <v>6.1176470588235289E-4</v>
      </c>
      <c r="J127">
        <v>99</v>
      </c>
      <c r="K127"/>
      <c r="L127"/>
    </row>
    <row r="128" spans="1:12" ht="23.25" x14ac:dyDescent="0.35">
      <c r="A128" s="6" t="s">
        <v>201</v>
      </c>
      <c r="B128" s="6" t="s">
        <v>270</v>
      </c>
      <c r="C128" s="7" t="s">
        <v>8</v>
      </c>
      <c r="D128" s="6" t="s">
        <v>9</v>
      </c>
      <c r="E128" s="6" t="s">
        <v>73</v>
      </c>
      <c r="F128" s="10">
        <v>1400</v>
      </c>
      <c r="G128" s="8">
        <f>F128*4</f>
        <v>5600</v>
      </c>
      <c r="H128" s="9">
        <f>F128/2125000</f>
        <v>6.5882352941176476E-4</v>
      </c>
      <c r="I128" s="9">
        <f>G128/8500000</f>
        <v>6.5882352941176476E-4</v>
      </c>
      <c r="J128">
        <v>99</v>
      </c>
      <c r="K128"/>
      <c r="L128"/>
    </row>
    <row r="129" spans="1:12" ht="23.25" x14ac:dyDescent="0.35">
      <c r="A129" s="6" t="s">
        <v>200</v>
      </c>
      <c r="B129" s="6" t="s">
        <v>265</v>
      </c>
      <c r="C129" s="7" t="s">
        <v>8</v>
      </c>
      <c r="D129" s="6" t="s">
        <v>9</v>
      </c>
      <c r="E129" s="6" t="s">
        <v>72</v>
      </c>
      <c r="F129" s="10">
        <v>1000</v>
      </c>
      <c r="G129" s="8">
        <f>F129*4</f>
        <v>4000</v>
      </c>
      <c r="H129" s="9">
        <f>F129/2125000</f>
        <v>4.7058823529411766E-4</v>
      </c>
      <c r="I129" s="9">
        <f>G129/8500000</f>
        <v>4.7058823529411766E-4</v>
      </c>
      <c r="J129">
        <v>99</v>
      </c>
      <c r="K129"/>
      <c r="L129"/>
    </row>
    <row r="130" spans="1:12" ht="23.25" x14ac:dyDescent="0.35">
      <c r="A130" s="6" t="s">
        <v>199</v>
      </c>
      <c r="B130" s="6" t="s">
        <v>265</v>
      </c>
      <c r="C130" s="7" t="s">
        <v>8</v>
      </c>
      <c r="D130" s="6" t="s">
        <v>9</v>
      </c>
      <c r="E130" s="6" t="s">
        <v>71</v>
      </c>
      <c r="F130" s="10">
        <v>5000</v>
      </c>
      <c r="G130" s="8">
        <f>F130*4</f>
        <v>20000</v>
      </c>
      <c r="H130" s="9">
        <f>F130/2125000</f>
        <v>2.352941176470588E-3</v>
      </c>
      <c r="I130" s="9">
        <f>G130/8500000</f>
        <v>2.352941176470588E-3</v>
      </c>
      <c r="J130">
        <v>99</v>
      </c>
      <c r="K130"/>
      <c r="L130"/>
    </row>
    <row r="131" spans="1:12" ht="23.25" x14ac:dyDescent="0.35">
      <c r="A131" s="6" t="s">
        <v>168</v>
      </c>
      <c r="B131" s="6" t="s">
        <v>265</v>
      </c>
      <c r="C131" s="7" t="s">
        <v>8</v>
      </c>
      <c r="D131" s="6" t="s">
        <v>9</v>
      </c>
      <c r="E131" s="6" t="s">
        <v>40</v>
      </c>
      <c r="F131" s="10">
        <v>500</v>
      </c>
      <c r="G131" s="8">
        <f>F131*4</f>
        <v>2000</v>
      </c>
      <c r="H131" s="9">
        <f>F131/2125000</f>
        <v>2.3529411764705883E-4</v>
      </c>
      <c r="I131" s="9">
        <f>G131/8500000</f>
        <v>2.3529411764705883E-4</v>
      </c>
      <c r="J131">
        <v>99</v>
      </c>
      <c r="K131"/>
      <c r="L131"/>
    </row>
    <row r="132" spans="1:12" ht="23.25" x14ac:dyDescent="0.35">
      <c r="A132" s="6" t="s">
        <v>167</v>
      </c>
      <c r="B132" s="6" t="s">
        <v>265</v>
      </c>
      <c r="C132" s="7" t="s">
        <v>8</v>
      </c>
      <c r="D132" s="6" t="s">
        <v>9</v>
      </c>
      <c r="E132" s="6" t="s">
        <v>39</v>
      </c>
      <c r="F132" s="10">
        <v>500</v>
      </c>
      <c r="G132" s="8">
        <f>F132*4</f>
        <v>2000</v>
      </c>
      <c r="H132" s="9">
        <f>F132/2125000</f>
        <v>2.3529411764705883E-4</v>
      </c>
      <c r="I132" s="9">
        <f>G132/8500000</f>
        <v>2.3529411764705883E-4</v>
      </c>
      <c r="J132">
        <v>99</v>
      </c>
      <c r="K132"/>
      <c r="L132"/>
    </row>
    <row r="133" spans="1:12" ht="23.25" x14ac:dyDescent="0.35">
      <c r="A133" s="6" t="s">
        <v>166</v>
      </c>
      <c r="B133" s="6" t="s">
        <v>265</v>
      </c>
      <c r="C133" s="7" t="s">
        <v>8</v>
      </c>
      <c r="D133" s="6" t="s">
        <v>9</v>
      </c>
      <c r="E133" s="6" t="s">
        <v>38</v>
      </c>
      <c r="F133" s="10">
        <v>500</v>
      </c>
      <c r="G133" s="8">
        <f>F133*4</f>
        <v>2000</v>
      </c>
      <c r="H133" s="9">
        <f>F133/2125000</f>
        <v>2.3529411764705883E-4</v>
      </c>
      <c r="I133" s="9">
        <f>G133/8500000</f>
        <v>2.3529411764705883E-4</v>
      </c>
      <c r="J133">
        <v>99</v>
      </c>
      <c r="K133"/>
      <c r="L133"/>
    </row>
    <row r="134" spans="1:12" ht="23.25" x14ac:dyDescent="0.35">
      <c r="A134" s="6" t="s">
        <v>165</v>
      </c>
      <c r="B134" s="6" t="s">
        <v>265</v>
      </c>
      <c r="C134" s="7" t="s">
        <v>8</v>
      </c>
      <c r="D134" s="6" t="s">
        <v>9</v>
      </c>
      <c r="E134" s="6" t="s">
        <v>37</v>
      </c>
      <c r="F134" s="10">
        <v>500</v>
      </c>
      <c r="G134" s="8">
        <f>F134*4</f>
        <v>2000</v>
      </c>
      <c r="H134" s="9">
        <f>F134/2125000</f>
        <v>2.3529411764705883E-4</v>
      </c>
      <c r="I134" s="9">
        <f>G134/8500000</f>
        <v>2.3529411764705883E-4</v>
      </c>
      <c r="J134">
        <v>99</v>
      </c>
      <c r="K134"/>
      <c r="L134"/>
    </row>
    <row r="135" spans="1:12" x14ac:dyDescent="0.45">
      <c r="A135" s="20" t="s">
        <v>164</v>
      </c>
      <c r="B135" s="20" t="s">
        <v>265</v>
      </c>
      <c r="C135" s="21" t="s">
        <v>8</v>
      </c>
      <c r="D135" s="20" t="s">
        <v>9</v>
      </c>
      <c r="E135" s="20" t="s">
        <v>36</v>
      </c>
      <c r="F135" s="22">
        <v>1000</v>
      </c>
      <c r="G135" s="24">
        <f>F135*4</f>
        <v>4000</v>
      </c>
      <c r="H135" s="25">
        <f>F135/2125000</f>
        <v>4.7058823529411766E-4</v>
      </c>
      <c r="I135" s="25">
        <f>G135/8500000</f>
        <v>4.7058823529411766E-4</v>
      </c>
      <c r="J135">
        <v>99</v>
      </c>
    </row>
    <row r="136" spans="1:12" s="16" customFormat="1" ht="28.5" thickBot="1" x14ac:dyDescent="0.5">
      <c r="A136" s="12" t="s">
        <v>228</v>
      </c>
      <c r="B136" s="12" t="s">
        <v>265</v>
      </c>
      <c r="C136" s="13" t="s">
        <v>8</v>
      </c>
      <c r="D136" s="12" t="s">
        <v>9</v>
      </c>
      <c r="E136" s="12" t="s">
        <v>101</v>
      </c>
      <c r="F136" s="23">
        <v>1200</v>
      </c>
      <c r="G136" s="14">
        <f>F136*4</f>
        <v>4800</v>
      </c>
      <c r="H136" s="15">
        <f>F136/2125000</f>
        <v>5.6470588235294113E-4</v>
      </c>
      <c r="I136" s="15">
        <f>G136/8500000</f>
        <v>5.6470588235294113E-4</v>
      </c>
      <c r="J136">
        <v>99</v>
      </c>
      <c r="K136" s="19"/>
      <c r="L136" s="19"/>
    </row>
    <row r="137" spans="1:12" s="28" customFormat="1" ht="28.5" thickTop="1" x14ac:dyDescent="0.45">
      <c r="A137" s="20"/>
      <c r="B137" s="20"/>
      <c r="C137" s="21"/>
      <c r="D137" s="20"/>
      <c r="E137" s="20"/>
      <c r="F137" s="26"/>
      <c r="H137" s="25"/>
      <c r="I137" s="25">
        <f>J137/8500000</f>
        <v>6.5839999999999996E-2</v>
      </c>
      <c r="J137" s="30">
        <f>SUM(G43:G136)</f>
        <v>559640</v>
      </c>
      <c r="K137" s="32">
        <f>J137*0.035*0.6</f>
        <v>11752.44</v>
      </c>
      <c r="L137" s="27"/>
    </row>
    <row r="138" spans="1:12" ht="31.5" customHeight="1" x14ac:dyDescent="0.45">
      <c r="A138" s="4"/>
      <c r="B138" s="4"/>
      <c r="F138" s="11">
        <f>SUM(F2:F136)</f>
        <v>200250</v>
      </c>
      <c r="G138" s="8">
        <f>F138*4</f>
        <v>801000</v>
      </c>
      <c r="H138" s="9">
        <f>SUM(H2:H136)</f>
        <v>9.4235294117646959E-2</v>
      </c>
      <c r="I138" s="9">
        <f>G138/8500000</f>
        <v>9.4235294117647056E-2</v>
      </c>
    </row>
    <row r="139" spans="1:12" ht="45" customHeight="1" x14ac:dyDescent="0.45">
      <c r="A139" s="4"/>
      <c r="B139" s="4"/>
      <c r="F139" s="1"/>
      <c r="G139" s="2"/>
      <c r="H139" s="3"/>
      <c r="I139" s="3"/>
    </row>
    <row r="140" spans="1:12" ht="44.25" customHeight="1" x14ac:dyDescent="0.45">
      <c r="A140" s="4"/>
      <c r="B140" s="4"/>
      <c r="F140" s="1"/>
      <c r="G140" s="2"/>
      <c r="H140" s="3"/>
      <c r="I140" s="3"/>
    </row>
    <row r="141" spans="1:12" x14ac:dyDescent="0.45">
      <c r="A141" s="4"/>
      <c r="B141" s="4"/>
      <c r="F141" s="1"/>
      <c r="G141" s="2"/>
      <c r="H141" s="3"/>
      <c r="I141" s="3"/>
    </row>
    <row r="142" spans="1:12" x14ac:dyDescent="0.45">
      <c r="A142" s="4"/>
      <c r="B142" s="4"/>
      <c r="F142" s="1"/>
      <c r="G142" s="2"/>
      <c r="H142" s="3"/>
      <c r="I142" s="3"/>
    </row>
    <row r="143" spans="1:12" x14ac:dyDescent="0.45">
      <c r="A143" s="4"/>
      <c r="B143" s="4"/>
      <c r="F143" s="1"/>
      <c r="G143" s="2"/>
      <c r="H143" s="3"/>
      <c r="I143" s="3"/>
    </row>
    <row r="144" spans="1:12" x14ac:dyDescent="0.45">
      <c r="A144" s="4"/>
      <c r="B144" s="4"/>
      <c r="F144" s="1"/>
      <c r="G144" s="2"/>
      <c r="H144" s="3"/>
      <c r="I144" s="3"/>
    </row>
    <row r="145" spans="1:9" x14ac:dyDescent="0.45">
      <c r="A145" s="4"/>
      <c r="B145" s="4"/>
      <c r="F145" s="1"/>
      <c r="G145" s="2"/>
      <c r="H145" s="3"/>
      <c r="I145" s="3"/>
    </row>
    <row r="146" spans="1:9" x14ac:dyDescent="0.45">
      <c r="A146" s="4"/>
      <c r="B146" s="4"/>
      <c r="F146" s="1"/>
      <c r="G146" s="2"/>
      <c r="H146" s="3"/>
      <c r="I146" s="3"/>
    </row>
    <row r="147" spans="1:9" x14ac:dyDescent="0.45">
      <c r="A147" s="4"/>
      <c r="B147" s="4"/>
      <c r="F147" s="1"/>
      <c r="G147" s="2"/>
      <c r="H147" s="3"/>
      <c r="I147" s="3"/>
    </row>
    <row r="148" spans="1:9" x14ac:dyDescent="0.45">
      <c r="A148" s="4"/>
      <c r="B148" s="4"/>
      <c r="F148" s="1"/>
      <c r="G148" s="2"/>
      <c r="H148" s="3"/>
      <c r="I148" s="3"/>
    </row>
    <row r="149" spans="1:9" x14ac:dyDescent="0.45">
      <c r="A149" s="4"/>
      <c r="B149" s="4"/>
      <c r="F149" s="1"/>
      <c r="G149" s="2"/>
      <c r="H149" s="3"/>
      <c r="I149" s="3"/>
    </row>
    <row r="150" spans="1:9" x14ac:dyDescent="0.45">
      <c r="A150" s="4"/>
      <c r="B150" s="4"/>
      <c r="F150" s="1"/>
      <c r="G150" s="2"/>
      <c r="H150" s="3"/>
      <c r="I150" s="3"/>
    </row>
    <row r="151" spans="1:9" x14ac:dyDescent="0.45">
      <c r="A151" s="4"/>
      <c r="B151" s="4"/>
      <c r="F151" s="1"/>
      <c r="G151" s="2"/>
      <c r="H151" s="3"/>
      <c r="I151" s="3"/>
    </row>
    <row r="152" spans="1:9" x14ac:dyDescent="0.45">
      <c r="A152" s="4"/>
      <c r="B152" s="4"/>
      <c r="F152" s="1"/>
      <c r="G152" s="2"/>
      <c r="H152" s="3"/>
      <c r="I152" s="3"/>
    </row>
    <row r="153" spans="1:9" x14ac:dyDescent="0.45">
      <c r="A153" s="4"/>
      <c r="B153" s="4"/>
      <c r="F153" s="1"/>
      <c r="G153" s="2"/>
      <c r="H153" s="3"/>
      <c r="I153" s="3"/>
    </row>
    <row r="154" spans="1:9" x14ac:dyDescent="0.45">
      <c r="A154" s="4"/>
      <c r="B154" s="4"/>
      <c r="F154" s="1"/>
      <c r="G154" s="2"/>
      <c r="H154" s="3"/>
      <c r="I154" s="3"/>
    </row>
    <row r="155" spans="1:9" x14ac:dyDescent="0.45">
      <c r="A155" s="4"/>
      <c r="B155" s="4"/>
      <c r="F155" s="1"/>
      <c r="G155" s="2"/>
      <c r="H155" s="3"/>
      <c r="I155" s="3"/>
    </row>
    <row r="156" spans="1:9" x14ac:dyDescent="0.45">
      <c r="A156" s="4"/>
      <c r="B156" s="4"/>
      <c r="F156" s="1"/>
      <c r="G156" s="2"/>
      <c r="H156" s="3"/>
      <c r="I156" s="3"/>
    </row>
    <row r="157" spans="1:9" x14ac:dyDescent="0.45">
      <c r="A157" s="4"/>
      <c r="B157" s="4"/>
      <c r="F157" s="1"/>
      <c r="G157" s="2"/>
      <c r="H157" s="3"/>
      <c r="I157" s="3"/>
    </row>
    <row r="158" spans="1:9" x14ac:dyDescent="0.45">
      <c r="A158" s="4"/>
      <c r="B158" s="4"/>
      <c r="F158" s="1"/>
      <c r="G158" s="2"/>
      <c r="H158" s="3"/>
      <c r="I158" s="3"/>
    </row>
    <row r="159" spans="1:9" x14ac:dyDescent="0.45">
      <c r="A159" s="4"/>
      <c r="B159" s="4"/>
      <c r="F159" s="1"/>
      <c r="G159" s="2"/>
      <c r="H159" s="3"/>
      <c r="I159" s="3"/>
    </row>
    <row r="160" spans="1:9" x14ac:dyDescent="0.45">
      <c r="A160" s="4"/>
      <c r="B160" s="4"/>
      <c r="F160" s="1"/>
      <c r="G160" s="2"/>
      <c r="H160" s="3"/>
      <c r="I160" s="3"/>
    </row>
    <row r="161" spans="1:9" x14ac:dyDescent="0.45">
      <c r="A161" s="4"/>
      <c r="B161" s="4"/>
      <c r="F161" s="1"/>
      <c r="G161" s="2"/>
      <c r="H161" s="3"/>
      <c r="I161" s="3"/>
    </row>
    <row r="162" spans="1:9" x14ac:dyDescent="0.45">
      <c r="A162" s="4"/>
      <c r="B162" s="4"/>
      <c r="F162" s="1"/>
      <c r="G162" s="2"/>
      <c r="H162" s="3"/>
      <c r="I162" s="3"/>
    </row>
    <row r="163" spans="1:9" x14ac:dyDescent="0.45">
      <c r="A163" s="4"/>
      <c r="B163" s="4"/>
      <c r="F163" s="1"/>
      <c r="G163" s="2"/>
      <c r="H163" s="3"/>
      <c r="I163" s="3"/>
    </row>
    <row r="164" spans="1:9" x14ac:dyDescent="0.45">
      <c r="A164" s="4"/>
      <c r="B164" s="4"/>
      <c r="F164" s="1"/>
      <c r="G164" s="2"/>
      <c r="H164" s="3"/>
      <c r="I164" s="3"/>
    </row>
    <row r="165" spans="1:9" x14ac:dyDescent="0.45">
      <c r="A165" s="4"/>
      <c r="B165" s="4"/>
      <c r="F165" s="1"/>
      <c r="G165" s="2"/>
      <c r="H165" s="3"/>
      <c r="I165" s="3"/>
    </row>
    <row r="166" spans="1:9" x14ac:dyDescent="0.45">
      <c r="A166" s="4"/>
      <c r="B166" s="4"/>
      <c r="F166" s="1"/>
      <c r="G166" s="2"/>
      <c r="H166" s="3"/>
      <c r="I166" s="3"/>
    </row>
    <row r="167" spans="1:9" x14ac:dyDescent="0.45">
      <c r="A167" s="4"/>
      <c r="B167" s="4"/>
      <c r="F167" s="1"/>
      <c r="G167" s="2"/>
      <c r="H167" s="3"/>
      <c r="I167" s="3"/>
    </row>
    <row r="168" spans="1:9" x14ac:dyDescent="0.45">
      <c r="A168" s="4"/>
      <c r="B168" s="4"/>
      <c r="F168" s="1"/>
      <c r="G168" s="2"/>
      <c r="H168" s="3"/>
      <c r="I168" s="3"/>
    </row>
    <row r="169" spans="1:9" x14ac:dyDescent="0.45">
      <c r="A169" s="4"/>
      <c r="B169" s="4"/>
      <c r="F169" s="1"/>
      <c r="G169" s="2"/>
      <c r="H169" s="3"/>
      <c r="I169" s="3"/>
    </row>
    <row r="170" spans="1:9" x14ac:dyDescent="0.45">
      <c r="A170" s="4"/>
      <c r="B170" s="4"/>
      <c r="F170" s="1"/>
      <c r="G170" s="2"/>
      <c r="H170" s="3"/>
      <c r="I170" s="3"/>
    </row>
    <row r="171" spans="1:9" x14ac:dyDescent="0.45">
      <c r="A171" s="4"/>
      <c r="B171" s="4"/>
      <c r="F171" s="1"/>
      <c r="G171" s="2"/>
      <c r="H171" s="3"/>
      <c r="I171" s="3"/>
    </row>
    <row r="172" spans="1:9" x14ac:dyDescent="0.45">
      <c r="A172" s="4"/>
      <c r="B172" s="4"/>
      <c r="F172" s="1"/>
      <c r="G172" s="2"/>
      <c r="H172" s="3"/>
      <c r="I172" s="3"/>
    </row>
    <row r="173" spans="1:9" x14ac:dyDescent="0.45">
      <c r="A173" s="4"/>
      <c r="B173" s="4"/>
      <c r="F173" s="1"/>
      <c r="G173" s="2"/>
      <c r="H173" s="3"/>
      <c r="I173" s="3"/>
    </row>
    <row r="174" spans="1:9" x14ac:dyDescent="0.45">
      <c r="A174" s="4"/>
      <c r="B174" s="4"/>
      <c r="F174" s="1"/>
      <c r="G174" s="2"/>
      <c r="H174" s="3"/>
      <c r="I174" s="3"/>
    </row>
    <row r="175" spans="1:9" x14ac:dyDescent="0.45">
      <c r="A175" s="4"/>
      <c r="B175" s="4"/>
      <c r="F175" s="1"/>
      <c r="G175" s="2"/>
      <c r="H175" s="3"/>
      <c r="I175" s="3"/>
    </row>
    <row r="176" spans="1:9" x14ac:dyDescent="0.45">
      <c r="A176" s="4"/>
      <c r="B176" s="4"/>
      <c r="F176" s="1"/>
      <c r="G176" s="2"/>
      <c r="H176" s="3"/>
      <c r="I176" s="3"/>
    </row>
    <row r="177" spans="1:9" x14ac:dyDescent="0.45">
      <c r="A177" s="4"/>
      <c r="B177" s="4"/>
      <c r="F177" s="1"/>
      <c r="G177" s="2"/>
      <c r="H177" s="3"/>
      <c r="I177" s="3"/>
    </row>
    <row r="178" spans="1:9" x14ac:dyDescent="0.45">
      <c r="A178" s="4"/>
      <c r="B178" s="4"/>
      <c r="F178" s="1"/>
      <c r="G178" s="2"/>
      <c r="H178" s="3"/>
      <c r="I178" s="3"/>
    </row>
    <row r="179" spans="1:9" x14ac:dyDescent="0.45">
      <c r="A179" s="4"/>
      <c r="B179" s="4"/>
      <c r="F179" s="1"/>
      <c r="G179" s="2"/>
      <c r="H179" s="3"/>
      <c r="I179" s="3"/>
    </row>
    <row r="180" spans="1:9" x14ac:dyDescent="0.45">
      <c r="A180" s="4"/>
      <c r="B180" s="4"/>
      <c r="F180" s="1"/>
      <c r="G180" s="2"/>
      <c r="H180" s="3"/>
      <c r="I180" s="3"/>
    </row>
    <row r="181" spans="1:9" x14ac:dyDescent="0.45">
      <c r="A181" s="4"/>
      <c r="B181" s="4"/>
      <c r="F181" s="1"/>
      <c r="G181" s="2"/>
      <c r="H181" s="3"/>
      <c r="I181" s="3"/>
    </row>
    <row r="182" spans="1:9" x14ac:dyDescent="0.45">
      <c r="A182" s="4"/>
      <c r="B182" s="4"/>
      <c r="F182" s="1"/>
      <c r="G182" s="2"/>
      <c r="H182" s="3"/>
      <c r="I182" s="3"/>
    </row>
    <row r="183" spans="1:9" x14ac:dyDescent="0.45">
      <c r="A183" s="4"/>
      <c r="B183" s="4"/>
      <c r="F183" s="1"/>
      <c r="G183" s="2"/>
      <c r="H183" s="3"/>
      <c r="I183" s="3"/>
    </row>
    <row r="184" spans="1:9" x14ac:dyDescent="0.45">
      <c r="A184" s="4"/>
      <c r="B184" s="4"/>
      <c r="F184" s="1"/>
      <c r="G184" s="2"/>
      <c r="H184" s="3"/>
      <c r="I184" s="3"/>
    </row>
    <row r="185" spans="1:9" x14ac:dyDescent="0.45">
      <c r="A185" s="4"/>
      <c r="B185" s="4"/>
      <c r="F185" s="1"/>
      <c r="G185" s="2"/>
      <c r="H185" s="3"/>
      <c r="I185" s="3"/>
    </row>
    <row r="186" spans="1:9" x14ac:dyDescent="0.45">
      <c r="A186" s="4"/>
      <c r="B186" s="4"/>
      <c r="F186" s="1"/>
      <c r="G186" s="2"/>
      <c r="H186" s="3"/>
      <c r="I186" s="3"/>
    </row>
    <row r="187" spans="1:9" x14ac:dyDescent="0.45">
      <c r="A187" s="4"/>
      <c r="B187" s="4"/>
      <c r="F187" s="1"/>
      <c r="G187" s="2"/>
      <c r="H187" s="3"/>
      <c r="I187" s="3"/>
    </row>
    <row r="188" spans="1:9" x14ac:dyDescent="0.45">
      <c r="A188" s="4"/>
      <c r="B188" s="4"/>
      <c r="F188" s="1"/>
      <c r="G188" s="2"/>
      <c r="H188" s="3"/>
      <c r="I188" s="3"/>
    </row>
    <row r="189" spans="1:9" x14ac:dyDescent="0.45">
      <c r="A189" s="4"/>
      <c r="B189" s="4"/>
      <c r="F189" s="1"/>
      <c r="G189" s="2"/>
      <c r="H189" s="3"/>
      <c r="I189" s="3"/>
    </row>
    <row r="190" spans="1:9" x14ac:dyDescent="0.45">
      <c r="A190" s="4"/>
      <c r="B190" s="4"/>
      <c r="F190" s="1"/>
      <c r="G190" s="2"/>
      <c r="H190" s="3"/>
      <c r="I190" s="3"/>
    </row>
    <row r="191" spans="1:9" x14ac:dyDescent="0.45">
      <c r="A191" s="4"/>
      <c r="B191" s="4"/>
      <c r="F191" s="1"/>
      <c r="G191" s="2"/>
      <c r="H191" s="3"/>
      <c r="I191" s="3"/>
    </row>
    <row r="192" spans="1:9" x14ac:dyDescent="0.45">
      <c r="A192" s="4"/>
      <c r="B192" s="4"/>
      <c r="F192" s="1"/>
      <c r="G192" s="2"/>
      <c r="H192" s="3"/>
      <c r="I192" s="3"/>
    </row>
    <row r="193" spans="1:9" x14ac:dyDescent="0.45">
      <c r="A193" s="4"/>
      <c r="B193" s="4"/>
      <c r="F193" s="1"/>
      <c r="G193" s="2"/>
      <c r="H193" s="3"/>
      <c r="I193" s="3"/>
    </row>
    <row r="194" spans="1:9" x14ac:dyDescent="0.45">
      <c r="A194" s="4"/>
      <c r="B194" s="4"/>
      <c r="F194" s="1"/>
      <c r="G194" s="2"/>
      <c r="H194" s="3"/>
      <c r="I194" s="3"/>
    </row>
    <row r="195" spans="1:9" x14ac:dyDescent="0.45">
      <c r="A195" s="4"/>
      <c r="B195" s="4"/>
      <c r="F195" s="1"/>
      <c r="G195" s="2"/>
      <c r="H195" s="3"/>
      <c r="I195" s="3"/>
    </row>
    <row r="196" spans="1:9" x14ac:dyDescent="0.45">
      <c r="A196" s="4"/>
      <c r="B196" s="4"/>
      <c r="F196" s="1"/>
      <c r="G196" s="2"/>
      <c r="H196" s="3"/>
      <c r="I196" s="3"/>
    </row>
    <row r="197" spans="1:9" x14ac:dyDescent="0.45">
      <c r="A197" s="4"/>
      <c r="B197" s="4"/>
      <c r="F197" s="1"/>
      <c r="G197" s="2"/>
      <c r="H197" s="3"/>
      <c r="I197" s="3"/>
    </row>
    <row r="198" spans="1:9" x14ac:dyDescent="0.45">
      <c r="A198" s="4"/>
      <c r="B198" s="4"/>
      <c r="F198" s="1"/>
      <c r="G198" s="2"/>
      <c r="H198" s="3"/>
      <c r="I198" s="3"/>
    </row>
    <row r="199" spans="1:9" x14ac:dyDescent="0.45">
      <c r="A199" s="4"/>
      <c r="B199" s="4"/>
      <c r="F199" s="1"/>
      <c r="G199" s="2"/>
      <c r="H199" s="3"/>
      <c r="I199" s="3"/>
    </row>
    <row r="200" spans="1:9" x14ac:dyDescent="0.45">
      <c r="A200" s="4"/>
      <c r="B200" s="4"/>
      <c r="F200" s="1"/>
      <c r="G200" s="2"/>
      <c r="H200" s="3"/>
      <c r="I200" s="3"/>
    </row>
    <row r="201" spans="1:9" x14ac:dyDescent="0.45">
      <c r="A201" s="4"/>
      <c r="B201" s="4"/>
      <c r="F201" s="1"/>
      <c r="G201" s="2"/>
      <c r="H201" s="3"/>
      <c r="I201" s="3"/>
    </row>
    <row r="202" spans="1:9" x14ac:dyDescent="0.45">
      <c r="A202" s="4"/>
      <c r="B202" s="4"/>
      <c r="F202" s="1"/>
      <c r="G202" s="2"/>
      <c r="H202" s="3"/>
      <c r="I202" s="3"/>
    </row>
    <row r="203" spans="1:9" x14ac:dyDescent="0.45">
      <c r="F203" s="1"/>
      <c r="G203" s="2"/>
      <c r="H203" s="3"/>
      <c r="I203" s="3"/>
    </row>
    <row r="204" spans="1:9" x14ac:dyDescent="0.45">
      <c r="F204" s="1"/>
      <c r="G204" s="2"/>
      <c r="H204" s="3"/>
      <c r="I204" s="3"/>
    </row>
    <row r="205" spans="1:9" x14ac:dyDescent="0.45">
      <c r="F205" s="1"/>
      <c r="G205" s="2"/>
    </row>
    <row r="206" spans="1:9" x14ac:dyDescent="0.45">
      <c r="F206" s="1"/>
      <c r="G206" s="2"/>
    </row>
    <row r="207" spans="1:9" x14ac:dyDescent="0.45">
      <c r="F207" s="1"/>
      <c r="G207" s="2"/>
    </row>
    <row r="208" spans="1:9" x14ac:dyDescent="0.45">
      <c r="F208" s="1"/>
      <c r="G208" s="2"/>
    </row>
    <row r="209" spans="6:7" x14ac:dyDescent="0.45">
      <c r="F209" s="1"/>
      <c r="G209" s="2"/>
    </row>
    <row r="210" spans="6:7" x14ac:dyDescent="0.45">
      <c r="F210" s="1"/>
      <c r="G210" s="2"/>
    </row>
    <row r="211" spans="6:7" x14ac:dyDescent="0.45">
      <c r="F211" s="1"/>
      <c r="G211" s="2"/>
    </row>
    <row r="212" spans="6:7" x14ac:dyDescent="0.45">
      <c r="F212" s="1"/>
      <c r="G212" s="2"/>
    </row>
    <row r="213" spans="6:7" x14ac:dyDescent="0.45">
      <c r="F213" s="1"/>
      <c r="G213" s="2"/>
    </row>
    <row r="214" spans="6:7" x14ac:dyDescent="0.45">
      <c r="F214" s="1"/>
      <c r="G214" s="2"/>
    </row>
    <row r="215" spans="6:7" x14ac:dyDescent="0.45">
      <c r="F215" s="1"/>
      <c r="G215" s="2"/>
    </row>
    <row r="216" spans="6:7" x14ac:dyDescent="0.45">
      <c r="F216" s="1"/>
      <c r="G216" s="2"/>
    </row>
    <row r="217" spans="6:7" x14ac:dyDescent="0.45">
      <c r="F217" s="1"/>
      <c r="G217" s="2"/>
    </row>
    <row r="218" spans="6:7" x14ac:dyDescent="0.45">
      <c r="F218" s="1"/>
      <c r="G218" s="2"/>
    </row>
    <row r="219" spans="6:7" x14ac:dyDescent="0.45">
      <c r="F219" s="1"/>
      <c r="G219" s="2"/>
    </row>
    <row r="220" spans="6:7" x14ac:dyDescent="0.45">
      <c r="F220" s="1"/>
      <c r="G220" s="2"/>
    </row>
    <row r="221" spans="6:7" x14ac:dyDescent="0.45">
      <c r="F221" s="1"/>
      <c r="G221" s="2"/>
    </row>
    <row r="222" spans="6:7" x14ac:dyDescent="0.45">
      <c r="F222" s="1"/>
      <c r="G222" s="2"/>
    </row>
    <row r="223" spans="6:7" x14ac:dyDescent="0.45">
      <c r="F223" s="1"/>
      <c r="G223" s="2"/>
    </row>
    <row r="224" spans="6:7" x14ac:dyDescent="0.45">
      <c r="F224" s="1"/>
      <c r="G224" s="2"/>
    </row>
    <row r="225" spans="6:7" x14ac:dyDescent="0.45">
      <c r="F225" s="1"/>
      <c r="G225" s="2"/>
    </row>
    <row r="226" spans="6:7" x14ac:dyDescent="0.45">
      <c r="F226" s="1"/>
      <c r="G226" s="2"/>
    </row>
    <row r="227" spans="6:7" x14ac:dyDescent="0.45">
      <c r="F227" s="1"/>
      <c r="G227" s="2"/>
    </row>
    <row r="228" spans="6:7" x14ac:dyDescent="0.45">
      <c r="F228" s="1"/>
      <c r="G228" s="2"/>
    </row>
    <row r="229" spans="6:7" x14ac:dyDescent="0.45">
      <c r="F229" s="1"/>
      <c r="G229" s="2"/>
    </row>
    <row r="230" spans="6:7" x14ac:dyDescent="0.45">
      <c r="F230" s="1"/>
      <c r="G230" s="2"/>
    </row>
    <row r="231" spans="6:7" x14ac:dyDescent="0.45">
      <c r="F231" s="1"/>
      <c r="G231" s="2"/>
    </row>
    <row r="232" spans="6:7" x14ac:dyDescent="0.45">
      <c r="F232" s="1"/>
      <c r="G232" s="2"/>
    </row>
    <row r="233" spans="6:7" x14ac:dyDescent="0.45">
      <c r="F233" s="1"/>
      <c r="G233" s="2"/>
    </row>
    <row r="234" spans="6:7" x14ac:dyDescent="0.45">
      <c r="F234" s="1"/>
      <c r="G234" s="2"/>
    </row>
    <row r="235" spans="6:7" x14ac:dyDescent="0.45">
      <c r="F235" s="1"/>
      <c r="G235" s="2"/>
    </row>
    <row r="236" spans="6:7" x14ac:dyDescent="0.45">
      <c r="F236" s="1"/>
      <c r="G236" s="2"/>
    </row>
    <row r="237" spans="6:7" x14ac:dyDescent="0.45">
      <c r="F237" s="1"/>
      <c r="G237" s="2"/>
    </row>
    <row r="238" spans="6:7" x14ac:dyDescent="0.45">
      <c r="F238" s="1"/>
      <c r="G238" s="2"/>
    </row>
    <row r="239" spans="6:7" x14ac:dyDescent="0.45">
      <c r="F239" s="1"/>
      <c r="G239" s="2"/>
    </row>
    <row r="240" spans="6:7" x14ac:dyDescent="0.45">
      <c r="F240" s="1"/>
      <c r="G240" s="2"/>
    </row>
    <row r="241" spans="6:7" x14ac:dyDescent="0.45">
      <c r="F241" s="1"/>
      <c r="G241" s="2"/>
    </row>
    <row r="242" spans="6:7" x14ac:dyDescent="0.45">
      <c r="F242" s="1"/>
      <c r="G242" s="2"/>
    </row>
    <row r="243" spans="6:7" x14ac:dyDescent="0.45">
      <c r="F243" s="1"/>
      <c r="G243" s="2"/>
    </row>
    <row r="244" spans="6:7" x14ac:dyDescent="0.45">
      <c r="F244" s="1"/>
      <c r="G244" s="2"/>
    </row>
    <row r="245" spans="6:7" x14ac:dyDescent="0.45">
      <c r="F245" s="1"/>
      <c r="G245" s="2"/>
    </row>
    <row r="246" spans="6:7" x14ac:dyDescent="0.45">
      <c r="F246" s="1"/>
      <c r="G246" s="2"/>
    </row>
    <row r="247" spans="6:7" x14ac:dyDescent="0.45">
      <c r="F247" s="1"/>
      <c r="G247" s="2"/>
    </row>
    <row r="248" spans="6:7" x14ac:dyDescent="0.45">
      <c r="F248" s="1"/>
      <c r="G248" s="2"/>
    </row>
    <row r="249" spans="6:7" x14ac:dyDescent="0.45">
      <c r="F249" s="1"/>
      <c r="G249" s="2"/>
    </row>
    <row r="250" spans="6:7" x14ac:dyDescent="0.45">
      <c r="F250" s="1"/>
      <c r="G250" s="2"/>
    </row>
    <row r="251" spans="6:7" x14ac:dyDescent="0.45">
      <c r="F251" s="1"/>
      <c r="G251" s="2"/>
    </row>
    <row r="252" spans="6:7" x14ac:dyDescent="0.45">
      <c r="F252" s="1"/>
      <c r="G252" s="2"/>
    </row>
    <row r="253" spans="6:7" x14ac:dyDescent="0.45">
      <c r="F253" s="1"/>
      <c r="G253" s="2"/>
    </row>
    <row r="254" spans="6:7" x14ac:dyDescent="0.45">
      <c r="F254" s="1"/>
      <c r="G254" s="2"/>
    </row>
    <row r="255" spans="6:7" x14ac:dyDescent="0.45">
      <c r="F255" s="1"/>
      <c r="G255" s="2"/>
    </row>
    <row r="256" spans="6:7" x14ac:dyDescent="0.45">
      <c r="F256" s="1"/>
      <c r="G256" s="2"/>
    </row>
    <row r="257" spans="6:7" x14ac:dyDescent="0.45">
      <c r="F257" s="1"/>
      <c r="G257" s="2"/>
    </row>
    <row r="258" spans="6:7" x14ac:dyDescent="0.45">
      <c r="F258" s="1"/>
      <c r="G258" s="2"/>
    </row>
    <row r="259" spans="6:7" x14ac:dyDescent="0.45">
      <c r="F259" s="1"/>
      <c r="G259" s="2"/>
    </row>
    <row r="260" spans="6:7" x14ac:dyDescent="0.45">
      <c r="F260" s="1"/>
      <c r="G260" s="2"/>
    </row>
    <row r="261" spans="6:7" x14ac:dyDescent="0.45">
      <c r="F261" s="1"/>
      <c r="G261" s="2"/>
    </row>
    <row r="262" spans="6:7" x14ac:dyDescent="0.45">
      <c r="F262" s="1"/>
      <c r="G262" s="2"/>
    </row>
    <row r="263" spans="6:7" x14ac:dyDescent="0.45">
      <c r="F263" s="1"/>
      <c r="G263" s="2"/>
    </row>
    <row r="264" spans="6:7" x14ac:dyDescent="0.45">
      <c r="F264" s="1"/>
      <c r="G264" s="2"/>
    </row>
    <row r="265" spans="6:7" x14ac:dyDescent="0.45">
      <c r="F265" s="1"/>
      <c r="G265" s="2"/>
    </row>
    <row r="266" spans="6:7" x14ac:dyDescent="0.45">
      <c r="F266" s="1"/>
      <c r="G266" s="2"/>
    </row>
    <row r="267" spans="6:7" x14ac:dyDescent="0.45">
      <c r="F267" s="1"/>
      <c r="G267" s="2"/>
    </row>
    <row r="268" spans="6:7" x14ac:dyDescent="0.45">
      <c r="F268" s="1"/>
      <c r="G268" s="2"/>
    </row>
    <row r="269" spans="6:7" x14ac:dyDescent="0.45">
      <c r="F269" s="1"/>
      <c r="G269" s="2"/>
    </row>
    <row r="270" spans="6:7" x14ac:dyDescent="0.45">
      <c r="F270" s="1"/>
      <c r="G270" s="2"/>
    </row>
    <row r="271" spans="6:7" x14ac:dyDescent="0.45">
      <c r="F271" s="1"/>
      <c r="G271" s="2"/>
    </row>
    <row r="272" spans="6:7" x14ac:dyDescent="0.45">
      <c r="F272" s="1"/>
      <c r="G272" s="2"/>
    </row>
    <row r="273" spans="6:7" x14ac:dyDescent="0.45">
      <c r="F273" s="1"/>
      <c r="G273" s="2"/>
    </row>
    <row r="274" spans="6:7" x14ac:dyDescent="0.45">
      <c r="F274" s="1"/>
      <c r="G274" s="2"/>
    </row>
    <row r="275" spans="6:7" x14ac:dyDescent="0.45">
      <c r="F275" s="1"/>
      <c r="G275" s="2"/>
    </row>
    <row r="276" spans="6:7" x14ac:dyDescent="0.45">
      <c r="F276" s="1"/>
      <c r="G276" s="2"/>
    </row>
    <row r="277" spans="6:7" x14ac:dyDescent="0.45">
      <c r="F277" s="1"/>
      <c r="G277" s="2"/>
    </row>
    <row r="278" spans="6:7" x14ac:dyDescent="0.45">
      <c r="F278" s="1"/>
      <c r="G278" s="2"/>
    </row>
    <row r="279" spans="6:7" x14ac:dyDescent="0.45">
      <c r="F279" s="1"/>
      <c r="G279" s="2"/>
    </row>
    <row r="280" spans="6:7" x14ac:dyDescent="0.45">
      <c r="F280" s="1"/>
      <c r="G280" s="2"/>
    </row>
    <row r="281" spans="6:7" x14ac:dyDescent="0.45">
      <c r="F281" s="1"/>
      <c r="G281" s="2"/>
    </row>
    <row r="282" spans="6:7" x14ac:dyDescent="0.45">
      <c r="F282" s="1"/>
      <c r="G282" s="2"/>
    </row>
    <row r="283" spans="6:7" x14ac:dyDescent="0.45">
      <c r="F283" s="1"/>
      <c r="G283" s="2"/>
    </row>
    <row r="284" spans="6:7" x14ac:dyDescent="0.45">
      <c r="F284" s="1"/>
      <c r="G284" s="2"/>
    </row>
    <row r="285" spans="6:7" x14ac:dyDescent="0.45">
      <c r="F285" s="1"/>
      <c r="G285" s="2"/>
    </row>
    <row r="286" spans="6:7" x14ac:dyDescent="0.45">
      <c r="F286" s="1"/>
      <c r="G286" s="2"/>
    </row>
    <row r="287" spans="6:7" x14ac:dyDescent="0.45">
      <c r="F287" s="1"/>
      <c r="G287" s="2"/>
    </row>
    <row r="288" spans="6:7" x14ac:dyDescent="0.45">
      <c r="F288" s="1"/>
      <c r="G288" s="2"/>
    </row>
    <row r="289" spans="6:7" x14ac:dyDescent="0.45">
      <c r="F289" s="1"/>
      <c r="G289" s="2"/>
    </row>
    <row r="290" spans="6:7" x14ac:dyDescent="0.45">
      <c r="F290" s="1"/>
      <c r="G290" s="2"/>
    </row>
    <row r="291" spans="6:7" x14ac:dyDescent="0.45">
      <c r="F291" s="1"/>
      <c r="G291" s="2"/>
    </row>
    <row r="292" spans="6:7" x14ac:dyDescent="0.45">
      <c r="F292" s="1"/>
      <c r="G292" s="2"/>
    </row>
    <row r="293" spans="6:7" x14ac:dyDescent="0.45">
      <c r="F293" s="1"/>
      <c r="G293" s="2"/>
    </row>
    <row r="294" spans="6:7" x14ac:dyDescent="0.45">
      <c r="F294" s="1"/>
      <c r="G294" s="2"/>
    </row>
    <row r="295" spans="6:7" x14ac:dyDescent="0.45">
      <c r="F295" s="1"/>
      <c r="G295" s="2"/>
    </row>
    <row r="296" spans="6:7" x14ac:dyDescent="0.45">
      <c r="F296" s="1"/>
      <c r="G296" s="2"/>
    </row>
    <row r="297" spans="6:7" x14ac:dyDescent="0.45">
      <c r="F297" s="1"/>
      <c r="G297" s="2"/>
    </row>
    <row r="298" spans="6:7" x14ac:dyDescent="0.45">
      <c r="F298" s="1"/>
      <c r="G298" s="2"/>
    </row>
    <row r="299" spans="6:7" x14ac:dyDescent="0.45">
      <c r="F299" s="1"/>
      <c r="G299" s="2"/>
    </row>
    <row r="300" spans="6:7" x14ac:dyDescent="0.45">
      <c r="F300" s="1"/>
      <c r="G300" s="2"/>
    </row>
    <row r="301" spans="6:7" x14ac:dyDescent="0.45">
      <c r="F301" s="1"/>
      <c r="G301" s="2"/>
    </row>
    <row r="302" spans="6:7" x14ac:dyDescent="0.45">
      <c r="F302" s="1"/>
      <c r="G302" s="2"/>
    </row>
    <row r="303" spans="6:7" x14ac:dyDescent="0.45">
      <c r="F303" s="1"/>
      <c r="G303" s="2"/>
    </row>
    <row r="304" spans="6:7" x14ac:dyDescent="0.45">
      <c r="F304" s="1"/>
      <c r="G304" s="2"/>
    </row>
    <row r="305" spans="6:7" x14ac:dyDescent="0.45">
      <c r="F305" s="1"/>
      <c r="G305" s="2"/>
    </row>
    <row r="306" spans="6:7" x14ac:dyDescent="0.45">
      <c r="F306" s="1"/>
      <c r="G306" s="2"/>
    </row>
    <row r="307" spans="6:7" x14ac:dyDescent="0.45">
      <c r="F307" s="1"/>
      <c r="G307" s="2"/>
    </row>
    <row r="308" spans="6:7" x14ac:dyDescent="0.45">
      <c r="F308" s="1"/>
      <c r="G308" s="2"/>
    </row>
    <row r="309" spans="6:7" x14ac:dyDescent="0.45">
      <c r="F309" s="1"/>
      <c r="G309" s="2"/>
    </row>
    <row r="310" spans="6:7" x14ac:dyDescent="0.45">
      <c r="F310" s="1"/>
      <c r="G310" s="2"/>
    </row>
    <row r="311" spans="6:7" x14ac:dyDescent="0.45">
      <c r="F311" s="1"/>
      <c r="G311" s="2"/>
    </row>
    <row r="312" spans="6:7" x14ac:dyDescent="0.45">
      <c r="F312" s="1"/>
      <c r="G312" s="2"/>
    </row>
    <row r="313" spans="6:7" x14ac:dyDescent="0.45">
      <c r="F313" s="1"/>
      <c r="G313" s="2"/>
    </row>
    <row r="314" spans="6:7" x14ac:dyDescent="0.45">
      <c r="F314" s="1"/>
      <c r="G314" s="2"/>
    </row>
    <row r="315" spans="6:7" x14ac:dyDescent="0.45">
      <c r="F315" s="1"/>
      <c r="G315" s="2"/>
    </row>
    <row r="316" spans="6:7" x14ac:dyDescent="0.45">
      <c r="F316" s="1"/>
      <c r="G316" s="2"/>
    </row>
    <row r="317" spans="6:7" x14ac:dyDescent="0.45">
      <c r="F317" s="1"/>
      <c r="G317" s="2"/>
    </row>
    <row r="318" spans="6:7" x14ac:dyDescent="0.45">
      <c r="F318" s="1"/>
      <c r="G318" s="2"/>
    </row>
    <row r="319" spans="6:7" x14ac:dyDescent="0.45">
      <c r="F319" s="1"/>
      <c r="G319" s="2"/>
    </row>
    <row r="320" spans="6:7" x14ac:dyDescent="0.45">
      <c r="F320" s="1"/>
      <c r="G320" s="2"/>
    </row>
    <row r="321" spans="6:7" x14ac:dyDescent="0.45">
      <c r="F321" s="1"/>
      <c r="G321" s="2"/>
    </row>
    <row r="322" spans="6:7" x14ac:dyDescent="0.45">
      <c r="F322" s="1"/>
      <c r="G322" s="2"/>
    </row>
    <row r="323" spans="6:7" x14ac:dyDescent="0.45">
      <c r="F323" s="1"/>
      <c r="G323" s="2"/>
    </row>
    <row r="324" spans="6:7" x14ac:dyDescent="0.45">
      <c r="F324" s="1"/>
      <c r="G324" s="2"/>
    </row>
    <row r="325" spans="6:7" x14ac:dyDescent="0.45">
      <c r="F325" s="1"/>
      <c r="G325" s="2"/>
    </row>
    <row r="326" spans="6:7" x14ac:dyDescent="0.45">
      <c r="F326" s="1"/>
      <c r="G326" s="2"/>
    </row>
    <row r="327" spans="6:7" x14ac:dyDescent="0.45">
      <c r="F327" s="1"/>
      <c r="G327" s="2"/>
    </row>
    <row r="328" spans="6:7" x14ac:dyDescent="0.45">
      <c r="F328" s="1"/>
      <c r="G328" s="2"/>
    </row>
    <row r="329" spans="6:7" x14ac:dyDescent="0.45">
      <c r="F329" s="1"/>
      <c r="G329" s="2"/>
    </row>
    <row r="330" spans="6:7" x14ac:dyDescent="0.45">
      <c r="F330" s="1"/>
      <c r="G330" s="2"/>
    </row>
    <row r="331" spans="6:7" x14ac:dyDescent="0.45">
      <c r="F331" s="1"/>
      <c r="G331" s="2"/>
    </row>
    <row r="332" spans="6:7" x14ac:dyDescent="0.45">
      <c r="F332" s="1"/>
      <c r="G332" s="2"/>
    </row>
    <row r="333" spans="6:7" x14ac:dyDescent="0.45">
      <c r="F333" s="1"/>
      <c r="G333" s="2"/>
    </row>
    <row r="334" spans="6:7" x14ac:dyDescent="0.45">
      <c r="F334" s="1"/>
      <c r="G334" s="2"/>
    </row>
    <row r="335" spans="6:7" x14ac:dyDescent="0.45">
      <c r="F335" s="1"/>
      <c r="G335" s="2"/>
    </row>
    <row r="336" spans="6:7" x14ac:dyDescent="0.45">
      <c r="F336" s="1"/>
      <c r="G336" s="2"/>
    </row>
    <row r="337" spans="6:7" x14ac:dyDescent="0.45">
      <c r="F337" s="1"/>
      <c r="G337" s="2"/>
    </row>
    <row r="338" spans="6:7" x14ac:dyDescent="0.45">
      <c r="F338" s="1"/>
      <c r="G338" s="2"/>
    </row>
    <row r="339" spans="6:7" x14ac:dyDescent="0.45">
      <c r="F339" s="1"/>
      <c r="G339" s="2"/>
    </row>
    <row r="340" spans="6:7" x14ac:dyDescent="0.45">
      <c r="F340" s="1"/>
      <c r="G340" s="2"/>
    </row>
    <row r="341" spans="6:7" x14ac:dyDescent="0.45">
      <c r="F341" s="1"/>
      <c r="G341" s="2"/>
    </row>
    <row r="342" spans="6:7" x14ac:dyDescent="0.45">
      <c r="F342" s="1"/>
      <c r="G342" s="2"/>
    </row>
    <row r="343" spans="6:7" x14ac:dyDescent="0.45">
      <c r="F343" s="1"/>
      <c r="G343" s="2"/>
    </row>
    <row r="344" spans="6:7" x14ac:dyDescent="0.45">
      <c r="F344" s="1"/>
      <c r="G344" s="2"/>
    </row>
    <row r="345" spans="6:7" x14ac:dyDescent="0.45">
      <c r="F345" s="1"/>
      <c r="G345" s="2"/>
    </row>
    <row r="346" spans="6:7" x14ac:dyDescent="0.45">
      <c r="F346" s="1"/>
      <c r="G346" s="2"/>
    </row>
    <row r="347" spans="6:7" x14ac:dyDescent="0.45">
      <c r="F347" s="1"/>
      <c r="G347" s="2"/>
    </row>
    <row r="348" spans="6:7" x14ac:dyDescent="0.45">
      <c r="F348" s="1"/>
      <c r="G348" s="2"/>
    </row>
    <row r="349" spans="6:7" x14ac:dyDescent="0.45">
      <c r="F349" s="1"/>
      <c r="G349" s="2"/>
    </row>
    <row r="350" spans="6:7" x14ac:dyDescent="0.45">
      <c r="F350" s="1"/>
      <c r="G350" s="2"/>
    </row>
    <row r="351" spans="6:7" x14ac:dyDescent="0.45">
      <c r="F351" s="1"/>
      <c r="G351" s="2"/>
    </row>
    <row r="352" spans="6:7" x14ac:dyDescent="0.45">
      <c r="F352" s="1"/>
      <c r="G352" s="2"/>
    </row>
    <row r="353" spans="6:7" x14ac:dyDescent="0.45">
      <c r="F353" s="1"/>
      <c r="G353" s="2"/>
    </row>
    <row r="354" spans="6:7" x14ac:dyDescent="0.45">
      <c r="F354" s="1"/>
      <c r="G354" s="2"/>
    </row>
    <row r="355" spans="6:7" x14ac:dyDescent="0.45">
      <c r="F355" s="1"/>
      <c r="G355" s="2"/>
    </row>
    <row r="356" spans="6:7" x14ac:dyDescent="0.45">
      <c r="F356" s="1"/>
      <c r="G356" s="2"/>
    </row>
    <row r="357" spans="6:7" x14ac:dyDescent="0.45">
      <c r="F357" s="1"/>
      <c r="G357" s="2"/>
    </row>
    <row r="358" spans="6:7" x14ac:dyDescent="0.45">
      <c r="F358" s="1"/>
      <c r="G358" s="2"/>
    </row>
    <row r="359" spans="6:7" x14ac:dyDescent="0.45">
      <c r="F359" s="1"/>
      <c r="G359" s="2"/>
    </row>
    <row r="360" spans="6:7" x14ac:dyDescent="0.45">
      <c r="F360" s="1"/>
      <c r="G360" s="2"/>
    </row>
    <row r="361" spans="6:7" x14ac:dyDescent="0.45">
      <c r="F361" s="1"/>
      <c r="G361" s="2"/>
    </row>
    <row r="362" spans="6:7" x14ac:dyDescent="0.45">
      <c r="F362" s="1"/>
      <c r="G362" s="2"/>
    </row>
    <row r="363" spans="6:7" x14ac:dyDescent="0.45">
      <c r="F363" s="1"/>
      <c r="G363" s="2"/>
    </row>
    <row r="364" spans="6:7" x14ac:dyDescent="0.45">
      <c r="F364" s="1"/>
      <c r="G364" s="2"/>
    </row>
    <row r="365" spans="6:7" x14ac:dyDescent="0.45">
      <c r="F365" s="1"/>
      <c r="G365" s="2"/>
    </row>
    <row r="366" spans="6:7" x14ac:dyDescent="0.45">
      <c r="F366" s="1"/>
      <c r="G366" s="2"/>
    </row>
    <row r="367" spans="6:7" x14ac:dyDescent="0.45">
      <c r="F367" s="1"/>
      <c r="G367" s="2"/>
    </row>
    <row r="368" spans="6:7" x14ac:dyDescent="0.45">
      <c r="F368" s="1"/>
      <c r="G368" s="2"/>
    </row>
    <row r="369" spans="6:7" x14ac:dyDescent="0.45">
      <c r="F369" s="1"/>
      <c r="G369" s="2"/>
    </row>
    <row r="370" spans="6:7" x14ac:dyDescent="0.45">
      <c r="F370" s="1"/>
      <c r="G370" s="2"/>
    </row>
    <row r="371" spans="6:7" x14ac:dyDescent="0.45">
      <c r="F371" s="1"/>
      <c r="G371" s="2"/>
    </row>
    <row r="372" spans="6:7" x14ac:dyDescent="0.45">
      <c r="F372" s="1"/>
      <c r="G372" s="2"/>
    </row>
    <row r="373" spans="6:7" x14ac:dyDescent="0.45">
      <c r="F373" s="1"/>
      <c r="G373" s="2"/>
    </row>
    <row r="374" spans="6:7" x14ac:dyDescent="0.45">
      <c r="F374" s="1"/>
      <c r="G374" s="2"/>
    </row>
    <row r="375" spans="6:7" x14ac:dyDescent="0.45">
      <c r="F375" s="1"/>
      <c r="G375" s="2"/>
    </row>
    <row r="376" spans="6:7" x14ac:dyDescent="0.45">
      <c r="F376" s="1"/>
      <c r="G376" s="2"/>
    </row>
    <row r="377" spans="6:7" x14ac:dyDescent="0.45">
      <c r="F377" s="1"/>
      <c r="G377" s="2"/>
    </row>
    <row r="378" spans="6:7" x14ac:dyDescent="0.45">
      <c r="F378" s="1"/>
      <c r="G378" s="2"/>
    </row>
    <row r="379" spans="6:7" x14ac:dyDescent="0.45">
      <c r="F379" s="1"/>
      <c r="G379" s="2"/>
    </row>
    <row r="380" spans="6:7" x14ac:dyDescent="0.45">
      <c r="F380" s="1"/>
      <c r="G380" s="2"/>
    </row>
    <row r="381" spans="6:7" x14ac:dyDescent="0.45">
      <c r="F381" s="1"/>
      <c r="G381" s="2"/>
    </row>
    <row r="382" spans="6:7" x14ac:dyDescent="0.45">
      <c r="F382" s="1"/>
      <c r="G382" s="2"/>
    </row>
    <row r="383" spans="6:7" x14ac:dyDescent="0.45">
      <c r="F383" s="1"/>
      <c r="G383" s="2"/>
    </row>
    <row r="384" spans="6:7" x14ac:dyDescent="0.45">
      <c r="F384" s="1"/>
      <c r="G384" s="2"/>
    </row>
    <row r="385" spans="6:7" x14ac:dyDescent="0.45">
      <c r="F385" s="1"/>
      <c r="G385" s="2"/>
    </row>
    <row r="386" spans="6:7" x14ac:dyDescent="0.45">
      <c r="F386" s="1"/>
      <c r="G386" s="2"/>
    </row>
    <row r="387" spans="6:7" x14ac:dyDescent="0.45">
      <c r="F387" s="1"/>
      <c r="G387" s="2"/>
    </row>
    <row r="388" spans="6:7" x14ac:dyDescent="0.45">
      <c r="F388" s="1"/>
      <c r="G388" s="2"/>
    </row>
    <row r="389" spans="6:7" x14ac:dyDescent="0.45">
      <c r="F389" s="1"/>
      <c r="G389" s="2"/>
    </row>
    <row r="390" spans="6:7" x14ac:dyDescent="0.45">
      <c r="F390" s="1"/>
      <c r="G390" s="2"/>
    </row>
    <row r="391" spans="6:7" x14ac:dyDescent="0.45">
      <c r="F391" s="1"/>
      <c r="G391" s="2"/>
    </row>
    <row r="392" spans="6:7" x14ac:dyDescent="0.45">
      <c r="F392" s="1"/>
      <c r="G392" s="2"/>
    </row>
    <row r="393" spans="6:7" x14ac:dyDescent="0.45">
      <c r="F393" s="1"/>
      <c r="G393" s="2"/>
    </row>
    <row r="394" spans="6:7" x14ac:dyDescent="0.45">
      <c r="F394" s="1"/>
      <c r="G394" s="2"/>
    </row>
    <row r="395" spans="6:7" x14ac:dyDescent="0.45">
      <c r="F395" s="1"/>
      <c r="G395" s="2"/>
    </row>
    <row r="396" spans="6:7" x14ac:dyDescent="0.45">
      <c r="F396" s="1"/>
      <c r="G396" s="2"/>
    </row>
    <row r="397" spans="6:7" x14ac:dyDescent="0.45">
      <c r="F397" s="1"/>
      <c r="G397" s="2"/>
    </row>
    <row r="398" spans="6:7" x14ac:dyDescent="0.45">
      <c r="F398" s="1"/>
      <c r="G398" s="2"/>
    </row>
    <row r="399" spans="6:7" x14ac:dyDescent="0.45">
      <c r="F399" s="1"/>
      <c r="G399" s="2"/>
    </row>
    <row r="400" spans="6:7" x14ac:dyDescent="0.45">
      <c r="F400" s="1"/>
      <c r="G400" s="2"/>
    </row>
    <row r="401" spans="6:7" x14ac:dyDescent="0.45">
      <c r="F401" s="1"/>
      <c r="G401" s="2"/>
    </row>
    <row r="402" spans="6:7" x14ac:dyDescent="0.45">
      <c r="F402" s="1"/>
      <c r="G402" s="2"/>
    </row>
    <row r="403" spans="6:7" x14ac:dyDescent="0.45">
      <c r="F403" s="1"/>
      <c r="G403" s="2"/>
    </row>
    <row r="404" spans="6:7" x14ac:dyDescent="0.45">
      <c r="F404" s="1"/>
      <c r="G404" s="2"/>
    </row>
    <row r="405" spans="6:7" x14ac:dyDescent="0.45">
      <c r="F405" s="1"/>
      <c r="G405" s="2"/>
    </row>
    <row r="406" spans="6:7" x14ac:dyDescent="0.45">
      <c r="F406" s="1"/>
      <c r="G406" s="2"/>
    </row>
    <row r="407" spans="6:7" x14ac:dyDescent="0.45">
      <c r="F407" s="1"/>
      <c r="G407" s="2"/>
    </row>
    <row r="408" spans="6:7" x14ac:dyDescent="0.45">
      <c r="F408" s="1"/>
      <c r="G408" s="2"/>
    </row>
    <row r="409" spans="6:7" x14ac:dyDescent="0.45">
      <c r="F409" s="1"/>
      <c r="G409" s="2"/>
    </row>
    <row r="410" spans="6:7" x14ac:dyDescent="0.45">
      <c r="F410" s="1"/>
      <c r="G410" s="2"/>
    </row>
    <row r="411" spans="6:7" x14ac:dyDescent="0.45">
      <c r="F411" s="1"/>
      <c r="G411" s="2"/>
    </row>
    <row r="412" spans="6:7" x14ac:dyDescent="0.45">
      <c r="F412" s="1"/>
      <c r="G412" s="2"/>
    </row>
    <row r="413" spans="6:7" x14ac:dyDescent="0.45">
      <c r="F413" s="1"/>
      <c r="G413" s="2"/>
    </row>
    <row r="414" spans="6:7" x14ac:dyDescent="0.45">
      <c r="F414" s="1"/>
      <c r="G414" s="2"/>
    </row>
    <row r="415" spans="6:7" x14ac:dyDescent="0.45">
      <c r="F415" s="1"/>
      <c r="G415" s="2"/>
    </row>
    <row r="416" spans="6:7" x14ac:dyDescent="0.45">
      <c r="F416" s="1"/>
      <c r="G416" s="2"/>
    </row>
    <row r="417" spans="6:7" x14ac:dyDescent="0.45">
      <c r="F417" s="1"/>
      <c r="G417" s="2"/>
    </row>
    <row r="418" spans="6:7" x14ac:dyDescent="0.45">
      <c r="F418" s="1"/>
      <c r="G418" s="2"/>
    </row>
    <row r="419" spans="6:7" x14ac:dyDescent="0.45">
      <c r="F419" s="1"/>
      <c r="G419" s="2"/>
    </row>
    <row r="420" spans="6:7" x14ac:dyDescent="0.45">
      <c r="F420" s="1"/>
      <c r="G420" s="2"/>
    </row>
    <row r="421" spans="6:7" x14ac:dyDescent="0.45">
      <c r="F421" s="1"/>
      <c r="G421" s="2"/>
    </row>
    <row r="422" spans="6:7" x14ac:dyDescent="0.45">
      <c r="F422" s="1"/>
      <c r="G422" s="2"/>
    </row>
    <row r="423" spans="6:7" x14ac:dyDescent="0.45">
      <c r="F423" s="1"/>
      <c r="G423" s="2"/>
    </row>
    <row r="424" spans="6:7" x14ac:dyDescent="0.45">
      <c r="F424" s="1"/>
      <c r="G424" s="2"/>
    </row>
    <row r="425" spans="6:7" x14ac:dyDescent="0.45">
      <c r="F425" s="1"/>
      <c r="G425" s="2"/>
    </row>
    <row r="426" spans="6:7" x14ac:dyDescent="0.45">
      <c r="F426" s="1"/>
      <c r="G426" s="2"/>
    </row>
    <row r="427" spans="6:7" x14ac:dyDescent="0.45">
      <c r="F427" s="1"/>
      <c r="G427" s="2"/>
    </row>
    <row r="428" spans="6:7" x14ac:dyDescent="0.45">
      <c r="F428" s="1"/>
      <c r="G428" s="2"/>
    </row>
    <row r="429" spans="6:7" x14ac:dyDescent="0.45">
      <c r="F429" s="1"/>
      <c r="G429" s="2"/>
    </row>
    <row r="430" spans="6:7" x14ac:dyDescent="0.45">
      <c r="F430" s="1"/>
      <c r="G430" s="2"/>
    </row>
    <row r="431" spans="6:7" x14ac:dyDescent="0.45">
      <c r="F431" s="1"/>
      <c r="G431" s="2"/>
    </row>
    <row r="432" spans="6:7" x14ac:dyDescent="0.45">
      <c r="F432" s="1"/>
      <c r="G432" s="2"/>
    </row>
    <row r="433" spans="6:7" x14ac:dyDescent="0.45">
      <c r="F433" s="1"/>
      <c r="G433" s="2"/>
    </row>
    <row r="434" spans="6:7" x14ac:dyDescent="0.45">
      <c r="F434" s="1"/>
      <c r="G434" s="2"/>
    </row>
  </sheetData>
  <autoFilter ref="A1:I96" xr:uid="{2E648724-32BD-764B-A75D-A73E4E1DB4BC}">
    <sortState xmlns:xlrd2="http://schemas.microsoft.com/office/spreadsheetml/2017/richdata2" ref="A2:I137">
      <sortCondition descending="1" ref="E1:E96"/>
    </sortState>
  </autoFilter>
  <sortState xmlns:xlrd2="http://schemas.microsoft.com/office/spreadsheetml/2017/richdata2" ref="A2:J434">
    <sortCondition ref="J1:J434"/>
  </sortState>
  <dataValidations count="2">
    <dataValidation allowBlank="1" showInputMessage="1" showErrorMessage="1" promptTitle="Underwriting Syndicate" prompt="Enter name of Non-Managing Underwriting Syndicate member" sqref="A45" xr:uid="{017226EB-FAA2-41C4-B74B-AEE5C9BF2E9C}"/>
    <dataValidation allowBlank="1" showInputMessage="1" showErrorMessage="1" promptTitle="Selling Group Member" prompt="Enter name of Selling Group Member" sqref="A47" xr:uid="{07D5B670-5F8E-40F2-A5E2-A6DD81B81FEC}"/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01a6e-f365-48e1-94f6-491799b2ba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8768E724B59B42BD62C01A662D37B5" ma:contentTypeVersion="10" ma:contentTypeDescription="Create a new document." ma:contentTypeScope="" ma:versionID="ac65613a121887bb7eb6c1780e9ff2ae">
  <xsd:schema xmlns:xsd="http://www.w3.org/2001/XMLSchema" xmlns:xs="http://www.w3.org/2001/XMLSchema" xmlns:p="http://schemas.microsoft.com/office/2006/metadata/properties" xmlns:ns3="e7801a6e-f365-48e1-94f6-491799b2baba" xmlns:ns4="1194601e-28c7-4a7a-9560-e184117f1a34" targetNamespace="http://schemas.microsoft.com/office/2006/metadata/properties" ma:root="true" ma:fieldsID="18d0b2b7e186f72766b0f1c3f4730ec0" ns3:_="" ns4:_="">
    <xsd:import namespace="e7801a6e-f365-48e1-94f6-491799b2baba"/>
    <xsd:import namespace="1194601e-28c7-4a7a-9560-e184117f1a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1a6e-f365-48e1-94f6-491799b2b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4601e-28c7-4a7a-9560-e184117f1a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7AB3C-7792-48C4-A026-FDA702101A79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1194601e-28c7-4a7a-9560-e184117f1a34"/>
    <ds:schemaRef ds:uri="e7801a6e-f365-48e1-94f6-491799b2baba"/>
  </ds:schemaRefs>
</ds:datastoreItem>
</file>

<file path=customXml/itemProps2.xml><?xml version="1.0" encoding="utf-8"?>
<ds:datastoreItem xmlns:ds="http://schemas.openxmlformats.org/officeDocument/2006/customXml" ds:itemID="{F74B71F3-5CA7-4D66-8FAF-73556309E1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7D363C-5230-4543-8C6B-6A29ACDBC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01a6e-f365-48e1-94f6-491799b2baba"/>
    <ds:schemaRef ds:uri="1194601e-28c7-4a7a-9560-e184117f1a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Caroline Strong</dc:creator>
  <cp:keywords/>
  <dc:description/>
  <cp:lastModifiedBy>David Ada-Winter</cp:lastModifiedBy>
  <cp:revision/>
  <dcterms:created xsi:type="dcterms:W3CDTF">2022-12-07T21:58:44Z</dcterms:created>
  <dcterms:modified xsi:type="dcterms:W3CDTF">2024-11-18T23:30:36Z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0x0101002D8768E724B59B42BD62C01A662D37B5</vt:lpwstr>
  </property>
  <property fmtid="{D5CDD505-2E9C-101B-9397-08002B2CF9AE}" pid="3" name="MSIP_Label_88c53105-2268-48cc-bbbd-15c277f43ddd_Enabled">
    <vt:lpwstr>true</vt:lpwstr>
  </property>
  <property fmtid="{D5CDD505-2E9C-101B-9397-08002B2CF9AE}" pid="4" name="MSIP_Label_88c53105-2268-48cc-bbbd-15c277f43ddd_SetDate">
    <vt:lpwstr>2022-12-12T18:00:44Z</vt:lpwstr>
  </property>
  <property fmtid="{D5CDD505-2E9C-101B-9397-08002B2CF9AE}" pid="5" name="MSIP_Label_88c53105-2268-48cc-bbbd-15c277f43ddd_Method">
    <vt:lpwstr>Standard</vt:lpwstr>
  </property>
  <property fmtid="{D5CDD505-2E9C-101B-9397-08002B2CF9AE}" pid="6" name="MSIP_Label_88c53105-2268-48cc-bbbd-15c277f43ddd_Name">
    <vt:lpwstr>Public</vt:lpwstr>
  </property>
  <property fmtid="{D5CDD505-2E9C-101B-9397-08002B2CF9AE}" pid="7" name="MSIP_Label_88c53105-2268-48cc-bbbd-15c277f43ddd_SiteId">
    <vt:lpwstr>d0b75e95-684a-45e3-8d2d-53fa2a6a513f</vt:lpwstr>
  </property>
  <property fmtid="{D5CDD505-2E9C-101B-9397-08002B2CF9AE}" pid="8" name="MSIP_Label_88c53105-2268-48cc-bbbd-15c277f43ddd_ActionId">
    <vt:lpwstr>3b9d93cc-93c7-43f2-bf7c-759266c01322</vt:lpwstr>
  </property>
  <property fmtid="{D5CDD505-2E9C-101B-9397-08002B2CF9AE}" pid="9" name="MSIP_Label_88c53105-2268-48cc-bbbd-15c277f43ddd_ContentBits">
    <vt:lpwstr>0</vt:lpwstr>
  </property>
  <property fmtid="{D5CDD505-2E9C-101B-9397-08002B2CF9AE}" pid="10" name="{A44787D4-0540-4523-9961-78E4036D8C6D}">
    <vt:lpwstr>{D9E908DF-2183-4DB6-A9D9-F6DF16212DAE}</vt:lpwstr>
  </property>
</Properties>
</file>