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nfo\Auto-Filling System\auto_mailing\namelist\yaas\"/>
    </mc:Choice>
  </mc:AlternateContent>
  <xr:revisionPtr revIDLastSave="0" documentId="13_ncr:1_{F252BD35-1E6E-4159-9914-51EA1F0E6A87}" xr6:coauthVersionLast="47" xr6:coauthVersionMax="47" xr10:uidLastSave="{00000000-0000-0000-0000-000000000000}"/>
  <bookViews>
    <workbookView xWindow="-120" yWindow="-120" windowWidth="29040" windowHeight="17520" xr2:uid="{94AA2F24-8416-7E43-9DAC-C2695D024E50}"/>
  </bookViews>
  <sheets>
    <sheet name="Allocation List " sheetId="6" r:id="rId1"/>
  </sheets>
  <definedNames>
    <definedName name="_xlnm._FilterDatabase" localSheetId="0" hidden="1">'Allocation List '!$B$1:$G$60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34" i="6"/>
  <c r="G34" i="6" s="1"/>
  <c r="F34" i="6"/>
  <c r="F5" i="6"/>
  <c r="F4" i="6"/>
  <c r="D57" i="6" l="1"/>
  <c r="F10" i="6" l="1"/>
  <c r="F29" i="6"/>
  <c r="F6" i="6"/>
  <c r="F18" i="6"/>
  <c r="F22" i="6"/>
  <c r="F27" i="6"/>
  <c r="F16" i="6"/>
  <c r="F12" i="6"/>
  <c r="F26" i="6"/>
  <c r="F28" i="6"/>
  <c r="F14" i="6"/>
  <c r="F17" i="6"/>
  <c r="F25" i="6"/>
  <c r="F19" i="6"/>
  <c r="F7" i="6"/>
  <c r="F21" i="6"/>
  <c r="F11" i="6"/>
  <c r="F24" i="6"/>
  <c r="F8" i="6"/>
  <c r="F23" i="6"/>
  <c r="F9" i="6"/>
  <c r="F13" i="6"/>
  <c r="F15" i="6"/>
  <c r="F20" i="6"/>
  <c r="E26" i="6"/>
  <c r="G26" i="6" s="1"/>
  <c r="E20" i="6"/>
  <c r="G20" i="6" s="1"/>
  <c r="E10" i="6"/>
  <c r="G10" i="6" s="1"/>
  <c r="E29" i="6"/>
  <c r="G29" i="6" s="1"/>
  <c r="E5" i="6"/>
  <c r="G5" i="6" s="1"/>
  <c r="E6" i="6"/>
  <c r="G6" i="6" s="1"/>
  <c r="E18" i="6"/>
  <c r="G18" i="6" s="1"/>
  <c r="E22" i="6"/>
  <c r="G22" i="6" s="1"/>
  <c r="E27" i="6"/>
  <c r="G27" i="6" s="1"/>
  <c r="E16" i="6"/>
  <c r="G16" i="6" s="1"/>
  <c r="E12" i="6"/>
  <c r="G12" i="6" s="1"/>
  <c r="E28" i="6"/>
  <c r="G28" i="6" s="1"/>
  <c r="E14" i="6"/>
  <c r="G14" i="6" s="1"/>
  <c r="E17" i="6"/>
  <c r="G17" i="6" s="1"/>
  <c r="E25" i="6"/>
  <c r="G25" i="6" s="1"/>
  <c r="E19" i="6"/>
  <c r="G19" i="6" s="1"/>
  <c r="E4" i="6"/>
  <c r="G4" i="6" s="1"/>
  <c r="E7" i="6"/>
  <c r="G7" i="6" s="1"/>
  <c r="E21" i="6"/>
  <c r="G21" i="6" s="1"/>
  <c r="E11" i="6"/>
  <c r="G11" i="6" s="1"/>
  <c r="E24" i="6"/>
  <c r="G24" i="6" s="1"/>
  <c r="E8" i="6"/>
  <c r="G8" i="6" s="1"/>
  <c r="E23" i="6"/>
  <c r="G23" i="6" s="1"/>
  <c r="E9" i="6"/>
  <c r="G9" i="6" s="1"/>
  <c r="E13" i="6"/>
  <c r="G13" i="6" s="1"/>
  <c r="E15" i="6"/>
  <c r="G15" i="6" s="1"/>
  <c r="E42" i="6"/>
  <c r="G42" i="6" s="1"/>
  <c r="E44" i="6"/>
  <c r="G44" i="6" s="1"/>
  <c r="E45" i="6"/>
  <c r="G45" i="6" s="1"/>
  <c r="E46" i="6"/>
  <c r="G46" i="6" s="1"/>
  <c r="E47" i="6"/>
  <c r="G47" i="6" s="1"/>
  <c r="E48" i="6"/>
  <c r="G48" i="6" s="1"/>
  <c r="E49" i="6"/>
  <c r="G49" i="6" s="1"/>
  <c r="E50" i="6"/>
  <c r="G50" i="6" s="1"/>
  <c r="E51" i="6"/>
  <c r="G51" i="6" s="1"/>
  <c r="E52" i="6"/>
  <c r="G52" i="6" s="1"/>
  <c r="E53" i="6"/>
  <c r="G53" i="6" s="1"/>
  <c r="E54" i="6"/>
  <c r="G54" i="6" s="1"/>
  <c r="E55" i="6"/>
  <c r="G55" i="6" s="1"/>
  <c r="E56" i="6"/>
  <c r="G56" i="6" s="1"/>
  <c r="E57" i="6"/>
  <c r="G57" i="6" s="1"/>
  <c r="E58" i="6"/>
  <c r="E30" i="6"/>
  <c r="G30" i="6" s="1"/>
  <c r="E31" i="6"/>
  <c r="G31" i="6" s="1"/>
  <c r="E32" i="6"/>
  <c r="G32" i="6" s="1"/>
  <c r="E2" i="6"/>
  <c r="G2" i="6" s="1"/>
  <c r="E41" i="6"/>
  <c r="G41" i="6" s="1"/>
  <c r="E43" i="6"/>
  <c r="G43" i="6" s="1"/>
  <c r="E33" i="6"/>
  <c r="G33" i="6" s="1"/>
  <c r="G3" i="6"/>
  <c r="E35" i="6"/>
  <c r="G35" i="6" s="1"/>
  <c r="E36" i="6"/>
  <c r="G36" i="6" s="1"/>
  <c r="E37" i="6"/>
  <c r="G37" i="6" s="1"/>
  <c r="E38" i="6"/>
  <c r="G38" i="6" s="1"/>
  <c r="E39" i="6"/>
  <c r="G39" i="6" s="1"/>
  <c r="E40" i="6"/>
  <c r="G40" i="6" s="1"/>
  <c r="F43" i="6"/>
  <c r="F42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30" i="6"/>
  <c r="F31" i="6"/>
  <c r="F32" i="6"/>
  <c r="F2" i="6"/>
  <c r="F33" i="6"/>
  <c r="F3" i="6"/>
  <c r="F35" i="6"/>
  <c r="F36" i="6"/>
  <c r="F37" i="6"/>
  <c r="F38" i="6"/>
  <c r="F39" i="6"/>
  <c r="F40" i="6"/>
  <c r="F41" i="6"/>
  <c r="G58" i="6" l="1"/>
</calcChain>
</file>

<file path=xl/sharedStrings.xml><?xml version="1.0" encoding="utf-8"?>
<sst xmlns="http://schemas.openxmlformats.org/spreadsheetml/2006/main" count="239" uniqueCount="135">
  <si>
    <t>Account Name</t>
  </si>
  <si>
    <t>Shares</t>
  </si>
  <si>
    <t>Amount</t>
  </si>
  <si>
    <t xml:space="preserve">TMEN FINANCIAL LTD </t>
  </si>
  <si>
    <t xml:space="preserve">SPDK INVESTMENT LTD </t>
  </si>
  <si>
    <t xml:space="preserve">NO.8 CAPITAL LIMITED </t>
  </si>
  <si>
    <t>Xinrui Song</t>
  </si>
  <si>
    <t>AC9900072</t>
  </si>
  <si>
    <t>AC9900064</t>
  </si>
  <si>
    <t>AC9900050</t>
  </si>
  <si>
    <t>AC9900182</t>
  </si>
  <si>
    <t>JESSI LIANG WU</t>
  </si>
  <si>
    <t>CHAOYING ZHU AND JUN WANG</t>
  </si>
  <si>
    <t>DAWEN YU</t>
  </si>
  <si>
    <t>HUIYAN HUANG</t>
  </si>
  <si>
    <t>YING XIONG</t>
  </si>
  <si>
    <t>KAM FAI YIP</t>
  </si>
  <si>
    <t>SZE FAI TAM</t>
  </si>
  <si>
    <t>GUAN JUN FANG &amp; WEI YUN XIA, JTWROS</t>
  </si>
  <si>
    <t>TIM LUK</t>
  </si>
  <si>
    <t>GUANGYU HAN</t>
  </si>
  <si>
    <t>EQUITY TRUST COMPANY AMY BING</t>
  </si>
  <si>
    <t>Anle Qian and YUN KAI ZHU</t>
  </si>
  <si>
    <t>XIAOYU LI</t>
  </si>
  <si>
    <t>88SN9911</t>
  </si>
  <si>
    <t>88SN9888</t>
  </si>
  <si>
    <t>88SN9885</t>
  </si>
  <si>
    <t>88SN9268</t>
  </si>
  <si>
    <t>88SN9266</t>
  </si>
  <si>
    <t>88SN9108</t>
  </si>
  <si>
    <t>88SN9838</t>
  </si>
  <si>
    <t>88SN9638</t>
  </si>
  <si>
    <t>88SN9938</t>
  </si>
  <si>
    <t>88SN9875</t>
  </si>
  <si>
    <t>88SN9109</t>
  </si>
  <si>
    <t>88SN9086</t>
  </si>
  <si>
    <t>88SN9057</t>
  </si>
  <si>
    <t>88SN9001</t>
  </si>
  <si>
    <t>% of Shares</t>
  </si>
  <si>
    <t>%  of Offering</t>
  </si>
  <si>
    <t>AC9900336</t>
  </si>
  <si>
    <t>Wei Gao</t>
  </si>
  <si>
    <t>88SN9736</t>
  </si>
  <si>
    <t>Ting Kon Hung</t>
  </si>
  <si>
    <t>AC9900397</t>
  </si>
  <si>
    <t>88SN9877</t>
    <phoneticPr fontId="6" type="noConversion"/>
  </si>
  <si>
    <t>88 SEAGATE COURT NY INC.</t>
  </si>
  <si>
    <t>88SN9793</t>
  </si>
  <si>
    <t>AC9900345</t>
  </si>
  <si>
    <t>AC9900350</t>
  </si>
  <si>
    <t>AC9900348</t>
  </si>
  <si>
    <t>AC9900347</t>
  </si>
  <si>
    <t>AC9900349</t>
  </si>
  <si>
    <t>AC9900295</t>
  </si>
  <si>
    <t>AC9900346</t>
  </si>
  <si>
    <t>Keng Hooi Lee</t>
  </si>
  <si>
    <t>Yulan Li</t>
  </si>
  <si>
    <t>JUFENG ZHANG</t>
  </si>
  <si>
    <t>ZHAO LEI</t>
  </si>
  <si>
    <t>Jie Zhao</t>
  </si>
  <si>
    <t>Zhicheng Jiang</t>
  </si>
  <si>
    <t>Yang Chen</t>
  </si>
  <si>
    <t>Rongrong Yu</t>
  </si>
  <si>
    <t>Meng Cheng</t>
  </si>
  <si>
    <t xml:space="preserve">THE GOLDEN EXCHANGE CAPITAL LLC </t>
  </si>
  <si>
    <t>88SN6120</t>
  </si>
  <si>
    <t>AC9900243</t>
  </si>
  <si>
    <t>88SN7006</t>
  </si>
  <si>
    <t>AC9900109</t>
  </si>
  <si>
    <t>AC9900192</t>
  </si>
  <si>
    <t>88SN6095</t>
  </si>
  <si>
    <t>88SN6162</t>
  </si>
  <si>
    <t>88SN6188</t>
  </si>
  <si>
    <t>88SN6056</t>
  </si>
  <si>
    <t>88SN6027</t>
  </si>
  <si>
    <t>88SN6172</t>
  </si>
  <si>
    <t>88SN6206</t>
  </si>
  <si>
    <t>88SN6029</t>
  </si>
  <si>
    <t>88SN6082</t>
  </si>
  <si>
    <t>88SN6168</t>
  </si>
  <si>
    <t>88SN6118</t>
  </si>
  <si>
    <t>AC9900103</t>
  </si>
  <si>
    <t>AC9900195</t>
  </si>
  <si>
    <t>88SN6157</t>
  </si>
  <si>
    <t>88SN6006</t>
  </si>
  <si>
    <t>88SN6166</t>
  </si>
  <si>
    <t>AC9900203</t>
  </si>
  <si>
    <t>88SN6163</t>
  </si>
  <si>
    <t>AC9900204</t>
  </si>
  <si>
    <t>88SN6028</t>
  </si>
  <si>
    <t>88SN6039</t>
  </si>
  <si>
    <t>Zhili Jia</t>
  </si>
  <si>
    <t>Peng Gao</t>
  </si>
  <si>
    <t>Zhonghua Li</t>
  </si>
  <si>
    <t>Selena Huang</t>
  </si>
  <si>
    <t>Yang Yang</t>
  </si>
  <si>
    <t>Xiuzhan Lin</t>
  </si>
  <si>
    <t>Chaosheng Liu</t>
  </si>
  <si>
    <t>Kun Lu</t>
  </si>
  <si>
    <t>Susan Shuzhenlin Zhou</t>
  </si>
  <si>
    <t>Wei Liu</t>
  </si>
  <si>
    <t>Jianqiang Yuan</t>
  </si>
  <si>
    <t>Ming Wang</t>
  </si>
  <si>
    <t>Yijie Li</t>
  </si>
  <si>
    <t>Tina Yang Cui</t>
  </si>
  <si>
    <t>Daisy Lin Zhou</t>
  </si>
  <si>
    <t>Ran Ran</t>
  </si>
  <si>
    <t>Huijuan Lin(Jean)</t>
  </si>
  <si>
    <t>Bo Shen</t>
  </si>
  <si>
    <t>Dehou Liu</t>
  </si>
  <si>
    <t>Yu Fong(Bryan)</t>
  </si>
  <si>
    <t>Ping Zhou</t>
  </si>
  <si>
    <t>Tong Zhang</t>
  </si>
  <si>
    <t>Yang Huang</t>
  </si>
  <si>
    <t>Shuyu Li</t>
  </si>
  <si>
    <t>Dele Zhong</t>
  </si>
  <si>
    <t>Yuanyuan Luo</t>
  </si>
  <si>
    <t>RR</t>
  </si>
  <si>
    <t>Minzhu Xu</t>
  </si>
  <si>
    <t>AC9900296</t>
  </si>
  <si>
    <t xml:space="preserve">When the account was opened </t>
  </si>
  <si>
    <t xml:space="preserve">Controlling Person </t>
  </si>
  <si>
    <t>juguang zhang</t>
  </si>
  <si>
    <t>Tianlong Yin</t>
  </si>
  <si>
    <t>Zhelong Yin</t>
  </si>
  <si>
    <t>Anle Qian</t>
  </si>
  <si>
    <t>Wang Lee Amy B</t>
  </si>
  <si>
    <t>Su Mei</t>
  </si>
  <si>
    <t>Guanjun Fang</t>
  </si>
  <si>
    <t>Chaoying Zhu</t>
  </si>
  <si>
    <t>If the account is fully funded</t>
  </si>
  <si>
    <t>Yes</t>
  </si>
  <si>
    <t xml:space="preserve">	Keng Hooi Lee</t>
  </si>
  <si>
    <t>Yunlan Li</t>
  </si>
  <si>
    <t>Account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</si>
</sst>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0.0000%"/>
  </numFmts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95C5"/>
      <name val="Times New Roman"/>
      <family val="1"/>
    </font>
    <font>
      <b/>
      <sz val="12"/>
      <color theme="0"/>
      <name val="Times New Roman"/>
      <family val="1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4" fillId="0" borderId="0"/>
    <xf numFmtId="44" fontId="5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73">
    <xf numFmtId="0" fontId="0" fillId="0" borderId="0" xfId="0"/>
    <xf numFmtId="0" fontId="10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3" fontId="7" fillId="2" borderId="1" xfId="0" applyNumberFormat="1" applyFont="1" applyFill="1" applyBorder="1" applyAlignment="1">
      <alignment horizontal="left" vertical="center"/>
    </xf>
    <xf numFmtId="1" fontId="9" fillId="2" borderId="1" xfId="0" applyNumberFormat="1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3" fontId="7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3" fontId="10" fillId="0" borderId="1" xfId="0" applyNumberFormat="1" applyFont="1" applyBorder="1" applyAlignment="1">
      <alignment horizontal="left" vertical="center"/>
    </xf>
    <xf numFmtId="43" fontId="10" fillId="0" borderId="1" xfId="2" applyFont="1" applyFill="1" applyBorder="1" applyAlignment="1">
      <alignment horizontal="left" vertical="center"/>
    </xf>
    <xf numFmtId="10" fontId="10" fillId="0" borderId="1" xfId="1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3" fontId="11" fillId="2" borderId="1" xfId="0" applyNumberFormat="1" applyFont="1" applyFill="1" applyBorder="1" applyAlignment="1">
      <alignment horizontal="left" vertical="center"/>
    </xf>
    <xf numFmtId="10" fontId="12" fillId="2" borderId="1" xfId="0" applyNumberFormat="1" applyFont="1" applyFill="1" applyBorder="1" applyAlignment="1">
      <alignment horizontal="left" vertical="center"/>
    </xf>
    <xf numFmtId="165" fontId="7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9" fontId="7" fillId="2" borderId="1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left" vertical="center" wrapText="1"/>
    </xf>
    <xf numFmtId="10" fontId="7" fillId="2" borderId="1" xfId="1" applyNumberFormat="1" applyFont="1" applyFill="1" applyBorder="1" applyAlignment="1">
      <alignment horizontal="left" vertical="center"/>
    </xf>
    <xf numFmtId="10" fontId="7" fillId="0" borderId="1" xfId="1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/>
    </xf>
    <xf numFmtId="9" fontId="10" fillId="2" borderId="2" xfId="1" applyFont="1" applyFill="1" applyBorder="1" applyAlignment="1">
      <alignment horizontal="left" vertical="center"/>
    </xf>
    <xf numFmtId="10" fontId="8" fillId="0" borderId="1" xfId="1" applyNumberFormat="1" applyFont="1" applyBorder="1" applyAlignment="1">
      <alignment horizontal="left" vertical="center"/>
    </xf>
    <xf numFmtId="10" fontId="9" fillId="2" borderId="1" xfId="1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10" fontId="7" fillId="0" borderId="1" xfId="1" applyNumberFormat="1" applyFont="1" applyFill="1" applyBorder="1" applyAlignment="1">
      <alignment horizontal="left" vertical="center"/>
    </xf>
    <xf numFmtId="3" fontId="14" fillId="4" borderId="3" xfId="0" applyNumberFormat="1" applyFont="1" applyFill="1" applyBorder="1" applyAlignment="1">
      <alignment horizontal="left" vertical="center"/>
    </xf>
    <xf numFmtId="0" fontId="14" fillId="4" borderId="3" xfId="0" applyFont="1" applyFill="1" applyBorder="1" applyAlignment="1">
      <alignment horizontal="left" vertical="center"/>
    </xf>
    <xf numFmtId="10" fontId="14" fillId="4" borderId="3" xfId="1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66" fontId="10" fillId="0" borderId="1" xfId="0" applyNumberFormat="1" applyFont="1" applyBorder="1" applyAlignment="1">
      <alignment horizontal="left" vertical="center"/>
    </xf>
    <xf numFmtId="3" fontId="0" fillId="0" borderId="1" xfId="2" applyNumberFormat="1" applyFont="1" applyBorder="1" applyAlignment="1">
      <alignment horizontal="right"/>
    </xf>
    <xf numFmtId="3" fontId="8" fillId="0" borderId="1" xfId="2" applyNumberFormat="1" applyFont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3" fontId="10" fillId="0" borderId="1" xfId="2" applyNumberFormat="1" applyFont="1" applyBorder="1" applyAlignment="1">
      <alignment horizontal="right" vertical="center"/>
    </xf>
    <xf numFmtId="3" fontId="15" fillId="4" borderId="3" xfId="2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 vertical="center"/>
    </xf>
    <xf numFmtId="164" fontId="7" fillId="0" borderId="1" xfId="7" applyNumberFormat="1" applyFont="1" applyFill="1" applyBorder="1" applyAlignment="1">
      <alignment horizontal="right" vertical="center"/>
    </xf>
    <xf numFmtId="164" fontId="14" fillId="4" borderId="3" xfId="2" applyNumberFormat="1" applyFont="1" applyFill="1" applyBorder="1" applyAlignment="1">
      <alignment horizontal="right" vertical="center"/>
    </xf>
    <xf numFmtId="164" fontId="7" fillId="0" borderId="1" xfId="2" applyNumberFormat="1" applyFont="1" applyFill="1" applyBorder="1" applyAlignment="1">
      <alignment horizontal="right" vertical="center"/>
    </xf>
    <xf numFmtId="164" fontId="9" fillId="2" borderId="1" xfId="0" applyNumberFormat="1" applyFont="1" applyFill="1" applyBorder="1" applyAlignment="1">
      <alignment horizontal="right" vertical="center" wrapText="1"/>
    </xf>
    <xf numFmtId="164" fontId="7" fillId="2" borderId="1" xfId="2" applyNumberFormat="1" applyFont="1" applyFill="1" applyBorder="1" applyAlignment="1">
      <alignment horizontal="right" vertical="center"/>
    </xf>
    <xf numFmtId="164" fontId="7" fillId="2" borderId="1" xfId="0" applyNumberFormat="1" applyFont="1" applyFill="1" applyBorder="1" applyAlignment="1">
      <alignment horizontal="right" vertical="center"/>
    </xf>
    <xf numFmtId="164" fontId="10" fillId="2" borderId="1" xfId="0" applyNumberFormat="1" applyFont="1" applyFill="1" applyBorder="1" applyAlignment="1">
      <alignment horizontal="right"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left" vertical="center"/>
    </xf>
    <xf numFmtId="164" fontId="7" fillId="3" borderId="1" xfId="7" applyNumberFormat="1" applyFont="1" applyFill="1" applyBorder="1" applyAlignment="1">
      <alignment horizontal="right" vertical="center"/>
    </xf>
    <xf numFmtId="10" fontId="7" fillId="3" borderId="1" xfId="1" applyNumberFormat="1" applyFont="1" applyFill="1" applyBorder="1" applyAlignment="1">
      <alignment horizontal="left" vertical="center"/>
    </xf>
    <xf numFmtId="3" fontId="7" fillId="3" borderId="1" xfId="0" applyNumberFormat="1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left" vertical="center"/>
    </xf>
    <xf numFmtId="14" fontId="14" fillId="4" borderId="3" xfId="0" applyNumberFormat="1" applyFont="1" applyFill="1" applyBorder="1" applyAlignment="1">
      <alignment horizontal="left" vertical="center"/>
    </xf>
    <xf numFmtId="14" fontId="7" fillId="2" borderId="1" xfId="0" applyNumberFormat="1" applyFont="1" applyFill="1" applyBorder="1" applyAlignment="1">
      <alignment horizontal="left" vertical="center"/>
    </xf>
    <xf numFmtId="14" fontId="9" fillId="2" borderId="1" xfId="0" applyNumberFormat="1" applyFont="1" applyFill="1" applyBorder="1" applyAlignment="1">
      <alignment horizontal="left" vertical="center"/>
    </xf>
    <xf numFmtId="14" fontId="7" fillId="2" borderId="1" xfId="1" applyNumberFormat="1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3" fontId="10" fillId="5" borderId="1" xfId="2" applyNumberFormat="1" applyFont="1" applyFill="1" applyBorder="1" applyAlignment="1">
      <alignment horizontal="right" vertical="center"/>
    </xf>
    <xf numFmtId="164" fontId="7" fillId="5" borderId="1" xfId="7" applyNumberFormat="1" applyFont="1" applyFill="1" applyBorder="1" applyAlignment="1">
      <alignment horizontal="right" vertical="center"/>
    </xf>
    <xf numFmtId="10" fontId="7" fillId="5" borderId="1" xfId="1" applyNumberFormat="1" applyFont="1" applyFill="1" applyBorder="1" applyAlignment="1">
      <alignment horizontal="left" vertical="center"/>
    </xf>
    <xf numFmtId="14" fontId="10" fillId="5" borderId="1" xfId="0" applyNumberFormat="1" applyFont="1" applyFill="1" applyBorder="1" applyAlignment="1">
      <alignment horizontal="left" vertical="center"/>
    </xf>
    <xf numFmtId="43" fontId="10" fillId="5" borderId="1" xfId="2" applyFont="1" applyFill="1" applyBorder="1" applyAlignment="1">
      <alignment horizontal="left" vertical="center"/>
    </xf>
    <xf numFmtId="43" fontId="10" fillId="5" borderId="1" xfId="0" applyNumberFormat="1" applyFont="1" applyFill="1" applyBorder="1" applyAlignment="1">
      <alignment horizontal="left" vertical="center"/>
    </xf>
    <xf numFmtId="10" fontId="10" fillId="5" borderId="1" xfId="1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right" vertical="center"/>
    </xf>
  </cellXfs>
  <cellStyles count="14">
    <cellStyle name="Comma" xfId="2" builtinId="3"/>
    <cellStyle name="Currency" xfId="7" builtinId="4"/>
    <cellStyle name="Normal" xfId="0" builtinId="0"/>
    <cellStyle name="Normal 2" xfId="4" xr:uid="{F2BAE161-8E27-40CD-A5C0-BC7C8F390DBA}"/>
    <cellStyle name="Normal 2 2" xfId="10" xr:uid="{504525F2-8C2F-428C-9690-E0906ED5ECCF}"/>
    <cellStyle name="Normal 3" xfId="5" xr:uid="{217B6853-46E0-47E5-AF53-E9D53F31A9E5}"/>
    <cellStyle name="Normal 3 2" xfId="11" xr:uid="{D581890C-07D4-4D9F-A1EA-D8EB68C4BC46}"/>
    <cellStyle name="Normal 4" xfId="3" xr:uid="{EA38E40E-7CA1-460D-90A5-7BF21C2BA442}"/>
    <cellStyle name="Normal 5" xfId="6" xr:uid="{A1B1DA5B-BF6E-413E-AD03-4F0883FD242A}"/>
    <cellStyle name="Normal 5 2" xfId="12" xr:uid="{45633D72-8B12-414F-AD40-1879EB2E57A5}"/>
    <cellStyle name="Normal 6" xfId="8" xr:uid="{483FEF17-E6F9-4CEC-AB5A-B5C3891A7589}"/>
    <cellStyle name="Normal 7" xfId="9" xr:uid="{3DE504B6-C162-407C-AE7C-D0C0A170590E}"/>
    <cellStyle name="Normal 8" xfId="13" xr:uid="{3B8FB945-F5B4-456D-A85B-188D88625808}"/>
    <cellStyle name="Percent" xfId="1" builtinId="5"/>
  </cellStyles>
  <dxfs count="0"/>
  <tableStyles count="0" defaultTableStyle="TableStyleMedium2" defaultPivotStyle="PivotStyleLight16"/>
  <colors>
    <mruColors>
      <color rgb="FFFFFF99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2920-26D3-407F-B021-A12DF7F2DDFC}">
  <dimension ref="A1:T1048395"/>
  <sheetViews>
    <sheetView showGridLines="0" tabSelected="1" zoomScaleNormal="100" workbookViewId="0">
      <selection activeCell="E15" sqref="E15"/>
    </sheetView>
  </sheetViews>
  <sheetFormatPr defaultColWidth="11" defaultRowHeight="15.75"/>
  <cols>
    <col min="1" max="1" width="11" style="6"/>
    <col min="2" max="2" width="48.125" style="6" bestFit="1" customWidth="1"/>
    <col min="3" max="3" width="22.5" style="6" bestFit="1" customWidth="1"/>
    <col min="4" max="4" width="14.625" style="36" bestFit="1" customWidth="1"/>
    <col min="5" max="5" width="18.875" style="46" customWidth="1"/>
    <col min="6" max="6" width="13.375" style="21" bestFit="1" customWidth="1"/>
    <col min="7" max="7" width="24.5" style="7" bestFit="1" customWidth="1"/>
    <col min="8" max="8" width="27.625" style="56" customWidth="1"/>
    <col min="9" max="9" width="22.625" style="6" customWidth="1"/>
    <col min="10" max="10" width="10.375" style="6" customWidth="1"/>
    <col min="11" max="11" width="14" style="6" customWidth="1"/>
    <col min="12" max="12" width="17" style="6" customWidth="1"/>
    <col min="13" max="13" width="13.625" style="6" bestFit="1" customWidth="1"/>
    <col min="14" max="16384" width="11" style="6"/>
  </cols>
  <sheetData>
    <row r="1" spans="1:13" s="9" customFormat="1">
      <c r="A1" s="8" t="s">
        <v>117</v>
      </c>
      <c r="B1" s="8" t="s">
        <v>0</v>
      </c>
      <c r="C1" s="8" t="s">
        <v>134</v>
      </c>
      <c r="D1" s="37" t="s">
        <v>1</v>
      </c>
      <c r="E1" s="43" t="s">
        <v>2</v>
      </c>
      <c r="F1" s="26" t="s">
        <v>38</v>
      </c>
      <c r="G1" s="8" t="s">
        <v>39</v>
      </c>
      <c r="H1" s="58" t="s">
        <v>120</v>
      </c>
      <c r="I1" s="8" t="s">
        <v>121</v>
      </c>
      <c r="J1" s="8" t="s">
        <v>130</v>
      </c>
      <c r="K1" s="10"/>
      <c r="L1" s="12"/>
      <c r="M1" s="12"/>
    </row>
    <row r="2" spans="1:13" s="63" customFormat="1">
      <c r="A2" s="63">
        <v>85</v>
      </c>
      <c r="B2" s="63" t="s">
        <v>6</v>
      </c>
      <c r="C2" s="63" t="s">
        <v>10</v>
      </c>
      <c r="D2" s="64">
        <v>2000</v>
      </c>
      <c r="E2" s="65">
        <f>D2*4.5</f>
        <v>9000</v>
      </c>
      <c r="F2" s="66">
        <f>D2/2300000</f>
        <v>8.6956521739130438E-4</v>
      </c>
      <c r="G2" s="66">
        <f>E2/10350000</f>
        <v>8.6956521739130438E-4</v>
      </c>
      <c r="H2" s="67">
        <v>45461.583333333343</v>
      </c>
      <c r="I2" s="63" t="s">
        <v>6</v>
      </c>
      <c r="J2" s="68" t="s">
        <v>131</v>
      </c>
      <c r="K2" s="69"/>
      <c r="L2" s="70"/>
      <c r="M2" s="70"/>
    </row>
    <row r="3" spans="1:13" s="63" customFormat="1">
      <c r="A3" s="63">
        <v>85</v>
      </c>
      <c r="B3" s="63" t="s">
        <v>41</v>
      </c>
      <c r="C3" s="63" t="s">
        <v>40</v>
      </c>
      <c r="D3" s="64">
        <v>200</v>
      </c>
      <c r="E3" s="65">
        <f>D3*4.5</f>
        <v>900</v>
      </c>
      <c r="F3" s="66">
        <f>D3/2300000</f>
        <v>8.6956521739130441E-5</v>
      </c>
      <c r="G3" s="66">
        <f>E3/10350000</f>
        <v>8.6956521739130441E-5</v>
      </c>
      <c r="H3" s="67">
        <v>45554</v>
      </c>
      <c r="I3" s="63" t="s">
        <v>41</v>
      </c>
      <c r="J3" s="68" t="s">
        <v>131</v>
      </c>
      <c r="K3" s="69"/>
      <c r="L3" s="70"/>
      <c r="M3" s="70"/>
    </row>
    <row r="4" spans="1:13" s="63" customFormat="1">
      <c r="A4" s="71">
        <v>93</v>
      </c>
      <c r="B4" s="71" t="s">
        <v>107</v>
      </c>
      <c r="C4" s="71" t="s">
        <v>81</v>
      </c>
      <c r="D4" s="72">
        <v>500</v>
      </c>
      <c r="E4" s="65">
        <f>D4*4.5</f>
        <v>2250</v>
      </c>
      <c r="F4" s="66">
        <f>D4/2300000</f>
        <v>2.173913043478261E-4</v>
      </c>
      <c r="G4" s="66">
        <f>E4/10350000</f>
        <v>2.173913043478261E-4</v>
      </c>
      <c r="H4" s="67">
        <v>45383.347916666673</v>
      </c>
      <c r="I4" s="63" t="s">
        <v>107</v>
      </c>
      <c r="J4" s="68" t="s">
        <v>131</v>
      </c>
      <c r="K4" s="69"/>
      <c r="L4" s="70"/>
      <c r="M4" s="70"/>
    </row>
    <row r="5" spans="1:13" s="9" customFormat="1">
      <c r="A5" s="6">
        <v>93</v>
      </c>
      <c r="B5" s="6" t="s">
        <v>94</v>
      </c>
      <c r="C5" s="6" t="s">
        <v>68</v>
      </c>
      <c r="D5" s="39">
        <v>260</v>
      </c>
      <c r="E5" s="44">
        <f>D5*4.5</f>
        <v>1170</v>
      </c>
      <c r="F5" s="29">
        <f>D5/2300000</f>
        <v>1.1304347826086957E-4</v>
      </c>
      <c r="G5" s="29">
        <f>E5/10350000</f>
        <v>1.1304347826086957E-4</v>
      </c>
      <c r="H5" s="57">
        <v>45383.371527777781</v>
      </c>
      <c r="I5" s="9" t="s">
        <v>94</v>
      </c>
      <c r="J5" s="11" t="s">
        <v>131</v>
      </c>
    </row>
    <row r="6" spans="1:13" s="9" customFormat="1">
      <c r="A6" s="6">
        <v>93</v>
      </c>
      <c r="B6" s="6" t="s">
        <v>95</v>
      </c>
      <c r="C6" s="6" t="s">
        <v>69</v>
      </c>
      <c r="D6" s="39">
        <v>260</v>
      </c>
      <c r="E6" s="44">
        <f>D6*4.5</f>
        <v>1170</v>
      </c>
      <c r="F6" s="29">
        <f>D6/2300000</f>
        <v>1.1304347826086957E-4</v>
      </c>
      <c r="G6" s="29">
        <f>E6/10350000</f>
        <v>1.1304347826086957E-4</v>
      </c>
      <c r="H6" s="57">
        <v>45513</v>
      </c>
      <c r="I6" s="9" t="s">
        <v>95</v>
      </c>
      <c r="J6" s="11" t="s">
        <v>131</v>
      </c>
    </row>
    <row r="7" spans="1:13" s="9" customFormat="1">
      <c r="A7" s="6">
        <v>93</v>
      </c>
      <c r="B7" s="34" t="s">
        <v>108</v>
      </c>
      <c r="C7" s="34" t="s">
        <v>82</v>
      </c>
      <c r="D7" s="39">
        <v>500</v>
      </c>
      <c r="E7" s="44">
        <f>D7*4.5</f>
        <v>2250</v>
      </c>
      <c r="F7" s="29">
        <f>D7/2300000</f>
        <v>2.173913043478261E-4</v>
      </c>
      <c r="G7" s="29">
        <f>E7/10350000</f>
        <v>2.173913043478261E-4</v>
      </c>
      <c r="H7" s="57">
        <v>45488.607638888891</v>
      </c>
      <c r="I7" s="9" t="s">
        <v>108</v>
      </c>
      <c r="J7" s="11" t="s">
        <v>131</v>
      </c>
    </row>
    <row r="8" spans="1:13" s="9" customFormat="1">
      <c r="A8" s="6">
        <v>93</v>
      </c>
      <c r="B8" s="6" t="s">
        <v>112</v>
      </c>
      <c r="C8" s="6" t="s">
        <v>86</v>
      </c>
      <c r="D8" s="39">
        <v>500</v>
      </c>
      <c r="E8" s="44">
        <f>D8*4.5</f>
        <v>2250</v>
      </c>
      <c r="F8" s="29">
        <f>D8/2300000</f>
        <v>2.173913043478261E-4</v>
      </c>
      <c r="G8" s="29">
        <f>E8/10350000</f>
        <v>2.173913043478261E-4</v>
      </c>
      <c r="H8" s="57">
        <v>45496.658333333333</v>
      </c>
      <c r="I8" s="9" t="s">
        <v>112</v>
      </c>
      <c r="J8" s="11" t="s">
        <v>131</v>
      </c>
    </row>
    <row r="9" spans="1:13" s="9" customFormat="1">
      <c r="A9" s="6">
        <v>93</v>
      </c>
      <c r="B9" s="6" t="s">
        <v>114</v>
      </c>
      <c r="C9" s="6" t="s">
        <v>88</v>
      </c>
      <c r="D9" s="39">
        <v>500</v>
      </c>
      <c r="E9" s="44">
        <f>D9*4.5</f>
        <v>2250</v>
      </c>
      <c r="F9" s="29">
        <f>D9/2300000</f>
        <v>2.173913043478261E-4</v>
      </c>
      <c r="G9" s="29">
        <f>E9/10350000</f>
        <v>2.173913043478261E-4</v>
      </c>
      <c r="H9" s="57">
        <v>45547</v>
      </c>
      <c r="I9" s="9" t="s">
        <v>114</v>
      </c>
      <c r="J9" s="11" t="s">
        <v>131</v>
      </c>
    </row>
    <row r="10" spans="1:13" s="9" customFormat="1">
      <c r="A10" s="6">
        <v>93</v>
      </c>
      <c r="B10" s="6" t="s">
        <v>92</v>
      </c>
      <c r="C10" s="6" t="s">
        <v>66</v>
      </c>
      <c r="D10" s="39">
        <v>180</v>
      </c>
      <c r="E10" s="44">
        <f>D10*4.5</f>
        <v>810</v>
      </c>
      <c r="F10" s="29">
        <f>D10/2300000</f>
        <v>7.8260869565217398E-5</v>
      </c>
      <c r="G10" s="29">
        <f>E10/10350000</f>
        <v>7.8260869565217398E-5</v>
      </c>
      <c r="H10" s="57">
        <v>45551</v>
      </c>
      <c r="I10" s="9" t="s">
        <v>92</v>
      </c>
      <c r="J10" s="11" t="s">
        <v>131</v>
      </c>
    </row>
    <row r="11" spans="1:13" s="9" customFormat="1">
      <c r="A11" s="2">
        <v>93</v>
      </c>
      <c r="B11" s="2" t="s">
        <v>110</v>
      </c>
      <c r="C11" s="2" t="s">
        <v>84</v>
      </c>
      <c r="D11" s="40">
        <v>625</v>
      </c>
      <c r="E11" s="44">
        <f>D11*4.5</f>
        <v>2812.5</v>
      </c>
      <c r="F11" s="29">
        <f>D11/2300000</f>
        <v>2.7173913043478261E-4</v>
      </c>
      <c r="G11" s="29">
        <f>E11/10350000</f>
        <v>2.7173913043478261E-4</v>
      </c>
      <c r="H11" s="57">
        <v>45149</v>
      </c>
      <c r="I11" s="9" t="s">
        <v>110</v>
      </c>
      <c r="J11" s="11" t="s">
        <v>131</v>
      </c>
    </row>
    <row r="12" spans="1:13" s="9" customFormat="1">
      <c r="A12" s="2">
        <v>93</v>
      </c>
      <c r="B12" s="2" t="s">
        <v>100</v>
      </c>
      <c r="C12" s="2" t="s">
        <v>74</v>
      </c>
      <c r="D12" s="40">
        <v>500</v>
      </c>
      <c r="E12" s="44">
        <f>D12*4.5</f>
        <v>2250</v>
      </c>
      <c r="F12" s="29">
        <f>D12/2300000</f>
        <v>2.173913043478261E-4</v>
      </c>
      <c r="G12" s="29">
        <f>E12/10350000</f>
        <v>2.173913043478261E-4</v>
      </c>
      <c r="H12" s="57">
        <v>45567</v>
      </c>
      <c r="I12" s="9" t="s">
        <v>100</v>
      </c>
      <c r="J12" s="11" t="s">
        <v>131</v>
      </c>
    </row>
    <row r="13" spans="1:13" s="9" customFormat="1">
      <c r="A13" s="2">
        <v>93</v>
      </c>
      <c r="B13" s="2" t="s">
        <v>115</v>
      </c>
      <c r="C13" s="2" t="s">
        <v>89</v>
      </c>
      <c r="D13" s="40">
        <v>3000</v>
      </c>
      <c r="E13" s="44">
        <f>D13*4.5</f>
        <v>13500</v>
      </c>
      <c r="F13" s="29">
        <f>D13/2300000</f>
        <v>1.3043478260869566E-3</v>
      </c>
      <c r="G13" s="29">
        <f>E13/10350000</f>
        <v>1.3043478260869566E-3</v>
      </c>
      <c r="H13" s="57">
        <v>45187</v>
      </c>
      <c r="I13" s="9" t="s">
        <v>115</v>
      </c>
      <c r="J13" s="11" t="s">
        <v>131</v>
      </c>
    </row>
    <row r="14" spans="1:13" s="52" customFormat="1">
      <c r="A14" s="2">
        <v>93</v>
      </c>
      <c r="B14" s="2" t="s">
        <v>103</v>
      </c>
      <c r="C14" s="2" t="s">
        <v>77</v>
      </c>
      <c r="D14" s="40">
        <v>220</v>
      </c>
      <c r="E14" s="44">
        <f>D14*4.5</f>
        <v>990</v>
      </c>
      <c r="F14" s="29">
        <f>D14/2300000</f>
        <v>9.5652173913043483E-5</v>
      </c>
      <c r="G14" s="29">
        <f>E14/10350000</f>
        <v>9.5652173913043483E-5</v>
      </c>
      <c r="H14" s="57">
        <v>45225</v>
      </c>
      <c r="I14" s="9" t="s">
        <v>103</v>
      </c>
      <c r="J14" s="11" t="s">
        <v>131</v>
      </c>
    </row>
    <row r="15" spans="1:13" s="9" customFormat="1">
      <c r="A15" s="2">
        <v>93</v>
      </c>
      <c r="B15" s="2" t="s">
        <v>116</v>
      </c>
      <c r="C15" s="2" t="s">
        <v>90</v>
      </c>
      <c r="D15" s="40">
        <v>3000</v>
      </c>
      <c r="E15" s="44">
        <f>D15*4.5</f>
        <v>13500</v>
      </c>
      <c r="F15" s="29">
        <f>D15/2300000</f>
        <v>1.3043478260869566E-3</v>
      </c>
      <c r="G15" s="29">
        <f>E15/10350000</f>
        <v>1.3043478260869566E-3</v>
      </c>
      <c r="H15" s="57">
        <v>45211</v>
      </c>
      <c r="I15" s="9" t="s">
        <v>116</v>
      </c>
      <c r="J15" s="11" t="s">
        <v>131</v>
      </c>
    </row>
    <row r="16" spans="1:13" s="9" customFormat="1">
      <c r="A16" s="2">
        <v>93</v>
      </c>
      <c r="B16" s="28" t="s">
        <v>99</v>
      </c>
      <c r="C16" s="28" t="s">
        <v>73</v>
      </c>
      <c r="D16" s="40">
        <v>500</v>
      </c>
      <c r="E16" s="44">
        <f>D16*4.5</f>
        <v>2250</v>
      </c>
      <c r="F16" s="29">
        <f>D16/2300000</f>
        <v>2.173913043478261E-4</v>
      </c>
      <c r="G16" s="29">
        <f>E16/10350000</f>
        <v>2.173913043478261E-4</v>
      </c>
      <c r="H16" s="57">
        <v>45513</v>
      </c>
      <c r="I16" s="9" t="s">
        <v>99</v>
      </c>
      <c r="J16" s="11" t="s">
        <v>131</v>
      </c>
    </row>
    <row r="17" spans="1:20" s="9" customFormat="1">
      <c r="A17" s="2">
        <v>93</v>
      </c>
      <c r="B17" s="2" t="s">
        <v>104</v>
      </c>
      <c r="C17" s="2" t="s">
        <v>78</v>
      </c>
      <c r="D17" s="40">
        <v>625</v>
      </c>
      <c r="E17" s="44">
        <f>D17*4.5</f>
        <v>2812.5</v>
      </c>
      <c r="F17" s="29">
        <f>D17/2300000</f>
        <v>2.7173913043478261E-4</v>
      </c>
      <c r="G17" s="29">
        <f>E17/10350000</f>
        <v>2.7173913043478261E-4</v>
      </c>
      <c r="H17" s="57">
        <v>45265</v>
      </c>
      <c r="I17" s="9" t="s">
        <v>104</v>
      </c>
      <c r="J17" s="11" t="s">
        <v>131</v>
      </c>
    </row>
    <row r="18" spans="1:20" s="9" customFormat="1">
      <c r="A18" s="2">
        <v>93</v>
      </c>
      <c r="B18" s="2" t="s">
        <v>96</v>
      </c>
      <c r="C18" s="2" t="s">
        <v>70</v>
      </c>
      <c r="D18" s="40">
        <v>280</v>
      </c>
      <c r="E18" s="44">
        <f>D18*4.5</f>
        <v>1260</v>
      </c>
      <c r="F18" s="29">
        <f>D18/2300000</f>
        <v>1.2173913043478261E-4</v>
      </c>
      <c r="G18" s="29">
        <f>E18/10350000</f>
        <v>1.2173913043478261E-4</v>
      </c>
      <c r="H18" s="57">
        <v>45267</v>
      </c>
      <c r="I18" s="9" t="s">
        <v>96</v>
      </c>
      <c r="J18" s="11" t="s">
        <v>131</v>
      </c>
    </row>
    <row r="19" spans="1:20" s="9" customFormat="1">
      <c r="A19" s="2">
        <v>93</v>
      </c>
      <c r="B19" s="2" t="s">
        <v>106</v>
      </c>
      <c r="C19" s="2" t="s">
        <v>80</v>
      </c>
      <c r="D19" s="40">
        <v>625</v>
      </c>
      <c r="E19" s="44">
        <f>D19*4.5</f>
        <v>2812.5</v>
      </c>
      <c r="F19" s="29">
        <f>D19/2300000</f>
        <v>2.7173913043478261E-4</v>
      </c>
      <c r="G19" s="29">
        <f>E19/10350000</f>
        <v>2.7173913043478261E-4</v>
      </c>
      <c r="H19" s="57">
        <v>45505</v>
      </c>
      <c r="I19" s="9" t="s">
        <v>106</v>
      </c>
      <c r="J19" s="11" t="s">
        <v>131</v>
      </c>
    </row>
    <row r="20" spans="1:20" s="9" customFormat="1">
      <c r="A20" s="2">
        <v>93</v>
      </c>
      <c r="B20" s="2" t="s">
        <v>91</v>
      </c>
      <c r="C20" s="2" t="s">
        <v>65</v>
      </c>
      <c r="D20" s="40">
        <v>130</v>
      </c>
      <c r="E20" s="44">
        <f>D20*4.5</f>
        <v>585</v>
      </c>
      <c r="F20" s="29">
        <f>D20/2300000</f>
        <v>5.6521739130434784E-5</v>
      </c>
      <c r="G20" s="29">
        <f>E20/10350000</f>
        <v>5.6521739130434784E-5</v>
      </c>
      <c r="H20" s="57">
        <v>45513</v>
      </c>
      <c r="I20" s="9" t="s">
        <v>91</v>
      </c>
      <c r="J20" s="11" t="s">
        <v>131</v>
      </c>
    </row>
    <row r="21" spans="1:20" s="9" customFormat="1">
      <c r="A21" s="2">
        <v>93</v>
      </c>
      <c r="B21" s="2" t="s">
        <v>109</v>
      </c>
      <c r="C21" s="2" t="s">
        <v>83</v>
      </c>
      <c r="D21" s="40">
        <v>2000</v>
      </c>
      <c r="E21" s="44">
        <f>D21*4.5</f>
        <v>9000</v>
      </c>
      <c r="F21" s="29">
        <f>D21/2300000</f>
        <v>8.6956521739130438E-4</v>
      </c>
      <c r="G21" s="29">
        <f>E21/10350000</f>
        <v>8.6956521739130438E-4</v>
      </c>
      <c r="H21" s="57">
        <v>45559</v>
      </c>
      <c r="I21" s="9" t="s">
        <v>109</v>
      </c>
      <c r="J21" s="11" t="s">
        <v>131</v>
      </c>
    </row>
    <row r="22" spans="1:20" s="9" customFormat="1">
      <c r="A22" s="2">
        <v>93</v>
      </c>
      <c r="B22" s="2" t="s">
        <v>97</v>
      </c>
      <c r="C22" s="2" t="s">
        <v>71</v>
      </c>
      <c r="D22" s="40">
        <v>300</v>
      </c>
      <c r="E22" s="44">
        <f>D22*4.5</f>
        <v>1350</v>
      </c>
      <c r="F22" s="29">
        <f>D22/2300000</f>
        <v>1.3043478260869564E-4</v>
      </c>
      <c r="G22" s="29">
        <f>E22/10350000</f>
        <v>1.3043478260869564E-4</v>
      </c>
      <c r="H22" s="57">
        <v>45572</v>
      </c>
      <c r="I22" s="9" t="s">
        <v>97</v>
      </c>
      <c r="J22" s="11" t="s">
        <v>131</v>
      </c>
      <c r="K22" s="35"/>
    </row>
    <row r="23" spans="1:20" s="9" customFormat="1">
      <c r="A23" s="2">
        <v>93</v>
      </c>
      <c r="B23" s="2" t="s">
        <v>113</v>
      </c>
      <c r="C23" s="2" t="s">
        <v>87</v>
      </c>
      <c r="D23" s="40">
        <v>625</v>
      </c>
      <c r="E23" s="44">
        <f>D23*4.5</f>
        <v>2812.5</v>
      </c>
      <c r="F23" s="29">
        <f>D23/2300000</f>
        <v>2.7173913043478261E-4</v>
      </c>
      <c r="G23" s="29">
        <f>E23/10350000</f>
        <v>2.7173913043478261E-4</v>
      </c>
      <c r="H23" s="57">
        <v>45519</v>
      </c>
      <c r="I23" s="9" t="s">
        <v>113</v>
      </c>
      <c r="J23" s="11" t="s">
        <v>131</v>
      </c>
      <c r="K23" s="10"/>
    </row>
    <row r="24" spans="1:20" s="9" customFormat="1">
      <c r="A24" s="2">
        <v>93</v>
      </c>
      <c r="B24" s="2" t="s">
        <v>111</v>
      </c>
      <c r="C24" s="2" t="s">
        <v>85</v>
      </c>
      <c r="D24" s="40">
        <v>625</v>
      </c>
      <c r="E24" s="44">
        <f>D24*4.5</f>
        <v>2812.5</v>
      </c>
      <c r="F24" s="29">
        <f>D24/2300000</f>
        <v>2.7173913043478261E-4</v>
      </c>
      <c r="G24" s="29">
        <f>E24/10350000</f>
        <v>2.7173913043478261E-4</v>
      </c>
      <c r="H24" s="57">
        <v>45504</v>
      </c>
      <c r="I24" s="9" t="s">
        <v>111</v>
      </c>
      <c r="J24" s="11" t="s">
        <v>131</v>
      </c>
    </row>
    <row r="25" spans="1:20" s="9" customFormat="1">
      <c r="A25" s="2">
        <v>93</v>
      </c>
      <c r="B25" s="2" t="s">
        <v>105</v>
      </c>
      <c r="C25" s="2" t="s">
        <v>79</v>
      </c>
      <c r="D25" s="40">
        <v>625</v>
      </c>
      <c r="E25" s="44">
        <f>D25*4.5</f>
        <v>2812.5</v>
      </c>
      <c r="F25" s="29">
        <f>D25/2300000</f>
        <v>2.7173913043478261E-4</v>
      </c>
      <c r="G25" s="29">
        <f>E25/10350000</f>
        <v>2.7173913043478261E-4</v>
      </c>
      <c r="H25" s="57">
        <v>45520</v>
      </c>
      <c r="I25" s="9" t="s">
        <v>105</v>
      </c>
      <c r="J25" s="11" t="s">
        <v>131</v>
      </c>
    </row>
    <row r="26" spans="1:20" s="9" customFormat="1">
      <c r="A26" s="2">
        <v>93</v>
      </c>
      <c r="B26" s="2" t="s">
        <v>101</v>
      </c>
      <c r="C26" s="2" t="s">
        <v>75</v>
      </c>
      <c r="D26" s="40">
        <v>500</v>
      </c>
      <c r="E26" s="44">
        <f>D26*4.5</f>
        <v>2250</v>
      </c>
      <c r="F26" s="29">
        <f>D26/2300000</f>
        <v>2.173913043478261E-4</v>
      </c>
      <c r="G26" s="29">
        <f>E26/10350000</f>
        <v>2.173913043478261E-4</v>
      </c>
      <c r="H26" s="57">
        <v>45513</v>
      </c>
      <c r="I26" s="9" t="s">
        <v>101</v>
      </c>
      <c r="J26" s="11" t="s">
        <v>131</v>
      </c>
      <c r="K26" s="6"/>
    </row>
    <row r="27" spans="1:20" s="9" customFormat="1">
      <c r="A27" s="2">
        <v>93</v>
      </c>
      <c r="B27" s="2" t="s">
        <v>98</v>
      </c>
      <c r="C27" s="2" t="s">
        <v>72</v>
      </c>
      <c r="D27" s="40">
        <v>500</v>
      </c>
      <c r="E27" s="44">
        <f>D27*4.5</f>
        <v>2250</v>
      </c>
      <c r="F27" s="29">
        <f>D27/2300000</f>
        <v>2.173913043478261E-4</v>
      </c>
      <c r="G27" s="29">
        <f>E27/10350000</f>
        <v>2.173913043478261E-4</v>
      </c>
      <c r="H27" s="57">
        <v>45555</v>
      </c>
      <c r="I27" s="9" t="s">
        <v>98</v>
      </c>
      <c r="J27" s="11" t="s">
        <v>131</v>
      </c>
    </row>
    <row r="28" spans="1:20">
      <c r="A28" s="2">
        <v>93</v>
      </c>
      <c r="B28" s="2" t="s">
        <v>102</v>
      </c>
      <c r="C28" s="2" t="s">
        <v>76</v>
      </c>
      <c r="D28" s="40">
        <v>500</v>
      </c>
      <c r="E28" s="44">
        <f>D28*4.5</f>
        <v>2250</v>
      </c>
      <c r="F28" s="29">
        <f>D28/2300000</f>
        <v>2.173913043478261E-4</v>
      </c>
      <c r="G28" s="29">
        <f>E28/10350000</f>
        <v>2.173913043478261E-4</v>
      </c>
      <c r="H28" s="57">
        <v>45519</v>
      </c>
      <c r="I28" s="9" t="s">
        <v>102</v>
      </c>
      <c r="J28" s="11" t="s">
        <v>131</v>
      </c>
    </row>
    <row r="29" spans="1:20">
      <c r="A29" s="2">
        <v>93</v>
      </c>
      <c r="B29" s="2" t="s">
        <v>93</v>
      </c>
      <c r="C29" s="2" t="s">
        <v>67</v>
      </c>
      <c r="D29" s="40">
        <v>210</v>
      </c>
      <c r="E29" s="44">
        <f>D29*4.5</f>
        <v>945</v>
      </c>
      <c r="F29" s="29">
        <f>D29/2300000</f>
        <v>9.1304347826086962E-5</v>
      </c>
      <c r="G29" s="29">
        <f>E29/10350000</f>
        <v>9.1304347826086962E-5</v>
      </c>
      <c r="H29" s="57">
        <v>44993</v>
      </c>
      <c r="I29" s="9" t="s">
        <v>93</v>
      </c>
      <c r="J29" s="11" t="s">
        <v>131</v>
      </c>
      <c r="K29" s="9"/>
    </row>
    <row r="30" spans="1:20" s="7" customFormat="1">
      <c r="A30" s="9">
        <v>99</v>
      </c>
      <c r="B30" s="9" t="s">
        <v>5</v>
      </c>
      <c r="C30" s="9" t="s">
        <v>9</v>
      </c>
      <c r="D30" s="38">
        <v>500</v>
      </c>
      <c r="E30" s="44">
        <f>D30*4.5</f>
        <v>2250</v>
      </c>
      <c r="F30" s="29">
        <f>D30/2300000</f>
        <v>2.173913043478261E-4</v>
      </c>
      <c r="G30" s="29">
        <f>E30/10350000</f>
        <v>2.173913043478261E-4</v>
      </c>
      <c r="H30" s="57">
        <v>45369.625694444447</v>
      </c>
      <c r="I30" s="9" t="s">
        <v>122</v>
      </c>
      <c r="J30" s="11" t="s">
        <v>131</v>
      </c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s="7" customFormat="1">
      <c r="A31" s="9">
        <v>99</v>
      </c>
      <c r="B31" s="9" t="s">
        <v>4</v>
      </c>
      <c r="C31" s="9" t="s">
        <v>8</v>
      </c>
      <c r="D31" s="38">
        <v>500</v>
      </c>
      <c r="E31" s="44">
        <f>D31*4.5</f>
        <v>2250</v>
      </c>
      <c r="F31" s="29">
        <f>D31/2300000</f>
        <v>2.173913043478261E-4</v>
      </c>
      <c r="G31" s="29">
        <f>E31/10350000</f>
        <v>2.173913043478261E-4</v>
      </c>
      <c r="H31" s="57">
        <v>45369.625694444447</v>
      </c>
      <c r="I31" s="9" t="s">
        <v>123</v>
      </c>
      <c r="J31" s="11" t="s">
        <v>131</v>
      </c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s="7" customFormat="1">
      <c r="A32" s="9">
        <v>99</v>
      </c>
      <c r="B32" s="9" t="s">
        <v>3</v>
      </c>
      <c r="C32" s="9" t="s">
        <v>7</v>
      </c>
      <c r="D32" s="38">
        <v>500</v>
      </c>
      <c r="E32" s="44">
        <f>D32*4.5</f>
        <v>2250</v>
      </c>
      <c r="F32" s="29">
        <f>D32/2300000</f>
        <v>2.173913043478261E-4</v>
      </c>
      <c r="G32" s="29">
        <f>E32/10350000</f>
        <v>2.173913043478261E-4</v>
      </c>
      <c r="H32" s="57">
        <v>45369.625694444447</v>
      </c>
      <c r="I32" s="9" t="s">
        <v>124</v>
      </c>
      <c r="J32" s="11" t="s">
        <v>131</v>
      </c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s="7" customFormat="1">
      <c r="A33" s="9">
        <v>99</v>
      </c>
      <c r="B33" s="6" t="s">
        <v>56</v>
      </c>
      <c r="C33" s="9" t="s">
        <v>53</v>
      </c>
      <c r="D33" s="38">
        <v>49000</v>
      </c>
      <c r="E33" s="44">
        <f>D33*4.5</f>
        <v>220500</v>
      </c>
      <c r="F33" s="29">
        <f>D33/2300000</f>
        <v>2.1304347826086957E-2</v>
      </c>
      <c r="G33" s="29">
        <f>E33/10350000</f>
        <v>2.1304347826086957E-2</v>
      </c>
      <c r="H33" s="57">
        <v>45554</v>
      </c>
      <c r="I33" s="9" t="s">
        <v>133</v>
      </c>
      <c r="J33" s="11" t="s">
        <v>131</v>
      </c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s="7" customFormat="1">
      <c r="A34" s="52">
        <v>99</v>
      </c>
      <c r="B34" s="24" t="s">
        <v>118</v>
      </c>
      <c r="C34" s="52" t="s">
        <v>119</v>
      </c>
      <c r="D34" s="51">
        <v>44446</v>
      </c>
      <c r="E34" s="53">
        <f>D34*4.5</f>
        <v>200007</v>
      </c>
      <c r="F34" s="54">
        <f>D34/2300000</f>
        <v>1.9324347826086958E-2</v>
      </c>
      <c r="G34" s="54">
        <f>E34/10350000</f>
        <v>1.9324347826086958E-2</v>
      </c>
      <c r="H34" s="57">
        <v>45533</v>
      </c>
      <c r="I34" s="24" t="s">
        <v>118</v>
      </c>
      <c r="J34" s="11" t="s">
        <v>131</v>
      </c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s="7" customFormat="1">
      <c r="A35" s="9">
        <v>99</v>
      </c>
      <c r="B35" s="6" t="s">
        <v>57</v>
      </c>
      <c r="C35" s="9" t="s">
        <v>48</v>
      </c>
      <c r="D35" s="38">
        <v>52000</v>
      </c>
      <c r="E35" s="44">
        <f>D35*4.5</f>
        <v>234000</v>
      </c>
      <c r="F35" s="29">
        <f>D35/2300000</f>
        <v>2.2608695652173914E-2</v>
      </c>
      <c r="G35" s="29">
        <f>E35/10350000</f>
        <v>2.2608695652173914E-2</v>
      </c>
      <c r="H35" s="57">
        <v>45554</v>
      </c>
      <c r="I35" s="6" t="s">
        <v>57</v>
      </c>
      <c r="J35" s="11" t="s">
        <v>131</v>
      </c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s="7" customFormat="1">
      <c r="A36" s="9">
        <v>99</v>
      </c>
      <c r="B36" s="6" t="s">
        <v>58</v>
      </c>
      <c r="C36" s="9" t="s">
        <v>54</v>
      </c>
      <c r="D36" s="38">
        <v>62000</v>
      </c>
      <c r="E36" s="44">
        <f>D36*4.5</f>
        <v>279000</v>
      </c>
      <c r="F36" s="29">
        <f>D36/2300000</f>
        <v>2.6956521739130435E-2</v>
      </c>
      <c r="G36" s="29">
        <f>E36/10350000</f>
        <v>2.6956521739130435E-2</v>
      </c>
      <c r="H36" s="57">
        <v>45554</v>
      </c>
      <c r="I36" s="6" t="s">
        <v>58</v>
      </c>
      <c r="J36" s="11" t="s">
        <v>131</v>
      </c>
    </row>
    <row r="37" spans="1:20" s="7" customFormat="1">
      <c r="A37" s="9">
        <v>99</v>
      </c>
      <c r="B37" s="6" t="s">
        <v>59</v>
      </c>
      <c r="C37" s="9" t="s">
        <v>51</v>
      </c>
      <c r="D37" s="38">
        <v>74000</v>
      </c>
      <c r="E37" s="44">
        <f>D37*4.5</f>
        <v>333000</v>
      </c>
      <c r="F37" s="29">
        <f>D37/2300000</f>
        <v>3.2173913043478261E-2</v>
      </c>
      <c r="G37" s="29">
        <f>E37/10350000</f>
        <v>3.2173913043478261E-2</v>
      </c>
      <c r="H37" s="57">
        <v>45554</v>
      </c>
      <c r="I37" s="6" t="s">
        <v>59</v>
      </c>
      <c r="J37" s="11" t="s">
        <v>131</v>
      </c>
    </row>
    <row r="38" spans="1:20" s="7" customFormat="1">
      <c r="A38" s="9">
        <v>99</v>
      </c>
      <c r="B38" s="6" t="s">
        <v>60</v>
      </c>
      <c r="C38" s="9" t="s">
        <v>50</v>
      </c>
      <c r="D38" s="38">
        <v>52000</v>
      </c>
      <c r="E38" s="44">
        <f>D38*4.5</f>
        <v>234000</v>
      </c>
      <c r="F38" s="29">
        <f>D38/2300000</f>
        <v>2.2608695652173914E-2</v>
      </c>
      <c r="G38" s="29">
        <f>E38/10350000</f>
        <v>2.2608695652173914E-2</v>
      </c>
      <c r="H38" s="57">
        <v>45554</v>
      </c>
      <c r="I38" s="6" t="s">
        <v>60</v>
      </c>
      <c r="J38" s="11" t="s">
        <v>131</v>
      </c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s="7" customFormat="1">
      <c r="A39" s="9">
        <v>99</v>
      </c>
      <c r="B39" s="6" t="s">
        <v>61</v>
      </c>
      <c r="C39" s="9" t="s">
        <v>52</v>
      </c>
      <c r="D39" s="38">
        <v>18500</v>
      </c>
      <c r="E39" s="44">
        <f>D39*4.5</f>
        <v>83250</v>
      </c>
      <c r="F39" s="29">
        <f>D39/2300000</f>
        <v>8.0434782608695653E-3</v>
      </c>
      <c r="G39" s="29">
        <f>E39/10350000</f>
        <v>8.0434782608695653E-3</v>
      </c>
      <c r="H39" s="57">
        <v>45554</v>
      </c>
      <c r="I39" s="6" t="s">
        <v>61</v>
      </c>
      <c r="J39" s="11" t="s">
        <v>131</v>
      </c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s="7" customFormat="1">
      <c r="A40" s="9">
        <v>99</v>
      </c>
      <c r="B40" s="6" t="s">
        <v>62</v>
      </c>
      <c r="C40" s="9" t="s">
        <v>49</v>
      </c>
      <c r="D40" s="38">
        <v>39000</v>
      </c>
      <c r="E40" s="44">
        <f>D40*4.5</f>
        <v>175500</v>
      </c>
      <c r="F40" s="29">
        <f>D40/2300000</f>
        <v>1.6956521739130436E-2</v>
      </c>
      <c r="G40" s="29">
        <f>E40/10350000</f>
        <v>1.6956521739130436E-2</v>
      </c>
      <c r="H40" s="57">
        <v>45554</v>
      </c>
      <c r="I40" s="6" t="s">
        <v>62</v>
      </c>
      <c r="J40" s="11" t="s">
        <v>131</v>
      </c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s="7" customFormat="1">
      <c r="A41" s="9">
        <v>99</v>
      </c>
      <c r="B41" s="6" t="s">
        <v>63</v>
      </c>
      <c r="C41" s="9" t="s">
        <v>44</v>
      </c>
      <c r="D41" s="38">
        <v>200</v>
      </c>
      <c r="E41" s="44">
        <f>D41*4.5</f>
        <v>900</v>
      </c>
      <c r="F41" s="29">
        <f>D41/2300000</f>
        <v>8.6956521739130441E-5</v>
      </c>
      <c r="G41" s="29">
        <f>E41/10350000</f>
        <v>8.6956521739130441E-5</v>
      </c>
      <c r="H41" s="57">
        <v>45566</v>
      </c>
      <c r="I41" s="9" t="s">
        <v>63</v>
      </c>
      <c r="J41" s="11" t="s">
        <v>131</v>
      </c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s="7" customFormat="1">
      <c r="A42" s="9">
        <v>99</v>
      </c>
      <c r="B42" s="9" t="s">
        <v>23</v>
      </c>
      <c r="C42" s="9" t="s">
        <v>37</v>
      </c>
      <c r="D42" s="38">
        <v>500</v>
      </c>
      <c r="E42" s="44">
        <f>D42*4.5</f>
        <v>2250</v>
      </c>
      <c r="F42" s="29">
        <f>D42/2300000</f>
        <v>2.173913043478261E-4</v>
      </c>
      <c r="G42" s="29">
        <f>E42/10350000</f>
        <v>2.173913043478261E-4</v>
      </c>
      <c r="H42" s="57">
        <v>44974</v>
      </c>
      <c r="I42" s="9" t="s">
        <v>23</v>
      </c>
      <c r="J42" s="11" t="s">
        <v>131</v>
      </c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s="7" customFormat="1">
      <c r="A43" s="9">
        <v>99</v>
      </c>
      <c r="B43" s="9" t="s">
        <v>22</v>
      </c>
      <c r="C43" s="9" t="s">
        <v>36</v>
      </c>
      <c r="D43" s="38">
        <v>2000</v>
      </c>
      <c r="E43" s="44">
        <f>D43*4.5</f>
        <v>9000</v>
      </c>
      <c r="F43" s="12">
        <f>D43/2300000</f>
        <v>8.6956521739130438E-4</v>
      </c>
      <c r="G43" s="12">
        <f>E43/10350000</f>
        <v>8.6956521739130438E-4</v>
      </c>
      <c r="H43" s="57">
        <v>45453</v>
      </c>
      <c r="I43" s="9" t="s">
        <v>125</v>
      </c>
      <c r="J43" s="11" t="s">
        <v>131</v>
      </c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s="7" customFormat="1">
      <c r="A44" s="9">
        <v>99</v>
      </c>
      <c r="B44" s="1" t="s">
        <v>21</v>
      </c>
      <c r="C44" s="9" t="s">
        <v>35</v>
      </c>
      <c r="D44" s="41">
        <v>1000</v>
      </c>
      <c r="E44" s="44">
        <f>D44*4.5</f>
        <v>4500</v>
      </c>
      <c r="F44" s="21">
        <f>D44/2300000</f>
        <v>4.3478260869565219E-4</v>
      </c>
      <c r="G44" s="21">
        <f>E44/10350000</f>
        <v>4.3478260869565219E-4</v>
      </c>
      <c r="H44" s="57">
        <v>45457</v>
      </c>
      <c r="I44" s="9" t="s">
        <v>126</v>
      </c>
      <c r="J44" s="11" t="s">
        <v>131</v>
      </c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s="55" customFormat="1">
      <c r="A45" s="52">
        <v>99</v>
      </c>
      <c r="B45" s="52" t="s">
        <v>15</v>
      </c>
      <c r="C45" s="52" t="s">
        <v>29</v>
      </c>
      <c r="D45" s="51">
        <v>22200</v>
      </c>
      <c r="E45" s="53">
        <f>D45*4.5</f>
        <v>99900</v>
      </c>
      <c r="F45" s="54">
        <f>D45/2300000</f>
        <v>9.6521739130434776E-3</v>
      </c>
      <c r="G45" s="54">
        <f>E45/10350000</f>
        <v>9.6521739130434776E-3</v>
      </c>
      <c r="H45" s="57">
        <v>45211</v>
      </c>
      <c r="I45" s="9" t="s">
        <v>15</v>
      </c>
      <c r="J45" s="11" t="s">
        <v>131</v>
      </c>
      <c r="K45" s="24"/>
      <c r="L45" s="24"/>
      <c r="M45" s="24"/>
      <c r="N45" s="24"/>
      <c r="O45" s="24"/>
      <c r="P45" s="24"/>
      <c r="Q45" s="24"/>
      <c r="R45" s="24"/>
      <c r="S45" s="24"/>
      <c r="T45" s="24"/>
    </row>
    <row r="46" spans="1:20" s="7" customFormat="1">
      <c r="A46" s="9">
        <v>99</v>
      </c>
      <c r="B46" s="1" t="s">
        <v>20</v>
      </c>
      <c r="C46" s="9" t="s">
        <v>34</v>
      </c>
      <c r="D46" s="41">
        <v>300</v>
      </c>
      <c r="E46" s="44">
        <f>D46*4.5</f>
        <v>1350</v>
      </c>
      <c r="F46" s="21">
        <f>D46/2300000</f>
        <v>1.3043478260869564E-4</v>
      </c>
      <c r="G46" s="21">
        <f>E46/10350000</f>
        <v>1.3043478260869564E-4</v>
      </c>
      <c r="H46" s="57">
        <v>45226</v>
      </c>
      <c r="I46" s="9" t="s">
        <v>20</v>
      </c>
      <c r="J46" s="11" t="s">
        <v>131</v>
      </c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s="7" customFormat="1">
      <c r="A47" s="9">
        <v>99</v>
      </c>
      <c r="B47" s="9" t="s">
        <v>14</v>
      </c>
      <c r="C47" s="9" t="s">
        <v>28</v>
      </c>
      <c r="D47" s="38">
        <v>300</v>
      </c>
      <c r="E47" s="44">
        <f>D47*4.5</f>
        <v>1350</v>
      </c>
      <c r="F47" s="29">
        <f>D47/2300000</f>
        <v>1.3043478260869564E-4</v>
      </c>
      <c r="G47" s="29">
        <f>E47/10350000</f>
        <v>1.3043478260869564E-4</v>
      </c>
      <c r="H47" s="57">
        <v>45215</v>
      </c>
      <c r="I47" s="9" t="s">
        <v>14</v>
      </c>
      <c r="J47" s="11" t="s">
        <v>131</v>
      </c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s="7" customFormat="1">
      <c r="A48" s="9">
        <v>99</v>
      </c>
      <c r="B48" s="9" t="s">
        <v>64</v>
      </c>
      <c r="C48" s="9" t="s">
        <v>27</v>
      </c>
      <c r="D48" s="38">
        <v>300</v>
      </c>
      <c r="E48" s="44">
        <f>D48*4.5</f>
        <v>1350</v>
      </c>
      <c r="F48" s="29">
        <f>D48/2300000</f>
        <v>1.3043478260869564E-4</v>
      </c>
      <c r="G48" s="29">
        <f>E48/10350000</f>
        <v>1.3043478260869564E-4</v>
      </c>
      <c r="H48" s="57">
        <v>45217</v>
      </c>
      <c r="I48" s="9" t="s">
        <v>14</v>
      </c>
      <c r="J48" s="11" t="s">
        <v>131</v>
      </c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s="7" customFormat="1">
      <c r="A49" s="9">
        <v>99</v>
      </c>
      <c r="B49" s="9" t="s">
        <v>46</v>
      </c>
      <c r="C49" s="9" t="s">
        <v>31</v>
      </c>
      <c r="D49" s="38">
        <v>3000</v>
      </c>
      <c r="E49" s="44">
        <f>D49*4.5</f>
        <v>13500</v>
      </c>
      <c r="F49" s="29">
        <f>D49/2300000</f>
        <v>1.3043478260869566E-3</v>
      </c>
      <c r="G49" s="29">
        <f>E49/10350000</f>
        <v>1.3043478260869566E-3</v>
      </c>
      <c r="H49" s="57">
        <v>44992</v>
      </c>
      <c r="I49" s="9" t="s">
        <v>127</v>
      </c>
      <c r="J49" s="11" t="s">
        <v>131</v>
      </c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s="7" customFormat="1">
      <c r="A50" s="9">
        <v>99</v>
      </c>
      <c r="B50" s="9" t="s">
        <v>43</v>
      </c>
      <c r="C50" s="9" t="s">
        <v>42</v>
      </c>
      <c r="D50" s="38">
        <v>200</v>
      </c>
      <c r="E50" s="44">
        <f>D50*4.5</f>
        <v>900</v>
      </c>
      <c r="F50" s="29">
        <f>D50/2300000</f>
        <v>8.6956521739130441E-5</v>
      </c>
      <c r="G50" s="29">
        <f>E50/10350000</f>
        <v>8.6956521739130441E-5</v>
      </c>
      <c r="H50" s="57">
        <v>45443</v>
      </c>
      <c r="I50" s="9" t="s">
        <v>43</v>
      </c>
      <c r="J50" s="11" t="s">
        <v>131</v>
      </c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s="7" customFormat="1">
      <c r="A51" s="9">
        <v>99</v>
      </c>
      <c r="B51" s="33" t="s">
        <v>55</v>
      </c>
      <c r="C51" s="9" t="s">
        <v>47</v>
      </c>
      <c r="D51" s="38">
        <v>500</v>
      </c>
      <c r="E51" s="44">
        <f>D51*4.5</f>
        <v>2250</v>
      </c>
      <c r="F51" s="29">
        <f>D51/2300000</f>
        <v>2.173913043478261E-4</v>
      </c>
      <c r="G51" s="29">
        <f>E51/10350000</f>
        <v>2.173913043478261E-4</v>
      </c>
      <c r="H51" s="57">
        <v>45454</v>
      </c>
      <c r="I51" s="9" t="s">
        <v>132</v>
      </c>
      <c r="J51" s="11" t="s">
        <v>131</v>
      </c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s="7" customFormat="1">
      <c r="A52" s="9">
        <v>99</v>
      </c>
      <c r="B52" s="9" t="s">
        <v>16</v>
      </c>
      <c r="C52" s="9" t="s">
        <v>30</v>
      </c>
      <c r="D52" s="38">
        <v>500</v>
      </c>
      <c r="E52" s="44">
        <f>D52*4.5</f>
        <v>2250</v>
      </c>
      <c r="F52" s="29">
        <f>D52/2300000</f>
        <v>2.173913043478261E-4</v>
      </c>
      <c r="G52" s="29">
        <f>E52/10350000</f>
        <v>2.173913043478261E-4</v>
      </c>
      <c r="H52" s="57">
        <v>44992</v>
      </c>
      <c r="I52" s="9" t="s">
        <v>16</v>
      </c>
      <c r="J52" s="11" t="s">
        <v>131</v>
      </c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s="7" customFormat="1">
      <c r="A53" s="9">
        <v>99</v>
      </c>
      <c r="B53" s="9" t="s">
        <v>19</v>
      </c>
      <c r="C53" s="9" t="s">
        <v>33</v>
      </c>
      <c r="D53" s="38">
        <v>150</v>
      </c>
      <c r="E53" s="44">
        <f>D53*4.5</f>
        <v>675</v>
      </c>
      <c r="F53" s="29">
        <f>D53/2300000</f>
        <v>6.521739130434782E-5</v>
      </c>
      <c r="G53" s="29">
        <f>E53/10350000</f>
        <v>6.521739130434782E-5</v>
      </c>
      <c r="H53" s="57">
        <v>45264</v>
      </c>
      <c r="I53" s="9" t="s">
        <v>19</v>
      </c>
      <c r="J53" s="11" t="s">
        <v>131</v>
      </c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s="7" customFormat="1">
      <c r="A54" s="9">
        <v>99</v>
      </c>
      <c r="B54" s="9" t="s">
        <v>18</v>
      </c>
      <c r="C54" s="9" t="s">
        <v>45</v>
      </c>
      <c r="D54" s="38">
        <v>3000</v>
      </c>
      <c r="E54" s="44">
        <f>D54*4.5</f>
        <v>13500</v>
      </c>
      <c r="F54" s="29">
        <f>D54/2300000</f>
        <v>1.3043478260869566E-3</v>
      </c>
      <c r="G54" s="29">
        <f>E54/10350000</f>
        <v>1.3043478260869566E-3</v>
      </c>
      <c r="H54" s="57">
        <v>45264</v>
      </c>
      <c r="I54" s="9" t="s">
        <v>128</v>
      </c>
      <c r="J54" s="11" t="s">
        <v>131</v>
      </c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s="7" customFormat="1">
      <c r="A55" s="9">
        <v>99</v>
      </c>
      <c r="B55" s="9" t="s">
        <v>13</v>
      </c>
      <c r="C55" s="9" t="s">
        <v>26</v>
      </c>
      <c r="D55" s="38">
        <v>300</v>
      </c>
      <c r="E55" s="44">
        <f>D55*4.5</f>
        <v>1350</v>
      </c>
      <c r="F55" s="29">
        <f>D55/2300000</f>
        <v>1.3043478260869564E-4</v>
      </c>
      <c r="G55" s="29">
        <f>E55/10350000</f>
        <v>1.3043478260869564E-4</v>
      </c>
      <c r="H55" s="57">
        <v>45184</v>
      </c>
      <c r="I55" s="9" t="s">
        <v>13</v>
      </c>
      <c r="J55" s="11" t="s">
        <v>131</v>
      </c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s="7" customFormat="1">
      <c r="A56" s="9">
        <v>99</v>
      </c>
      <c r="B56" s="9" t="s">
        <v>12</v>
      </c>
      <c r="C56" s="9" t="s">
        <v>25</v>
      </c>
      <c r="D56" s="38">
        <v>2500</v>
      </c>
      <c r="E56" s="44">
        <f>D56*4.5</f>
        <v>11250</v>
      </c>
      <c r="F56" s="29">
        <f>D56/2300000</f>
        <v>1.0869565217391304E-3</v>
      </c>
      <c r="G56" s="29">
        <f>E56/10350000</f>
        <v>1.0869565217391304E-3</v>
      </c>
      <c r="H56" s="57">
        <v>45182</v>
      </c>
      <c r="I56" s="9" t="s">
        <v>129</v>
      </c>
      <c r="J56" s="11" t="s">
        <v>131</v>
      </c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s="7" customFormat="1">
      <c r="A57" s="9">
        <v>99</v>
      </c>
      <c r="B57" s="9" t="s">
        <v>11</v>
      </c>
      <c r="C57" s="9" t="s">
        <v>24</v>
      </c>
      <c r="D57" s="38">
        <f>500+1780</f>
        <v>2280</v>
      </c>
      <c r="E57" s="44">
        <f>D57*4.5</f>
        <v>10260</v>
      </c>
      <c r="F57" s="29">
        <f>D57/2300000</f>
        <v>9.9130434782608687E-4</v>
      </c>
      <c r="G57" s="29">
        <f>E57/10350000</f>
        <v>9.9130434782608687E-4</v>
      </c>
      <c r="H57" s="57">
        <v>45265</v>
      </c>
      <c r="I57" s="9" t="s">
        <v>11</v>
      </c>
      <c r="J57" s="11" t="s">
        <v>131</v>
      </c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s="7" customFormat="1" ht="16.5" thickBot="1">
      <c r="A58" s="9">
        <v>99</v>
      </c>
      <c r="B58" s="9" t="s">
        <v>17</v>
      </c>
      <c r="C58" s="9" t="s">
        <v>32</v>
      </c>
      <c r="D58" s="38">
        <v>625</v>
      </c>
      <c r="E58" s="44">
        <f>D58*4.5</f>
        <v>2812.5</v>
      </c>
      <c r="F58" s="29">
        <f>D58/2300000</f>
        <v>2.7173913043478261E-4</v>
      </c>
      <c r="G58" s="29">
        <f>E58/10350000</f>
        <v>2.7173913043478261E-4</v>
      </c>
      <c r="H58" s="57">
        <v>45266</v>
      </c>
      <c r="I58" s="9" t="s">
        <v>17</v>
      </c>
      <c r="J58" s="11" t="s">
        <v>131</v>
      </c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s="30" customFormat="1" ht="7.5" customHeight="1" thickBot="1">
      <c r="B59" s="31"/>
      <c r="C59" s="31"/>
      <c r="D59" s="42"/>
      <c r="E59" s="45"/>
      <c r="F59" s="32"/>
      <c r="H59" s="59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1:20" s="2" customFormat="1">
      <c r="B60" s="24" t="s">
        <v>57</v>
      </c>
      <c r="C60" s="15"/>
      <c r="D60" s="25"/>
      <c r="E60" s="14"/>
      <c r="F60" s="13"/>
      <c r="G60" s="14"/>
      <c r="H60" s="1"/>
      <c r="I60" s="1"/>
      <c r="J60" s="1"/>
      <c r="K60" s="1"/>
      <c r="L60" s="1"/>
      <c r="M60" s="1"/>
      <c r="N60" s="1"/>
      <c r="O60" s="1"/>
    </row>
    <row r="61" spans="1:20" s="2" customFormat="1">
      <c r="C61" s="6"/>
      <c r="D61" s="36"/>
      <c r="E61" s="49"/>
      <c r="F61" s="20"/>
      <c r="H61" s="60"/>
    </row>
    <row r="62" spans="1:20" s="2" customFormat="1">
      <c r="C62" s="6"/>
      <c r="D62" s="36"/>
      <c r="E62" s="49"/>
      <c r="F62" s="20"/>
      <c r="G62" s="16"/>
      <c r="H62" s="60"/>
      <c r="I62" s="17"/>
    </row>
    <row r="63" spans="1:20" s="2" customFormat="1">
      <c r="C63" s="9"/>
      <c r="D63" s="36"/>
      <c r="E63" s="49"/>
      <c r="F63" s="20"/>
      <c r="H63" s="60"/>
    </row>
    <row r="64" spans="1:20" s="2" customFormat="1">
      <c r="B64" s="1"/>
      <c r="C64" s="9"/>
      <c r="D64" s="36"/>
      <c r="E64" s="48"/>
      <c r="F64" s="20"/>
      <c r="G64" s="3"/>
      <c r="H64" s="60"/>
    </row>
    <row r="65" spans="2:20" s="2" customFormat="1">
      <c r="B65" s="1"/>
      <c r="C65" s="6"/>
      <c r="D65" s="36"/>
      <c r="E65" s="48"/>
      <c r="F65" s="20"/>
      <c r="G65" s="3"/>
      <c r="H65" s="60"/>
    </row>
    <row r="66" spans="2:20" s="2" customFormat="1">
      <c r="B66" s="1"/>
      <c r="C66" s="23"/>
      <c r="D66" s="36"/>
      <c r="E66" s="48"/>
      <c r="F66" s="20"/>
      <c r="G66" s="3"/>
      <c r="H66" s="60"/>
    </row>
    <row r="67" spans="2:20" s="2" customFormat="1">
      <c r="B67" s="5"/>
      <c r="C67" s="6"/>
      <c r="D67" s="36"/>
      <c r="E67" s="48"/>
      <c r="F67" s="20"/>
      <c r="G67" s="3"/>
      <c r="H67" s="60"/>
    </row>
    <row r="68" spans="2:20" s="2" customFormat="1">
      <c r="C68" s="22"/>
      <c r="D68" s="36"/>
      <c r="E68" s="48"/>
      <c r="F68" s="20"/>
      <c r="G68" s="3"/>
      <c r="H68" s="60"/>
    </row>
    <row r="69" spans="2:20">
      <c r="E69" s="47"/>
      <c r="F69" s="27"/>
      <c r="G69" s="4"/>
      <c r="H69" s="61"/>
      <c r="I69" s="17"/>
    </row>
    <row r="70" spans="2:20">
      <c r="E70" s="50"/>
      <c r="F70" s="20"/>
      <c r="G70" s="19"/>
      <c r="H70" s="62"/>
      <c r="I70" s="18"/>
    </row>
    <row r="74" spans="2:20" s="7" customFormat="1">
      <c r="B74" s="6"/>
      <c r="C74" s="6"/>
      <c r="D74" s="36"/>
      <c r="E74" s="46"/>
      <c r="F74" s="21"/>
      <c r="H74" s="5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0" s="7" customFormat="1">
      <c r="B75" s="6"/>
      <c r="C75" s="6"/>
      <c r="D75" s="36"/>
      <c r="E75" s="46"/>
      <c r="F75" s="21"/>
      <c r="H75" s="5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0" s="7" customFormat="1">
      <c r="B76" s="6"/>
      <c r="C76" s="6"/>
      <c r="D76" s="36"/>
      <c r="E76" s="46"/>
      <c r="F76" s="21"/>
      <c r="H76" s="5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2:20" s="7" customFormat="1">
      <c r="B77" s="6"/>
      <c r="C77" s="6"/>
      <c r="D77" s="36"/>
      <c r="E77" s="46"/>
      <c r="F77" s="21"/>
      <c r="H77" s="5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2:20" s="7" customFormat="1">
      <c r="B78" s="6"/>
      <c r="C78" s="6"/>
      <c r="D78" s="36"/>
      <c r="E78" s="46"/>
      <c r="F78" s="21"/>
      <c r="H78" s="5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2:20" s="7" customFormat="1">
      <c r="B79" s="6"/>
      <c r="C79" s="6"/>
      <c r="D79" s="36"/>
      <c r="E79" s="46"/>
      <c r="F79" s="21"/>
      <c r="H79" s="5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2:20" s="7" customFormat="1">
      <c r="B80" s="6"/>
      <c r="C80" s="6"/>
      <c r="D80" s="36"/>
      <c r="E80" s="46"/>
      <c r="F80" s="21"/>
      <c r="H80" s="5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2:20" s="7" customFormat="1">
      <c r="B81" s="6"/>
      <c r="C81" s="6"/>
      <c r="D81" s="36"/>
      <c r="E81" s="46"/>
      <c r="F81" s="21"/>
      <c r="H81" s="5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2:20" s="7" customFormat="1">
      <c r="B82" s="6"/>
      <c r="C82" s="6"/>
      <c r="D82" s="36"/>
      <c r="E82" s="46"/>
      <c r="F82" s="21"/>
      <c r="H82" s="5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2:20" s="7" customFormat="1">
      <c r="B83" s="6"/>
      <c r="C83" s="6"/>
      <c r="D83" s="36"/>
      <c r="E83" s="46"/>
      <c r="F83" s="21"/>
      <c r="H83" s="5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2:20" s="7" customFormat="1">
      <c r="B84" s="6"/>
      <c r="C84" s="6"/>
      <c r="D84" s="36"/>
      <c r="E84" s="46"/>
      <c r="F84" s="21"/>
      <c r="H84" s="5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2:20" s="7" customFormat="1">
      <c r="B85" s="6"/>
      <c r="C85" s="6"/>
      <c r="D85" s="36"/>
      <c r="E85" s="46"/>
      <c r="F85" s="21"/>
      <c r="H85" s="5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2:20" s="7" customFormat="1">
      <c r="B86" s="6"/>
      <c r="C86" s="6"/>
      <c r="D86" s="36"/>
      <c r="E86" s="46"/>
      <c r="F86" s="21"/>
      <c r="H86" s="5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2:20" s="7" customFormat="1">
      <c r="B87" s="6"/>
      <c r="C87" s="6"/>
      <c r="D87" s="36"/>
      <c r="E87" s="46"/>
      <c r="F87" s="21"/>
      <c r="H87" s="5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2:20" s="7" customFormat="1">
      <c r="B88" s="6"/>
      <c r="C88" s="6"/>
      <c r="D88" s="36"/>
      <c r="E88" s="46"/>
      <c r="F88" s="21"/>
      <c r="H88" s="5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2:20" s="7" customFormat="1">
      <c r="B89" s="6"/>
      <c r="C89" s="6"/>
      <c r="D89" s="36"/>
      <c r="E89" s="46"/>
      <c r="F89" s="21"/>
      <c r="H89" s="5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2:20" s="7" customFormat="1">
      <c r="B90" s="6"/>
      <c r="C90" s="6"/>
      <c r="D90" s="36"/>
      <c r="E90" s="46"/>
      <c r="F90" s="21"/>
      <c r="H90" s="5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2:20" s="7" customFormat="1">
      <c r="B91" s="6"/>
      <c r="C91" s="6"/>
      <c r="D91" s="36"/>
      <c r="E91" s="46"/>
      <c r="F91" s="21"/>
      <c r="H91" s="5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2:20" s="7" customFormat="1">
      <c r="B92" s="6"/>
      <c r="C92" s="6"/>
      <c r="D92" s="36"/>
      <c r="E92" s="46"/>
      <c r="F92" s="21"/>
      <c r="H92" s="5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2:20" s="7" customFormat="1">
      <c r="B93" s="6"/>
      <c r="C93" s="6"/>
      <c r="D93" s="36"/>
      <c r="E93" s="46"/>
      <c r="F93" s="21"/>
      <c r="H93" s="5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2:20" s="7" customFormat="1">
      <c r="B94" s="6"/>
      <c r="C94" s="6"/>
      <c r="D94" s="36"/>
      <c r="E94" s="46"/>
      <c r="F94" s="21"/>
      <c r="H94" s="5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2:20" s="7" customFormat="1">
      <c r="B95" s="6"/>
      <c r="C95" s="6"/>
      <c r="D95" s="36"/>
      <c r="E95" s="46"/>
      <c r="F95" s="21"/>
      <c r="H95" s="5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2:20" s="7" customFormat="1">
      <c r="B96" s="6"/>
      <c r="C96" s="6"/>
      <c r="D96" s="36"/>
      <c r="E96" s="46"/>
      <c r="F96" s="21"/>
      <c r="H96" s="5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2:20" s="7" customFormat="1">
      <c r="B97" s="6"/>
      <c r="C97" s="6"/>
      <c r="D97" s="36"/>
      <c r="E97" s="46"/>
      <c r="F97" s="21"/>
      <c r="H97" s="5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2:20" s="7" customFormat="1">
      <c r="B98" s="6"/>
      <c r="C98" s="6"/>
      <c r="D98" s="36"/>
      <c r="E98" s="46"/>
      <c r="F98" s="21"/>
      <c r="H98" s="5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2:20" s="7" customFormat="1">
      <c r="B99" s="6"/>
      <c r="C99" s="6"/>
      <c r="D99" s="36"/>
      <c r="E99" s="46"/>
      <c r="F99" s="21"/>
      <c r="H99" s="5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2:20" s="7" customFormat="1">
      <c r="B100" s="6"/>
      <c r="C100" s="6"/>
      <c r="D100" s="36"/>
      <c r="E100" s="46"/>
      <c r="F100" s="21"/>
      <c r="H100" s="5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2:20" s="7" customFormat="1">
      <c r="B101" s="6"/>
      <c r="C101" s="6"/>
      <c r="D101" s="36"/>
      <c r="E101" s="46"/>
      <c r="F101" s="21"/>
      <c r="H101" s="5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2:20" s="7" customFormat="1">
      <c r="B102" s="6"/>
      <c r="C102" s="6"/>
      <c r="D102" s="36"/>
      <c r="E102" s="46"/>
      <c r="F102" s="21"/>
      <c r="H102" s="5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2:20" s="7" customFormat="1">
      <c r="B103" s="6"/>
      <c r="C103" s="6"/>
      <c r="D103" s="36"/>
      <c r="E103" s="46"/>
      <c r="F103" s="21"/>
      <c r="H103" s="5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2:20" s="7" customFormat="1">
      <c r="B104" s="6"/>
      <c r="C104" s="6"/>
      <c r="D104" s="36"/>
      <c r="E104" s="46"/>
      <c r="F104" s="21"/>
      <c r="H104" s="5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2:20" s="7" customFormat="1">
      <c r="B105" s="6"/>
      <c r="C105" s="6"/>
      <c r="D105" s="36"/>
      <c r="E105" s="46"/>
      <c r="F105" s="21"/>
      <c r="H105" s="5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2:20" s="7" customFormat="1">
      <c r="B106" s="6"/>
      <c r="C106" s="6"/>
      <c r="D106" s="36"/>
      <c r="E106" s="46"/>
      <c r="F106" s="21"/>
      <c r="H106" s="5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2:20" s="7" customFormat="1">
      <c r="B107" s="6"/>
      <c r="C107" s="6"/>
      <c r="D107" s="36"/>
      <c r="E107" s="46"/>
      <c r="F107" s="21"/>
      <c r="H107" s="5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2:20" s="7" customFormat="1">
      <c r="B108" s="6"/>
      <c r="C108" s="6"/>
      <c r="D108" s="36"/>
      <c r="E108" s="46"/>
      <c r="F108" s="21"/>
      <c r="H108" s="5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2:20" s="7" customFormat="1">
      <c r="B109" s="6"/>
      <c r="C109" s="6"/>
      <c r="D109" s="36"/>
      <c r="E109" s="46"/>
      <c r="F109" s="21"/>
      <c r="H109" s="5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2:20" s="7" customFormat="1">
      <c r="B110" s="6"/>
      <c r="C110" s="6"/>
      <c r="D110" s="36"/>
      <c r="E110" s="46"/>
      <c r="F110" s="21"/>
      <c r="H110" s="5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2:20" s="7" customFormat="1">
      <c r="B111" s="6"/>
      <c r="C111" s="6"/>
      <c r="D111" s="36"/>
      <c r="E111" s="46"/>
      <c r="F111" s="21"/>
      <c r="H111" s="5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2:20" s="7" customFormat="1">
      <c r="B112" s="6"/>
      <c r="C112" s="6"/>
      <c r="D112" s="36"/>
      <c r="E112" s="46"/>
      <c r="F112" s="21"/>
      <c r="H112" s="5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2:20" s="7" customFormat="1">
      <c r="B113" s="6"/>
      <c r="C113" s="6"/>
      <c r="D113" s="36"/>
      <c r="E113" s="46"/>
      <c r="F113" s="21"/>
      <c r="H113" s="5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2:20" s="7" customFormat="1">
      <c r="B114" s="6"/>
      <c r="C114" s="6"/>
      <c r="D114" s="36"/>
      <c r="E114" s="46"/>
      <c r="F114" s="21"/>
      <c r="H114" s="5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2:20" s="7" customFormat="1">
      <c r="B115" s="6"/>
      <c r="C115" s="6"/>
      <c r="D115" s="36"/>
      <c r="E115" s="46"/>
      <c r="F115" s="21"/>
      <c r="H115" s="5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2:20" s="7" customFormat="1">
      <c r="B116" s="6"/>
      <c r="C116" s="6"/>
      <c r="D116" s="36"/>
      <c r="E116" s="46"/>
      <c r="F116" s="21"/>
      <c r="H116" s="5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2:20" s="7" customFormat="1">
      <c r="B117" s="6"/>
      <c r="C117" s="6"/>
      <c r="D117" s="36"/>
      <c r="E117" s="46"/>
      <c r="F117" s="21"/>
      <c r="H117" s="5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2:20" s="7" customFormat="1">
      <c r="B118" s="6"/>
      <c r="C118" s="6"/>
      <c r="D118" s="36"/>
      <c r="E118" s="46"/>
      <c r="F118" s="21"/>
      <c r="H118" s="5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2:20" s="7" customFormat="1">
      <c r="B119" s="6"/>
      <c r="C119" s="6"/>
      <c r="D119" s="36"/>
      <c r="E119" s="46"/>
      <c r="F119" s="21"/>
      <c r="H119" s="5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2:20" s="7" customFormat="1">
      <c r="B120" s="6"/>
      <c r="C120" s="6"/>
      <c r="D120" s="36"/>
      <c r="E120" s="46"/>
      <c r="F120" s="21"/>
      <c r="H120" s="5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2:20" s="7" customFormat="1">
      <c r="B121" s="6"/>
      <c r="C121" s="6"/>
      <c r="D121" s="36"/>
      <c r="E121" s="46"/>
      <c r="F121" s="21"/>
      <c r="H121" s="5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2:20" s="7" customFormat="1">
      <c r="B122" s="6"/>
      <c r="C122" s="6"/>
      <c r="D122" s="36"/>
      <c r="E122" s="46"/>
      <c r="F122" s="21"/>
      <c r="H122" s="5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2:20" s="7" customFormat="1">
      <c r="B123" s="6"/>
      <c r="C123" s="6"/>
      <c r="D123" s="36"/>
      <c r="E123" s="46"/>
      <c r="F123" s="21"/>
      <c r="H123" s="5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2:20" s="7" customFormat="1">
      <c r="B124" s="6"/>
      <c r="C124" s="6"/>
      <c r="D124" s="36"/>
      <c r="E124" s="46"/>
      <c r="F124" s="21"/>
      <c r="H124" s="5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2:20" s="7" customFormat="1">
      <c r="B125" s="6"/>
      <c r="C125" s="6"/>
      <c r="D125" s="36"/>
      <c r="E125" s="46"/>
      <c r="F125" s="21"/>
      <c r="H125" s="5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2:20" s="7" customFormat="1">
      <c r="B126" s="6"/>
      <c r="C126" s="6"/>
      <c r="D126" s="36"/>
      <c r="E126" s="46"/>
      <c r="F126" s="21"/>
      <c r="H126" s="5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2:20" s="7" customFormat="1">
      <c r="B127" s="6"/>
      <c r="C127" s="6"/>
      <c r="D127" s="36"/>
      <c r="E127" s="46"/>
      <c r="F127" s="21"/>
      <c r="H127" s="5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2:20" s="7" customFormat="1">
      <c r="B128" s="6"/>
      <c r="C128" s="6"/>
      <c r="D128" s="36"/>
      <c r="E128" s="46"/>
      <c r="F128" s="21"/>
      <c r="H128" s="5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2:20" s="7" customFormat="1">
      <c r="B129" s="6"/>
      <c r="C129" s="6"/>
      <c r="D129" s="36"/>
      <c r="E129" s="46"/>
      <c r="F129" s="21"/>
      <c r="H129" s="5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2:20" s="7" customFormat="1">
      <c r="B130" s="6"/>
      <c r="C130" s="6"/>
      <c r="D130" s="36"/>
      <c r="E130" s="46"/>
      <c r="F130" s="21"/>
      <c r="H130" s="5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2:20" s="7" customFormat="1">
      <c r="B131" s="6"/>
      <c r="C131" s="6"/>
      <c r="D131" s="36"/>
      <c r="E131" s="46"/>
      <c r="F131" s="21"/>
      <c r="H131" s="5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2:20" s="7" customFormat="1">
      <c r="B132" s="6"/>
      <c r="C132" s="6"/>
      <c r="D132" s="36"/>
      <c r="E132" s="46"/>
      <c r="F132" s="21"/>
      <c r="H132" s="5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2:20" s="7" customFormat="1">
      <c r="B133" s="6"/>
      <c r="C133" s="6"/>
      <c r="D133" s="36"/>
      <c r="E133" s="46"/>
      <c r="F133" s="21"/>
      <c r="H133" s="5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2:20" s="7" customFormat="1">
      <c r="B134" s="6"/>
      <c r="C134" s="6"/>
      <c r="D134" s="36"/>
      <c r="E134" s="46"/>
      <c r="F134" s="21"/>
      <c r="H134" s="5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2:20" s="7" customFormat="1">
      <c r="B135" s="6"/>
      <c r="C135" s="6"/>
      <c r="D135" s="36"/>
      <c r="E135" s="46"/>
      <c r="F135" s="21"/>
      <c r="H135" s="5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2:20" s="7" customFormat="1">
      <c r="B136" s="6"/>
      <c r="C136" s="6"/>
      <c r="D136" s="36"/>
      <c r="E136" s="46"/>
      <c r="F136" s="21"/>
      <c r="H136" s="5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2:20" s="7" customFormat="1">
      <c r="B137" s="6"/>
      <c r="C137" s="6"/>
      <c r="D137" s="36"/>
      <c r="E137" s="46"/>
      <c r="F137" s="21"/>
      <c r="H137" s="5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2:20" s="7" customFormat="1">
      <c r="B138" s="6"/>
      <c r="C138" s="6"/>
      <c r="D138" s="36"/>
      <c r="E138" s="46"/>
      <c r="F138" s="21"/>
      <c r="H138" s="5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2:20" s="7" customFormat="1">
      <c r="B139" s="6"/>
      <c r="C139" s="6"/>
      <c r="D139" s="36"/>
      <c r="E139" s="46"/>
      <c r="F139" s="21"/>
      <c r="H139" s="5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2:20" s="7" customFormat="1">
      <c r="B140" s="6"/>
      <c r="C140" s="6"/>
      <c r="D140" s="36"/>
      <c r="E140" s="46"/>
      <c r="F140" s="21"/>
      <c r="H140" s="5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2:20" s="7" customFormat="1">
      <c r="B141" s="6"/>
      <c r="C141" s="6"/>
      <c r="D141" s="36"/>
      <c r="E141" s="46"/>
      <c r="F141" s="21"/>
      <c r="H141" s="5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2:20" s="7" customFormat="1">
      <c r="B142" s="6"/>
      <c r="C142" s="6"/>
      <c r="D142" s="36"/>
      <c r="E142" s="46"/>
      <c r="F142" s="21"/>
      <c r="H142" s="5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2:20" s="7" customFormat="1">
      <c r="B143" s="6"/>
      <c r="C143" s="6"/>
      <c r="D143" s="36"/>
      <c r="E143" s="46"/>
      <c r="F143" s="21"/>
      <c r="H143" s="5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2:20" s="7" customFormat="1">
      <c r="B144" s="6"/>
      <c r="C144" s="6"/>
      <c r="D144" s="36"/>
      <c r="E144" s="46"/>
      <c r="F144" s="21"/>
      <c r="H144" s="5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2:20" s="7" customFormat="1">
      <c r="B145" s="6"/>
      <c r="C145" s="6"/>
      <c r="D145" s="36"/>
      <c r="E145" s="46"/>
      <c r="F145" s="21"/>
      <c r="H145" s="5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2:20" s="7" customFormat="1">
      <c r="B146" s="6"/>
      <c r="C146" s="6"/>
      <c r="D146" s="36"/>
      <c r="E146" s="46"/>
      <c r="F146" s="21"/>
      <c r="H146" s="5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2:20" s="7" customFormat="1">
      <c r="B147" s="6"/>
      <c r="C147" s="6"/>
      <c r="D147" s="36"/>
      <c r="E147" s="46"/>
      <c r="F147" s="21"/>
      <c r="H147" s="5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2:20" s="7" customFormat="1">
      <c r="B148" s="6"/>
      <c r="C148" s="6"/>
      <c r="D148" s="36"/>
      <c r="E148" s="46"/>
      <c r="F148" s="21"/>
      <c r="H148" s="5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2:20" s="7" customFormat="1">
      <c r="B149" s="6"/>
      <c r="C149" s="6"/>
      <c r="D149" s="36"/>
      <c r="E149" s="46"/>
      <c r="F149" s="21"/>
      <c r="H149" s="5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2:20" s="7" customFormat="1">
      <c r="B150" s="6"/>
      <c r="C150" s="6"/>
      <c r="D150" s="36"/>
      <c r="E150" s="46"/>
      <c r="F150" s="21"/>
      <c r="H150" s="5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2:20" s="7" customFormat="1">
      <c r="B151" s="6"/>
      <c r="C151" s="6"/>
      <c r="D151" s="36"/>
      <c r="E151" s="46"/>
      <c r="F151" s="21"/>
      <c r="H151" s="5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2:20" s="7" customFormat="1">
      <c r="B152" s="6"/>
      <c r="C152" s="6"/>
      <c r="D152" s="36"/>
      <c r="E152" s="46"/>
      <c r="F152" s="21"/>
      <c r="H152" s="5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2:20" s="7" customFormat="1">
      <c r="B153" s="6"/>
      <c r="C153" s="6"/>
      <c r="D153" s="36"/>
      <c r="E153" s="46"/>
      <c r="F153" s="21"/>
      <c r="H153" s="5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2:20" s="7" customFormat="1">
      <c r="B154" s="6"/>
      <c r="C154" s="6"/>
      <c r="D154" s="36"/>
      <c r="E154" s="46"/>
      <c r="F154" s="21"/>
      <c r="H154" s="5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2:20" s="7" customFormat="1">
      <c r="B155" s="6"/>
      <c r="C155" s="6"/>
      <c r="D155" s="36"/>
      <c r="E155" s="46"/>
      <c r="F155" s="21"/>
      <c r="H155" s="5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2:20" s="7" customFormat="1">
      <c r="B156" s="6"/>
      <c r="C156" s="6"/>
      <c r="D156" s="36"/>
      <c r="E156" s="46"/>
      <c r="F156" s="21"/>
      <c r="H156" s="5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2:20" s="7" customFormat="1">
      <c r="B157" s="6"/>
      <c r="C157" s="6"/>
      <c r="D157" s="36"/>
      <c r="E157" s="46"/>
      <c r="F157" s="21"/>
      <c r="H157" s="5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2:20" s="7" customFormat="1">
      <c r="B158" s="6"/>
      <c r="C158" s="6"/>
      <c r="D158" s="36"/>
      <c r="E158" s="46"/>
      <c r="F158" s="21"/>
      <c r="H158" s="5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2:20" s="7" customFormat="1">
      <c r="B159" s="6"/>
      <c r="C159" s="6"/>
      <c r="D159" s="36"/>
      <c r="E159" s="46"/>
      <c r="F159" s="21"/>
      <c r="H159" s="5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2:20" s="7" customFormat="1">
      <c r="B160" s="6"/>
      <c r="C160" s="6"/>
      <c r="D160" s="36"/>
      <c r="E160" s="46"/>
      <c r="F160" s="21"/>
      <c r="H160" s="5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2:20" s="7" customFormat="1">
      <c r="B161" s="6"/>
      <c r="C161" s="6"/>
      <c r="D161" s="36"/>
      <c r="E161" s="46"/>
      <c r="F161" s="21"/>
      <c r="H161" s="5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2:20" s="7" customFormat="1">
      <c r="B162" s="6"/>
      <c r="C162" s="6"/>
      <c r="D162" s="36"/>
      <c r="E162" s="46"/>
      <c r="F162" s="21"/>
      <c r="H162" s="5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2:20" s="7" customFormat="1">
      <c r="B163" s="6"/>
      <c r="C163" s="6"/>
      <c r="D163" s="36"/>
      <c r="E163" s="46"/>
      <c r="F163" s="21"/>
      <c r="H163" s="5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2:20" s="7" customFormat="1">
      <c r="B164" s="6"/>
      <c r="C164" s="6"/>
      <c r="D164" s="36"/>
      <c r="E164" s="46"/>
      <c r="F164" s="21"/>
      <c r="H164" s="5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2:20" s="7" customFormat="1">
      <c r="B165" s="6"/>
      <c r="C165" s="6"/>
      <c r="D165" s="36"/>
      <c r="E165" s="46"/>
      <c r="F165" s="21"/>
      <c r="H165" s="5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2:20" s="7" customFormat="1">
      <c r="B166" s="6"/>
      <c r="C166" s="6"/>
      <c r="D166" s="36"/>
      <c r="E166" s="46"/>
      <c r="F166" s="21"/>
      <c r="H166" s="5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2:20" s="7" customFormat="1">
      <c r="B167" s="6"/>
      <c r="C167" s="6"/>
      <c r="D167" s="36"/>
      <c r="E167" s="46"/>
      <c r="F167" s="21"/>
      <c r="H167" s="5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2:20" s="7" customFormat="1">
      <c r="B168" s="6"/>
      <c r="C168" s="6"/>
      <c r="D168" s="36"/>
      <c r="E168" s="46"/>
      <c r="F168" s="21"/>
      <c r="H168" s="5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2:20" s="7" customFormat="1">
      <c r="B169" s="6"/>
      <c r="C169" s="6"/>
      <c r="D169" s="36"/>
      <c r="E169" s="46"/>
      <c r="F169" s="21"/>
      <c r="H169" s="5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2:20" s="7" customFormat="1">
      <c r="B170" s="6"/>
      <c r="C170" s="6"/>
      <c r="D170" s="36"/>
      <c r="E170" s="46"/>
      <c r="F170" s="21"/>
      <c r="H170" s="5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2:20" s="7" customFormat="1">
      <c r="B171" s="6"/>
      <c r="C171" s="6"/>
      <c r="D171" s="36"/>
      <c r="E171" s="46"/>
      <c r="F171" s="21"/>
      <c r="H171" s="5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2:20" s="7" customFormat="1">
      <c r="B172" s="6"/>
      <c r="C172" s="6"/>
      <c r="D172" s="36"/>
      <c r="E172" s="46"/>
      <c r="F172" s="21"/>
      <c r="H172" s="5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048394" spans="3:3">
      <c r="C1048394" s="7"/>
    </row>
    <row r="1048395" spans="3:3">
      <c r="C1048395" s="7"/>
    </row>
  </sheetData>
  <autoFilter ref="B1:G60" xr:uid="{964C2920-26D3-407F-B021-A12DF7F2DDFC}">
    <sortState xmlns:xlrd2="http://schemas.microsoft.com/office/spreadsheetml/2017/richdata2" ref="B2:G60">
      <sortCondition ref="C1:C60"/>
    </sortState>
  </autoFilter>
  <sortState xmlns:xlrd2="http://schemas.microsoft.com/office/spreadsheetml/2017/richdata2" ref="A2:J1048395">
    <sortCondition ref="A1:A1048395"/>
  </sortState>
  <phoneticPr fontId="6" type="noConversion"/>
  <dataValidations disablePrompts="1" count="2">
    <dataValidation allowBlank="1" showInputMessage="1" showErrorMessage="1" promptTitle="Underwriting Syndicate" prompt="Enter name of Non-Managing Underwriting Syndicate member" sqref="B6 C70" xr:uid="{BCFC0E63-39B7-431D-8935-B3BC2FE0493B}"/>
    <dataValidation allowBlank="1" showInputMessage="1" showErrorMessage="1" promptTitle="Selling Group Member" prompt="Enter name of Selling Group Member" sqref="B7:B9 C70" xr:uid="{F1A2B9B8-BB15-431F-9116-914AEECCDCA0}"/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8768E724B59B42BD62C01A662D37B5" ma:contentTypeVersion="10" ma:contentTypeDescription="Create a new document." ma:contentTypeScope="" ma:versionID="ac65613a121887bb7eb6c1780e9ff2ae">
  <xsd:schema xmlns:xsd="http://www.w3.org/2001/XMLSchema" xmlns:xs="http://www.w3.org/2001/XMLSchema" xmlns:p="http://schemas.microsoft.com/office/2006/metadata/properties" xmlns:ns3="e7801a6e-f365-48e1-94f6-491799b2baba" xmlns:ns4="1194601e-28c7-4a7a-9560-e184117f1a34" targetNamespace="http://schemas.microsoft.com/office/2006/metadata/properties" ma:root="true" ma:fieldsID="18d0b2b7e186f72766b0f1c3f4730ec0" ns3:_="" ns4:_="">
    <xsd:import namespace="e7801a6e-f365-48e1-94f6-491799b2baba"/>
    <xsd:import namespace="1194601e-28c7-4a7a-9560-e184117f1a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801a6e-f365-48e1-94f6-491799b2ba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94601e-28c7-4a7a-9560-e184117f1a3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801a6e-f365-48e1-94f6-491799b2bab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7D363C-5230-4543-8C6B-6A29ACDBC3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801a6e-f365-48e1-94f6-491799b2baba"/>
    <ds:schemaRef ds:uri="1194601e-28c7-4a7a-9560-e184117f1a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37AB3C-7792-48C4-A026-FDA702101A79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  <ds:schemaRef ds:uri="1194601e-28c7-4a7a-9560-e184117f1a34"/>
    <ds:schemaRef ds:uri="e7801a6e-f365-48e1-94f6-491799b2baba"/>
  </ds:schemaRefs>
</ds:datastoreItem>
</file>

<file path=customXml/itemProps3.xml><?xml version="1.0" encoding="utf-8"?>
<ds:datastoreItem xmlns:ds="http://schemas.openxmlformats.org/officeDocument/2006/customXml" ds:itemID="{F74B71F3-5CA7-4D66-8FAF-73556309E1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 List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Caroline Strong</dc:creator>
  <cp:keywords/>
  <dc:description/>
  <cp:lastModifiedBy>David Ada-Winter</cp:lastModifiedBy>
  <cp:revision/>
  <dcterms:created xsi:type="dcterms:W3CDTF">2022-12-07T21:58:44Z</dcterms:created>
  <dcterms:modified xsi:type="dcterms:W3CDTF">2024-12-20T13:39:12Z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0x0101002D8768E724B59B42BD62C01A662D37B5</vt:lpwstr>
  </property>
  <property fmtid="{D5CDD505-2E9C-101B-9397-08002B2CF9AE}" pid="3" name="MSIP_Label_88c53105-2268-48cc-bbbd-15c277f43ddd_Enabled">
    <vt:lpwstr>true</vt:lpwstr>
  </property>
  <property fmtid="{D5CDD505-2E9C-101B-9397-08002B2CF9AE}" pid="4" name="MSIP_Label_88c53105-2268-48cc-bbbd-15c277f43ddd_SetDate">
    <vt:lpwstr>2022-12-12T18:00:44Z</vt:lpwstr>
  </property>
  <property fmtid="{D5CDD505-2E9C-101B-9397-08002B2CF9AE}" pid="5" name="MSIP_Label_88c53105-2268-48cc-bbbd-15c277f43ddd_Method">
    <vt:lpwstr>Standard</vt:lpwstr>
  </property>
  <property fmtid="{D5CDD505-2E9C-101B-9397-08002B2CF9AE}" pid="6" name="MSIP_Label_88c53105-2268-48cc-bbbd-15c277f43ddd_Name">
    <vt:lpwstr>Public</vt:lpwstr>
  </property>
  <property fmtid="{D5CDD505-2E9C-101B-9397-08002B2CF9AE}" pid="7" name="MSIP_Label_88c53105-2268-48cc-bbbd-15c277f43ddd_SiteId">
    <vt:lpwstr>d0b75e95-684a-45e3-8d2d-53fa2a6a513f</vt:lpwstr>
  </property>
  <property fmtid="{D5CDD505-2E9C-101B-9397-08002B2CF9AE}" pid="8" name="MSIP_Label_88c53105-2268-48cc-bbbd-15c277f43ddd_ActionId">
    <vt:lpwstr>3b9d93cc-93c7-43f2-bf7c-759266c01322</vt:lpwstr>
  </property>
  <property fmtid="{D5CDD505-2E9C-101B-9397-08002B2CF9AE}" pid="9" name="MSIP_Label_88c53105-2268-48cc-bbbd-15c277f43ddd_ContentBits">
    <vt:lpwstr>0</vt:lpwstr>
  </property>
  <property fmtid="{D5CDD505-2E9C-101B-9397-08002B2CF9AE}" pid="10" name="{A44787D4-0540-4523-9961-78E4036D8C6D}">
    <vt:lpwstr>{D9E908DF-2183-4DB6-A9D9-F6DF16212DAE}</vt:lpwstr>
  </property>
</Properties>
</file>