
<file path=[Content_Types].xml><?xml version="1.0" encoding="utf-8"?>
<Types xmlns="http://schemas.openxmlformats.org/package/2006/content-types"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3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KZupancic\Dropbox (Event 360)\Bike MS Reports\2018\"/>
    </mc:Choice>
  </mc:AlternateContent>
  <bookViews>
    <workbookView xWindow="0" yWindow="0" windowWidth="28800" windowHeight="12210" tabRatio="954"/>
  </bookViews>
  <sheets>
    <sheet name="Reporting Period Overview" sheetId="23" r:id="rId1"/>
    <sheet name="Market Overview" sheetId="24" r:id="rId2"/>
    <sheet name="Paid Social Overview" sheetId="20" r:id="rId3"/>
    <sheet name="AdWords Overview" sheetId="8" r:id="rId4"/>
    <sheet name="Chicago" sheetId="27" state="hidden" r:id="rId5"/>
    <sheet name="Denver" sheetId="30" state="hidden" r:id="rId6"/>
    <sheet name="Boston" sheetId="28" state="hidden" r:id="rId7"/>
    <sheet name="Minneapolis" sheetId="32" state="hidden" r:id="rId8"/>
    <sheet name="Utah" sheetId="34" state="hidden" r:id="rId9"/>
    <sheet name="Wisconsin" sheetId="35" state="hidden" r:id="rId10"/>
    <sheet name="Ohio" sheetId="36" state="hidden" r:id="rId11"/>
    <sheet name="Seattle" sheetId="37" state="hidden" r:id="rId12"/>
    <sheet name="Philadelphia" sheetId="38" state="hidden" r:id="rId13"/>
    <sheet name="San Francisco Market" sheetId="39" state="hidden" r:id="rId14"/>
    <sheet name="Godfrey" sheetId="31" state="hidden" r:id="rId15"/>
    <sheet name="North Carolina" sheetId="40" state="hidden" r:id="rId16"/>
    <sheet name="Kansas City" sheetId="42" state="hidden" r:id="rId17"/>
    <sheet name="New York City" sheetId="45" state="hidden" r:id="rId18"/>
    <sheet name="San Diego" sheetId="44" state="hidden" r:id="rId19"/>
    <sheet name="North Florida" sheetId="43" state="hidden" r:id="rId20"/>
    <sheet name="Los Angeles (Ended)" sheetId="14" state="hidden" r:id="rId21"/>
    <sheet name="Houston (Ended)" sheetId="18" state="hidden" r:id="rId22"/>
    <sheet name="Dallas (Ended)" sheetId="17" state="hidden" r:id="rId23"/>
    <sheet name="North Carolina Market" sheetId="48" state="hidden" r:id="rId24"/>
  </sheets>
  <calcPr calcId="171027" concurrentCalc="0"/>
  <extLst>
    <ext xmlns:x14="http://schemas.microsoft.com/office/spreadsheetml/2009/9/main" uri="{79F54976-1DA5-4618-B147-4CDE4B953A38}">
      <x14:workbookPr defaultImageDpi="32767"/>
    </ext>
  </extLst>
</workbook>
</file>

<file path=xl/calcChain.xml><?xml version="1.0" encoding="utf-8"?>
<calcChain xmlns="http://schemas.openxmlformats.org/spreadsheetml/2006/main">
  <c r="V31" i="24" l="1"/>
  <c r="V14" i="24"/>
  <c r="V15" i="24"/>
  <c r="V16" i="24"/>
  <c r="V17" i="24"/>
  <c r="V18" i="24"/>
  <c r="V19" i="24"/>
  <c r="V20" i="24"/>
  <c r="V21" i="24"/>
  <c r="V22" i="24"/>
  <c r="V23" i="24"/>
  <c r="V24" i="24"/>
  <c r="V25" i="24"/>
  <c r="V26" i="24"/>
  <c r="V27" i="24"/>
  <c r="V28" i="24"/>
  <c r="V29" i="24"/>
  <c r="V30" i="24"/>
  <c r="V13" i="24"/>
  <c r="V12" i="24"/>
  <c r="T32" i="24"/>
  <c r="J8" i="23"/>
  <c r="J9" i="23"/>
  <c r="J10" i="23"/>
  <c r="I10" i="23"/>
  <c r="H10" i="23"/>
  <c r="F10" i="23"/>
  <c r="E10" i="23"/>
  <c r="D10" i="23"/>
  <c r="C12" i="8"/>
  <c r="J12" i="8"/>
  <c r="I12" i="8"/>
  <c r="K12" i="8"/>
  <c r="J12" i="20"/>
  <c r="I12" i="20"/>
  <c r="F12" i="20"/>
  <c r="E12" i="20"/>
  <c r="D12" i="20"/>
  <c r="C10" i="20"/>
  <c r="C11" i="20"/>
  <c r="C12" i="20"/>
  <c r="K9" i="23"/>
  <c r="G9" i="23"/>
  <c r="R13" i="24"/>
  <c r="N13" i="24"/>
  <c r="R12" i="24"/>
  <c r="O12" i="24"/>
  <c r="N12" i="24"/>
  <c r="R11" i="24"/>
  <c r="R10" i="24"/>
  <c r="K11" i="20"/>
  <c r="H11" i="20"/>
  <c r="G11" i="20"/>
  <c r="E12" i="8"/>
  <c r="D12" i="8"/>
  <c r="F11" i="8"/>
  <c r="H11" i="8"/>
  <c r="K11" i="8"/>
  <c r="R32" i="24"/>
  <c r="Q32" i="24"/>
  <c r="P32" i="24"/>
  <c r="K32" i="24"/>
  <c r="M32" i="24"/>
  <c r="O32" i="24"/>
  <c r="L32" i="24"/>
  <c r="N32" i="24"/>
  <c r="K8" i="23"/>
  <c r="G8" i="23"/>
  <c r="O13" i="24"/>
  <c r="O11" i="24"/>
  <c r="N11" i="24"/>
  <c r="N10" i="24"/>
  <c r="O10" i="24"/>
  <c r="K12" i="20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10" i="24"/>
  <c r="S32" i="24"/>
  <c r="H12" i="8"/>
  <c r="H10" i="8"/>
  <c r="K10" i="23"/>
  <c r="V32" i="24"/>
  <c r="F12" i="8"/>
  <c r="G10" i="23"/>
  <c r="H10" i="20"/>
  <c r="G10" i="20"/>
  <c r="G10" i="8"/>
  <c r="F10" i="8"/>
  <c r="K10" i="8"/>
  <c r="K10" i="20"/>
  <c r="H12" i="20"/>
  <c r="G12" i="20"/>
  <c r="C17" i="48"/>
  <c r="D17" i="48"/>
  <c r="E17" i="48"/>
  <c r="F17" i="48"/>
  <c r="G17" i="48"/>
  <c r="I17" i="48"/>
  <c r="H17" i="48"/>
  <c r="J17" i="48"/>
  <c r="K17" i="48"/>
  <c r="C54" i="48"/>
  <c r="J53" i="48"/>
  <c r="H53" i="48"/>
  <c r="G53" i="48"/>
  <c r="C54" i="39"/>
  <c r="C55" i="39"/>
  <c r="J53" i="39"/>
  <c r="H53" i="39"/>
  <c r="G53" i="39"/>
  <c r="H12" i="48"/>
  <c r="H13" i="48"/>
  <c r="H11" i="48"/>
  <c r="H10" i="48"/>
  <c r="F11" i="48"/>
  <c r="F12" i="48"/>
  <c r="F13" i="48"/>
  <c r="K11" i="48"/>
  <c r="K12" i="48"/>
  <c r="K13" i="48"/>
  <c r="K10" i="48"/>
  <c r="G10" i="48"/>
  <c r="G11" i="48"/>
  <c r="G12" i="48"/>
  <c r="G13" i="48"/>
  <c r="F10" i="48"/>
  <c r="G9" i="48"/>
  <c r="F9" i="48"/>
  <c r="C55" i="48"/>
  <c r="I55" i="48"/>
  <c r="J55" i="48"/>
  <c r="F55" i="48"/>
  <c r="H55" i="48"/>
  <c r="D55" i="48"/>
  <c r="G55" i="48"/>
  <c r="E55" i="48"/>
  <c r="J54" i="48"/>
  <c r="H54" i="48"/>
  <c r="G54" i="48"/>
  <c r="J52" i="48"/>
  <c r="H52" i="48"/>
  <c r="G52" i="48"/>
  <c r="J51" i="48"/>
  <c r="H51" i="48"/>
  <c r="G51" i="48"/>
  <c r="J50" i="48"/>
  <c r="H50" i="48"/>
  <c r="G50" i="48"/>
  <c r="J49" i="48"/>
  <c r="H49" i="48"/>
  <c r="G49" i="48"/>
  <c r="J48" i="48"/>
  <c r="H48" i="48"/>
  <c r="G48" i="48"/>
  <c r="J17" i="39"/>
  <c r="I17" i="39"/>
  <c r="E17" i="39"/>
  <c r="D17" i="39"/>
  <c r="C17" i="39"/>
  <c r="G12" i="8"/>
  <c r="I55" i="39"/>
  <c r="J54" i="39"/>
  <c r="F55" i="39"/>
  <c r="G54" i="39"/>
  <c r="H54" i="39"/>
  <c r="E55" i="39"/>
  <c r="D55" i="39"/>
  <c r="G13" i="39"/>
  <c r="F13" i="39"/>
  <c r="J52" i="39"/>
  <c r="G52" i="39"/>
  <c r="H52" i="39"/>
  <c r="G55" i="39"/>
  <c r="H55" i="39"/>
  <c r="J55" i="39"/>
  <c r="C68" i="28"/>
  <c r="I61" i="27"/>
  <c r="I70" i="27"/>
  <c r="I20" i="27"/>
  <c r="E61" i="27"/>
  <c r="E70" i="27"/>
  <c r="E20" i="27"/>
  <c r="D61" i="27"/>
  <c r="D70" i="27"/>
  <c r="D20" i="27"/>
  <c r="C61" i="27"/>
  <c r="C70" i="27"/>
  <c r="C20" i="27"/>
  <c r="C11" i="43"/>
  <c r="I11" i="43"/>
  <c r="J11" i="43"/>
  <c r="K11" i="43"/>
  <c r="E11" i="43"/>
  <c r="H11" i="43"/>
  <c r="G11" i="43"/>
  <c r="D11" i="43"/>
  <c r="F11" i="43"/>
  <c r="C11" i="44"/>
  <c r="I11" i="44"/>
  <c r="J11" i="44"/>
  <c r="K11" i="44"/>
  <c r="E11" i="44"/>
  <c r="H11" i="44"/>
  <c r="G11" i="44"/>
  <c r="D11" i="44"/>
  <c r="F11" i="44"/>
  <c r="C11" i="45"/>
  <c r="I11" i="45"/>
  <c r="J11" i="45"/>
  <c r="K11" i="45"/>
  <c r="E11" i="45"/>
  <c r="H11" i="45"/>
  <c r="G11" i="45"/>
  <c r="D11" i="45"/>
  <c r="F11" i="45"/>
  <c r="J12" i="42"/>
  <c r="I12" i="42"/>
  <c r="E12" i="42"/>
  <c r="D12" i="42"/>
  <c r="C12" i="42"/>
  <c r="C12" i="40"/>
  <c r="D12" i="40"/>
  <c r="E12" i="40"/>
  <c r="I12" i="40"/>
  <c r="J12" i="40"/>
  <c r="I16" i="31"/>
  <c r="E16" i="31"/>
  <c r="D16" i="31"/>
  <c r="C16" i="31"/>
  <c r="J16" i="31"/>
  <c r="K17" i="39"/>
  <c r="J13" i="38"/>
  <c r="I13" i="38"/>
  <c r="E13" i="38"/>
  <c r="D13" i="38"/>
  <c r="C13" i="38"/>
  <c r="J14" i="37"/>
  <c r="I14" i="37"/>
  <c r="E14" i="37"/>
  <c r="D14" i="37"/>
  <c r="C14" i="37"/>
  <c r="C15" i="36"/>
  <c r="J15" i="36"/>
  <c r="I15" i="36"/>
  <c r="E15" i="36"/>
  <c r="D15" i="36"/>
  <c r="J15" i="35"/>
  <c r="I15" i="35"/>
  <c r="D15" i="35"/>
  <c r="C15" i="35"/>
  <c r="J18" i="34"/>
  <c r="I18" i="34"/>
  <c r="E18" i="34"/>
  <c r="C18" i="34"/>
  <c r="J19" i="32"/>
  <c r="I19" i="32"/>
  <c r="E9" i="32"/>
  <c r="E19" i="32"/>
  <c r="D9" i="32"/>
  <c r="D19" i="32"/>
  <c r="C9" i="32"/>
  <c r="C19" i="32"/>
  <c r="J20" i="28"/>
  <c r="I20" i="28"/>
  <c r="E10" i="28"/>
  <c r="E20" i="28"/>
  <c r="D10" i="28"/>
  <c r="D20" i="28"/>
  <c r="C10" i="28"/>
  <c r="C20" i="28"/>
  <c r="J20" i="30"/>
  <c r="I20" i="30"/>
  <c r="E10" i="30"/>
  <c r="E20" i="30"/>
  <c r="D10" i="30"/>
  <c r="D20" i="30"/>
  <c r="F20" i="30"/>
  <c r="C10" i="30"/>
  <c r="C20" i="30"/>
  <c r="J70" i="27"/>
  <c r="J20" i="27"/>
  <c r="J21" i="27"/>
  <c r="I21" i="27"/>
  <c r="E10" i="27"/>
  <c r="E11" i="27"/>
  <c r="E21" i="27"/>
  <c r="D10" i="27"/>
  <c r="D11" i="27"/>
  <c r="D21" i="27"/>
  <c r="C10" i="27"/>
  <c r="C11" i="27"/>
  <c r="C21" i="27"/>
  <c r="K20" i="27"/>
  <c r="H20" i="27"/>
  <c r="G20" i="27"/>
  <c r="F20" i="27"/>
  <c r="I43" i="43"/>
  <c r="F43" i="43"/>
  <c r="E43" i="43"/>
  <c r="D43" i="43"/>
  <c r="C43" i="43"/>
  <c r="J42" i="43"/>
  <c r="H42" i="43"/>
  <c r="G42" i="43"/>
  <c r="I57" i="44"/>
  <c r="F57" i="44"/>
  <c r="E57" i="44"/>
  <c r="D57" i="44"/>
  <c r="C57" i="44"/>
  <c r="J56" i="44"/>
  <c r="H56" i="44"/>
  <c r="G56" i="44"/>
  <c r="I42" i="45"/>
  <c r="F42" i="45"/>
  <c r="E42" i="45"/>
  <c r="D42" i="45"/>
  <c r="C42" i="45"/>
  <c r="J41" i="45"/>
  <c r="H41" i="45"/>
  <c r="G41" i="45"/>
  <c r="I46" i="42"/>
  <c r="F46" i="42"/>
  <c r="E46" i="42"/>
  <c r="D46" i="42"/>
  <c r="C46" i="42"/>
  <c r="J45" i="42"/>
  <c r="H45" i="42"/>
  <c r="G45" i="42"/>
  <c r="J44" i="40"/>
  <c r="H44" i="40"/>
  <c r="G44" i="40"/>
  <c r="I45" i="40"/>
  <c r="F45" i="40"/>
  <c r="E45" i="40"/>
  <c r="D45" i="40"/>
  <c r="C45" i="40"/>
  <c r="F51" i="31"/>
  <c r="G50" i="31"/>
  <c r="H50" i="31"/>
  <c r="E51" i="31"/>
  <c r="D51" i="31"/>
  <c r="C51" i="31"/>
  <c r="J50" i="31"/>
  <c r="J51" i="39"/>
  <c r="H51" i="39"/>
  <c r="G51" i="39"/>
  <c r="J56" i="38"/>
  <c r="H56" i="38"/>
  <c r="G56" i="38"/>
  <c r="F57" i="38"/>
  <c r="E57" i="38"/>
  <c r="D57" i="38"/>
  <c r="C57" i="38"/>
  <c r="F56" i="37"/>
  <c r="G55" i="37"/>
  <c r="H55" i="37"/>
  <c r="E56" i="37"/>
  <c r="D56" i="37"/>
  <c r="C56" i="37"/>
  <c r="J55" i="37"/>
  <c r="F64" i="36"/>
  <c r="G63" i="36"/>
  <c r="H63" i="36"/>
  <c r="E64" i="36"/>
  <c r="D64" i="36"/>
  <c r="C64" i="36"/>
  <c r="J63" i="36"/>
  <c r="F57" i="35"/>
  <c r="G56" i="35"/>
  <c r="H56" i="35"/>
  <c r="E57" i="35"/>
  <c r="D57" i="35"/>
  <c r="C57" i="35"/>
  <c r="J56" i="35"/>
  <c r="F65" i="34"/>
  <c r="G64" i="34"/>
  <c r="H64" i="34"/>
  <c r="E65" i="34"/>
  <c r="D65" i="34"/>
  <c r="C65" i="34"/>
  <c r="J64" i="34"/>
  <c r="F66" i="32"/>
  <c r="G65" i="32"/>
  <c r="H65" i="32"/>
  <c r="E66" i="32"/>
  <c r="D66" i="32"/>
  <c r="C66" i="32"/>
  <c r="J65" i="32"/>
  <c r="F69" i="30"/>
  <c r="G68" i="30"/>
  <c r="H68" i="30"/>
  <c r="E69" i="30"/>
  <c r="D69" i="30"/>
  <c r="C69" i="30"/>
  <c r="J68" i="30"/>
  <c r="F68" i="28"/>
  <c r="G67" i="28"/>
  <c r="H67" i="28"/>
  <c r="E68" i="28"/>
  <c r="D68" i="28"/>
  <c r="J67" i="28"/>
  <c r="F120" i="27"/>
  <c r="G119" i="27"/>
  <c r="H119" i="27"/>
  <c r="E120" i="27"/>
  <c r="D120" i="27"/>
  <c r="C120" i="27"/>
  <c r="J119" i="27"/>
  <c r="I51" i="31"/>
  <c r="I57" i="38"/>
  <c r="I56" i="37"/>
  <c r="I64" i="36"/>
  <c r="I57" i="35"/>
  <c r="I65" i="34"/>
  <c r="I66" i="32"/>
  <c r="I68" i="28"/>
  <c r="I69" i="30"/>
  <c r="I120" i="27"/>
  <c r="G56" i="37"/>
  <c r="H56" i="37"/>
  <c r="J56" i="37"/>
  <c r="K12" i="42"/>
  <c r="E15" i="35"/>
  <c r="D18" i="34"/>
  <c r="K61" i="27"/>
  <c r="J50" i="39"/>
  <c r="H50" i="39"/>
  <c r="G50" i="39"/>
  <c r="G62" i="36"/>
  <c r="H62" i="36"/>
  <c r="J62" i="36"/>
  <c r="J42" i="45"/>
  <c r="H42" i="45"/>
  <c r="G42" i="45"/>
  <c r="J40" i="45"/>
  <c r="H40" i="45"/>
  <c r="G40" i="45"/>
  <c r="J57" i="44"/>
  <c r="H57" i="44"/>
  <c r="G57" i="44"/>
  <c r="J55" i="44"/>
  <c r="H55" i="44"/>
  <c r="G55" i="44"/>
  <c r="J43" i="43"/>
  <c r="H43" i="43"/>
  <c r="G43" i="43"/>
  <c r="J41" i="43"/>
  <c r="H41" i="43"/>
  <c r="G41" i="43"/>
  <c r="J44" i="42"/>
  <c r="H44" i="42"/>
  <c r="G44" i="42"/>
  <c r="J43" i="40"/>
  <c r="H43" i="40"/>
  <c r="G43" i="40"/>
  <c r="J49" i="31"/>
  <c r="H49" i="31"/>
  <c r="G49" i="31"/>
  <c r="J55" i="38"/>
  <c r="H55" i="38"/>
  <c r="G55" i="38"/>
  <c r="J54" i="37"/>
  <c r="H54" i="37"/>
  <c r="G54" i="37"/>
  <c r="J55" i="35"/>
  <c r="G55" i="35"/>
  <c r="H55" i="35"/>
  <c r="J63" i="34"/>
  <c r="G63" i="34"/>
  <c r="H63" i="34"/>
  <c r="G64" i="32"/>
  <c r="H64" i="32"/>
  <c r="J64" i="32"/>
  <c r="J66" i="28"/>
  <c r="G66" i="28"/>
  <c r="H66" i="28"/>
  <c r="G67" i="30"/>
  <c r="H67" i="30"/>
  <c r="J67" i="30"/>
  <c r="J118" i="27"/>
  <c r="G118" i="27"/>
  <c r="H118" i="27"/>
  <c r="J46" i="42"/>
  <c r="H46" i="42"/>
  <c r="G46" i="42"/>
  <c r="J43" i="42"/>
  <c r="H43" i="42"/>
  <c r="G43" i="42"/>
  <c r="H12" i="42"/>
  <c r="G12" i="42"/>
  <c r="F12" i="42"/>
  <c r="H12" i="40"/>
  <c r="G17" i="39"/>
  <c r="F17" i="39"/>
  <c r="K14" i="37"/>
  <c r="G14" i="37"/>
  <c r="F14" i="37"/>
  <c r="J42" i="40"/>
  <c r="H42" i="40"/>
  <c r="G42" i="40"/>
  <c r="J48" i="31"/>
  <c r="H48" i="31"/>
  <c r="G48" i="31"/>
  <c r="J49" i="39"/>
  <c r="H49" i="39"/>
  <c r="G49" i="39"/>
  <c r="J54" i="38"/>
  <c r="H54" i="38"/>
  <c r="G54" i="38"/>
  <c r="J53" i="37"/>
  <c r="H53" i="37"/>
  <c r="G53" i="37"/>
  <c r="J61" i="36"/>
  <c r="H61" i="36"/>
  <c r="G61" i="36"/>
  <c r="J54" i="35"/>
  <c r="H54" i="35"/>
  <c r="G54" i="35"/>
  <c r="J62" i="34"/>
  <c r="G62" i="34"/>
  <c r="H62" i="34"/>
  <c r="J63" i="32"/>
  <c r="G63" i="32"/>
  <c r="H63" i="32"/>
  <c r="J65" i="28"/>
  <c r="G65" i="28"/>
  <c r="H65" i="28"/>
  <c r="J66" i="30"/>
  <c r="G66" i="30"/>
  <c r="H66" i="30"/>
  <c r="J117" i="27"/>
  <c r="G117" i="27"/>
  <c r="H117" i="27"/>
  <c r="J45" i="40"/>
  <c r="H45" i="40"/>
  <c r="G45" i="40"/>
  <c r="K12" i="40"/>
  <c r="G12" i="40"/>
  <c r="F12" i="40"/>
  <c r="G64" i="36"/>
  <c r="H64" i="36"/>
  <c r="J64" i="36"/>
  <c r="K13" i="38"/>
  <c r="H13" i="38"/>
  <c r="G13" i="38"/>
  <c r="F13" i="38"/>
  <c r="C13" i="17"/>
  <c r="C14" i="17"/>
  <c r="C21" i="17"/>
  <c r="C73" i="17"/>
  <c r="I73" i="17"/>
  <c r="J73" i="17"/>
  <c r="K73" i="17"/>
  <c r="E73" i="17"/>
  <c r="D73" i="17"/>
  <c r="I79" i="18"/>
  <c r="E79" i="18"/>
  <c r="C79" i="18"/>
  <c r="D79" i="18"/>
  <c r="J21" i="17"/>
  <c r="I64" i="17"/>
  <c r="I21" i="17"/>
  <c r="E64" i="17"/>
  <c r="E13" i="17"/>
  <c r="E14" i="17"/>
  <c r="E21" i="17"/>
  <c r="D64" i="17"/>
  <c r="D13" i="17"/>
  <c r="D14" i="17"/>
  <c r="D21" i="17"/>
  <c r="C64" i="17"/>
  <c r="J21" i="18"/>
  <c r="I21" i="18"/>
  <c r="E11" i="18"/>
  <c r="E13" i="18"/>
  <c r="E14" i="18"/>
  <c r="E21" i="18"/>
  <c r="D13" i="18"/>
  <c r="D14" i="18"/>
  <c r="D21" i="18"/>
  <c r="C13" i="18"/>
  <c r="C14" i="18"/>
  <c r="C21" i="18"/>
  <c r="J48" i="39"/>
  <c r="H48" i="39"/>
  <c r="G48" i="39"/>
  <c r="J57" i="38"/>
  <c r="H57" i="38"/>
  <c r="G57" i="38"/>
  <c r="J53" i="38"/>
  <c r="H53" i="38"/>
  <c r="G53" i="38"/>
  <c r="J52" i="37"/>
  <c r="H52" i="37"/>
  <c r="G52" i="37"/>
  <c r="J60" i="36"/>
  <c r="H60" i="36"/>
  <c r="G60" i="36"/>
  <c r="J53" i="35"/>
  <c r="H53" i="35"/>
  <c r="G53" i="35"/>
  <c r="J61" i="34"/>
  <c r="G61" i="34"/>
  <c r="H61" i="34"/>
  <c r="G62" i="32"/>
  <c r="H62" i="32"/>
  <c r="J62" i="32"/>
  <c r="J64" i="28"/>
  <c r="G64" i="28"/>
  <c r="H64" i="28"/>
  <c r="J65" i="30"/>
  <c r="G65" i="30"/>
  <c r="H65" i="30"/>
  <c r="J116" i="27"/>
  <c r="G116" i="27"/>
  <c r="H116" i="27"/>
  <c r="I114" i="17"/>
  <c r="F114" i="17"/>
  <c r="E114" i="17"/>
  <c r="D114" i="17"/>
  <c r="C114" i="17"/>
  <c r="I129" i="18"/>
  <c r="F129" i="18"/>
  <c r="E129" i="18"/>
  <c r="D129" i="18"/>
  <c r="C129" i="18"/>
  <c r="G18" i="18"/>
  <c r="H14" i="37"/>
  <c r="K15" i="36"/>
  <c r="H15" i="36"/>
  <c r="G15" i="36"/>
  <c r="F15" i="36"/>
  <c r="G58" i="36"/>
  <c r="H58" i="36"/>
  <c r="J58" i="36"/>
  <c r="G59" i="36"/>
  <c r="H59" i="36"/>
  <c r="J59" i="36"/>
  <c r="K15" i="35"/>
  <c r="G15" i="35"/>
  <c r="F15" i="35"/>
  <c r="K19" i="18"/>
  <c r="H19" i="18"/>
  <c r="G19" i="18"/>
  <c r="F19" i="18"/>
  <c r="J51" i="37"/>
  <c r="H51" i="37"/>
  <c r="G51" i="37"/>
  <c r="J57" i="35"/>
  <c r="J52" i="35"/>
  <c r="H52" i="35"/>
  <c r="G52" i="35"/>
  <c r="J60" i="34"/>
  <c r="G60" i="34"/>
  <c r="H60" i="34"/>
  <c r="G61" i="32"/>
  <c r="H61" i="32"/>
  <c r="J61" i="32"/>
  <c r="J63" i="28"/>
  <c r="G63" i="28"/>
  <c r="H63" i="28"/>
  <c r="G64" i="30"/>
  <c r="H64" i="30"/>
  <c r="J64" i="30"/>
  <c r="J115" i="27"/>
  <c r="G115" i="27"/>
  <c r="H115" i="27"/>
  <c r="G112" i="17"/>
  <c r="H112" i="17"/>
  <c r="J112" i="17"/>
  <c r="J127" i="18"/>
  <c r="G127" i="18"/>
  <c r="F70" i="27"/>
  <c r="G70" i="27"/>
  <c r="H70" i="27"/>
  <c r="K70" i="27"/>
  <c r="J19" i="14"/>
  <c r="I19" i="14"/>
  <c r="E13" i="14"/>
  <c r="E14" i="14"/>
  <c r="E19" i="14"/>
  <c r="D13" i="14"/>
  <c r="D14" i="14"/>
  <c r="D19" i="14"/>
  <c r="C13" i="14"/>
  <c r="C14" i="14"/>
  <c r="C19" i="14"/>
  <c r="H51" i="35"/>
  <c r="G51" i="35"/>
  <c r="J59" i="34"/>
  <c r="H59" i="34"/>
  <c r="G59" i="34"/>
  <c r="G60" i="32"/>
  <c r="H60" i="32"/>
  <c r="J60" i="32"/>
  <c r="J62" i="28"/>
  <c r="G62" i="28"/>
  <c r="H62" i="28"/>
  <c r="G63" i="30"/>
  <c r="H63" i="30"/>
  <c r="J63" i="30"/>
  <c r="J114" i="27"/>
  <c r="G114" i="27"/>
  <c r="H114" i="27"/>
  <c r="G111" i="17"/>
  <c r="H111" i="17"/>
  <c r="J111" i="17"/>
  <c r="J126" i="18"/>
  <c r="G126" i="18"/>
  <c r="H126" i="18"/>
  <c r="F120" i="14"/>
  <c r="G119" i="14"/>
  <c r="H119" i="14"/>
  <c r="E120" i="14"/>
  <c r="D120" i="14"/>
  <c r="C120" i="14"/>
  <c r="J119" i="14"/>
  <c r="I120" i="14"/>
  <c r="H57" i="35"/>
  <c r="G57" i="35"/>
  <c r="I70" i="18"/>
  <c r="E70" i="18"/>
  <c r="K18" i="34"/>
  <c r="K19" i="32"/>
  <c r="K20" i="28"/>
  <c r="K20" i="30"/>
  <c r="K21" i="27"/>
  <c r="K21" i="17"/>
  <c r="K64" i="17"/>
  <c r="C138" i="17"/>
  <c r="I138" i="17"/>
  <c r="J138" i="17"/>
  <c r="C70" i="18"/>
  <c r="J79" i="18"/>
  <c r="J70" i="18"/>
  <c r="K70" i="18"/>
  <c r="J129" i="18"/>
  <c r="C153" i="18"/>
  <c r="I153" i="18"/>
  <c r="J153" i="18"/>
  <c r="J137" i="18"/>
  <c r="C141" i="18"/>
  <c r="I141" i="18"/>
  <c r="J141" i="18"/>
  <c r="J138" i="14"/>
  <c r="C144" i="14"/>
  <c r="I144" i="14"/>
  <c r="J144" i="14"/>
  <c r="C132" i="14"/>
  <c r="I132" i="14"/>
  <c r="J132" i="14"/>
  <c r="J120" i="14"/>
  <c r="C70" i="14"/>
  <c r="I70" i="14"/>
  <c r="J70" i="14"/>
  <c r="K70" i="14"/>
  <c r="C61" i="14"/>
  <c r="I61" i="14"/>
  <c r="K61" i="14"/>
  <c r="K19" i="14"/>
  <c r="K9" i="14"/>
  <c r="D70" i="18"/>
  <c r="K16" i="31"/>
  <c r="J58" i="34"/>
  <c r="H58" i="34"/>
  <c r="G58" i="34"/>
  <c r="J59" i="32"/>
  <c r="H59" i="32"/>
  <c r="G59" i="32"/>
  <c r="G61" i="28"/>
  <c r="H61" i="28"/>
  <c r="J61" i="28"/>
  <c r="J62" i="30"/>
  <c r="G62" i="30"/>
  <c r="H62" i="30"/>
  <c r="G113" i="27"/>
  <c r="H113" i="27"/>
  <c r="J113" i="27"/>
  <c r="J110" i="17"/>
  <c r="G110" i="17"/>
  <c r="H110" i="17"/>
  <c r="G125" i="18"/>
  <c r="H125" i="18"/>
  <c r="J125" i="18"/>
  <c r="J118" i="14"/>
  <c r="G118" i="14"/>
  <c r="H118" i="14"/>
  <c r="E61" i="14"/>
  <c r="E70" i="14"/>
  <c r="D61" i="14"/>
  <c r="D70" i="14"/>
  <c r="H19" i="14"/>
  <c r="G19" i="14"/>
  <c r="J57" i="34"/>
  <c r="H57" i="34"/>
  <c r="G57" i="34"/>
  <c r="J58" i="32"/>
  <c r="H58" i="32"/>
  <c r="G58" i="32"/>
  <c r="J60" i="28"/>
  <c r="H60" i="28"/>
  <c r="G60" i="28"/>
  <c r="J61" i="30"/>
  <c r="H61" i="30"/>
  <c r="G61" i="30"/>
  <c r="G112" i="27"/>
  <c r="H112" i="27"/>
  <c r="J112" i="27"/>
  <c r="J109" i="17"/>
  <c r="G109" i="17"/>
  <c r="H109" i="17"/>
  <c r="G124" i="18"/>
  <c r="H124" i="18"/>
  <c r="J124" i="18"/>
  <c r="J117" i="14"/>
  <c r="G117" i="14"/>
  <c r="H117" i="14"/>
  <c r="J131" i="27"/>
  <c r="J142" i="27"/>
  <c r="J141" i="27"/>
  <c r="J139" i="27"/>
  <c r="J138" i="27"/>
  <c r="J56" i="34"/>
  <c r="H56" i="34"/>
  <c r="G56" i="34"/>
  <c r="J47" i="31"/>
  <c r="H47" i="31"/>
  <c r="G47" i="31"/>
  <c r="J57" i="32"/>
  <c r="H57" i="32"/>
  <c r="G57" i="32"/>
  <c r="J59" i="28"/>
  <c r="H59" i="28"/>
  <c r="G59" i="28"/>
  <c r="J60" i="30"/>
  <c r="H60" i="30"/>
  <c r="G60" i="30"/>
  <c r="J111" i="27"/>
  <c r="G111" i="27"/>
  <c r="H111" i="27"/>
  <c r="J108" i="17"/>
  <c r="G108" i="17"/>
  <c r="H108" i="17"/>
  <c r="G123" i="18"/>
  <c r="H123" i="18"/>
  <c r="J123" i="18"/>
  <c r="G116" i="14"/>
  <c r="H116" i="14"/>
  <c r="J116" i="14"/>
  <c r="J65" i="34"/>
  <c r="H65" i="34"/>
  <c r="G65" i="34"/>
  <c r="H18" i="34"/>
  <c r="G18" i="34"/>
  <c r="F18" i="34"/>
  <c r="H70" i="14"/>
  <c r="J137" i="27"/>
  <c r="J129" i="27"/>
  <c r="J128" i="27"/>
  <c r="J127" i="27"/>
  <c r="J135" i="17"/>
  <c r="J131" i="17"/>
  <c r="J147" i="18"/>
  <c r="J126" i="14"/>
  <c r="J58" i="28"/>
  <c r="H58" i="28"/>
  <c r="G58" i="28"/>
  <c r="J59" i="30"/>
  <c r="H59" i="30"/>
  <c r="G59" i="30"/>
  <c r="J110" i="27"/>
  <c r="H110" i="27"/>
  <c r="G110" i="27"/>
  <c r="J107" i="17"/>
  <c r="G107" i="17"/>
  <c r="H107" i="17"/>
  <c r="G114" i="17"/>
  <c r="H114" i="17"/>
  <c r="J114" i="17"/>
  <c r="J122" i="18"/>
  <c r="G122" i="18"/>
  <c r="H122" i="18"/>
  <c r="J115" i="14"/>
  <c r="G115" i="14"/>
  <c r="H115" i="14"/>
  <c r="J66" i="32"/>
  <c r="H66" i="32"/>
  <c r="G66" i="32"/>
  <c r="J56" i="32"/>
  <c r="H56" i="32"/>
  <c r="G56" i="32"/>
  <c r="H19" i="32"/>
  <c r="G19" i="32"/>
  <c r="F19" i="32"/>
  <c r="H9" i="32"/>
  <c r="G9" i="32"/>
  <c r="F9" i="32"/>
  <c r="J51" i="31"/>
  <c r="H51" i="31"/>
  <c r="G51" i="31"/>
  <c r="J46" i="31"/>
  <c r="H46" i="31"/>
  <c r="G46" i="31"/>
  <c r="H16" i="31"/>
  <c r="G16" i="31"/>
  <c r="F16" i="31"/>
  <c r="K10" i="28"/>
  <c r="H10" i="28"/>
  <c r="G10" i="28"/>
  <c r="F10" i="28"/>
  <c r="K10" i="30"/>
  <c r="H10" i="30"/>
  <c r="G10" i="30"/>
  <c r="F10" i="30"/>
  <c r="H11" i="27"/>
  <c r="K11" i="27"/>
  <c r="G11" i="27"/>
  <c r="F11" i="27"/>
  <c r="H73" i="17"/>
  <c r="G73" i="17"/>
  <c r="K14" i="17"/>
  <c r="H14" i="17"/>
  <c r="F14" i="17"/>
  <c r="G14" i="17"/>
  <c r="K14" i="18"/>
  <c r="H14" i="18"/>
  <c r="F14" i="18"/>
  <c r="G14" i="18"/>
  <c r="K14" i="14"/>
  <c r="H14" i="14"/>
  <c r="F14" i="14"/>
  <c r="G14" i="14"/>
  <c r="F10" i="27"/>
  <c r="G10" i="27"/>
  <c r="H10" i="27"/>
  <c r="K13" i="17"/>
  <c r="F13" i="17"/>
  <c r="G13" i="17"/>
  <c r="H13" i="17"/>
  <c r="F70" i="18"/>
  <c r="G70" i="18"/>
  <c r="H70" i="18"/>
  <c r="K13" i="18"/>
  <c r="F13" i="18"/>
  <c r="G13" i="18"/>
  <c r="H13" i="18"/>
  <c r="F61" i="14"/>
  <c r="K13" i="14"/>
  <c r="H13" i="14"/>
  <c r="F13" i="14"/>
  <c r="G13" i="14"/>
  <c r="J69" i="30"/>
  <c r="H69" i="30"/>
  <c r="G69" i="30"/>
  <c r="J58" i="30"/>
  <c r="H58" i="30"/>
  <c r="G58" i="30"/>
  <c r="H20" i="30"/>
  <c r="G20" i="30"/>
  <c r="J68" i="28"/>
  <c r="H68" i="28"/>
  <c r="G68" i="28"/>
  <c r="J57" i="28"/>
  <c r="H57" i="28"/>
  <c r="G57" i="28"/>
  <c r="H20" i="28"/>
  <c r="G20" i="28"/>
  <c r="F20" i="28"/>
  <c r="J109" i="27"/>
  <c r="H109" i="27"/>
  <c r="G109" i="27"/>
  <c r="J130" i="27"/>
  <c r="J126" i="27"/>
  <c r="G106" i="17"/>
  <c r="H106" i="17"/>
  <c r="J106" i="17"/>
  <c r="J134" i="17"/>
  <c r="J121" i="18"/>
  <c r="H121" i="18"/>
  <c r="G121" i="18"/>
  <c r="J127" i="14"/>
  <c r="J114" i="14"/>
  <c r="G114" i="14"/>
  <c r="H114" i="14"/>
  <c r="D132" i="14"/>
  <c r="E132" i="14"/>
  <c r="F132" i="14"/>
  <c r="J143" i="14"/>
  <c r="J141" i="14"/>
  <c r="H61" i="27"/>
  <c r="G61" i="27"/>
  <c r="F61" i="27"/>
  <c r="H21" i="27"/>
  <c r="G21" i="27"/>
  <c r="F21" i="27"/>
  <c r="K9" i="27"/>
  <c r="H9" i="27"/>
  <c r="G9" i="27"/>
  <c r="F9" i="27"/>
  <c r="K11" i="17"/>
  <c r="H11" i="17"/>
  <c r="G11" i="17"/>
  <c r="F11" i="17"/>
  <c r="G70" i="14"/>
  <c r="K11" i="18"/>
  <c r="H11" i="18"/>
  <c r="G11" i="18"/>
  <c r="F11" i="18"/>
  <c r="G61" i="14"/>
  <c r="K11" i="14"/>
  <c r="G11" i="14"/>
  <c r="F11" i="14"/>
  <c r="C144" i="27"/>
  <c r="I144" i="27"/>
  <c r="J144" i="27"/>
  <c r="J140" i="27"/>
  <c r="C132" i="27"/>
  <c r="I132" i="27"/>
  <c r="J132" i="27"/>
  <c r="J125" i="27"/>
  <c r="J105" i="17"/>
  <c r="H105" i="17"/>
  <c r="G105" i="17"/>
  <c r="J120" i="18"/>
  <c r="H120" i="18"/>
  <c r="G120" i="18"/>
  <c r="J120" i="27"/>
  <c r="J108" i="27"/>
  <c r="H108" i="27"/>
  <c r="G108" i="27"/>
  <c r="J113" i="14"/>
  <c r="H113" i="14"/>
  <c r="G113" i="14"/>
  <c r="K12" i="17"/>
  <c r="K21" i="18"/>
  <c r="K12" i="18"/>
  <c r="K12" i="14"/>
  <c r="K10" i="14"/>
  <c r="F73" i="17"/>
  <c r="G64" i="17"/>
  <c r="H12" i="17"/>
  <c r="G12" i="17"/>
  <c r="F12" i="17"/>
  <c r="H79" i="18"/>
  <c r="G79" i="18"/>
  <c r="F79" i="18"/>
  <c r="H12" i="18"/>
  <c r="G12" i="18"/>
  <c r="F12" i="18"/>
  <c r="G12" i="14"/>
  <c r="F12" i="14"/>
  <c r="J122" i="17"/>
  <c r="J134" i="18"/>
  <c r="J135" i="18"/>
  <c r="J138" i="18"/>
  <c r="J151" i="18"/>
  <c r="J149" i="18"/>
  <c r="J148" i="18"/>
  <c r="J146" i="18"/>
  <c r="J125" i="14"/>
  <c r="F144" i="27"/>
  <c r="H144" i="27"/>
  <c r="D144" i="27"/>
  <c r="G144" i="27"/>
  <c r="E144" i="27"/>
  <c r="H141" i="27"/>
  <c r="G141" i="27"/>
  <c r="H140" i="27"/>
  <c r="G140" i="27"/>
  <c r="H139" i="27"/>
  <c r="G139" i="27"/>
  <c r="H138" i="27"/>
  <c r="G138" i="27"/>
  <c r="H137" i="27"/>
  <c r="G137" i="27"/>
  <c r="F132" i="27"/>
  <c r="H132" i="27"/>
  <c r="D132" i="27"/>
  <c r="G132" i="27"/>
  <c r="E132" i="27"/>
  <c r="H130" i="27"/>
  <c r="G130" i="27"/>
  <c r="H129" i="27"/>
  <c r="G129" i="27"/>
  <c r="H128" i="27"/>
  <c r="G128" i="27"/>
  <c r="H127" i="27"/>
  <c r="G127" i="27"/>
  <c r="H126" i="27"/>
  <c r="G126" i="27"/>
  <c r="H125" i="27"/>
  <c r="G125" i="27"/>
  <c r="H120" i="27"/>
  <c r="G120" i="27"/>
  <c r="H107" i="27"/>
  <c r="G107" i="27"/>
  <c r="G104" i="17"/>
  <c r="H104" i="17"/>
  <c r="J104" i="17"/>
  <c r="J119" i="18"/>
  <c r="G119" i="18"/>
  <c r="H119" i="18"/>
  <c r="J112" i="14"/>
  <c r="G112" i="14"/>
  <c r="H112" i="14"/>
  <c r="H64" i="17"/>
  <c r="F64" i="17"/>
  <c r="F70" i="14"/>
  <c r="H61" i="14"/>
  <c r="H21" i="17"/>
  <c r="G21" i="17"/>
  <c r="F21" i="17"/>
  <c r="H21" i="18"/>
  <c r="G21" i="18"/>
  <c r="F21" i="18"/>
  <c r="H9" i="18"/>
  <c r="F19" i="14"/>
  <c r="J119" i="17"/>
  <c r="J133" i="17"/>
  <c r="J136" i="17"/>
  <c r="J121" i="17"/>
  <c r="J150" i="18"/>
  <c r="J136" i="18"/>
  <c r="J129" i="14"/>
  <c r="H129" i="18"/>
  <c r="G129" i="18"/>
  <c r="H120" i="14"/>
  <c r="G120" i="14"/>
  <c r="J103" i="17"/>
  <c r="H103" i="17"/>
  <c r="G103" i="17"/>
  <c r="F153" i="18"/>
  <c r="H153" i="18"/>
  <c r="D153" i="18"/>
  <c r="G153" i="18"/>
  <c r="E153" i="18"/>
  <c r="J152" i="18"/>
  <c r="H152" i="18"/>
  <c r="G152" i="18"/>
  <c r="H151" i="18"/>
  <c r="G151" i="18"/>
  <c r="H150" i="18"/>
  <c r="G150" i="18"/>
  <c r="H149" i="18"/>
  <c r="G149" i="18"/>
  <c r="H148" i="18"/>
  <c r="G148" i="18"/>
  <c r="H147" i="18"/>
  <c r="G147" i="18"/>
  <c r="H146" i="18"/>
  <c r="G146" i="18"/>
  <c r="F141" i="18"/>
  <c r="H141" i="18"/>
  <c r="D141" i="18"/>
  <c r="G141" i="18"/>
  <c r="E141" i="18"/>
  <c r="J140" i="18"/>
  <c r="H140" i="18"/>
  <c r="G140" i="18"/>
  <c r="J139" i="18"/>
  <c r="H139" i="18"/>
  <c r="G139" i="18"/>
  <c r="H138" i="18"/>
  <c r="G138" i="18"/>
  <c r="H137" i="18"/>
  <c r="G137" i="18"/>
  <c r="H136" i="18"/>
  <c r="G136" i="18"/>
  <c r="H135" i="18"/>
  <c r="G135" i="18"/>
  <c r="H134" i="18"/>
  <c r="G134" i="18"/>
  <c r="J118" i="18"/>
  <c r="H118" i="18"/>
  <c r="G118" i="18"/>
  <c r="J111" i="14"/>
  <c r="H111" i="14"/>
  <c r="G111" i="14"/>
  <c r="V11" i="24"/>
  <c r="V10" i="24"/>
  <c r="G102" i="17"/>
  <c r="H102" i="17"/>
  <c r="J102" i="17"/>
  <c r="G119" i="17"/>
  <c r="H119" i="17"/>
  <c r="G120" i="17"/>
  <c r="H120" i="17"/>
  <c r="J120" i="17"/>
  <c r="G121" i="17"/>
  <c r="H121" i="17"/>
  <c r="G122" i="17"/>
  <c r="H122" i="17"/>
  <c r="G123" i="17"/>
  <c r="H123" i="17"/>
  <c r="J123" i="17"/>
  <c r="G124" i="17"/>
  <c r="H124" i="17"/>
  <c r="J124" i="17"/>
  <c r="G125" i="17"/>
  <c r="H125" i="17"/>
  <c r="J125" i="17"/>
  <c r="C126" i="17"/>
  <c r="D126" i="17"/>
  <c r="E126" i="17"/>
  <c r="F126" i="17"/>
  <c r="G126" i="17"/>
  <c r="H126" i="17"/>
  <c r="I126" i="17"/>
  <c r="J126" i="17"/>
  <c r="G131" i="17"/>
  <c r="H131" i="17"/>
  <c r="G132" i="17"/>
  <c r="H132" i="17"/>
  <c r="J132" i="17"/>
  <c r="G133" i="17"/>
  <c r="H133" i="17"/>
  <c r="G134" i="17"/>
  <c r="H134" i="17"/>
  <c r="G135" i="17"/>
  <c r="H135" i="17"/>
  <c r="G136" i="17"/>
  <c r="H136" i="17"/>
  <c r="G137" i="17"/>
  <c r="H137" i="17"/>
  <c r="J137" i="17"/>
  <c r="D138" i="17"/>
  <c r="E138" i="17"/>
  <c r="F138" i="17"/>
  <c r="G138" i="17"/>
  <c r="H138" i="17"/>
  <c r="F144" i="14"/>
  <c r="H144" i="14"/>
  <c r="D144" i="14"/>
  <c r="G144" i="14"/>
  <c r="E144" i="14"/>
  <c r="H143" i="14"/>
  <c r="G143" i="14"/>
  <c r="H142" i="14"/>
  <c r="G142" i="14"/>
  <c r="H141" i="14"/>
  <c r="G141" i="14"/>
  <c r="H140" i="14"/>
  <c r="G140" i="14"/>
  <c r="H139" i="14"/>
  <c r="G139" i="14"/>
  <c r="H138" i="14"/>
  <c r="G138" i="14"/>
  <c r="H137" i="14"/>
  <c r="G137" i="14"/>
  <c r="H132" i="14"/>
  <c r="G132" i="14"/>
  <c r="J131" i="14"/>
  <c r="H131" i="14"/>
  <c r="G131" i="14"/>
  <c r="J130" i="14"/>
  <c r="H130" i="14"/>
  <c r="G130" i="14"/>
  <c r="H129" i="14"/>
  <c r="G129" i="14"/>
  <c r="J128" i="14"/>
  <c r="H128" i="14"/>
  <c r="G128" i="14"/>
  <c r="H127" i="14"/>
  <c r="G127" i="14"/>
  <c r="H126" i="14"/>
  <c r="G126" i="14"/>
  <c r="H125" i="14"/>
  <c r="G125" i="14"/>
  <c r="J110" i="14"/>
  <c r="H110" i="14"/>
  <c r="G110" i="14"/>
  <c r="K9" i="18"/>
  <c r="G9" i="18"/>
  <c r="F9" i="18"/>
  <c r="H9" i="17"/>
  <c r="G9" i="17"/>
  <c r="F9" i="17"/>
  <c r="H9" i="14"/>
  <c r="G9" i="14"/>
  <c r="F9" i="14"/>
</calcChain>
</file>

<file path=xl/sharedStrings.xml><?xml version="1.0" encoding="utf-8"?>
<sst xmlns="http://schemas.openxmlformats.org/spreadsheetml/2006/main" count="1558" uniqueCount="252">
  <si>
    <t>IMPRESSIONS</t>
  </si>
  <si>
    <t>OVERALL</t>
  </si>
  <si>
    <t>CTR</t>
  </si>
  <si>
    <t>REGISTRATIONS</t>
  </si>
  <si>
    <t>COST PER REGISTRATION</t>
  </si>
  <si>
    <t>AUDIENCE</t>
  </si>
  <si>
    <t>TIME FRAME</t>
  </si>
  <si>
    <t>Bike MS</t>
  </si>
  <si>
    <t>10.24 - 11.13</t>
  </si>
  <si>
    <t>TOTAL</t>
  </si>
  <si>
    <t>By Reporting Period</t>
  </si>
  <si>
    <t>Top Performing Creative</t>
  </si>
  <si>
    <t>OVERALL ADWORDS AD PERFORMANCE</t>
  </si>
  <si>
    <t>CLICKS</t>
  </si>
  <si>
    <t>AVG CPC</t>
  </si>
  <si>
    <t>CONV. RATE</t>
  </si>
  <si>
    <t>AD GROUP</t>
  </si>
  <si>
    <t xml:space="preserve"> ADWORDS SEARCH AD PERFORMANCE</t>
  </si>
  <si>
    <t xml:space="preserve"> ADWORDS DISPLAY AD PERFORMANCE</t>
  </si>
  <si>
    <t>Bike For A Cause</t>
  </si>
  <si>
    <t>Team Bike Ride</t>
  </si>
  <si>
    <t>MS 150 Bike Ride</t>
  </si>
  <si>
    <t>Bike MS Ride</t>
  </si>
  <si>
    <t>Cycle For Charity</t>
  </si>
  <si>
    <t>Cycling Event</t>
  </si>
  <si>
    <t>MS Cycling Ride</t>
  </si>
  <si>
    <t>Team Cycling Event</t>
  </si>
  <si>
    <t>Bike Ride - LA</t>
  </si>
  <si>
    <t>Biking Charity</t>
  </si>
  <si>
    <t>MS Bike Ride</t>
  </si>
  <si>
    <t>National Bike MS</t>
  </si>
  <si>
    <t>Bike Ride - CA</t>
  </si>
  <si>
    <t>MS Bike Event</t>
  </si>
  <si>
    <t>MS Cycling Event</t>
  </si>
  <si>
    <t>Team Bike Event</t>
  </si>
  <si>
    <t>Charity Cycling Ride</t>
  </si>
  <si>
    <t>Charity Cycling Event</t>
  </si>
  <si>
    <t>Bike Fundraising</t>
  </si>
  <si>
    <t>Bike Fundraising Event</t>
  </si>
  <si>
    <t>Bike Ride</t>
  </si>
  <si>
    <t>Charity Bike Race</t>
  </si>
  <si>
    <t>MS Society Bike Ride</t>
  </si>
  <si>
    <t>MS 150</t>
  </si>
  <si>
    <t>Charity Bike Ride</t>
  </si>
  <si>
    <t>Team Cycling Ride</t>
  </si>
  <si>
    <t>Bike MS Event</t>
  </si>
  <si>
    <t>Bike Ride Event</t>
  </si>
  <si>
    <t>Cycling Race Competition</t>
  </si>
  <si>
    <t>Cycling Ride</t>
  </si>
  <si>
    <t>Bike Racing Competition</t>
  </si>
  <si>
    <t>Cycle For A Cause</t>
  </si>
  <si>
    <t>Bike Race</t>
  </si>
  <si>
    <t>Bike Charity Rides</t>
  </si>
  <si>
    <t>Bike Charity Events</t>
  </si>
  <si>
    <t>MS Bike</t>
  </si>
  <si>
    <t>MS 150 Bike</t>
  </si>
  <si>
    <t>Bike Event</t>
  </si>
  <si>
    <t>Bike For Charity</t>
  </si>
  <si>
    <t>Affinity - Cycling Enthusiasts</t>
  </si>
  <si>
    <t>Placements - Bicycling.com</t>
  </si>
  <si>
    <t>Topics - Road Bikes</t>
  </si>
  <si>
    <t>Bike Ride - TX</t>
  </si>
  <si>
    <t>BP MS 150</t>
  </si>
  <si>
    <t>Bike Ride - HOU</t>
  </si>
  <si>
    <t>BP MS 150 Bike Ride</t>
  </si>
  <si>
    <t>BP MS 150 Bike</t>
  </si>
  <si>
    <t>BP MS 150 Society Bike Ride</t>
  </si>
  <si>
    <t>ADWORDS OVERALL AD PERFORMANCE</t>
  </si>
  <si>
    <t>Adwords Search - Google Grant Spend</t>
  </si>
  <si>
    <t>Adwords Display - Cash Account Spend</t>
  </si>
  <si>
    <t>CPC</t>
  </si>
  <si>
    <t>WEBSITE CLICKS</t>
  </si>
  <si>
    <t>REACH</t>
  </si>
  <si>
    <t>OVERALL FACEBOOK / INSTAGRAM AD PERFORMANCE</t>
  </si>
  <si>
    <t>Facebook/Instagram Advertising Report</t>
  </si>
  <si>
    <t xml:space="preserve"> FACEBOOK / INSTAGRAM DIRECT RESPONSE AD PERFORMANCE</t>
  </si>
  <si>
    <t>By Facebook Audience</t>
  </si>
  <si>
    <t xml:space="preserve"> FACEBOOK DIRECT RESPONSE AD PERFORMANCE</t>
  </si>
  <si>
    <t>Lookalike</t>
  </si>
  <si>
    <t>Friends of Fans</t>
  </si>
  <si>
    <t>Charity Interests</t>
  </si>
  <si>
    <t>Outdoors Interests</t>
  </si>
  <si>
    <t>Site Retargeting</t>
  </si>
  <si>
    <t>Past Participants</t>
  </si>
  <si>
    <t>By Instagram Audience</t>
  </si>
  <si>
    <t xml:space="preserve"> INSTAGRAM DIRECT RESPONSE AD PERFORMANCE</t>
  </si>
  <si>
    <t>11.7 - 11.13</t>
  </si>
  <si>
    <t>Report Toplines</t>
  </si>
  <si>
    <t>DATES</t>
  </si>
  <si>
    <r>
      <t xml:space="preserve">TOTAL SPEND TO DATE
</t>
    </r>
    <r>
      <rPr>
        <i/>
        <sz val="10"/>
        <rFont val="Arial"/>
        <family val="2"/>
      </rPr>
      <t>GROSS</t>
    </r>
  </si>
  <si>
    <t>COST PER CLICK</t>
  </si>
  <si>
    <t>REPORTING PERIOD</t>
  </si>
  <si>
    <t>EVENT</t>
  </si>
  <si>
    <t>END</t>
  </si>
  <si>
    <t>VIEW-THROUGH CONVS.</t>
  </si>
  <si>
    <t>TOTAL CONVS.</t>
  </si>
  <si>
    <t>TARGET CONVS.</t>
  </si>
  <si>
    <t>GROSS SPEND</t>
  </si>
  <si>
    <t>TARGET CPA</t>
  </si>
  <si>
    <t>GROSS CPA</t>
  </si>
  <si>
    <t>CPA +/- FROM LAST REPORT</t>
  </si>
  <si>
    <t>Market Overview</t>
  </si>
  <si>
    <t>Date: YTD</t>
  </si>
  <si>
    <t>CLICK-THROUGH CONVS.</t>
  </si>
  <si>
    <t>MARKET SUMMARY</t>
  </si>
  <si>
    <t>MARKET</t>
  </si>
  <si>
    <t>Los Angeles</t>
  </si>
  <si>
    <t>Bike MS: Waves to Wine Ride</t>
  </si>
  <si>
    <t>Denver</t>
  </si>
  <si>
    <t>Bike MS: Colorado</t>
  </si>
  <si>
    <t>Bike MS: Tour de Farms</t>
  </si>
  <si>
    <t>Boston</t>
  </si>
  <si>
    <t>Bike MS: Cape Cod Getaway</t>
  </si>
  <si>
    <t>New York City</t>
  </si>
  <si>
    <t>Bike MS: New York City</t>
  </si>
  <si>
    <t>Bike MS: City to Shore</t>
  </si>
  <si>
    <t>Dallas</t>
  </si>
  <si>
    <t>Bike MS: Sam's Club Round-Up Ride</t>
  </si>
  <si>
    <t>Seattle</t>
  </si>
  <si>
    <t>Bike MS: Deception Pass Classic</t>
  </si>
  <si>
    <t>San Diego</t>
  </si>
  <si>
    <t>Bike MS: Bay to Bay</t>
  </si>
  <si>
    <t>Minneapolis</t>
  </si>
  <si>
    <t>Bike MS: MS 150 Ride</t>
  </si>
  <si>
    <t>Godfrey</t>
  </si>
  <si>
    <t>Bike MS: Gateway Getaway Ride</t>
  </si>
  <si>
    <t>Bike MS: Buckeye Breakaway</t>
  </si>
  <si>
    <t>North Carolina</t>
  </si>
  <si>
    <t>Bike MS: Historic New Bern Ride</t>
  </si>
  <si>
    <t>Utah</t>
  </si>
  <si>
    <t>Bike MS: Harmons Best Dam Bike Ride</t>
  </si>
  <si>
    <t>Wisconsin</t>
  </si>
  <si>
    <t>Bike MS: Toyota Best Dam Bike Tour</t>
  </si>
  <si>
    <t>North Florida</t>
  </si>
  <si>
    <t>Bike MS: PGA TOUR Cycle to the Shore</t>
  </si>
  <si>
    <t>Houston</t>
  </si>
  <si>
    <t>EVENT DATE</t>
  </si>
  <si>
    <t>AdWords Advertising Report</t>
  </si>
  <si>
    <t>Houston AdWords Advertising Report</t>
  </si>
  <si>
    <t>Dallas AdWords Advertising Report</t>
  </si>
  <si>
    <t>Dallas Facebook/Instagram Advertising Report</t>
  </si>
  <si>
    <t>Los Angeles AdWords Advertising Report</t>
  </si>
  <si>
    <t>Los Angeles Facebook/Instagram Advertising Report</t>
  </si>
  <si>
    <t>-</t>
  </si>
  <si>
    <t>11.14 - 11.27</t>
  </si>
  <si>
    <t>Houston Facebook/Instagram Advertising Report</t>
  </si>
  <si>
    <t>11.28 - 12.11</t>
  </si>
  <si>
    <t>Chicago Facebook/Instagram Advertising Report</t>
  </si>
  <si>
    <t>Cycling Interests</t>
  </si>
  <si>
    <t>VIEW-THROUGH CONVERSIONS</t>
  </si>
  <si>
    <t>12.12 - 12.25</t>
  </si>
  <si>
    <t>Chicago AdWords Advertising Report</t>
  </si>
  <si>
    <t>12.26 - 1.8</t>
  </si>
  <si>
    <t>Boston AdWords Advertising Report</t>
  </si>
  <si>
    <t>Boston Facebook/Instagram Advertising Report</t>
  </si>
  <si>
    <t>Denver AdWords Advertising Report</t>
  </si>
  <si>
    <t>Denver Facebook/Instagram Advertising Report</t>
  </si>
  <si>
    <t>Bike Ride - DAL</t>
  </si>
  <si>
    <t>MARKET PLAN START DATE</t>
  </si>
  <si>
    <t>1.9 - 1.22</t>
  </si>
  <si>
    <t>All Visitors</t>
  </si>
  <si>
    <t>Minneapolis AdWords Advertising Report</t>
  </si>
  <si>
    <t>Godfrey AdWords Advertising Report</t>
  </si>
  <si>
    <t>1.9  - 1.22</t>
  </si>
  <si>
    <t>Minneapolis Facebook/Instagram Advertising Report</t>
  </si>
  <si>
    <t>Godfrey Facebook/Instagram Advertising Report</t>
  </si>
  <si>
    <t>1.23 - 2.5</t>
  </si>
  <si>
    <t>Utah AdWords Advertising Report</t>
  </si>
  <si>
    <t>Utah Facebook/Instagram Advertising Report</t>
  </si>
  <si>
    <t>% SPENT</t>
  </si>
  <si>
    <t>2.6 - 2.19</t>
  </si>
  <si>
    <t>ONGOING PPC START DATE</t>
  </si>
  <si>
    <t>DAYS UNTIL END OF ADVERTISING</t>
  </si>
  <si>
    <t>2.20 - 3.5</t>
  </si>
  <si>
    <t>GROSS COST 
PER REGISTRATION</t>
  </si>
  <si>
    <t>NET COST PER REGISTRATION</t>
  </si>
  <si>
    <t>NET COST</t>
  </si>
  <si>
    <t>Date: 10.24.16 - 3.19.17</t>
  </si>
  <si>
    <t>3.6 - 3.19</t>
  </si>
  <si>
    <t>Wisconsin AdWords Advertising Report</t>
  </si>
  <si>
    <t>Wisconsin Facebook/Instagram Advertising Report</t>
  </si>
  <si>
    <t>Ohio AdWords Advertising Report</t>
  </si>
  <si>
    <t>Ohio Facebook/Instagram Advertising Report</t>
  </si>
  <si>
    <t>3.20 - 4.2</t>
  </si>
  <si>
    <t>Seattle AdWords Advertising Report</t>
  </si>
  <si>
    <t>Seattle Facebook/Instagram Advertising Report</t>
  </si>
  <si>
    <t>4.3 - 4.16</t>
  </si>
  <si>
    <t>Date: 10.24.16 - 4.16.17</t>
  </si>
  <si>
    <t>Date: 11.14.16 - 4.16.17</t>
  </si>
  <si>
    <t>4.3 -  4.16</t>
  </si>
  <si>
    <t>San Francisco AdWords Advertising Report</t>
  </si>
  <si>
    <t>San Francisco Facebook/Instagram Advertising Report</t>
  </si>
  <si>
    <t>Philadelphia AdWords Advertising Report</t>
  </si>
  <si>
    <t>Philadelphia Facebook/Instagram Advertising Report</t>
  </si>
  <si>
    <t>4.17 - 4.30</t>
  </si>
  <si>
    <t>North Carolina AdWords Advertising Report</t>
  </si>
  <si>
    <t>North Carolina Facebook/Instagram Advertising Report</t>
  </si>
  <si>
    <t>Kansas City AdWords Advertising Report</t>
  </si>
  <si>
    <t>Kansas City Facebook/Instagram Advertising Report</t>
  </si>
  <si>
    <t>Kansas City</t>
  </si>
  <si>
    <t>Bike MS: Kansas City Ride</t>
  </si>
  <si>
    <t>5.1 - 5.14</t>
  </si>
  <si>
    <t>5.1. - 5.14</t>
  </si>
  <si>
    <t>San Diego AdWords Advertising Report</t>
  </si>
  <si>
    <t>San Diego Facebook/Instagram Advertising Report</t>
  </si>
  <si>
    <t>North Florida AdWords Advertising Report</t>
  </si>
  <si>
    <t>North Florida Facebook/Instagram Advertising Report</t>
  </si>
  <si>
    <t>New York City AdWords Advertising Report</t>
  </si>
  <si>
    <t>New York City Facebook/Instagram Advertising Report</t>
  </si>
  <si>
    <t>CLICK-THROUGH REGISTRATIONS</t>
  </si>
  <si>
    <t>VIEW-THROUGH REGISTRATIONS</t>
  </si>
  <si>
    <t>TOTAL REGISTRATIONS</t>
  </si>
  <si>
    <t>5.15 - 5.28</t>
  </si>
  <si>
    <t>Date: 10.24.16 - 5.28.17</t>
  </si>
  <si>
    <t>Date: 11.28.16 - 5.28.17</t>
  </si>
  <si>
    <t>Date: 12.26.16 - 5.28.17</t>
  </si>
  <si>
    <t>Date: 1.9.17 - 5.28.17</t>
  </si>
  <si>
    <t>Date: 1.23.17 - 5.28.17</t>
  </si>
  <si>
    <t>Date: 3.6.17 - 5.28.17</t>
  </si>
  <si>
    <t>Date: 4.3.17 - 5.28.17</t>
  </si>
  <si>
    <t>Date: 4.17.17 - 5.28.17</t>
  </si>
  <si>
    <t>5.15 -  5.28</t>
  </si>
  <si>
    <t>Date: 5.1.17 - 5.28.17</t>
  </si>
  <si>
    <t>5.29 - 6.11</t>
  </si>
  <si>
    <t>6.12 - 6.25</t>
  </si>
  <si>
    <t>Date: 4.3.17 - 6.25.17</t>
  </si>
  <si>
    <t>6.26 - 7.9</t>
  </si>
  <si>
    <t>Date: 4.3.17 - 7.9.17</t>
  </si>
  <si>
    <t>7.10 - 7.23</t>
  </si>
  <si>
    <t>Date: 4.3.17 - 7.23.17</t>
  </si>
  <si>
    <r>
      <rPr>
        <b/>
        <sz val="10"/>
        <rFont val="Arial"/>
        <family val="2"/>
      </rPr>
      <t xml:space="preserve">VIEW-THROUGH </t>
    </r>
    <r>
      <rPr>
        <b/>
        <sz val="10"/>
        <rFont val="Arial"/>
        <family val="2"/>
      </rPr>
      <t>REGISTRATIONS</t>
    </r>
  </si>
  <si>
    <t>TOTAL ORIGINAL BUDGET</t>
  </si>
  <si>
    <t>11.6 - 11.19</t>
  </si>
  <si>
    <t>Chicago</t>
  </si>
  <si>
    <t>Ohio</t>
  </si>
  <si>
    <t>Philadelphia</t>
  </si>
  <si>
    <t>San Francisco</t>
  </si>
  <si>
    <t>San Antonio</t>
  </si>
  <si>
    <t>Washington, D.C.</t>
  </si>
  <si>
    <t>Bike MS: Los Angeles</t>
  </si>
  <si>
    <t>Bike MS: Valero Ride to the River</t>
  </si>
  <si>
    <t>Bike MS: Nation's Capital</t>
  </si>
  <si>
    <t>Nat'l Remarketing</t>
  </si>
  <si>
    <t>Bike MS: Breakaway to Key Largo &amp; Bike MS: The Citrus Tour</t>
  </si>
  <si>
    <t>11.9.17 - 11.19.17</t>
  </si>
  <si>
    <r>
      <t>201</t>
    </r>
    <r>
      <rPr>
        <b/>
        <sz val="10"/>
        <rFont val="Arial"/>
        <family val="2"/>
      </rPr>
      <t>7</t>
    </r>
    <r>
      <rPr>
        <b/>
        <sz val="10"/>
        <rFont val="Arial"/>
        <family val="2"/>
      </rPr>
      <t xml:space="preserve"> GROSS CPA</t>
    </r>
  </si>
  <si>
    <r>
      <t>201</t>
    </r>
    <r>
      <rPr>
        <b/>
        <sz val="10"/>
        <rFont val="Arial"/>
        <family val="2"/>
      </rPr>
      <t>7</t>
    </r>
    <r>
      <rPr>
        <b/>
        <sz val="10"/>
        <rFont val="Arial"/>
        <family val="2"/>
      </rPr>
      <t xml:space="preserve"> TOTAL CONVS.</t>
    </r>
  </si>
  <si>
    <t>TBD</t>
  </si>
  <si>
    <t>11.20 - 12.3</t>
  </si>
  <si>
    <t>Date: 11.20.17 - 12.3.17</t>
  </si>
  <si>
    <t>11.20.17 - 12.3.17</t>
  </si>
  <si>
    <t xml:space="preserve">2017 YOY COMPARISON - EST. CONVS.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</si>
</sst>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;[Red]\-&quot;$&quot;#,##0.00"/>
    <numFmt numFmtId="165" formatCode="_-* #,##0.00_-;\-* #,##0.00_-;_-* &quot;-&quot;??_-;_-@_-"/>
    <numFmt numFmtId="166" formatCode="_(* #,##0_);_(* \(#,##0\);_(* &quot;-&quot;??_);_(@_)"/>
    <numFmt numFmtId="167" formatCode="&quot;$&quot;#,##0.00"/>
    <numFmt numFmtId="168" formatCode="&quot;$&quot;#,##0"/>
    <numFmt numFmtId="169" formatCode="&quot;$&quot;#,##0.00;[Red]&quot;$&quot;#,##0.00"/>
    <numFmt numFmtId="170" formatCode="&quot;$&quot;#,##0;[Red]&quot;$&quot;#,##0"/>
  </numFmts>
  <fonts count="2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18"/>
      <color rgb="FF000000"/>
      <name val="Arial"/>
      <family val="2"/>
    </font>
    <font>
      <b/>
      <sz val="14"/>
      <color rgb="FF3967AB"/>
      <name val="Arial"/>
      <family val="2"/>
    </font>
    <font>
      <sz val="10"/>
      <color theme="1"/>
      <name val="Arial"/>
      <family val="2"/>
    </font>
    <font>
      <b/>
      <sz val="18"/>
      <color rgb="FF000000"/>
      <name val="Arial"/>
      <family val="2"/>
    </font>
    <font>
      <b/>
      <sz val="14"/>
      <color rgb="FF3967AB"/>
      <name val="Arial"/>
      <family val="2"/>
    </font>
    <font>
      <b/>
      <sz val="12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sz val="12"/>
      <color rgb="FFFF000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theme="0"/>
      <name val="Arial"/>
      <family val="2"/>
    </font>
    <font>
      <b/>
      <sz val="10"/>
      <color rgb="FF000000"/>
      <name val="Arial"/>
      <family val="2"/>
    </font>
    <font>
      <sz val="7"/>
      <color theme="1"/>
      <name val="Arial"/>
      <family val="2"/>
    </font>
    <font>
      <b/>
      <sz val="12"/>
      <color rgb="FF444444"/>
      <name val="Arial"/>
      <family val="2"/>
    </font>
    <font>
      <sz val="10"/>
      <color theme="1"/>
      <name val="Arial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3B64AF"/>
        <bgColor indexed="64"/>
      </patternFill>
    </fill>
    <fill>
      <patternFill patternType="solid">
        <fgColor rgb="FFC5C9CA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</borders>
  <cellStyleXfs count="252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4" fontId="1" fillId="0" borderId="0" applyFont="0" applyFill="0" applyBorder="0" applyAlignment="0" applyProtection="0"/>
  </cellStyleXfs>
  <cellXfs count="261">
    <xf numFmtId="0" fontId="0" fillId="0" borderId="0" xfId="0"/>
    <xf numFmtId="3" fontId="8" fillId="2" borderId="0" xfId="0" applyNumberFormat="1" applyFont="1" applyFill="1" applyAlignment="1">
      <alignment vertical="center"/>
    </xf>
    <xf numFmtId="167" fontId="8" fillId="2" borderId="0" xfId="0" applyNumberFormat="1" applyFont="1" applyFill="1" applyAlignment="1">
      <alignment horizontal="center" vertical="center"/>
    </xf>
    <xf numFmtId="0" fontId="9" fillId="2" borderId="0" xfId="0" applyFont="1" applyFill="1" applyBorder="1" applyAlignment="1">
      <alignment horizontal="left" vertical="center"/>
    </xf>
    <xf numFmtId="3" fontId="6" fillId="2" borderId="0" xfId="0" applyNumberFormat="1" applyFont="1" applyFill="1" applyAlignment="1">
      <alignment vertical="center"/>
    </xf>
    <xf numFmtId="0" fontId="8" fillId="2" borderId="0" xfId="0" applyFont="1" applyFill="1" applyAlignment="1">
      <alignment horizontal="left" vertical="center"/>
    </xf>
    <xf numFmtId="0" fontId="11" fillId="3" borderId="7" xfId="0" applyFont="1" applyFill="1" applyBorder="1" applyAlignment="1">
      <alignment horizontal="left" vertical="center"/>
    </xf>
    <xf numFmtId="0" fontId="12" fillId="3" borderId="7" xfId="0" applyFont="1" applyFill="1" applyBorder="1" applyAlignment="1">
      <alignment horizontal="left" vertical="center"/>
    </xf>
    <xf numFmtId="167" fontId="8" fillId="2" borderId="0" xfId="261" applyNumberFormat="1" applyFont="1" applyFill="1" applyBorder="1" applyAlignment="1">
      <alignment horizontal="center" vertical="center"/>
    </xf>
    <xf numFmtId="37" fontId="8" fillId="2" borderId="0" xfId="261" applyNumberFormat="1" applyFont="1" applyFill="1" applyBorder="1" applyAlignment="1">
      <alignment horizontal="center" vertical="center"/>
    </xf>
    <xf numFmtId="10" fontId="8" fillId="2" borderId="0" xfId="351" applyNumberFormat="1" applyFont="1" applyFill="1" applyBorder="1" applyAlignment="1">
      <alignment horizontal="center" vertical="center"/>
    </xf>
    <xf numFmtId="166" fontId="9" fillId="2" borderId="0" xfId="261" applyNumberFormat="1" applyFont="1" applyFill="1" applyBorder="1" applyAlignment="1">
      <alignment horizontal="left" vertical="center"/>
    </xf>
    <xf numFmtId="3" fontId="10" fillId="6" borderId="0" xfId="0" applyNumberFormat="1" applyFont="1" applyFill="1" applyBorder="1" applyAlignment="1">
      <alignment horizontal="center" vertical="center"/>
    </xf>
    <xf numFmtId="3" fontId="8" fillId="2" borderId="0" xfId="0" applyNumberFormat="1" applyFont="1" applyFill="1" applyAlignment="1">
      <alignment horizontal="center" vertical="center"/>
    </xf>
    <xf numFmtId="3" fontId="10" fillId="5" borderId="3" xfId="0" applyNumberFormat="1" applyFont="1" applyFill="1" applyBorder="1" applyAlignment="1">
      <alignment horizontal="center" vertical="center"/>
    </xf>
    <xf numFmtId="3" fontId="10" fillId="5" borderId="4" xfId="0" applyNumberFormat="1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169" fontId="8" fillId="2" borderId="1" xfId="0" applyNumberFormat="1" applyFont="1" applyFill="1" applyBorder="1" applyAlignment="1">
      <alignment horizontal="center" vertical="center"/>
    </xf>
    <xf numFmtId="3" fontId="8" fillId="2" borderId="1" xfId="0" applyNumberFormat="1" applyFont="1" applyFill="1" applyBorder="1" applyAlignment="1">
      <alignment horizontal="center" vertical="center"/>
    </xf>
    <xf numFmtId="10" fontId="8" fillId="0" borderId="1" xfId="351" applyNumberFormat="1" applyFont="1" applyFill="1" applyBorder="1" applyAlignment="1">
      <alignment horizontal="center" vertical="center"/>
    </xf>
    <xf numFmtId="169" fontId="8" fillId="0" borderId="1" xfId="351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3" fontId="8" fillId="2" borderId="8" xfId="0" applyNumberFormat="1" applyFont="1" applyFill="1" applyBorder="1" applyAlignment="1">
      <alignment horizontal="center" vertical="center"/>
    </xf>
    <xf numFmtId="169" fontId="8" fillId="2" borderId="8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Alignment="1">
      <alignment vertical="center"/>
    </xf>
    <xf numFmtId="0" fontId="8" fillId="0" borderId="6" xfId="0" applyFont="1" applyFill="1" applyBorder="1" applyAlignment="1">
      <alignment horizontal="center" vertical="center"/>
    </xf>
    <xf numFmtId="169" fontId="8" fillId="0" borderId="1" xfId="0" applyNumberFormat="1" applyFont="1" applyFill="1" applyBorder="1" applyAlignment="1">
      <alignment horizontal="center" vertical="center"/>
    </xf>
    <xf numFmtId="3" fontId="8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169" fontId="8" fillId="0" borderId="2" xfId="0" applyNumberFormat="1" applyFont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9" fontId="8" fillId="0" borderId="10" xfId="0" applyNumberFormat="1" applyFont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169" fontId="8" fillId="2" borderId="18" xfId="0" applyNumberFormat="1" applyFont="1" applyFill="1" applyBorder="1" applyAlignment="1">
      <alignment horizontal="center" vertical="center"/>
    </xf>
    <xf numFmtId="3" fontId="8" fillId="2" borderId="18" xfId="0" applyNumberFormat="1" applyFont="1" applyFill="1" applyBorder="1" applyAlignment="1">
      <alignment horizontal="center" vertical="center"/>
    </xf>
    <xf numFmtId="10" fontId="8" fillId="0" borderId="18" xfId="351" applyNumberFormat="1" applyFont="1" applyFill="1" applyBorder="1" applyAlignment="1">
      <alignment horizontal="center" vertical="center"/>
    </xf>
    <xf numFmtId="169" fontId="8" fillId="0" borderId="18" xfId="351" applyNumberFormat="1" applyFont="1" applyFill="1" applyBorder="1" applyAlignment="1">
      <alignment horizontal="center" vertical="center"/>
    </xf>
    <xf numFmtId="169" fontId="8" fillId="0" borderId="19" xfId="0" applyNumberFormat="1" applyFont="1" applyBorder="1" applyAlignment="1">
      <alignment horizontal="center" vertical="center"/>
    </xf>
    <xf numFmtId="3" fontId="9" fillId="7" borderId="20" xfId="0" applyNumberFormat="1" applyFont="1" applyFill="1" applyBorder="1" applyAlignment="1">
      <alignment horizontal="center" vertical="center"/>
    </xf>
    <xf numFmtId="169" fontId="9" fillId="7" borderId="21" xfId="0" applyNumberFormat="1" applyFont="1" applyFill="1" applyBorder="1" applyAlignment="1">
      <alignment horizontal="center" vertical="center"/>
    </xf>
    <xf numFmtId="3" fontId="9" fillId="7" borderId="21" xfId="0" applyNumberFormat="1" applyFont="1" applyFill="1" applyBorder="1" applyAlignment="1">
      <alignment horizontal="center" vertical="center"/>
    </xf>
    <xf numFmtId="167" fontId="9" fillId="7" borderId="22" xfId="0" applyNumberFormat="1" applyFont="1" applyFill="1" applyBorder="1" applyAlignment="1">
      <alignment horizontal="center" vertical="center"/>
    </xf>
    <xf numFmtId="3" fontId="9" fillId="2" borderId="0" xfId="0" applyNumberFormat="1" applyFont="1" applyFill="1" applyAlignment="1">
      <alignment horizontal="left" vertical="center"/>
    </xf>
    <xf numFmtId="0" fontId="8" fillId="2" borderId="18" xfId="0" applyFont="1" applyFill="1" applyBorder="1" applyAlignment="1">
      <alignment horizontal="center" vertical="center"/>
    </xf>
    <xf numFmtId="169" fontId="9" fillId="7" borderId="21" xfId="351" applyNumberFormat="1" applyFont="1" applyFill="1" applyBorder="1" applyAlignment="1">
      <alignment horizontal="center" vertical="center"/>
    </xf>
    <xf numFmtId="10" fontId="9" fillId="7" borderId="21" xfId="0" applyNumberFormat="1" applyFont="1" applyFill="1" applyBorder="1" applyAlignment="1">
      <alignment horizontal="center" vertical="center"/>
    </xf>
    <xf numFmtId="10" fontId="8" fillId="2" borderId="1" xfId="0" applyNumberFormat="1" applyFont="1" applyFill="1" applyBorder="1" applyAlignment="1">
      <alignment horizontal="center" vertical="center"/>
    </xf>
    <xf numFmtId="10" fontId="8" fillId="0" borderId="1" xfId="0" applyNumberFormat="1" applyFont="1" applyFill="1" applyBorder="1" applyAlignment="1">
      <alignment horizontal="center" vertical="center"/>
    </xf>
    <xf numFmtId="10" fontId="8" fillId="2" borderId="18" xfId="0" applyNumberFormat="1" applyFont="1" applyFill="1" applyBorder="1" applyAlignment="1">
      <alignment horizontal="center" vertical="center"/>
    </xf>
    <xf numFmtId="166" fontId="9" fillId="2" borderId="0" xfId="820" applyNumberFormat="1" applyFont="1" applyFill="1" applyBorder="1" applyAlignment="1">
      <alignment horizontal="left" vertical="center"/>
    </xf>
    <xf numFmtId="167" fontId="8" fillId="2" borderId="0" xfId="820" applyNumberFormat="1" applyFont="1" applyFill="1" applyBorder="1" applyAlignment="1">
      <alignment horizontal="center" vertical="center"/>
    </xf>
    <xf numFmtId="37" fontId="8" fillId="2" borderId="0" xfId="820" applyNumberFormat="1" applyFont="1" applyFill="1" applyBorder="1" applyAlignment="1">
      <alignment horizontal="center" vertical="center"/>
    </xf>
    <xf numFmtId="10" fontId="8" fillId="2" borderId="0" xfId="819" applyNumberFormat="1" applyFont="1" applyFill="1" applyBorder="1" applyAlignment="1">
      <alignment horizontal="center" vertical="center"/>
    </xf>
    <xf numFmtId="10" fontId="8" fillId="0" borderId="1" xfId="819" applyNumberFormat="1" applyFont="1" applyFill="1" applyBorder="1" applyAlignment="1">
      <alignment horizontal="center" vertical="center"/>
    </xf>
    <xf numFmtId="169" fontId="8" fillId="0" borderId="1" xfId="819" applyNumberFormat="1" applyFont="1" applyFill="1" applyBorder="1" applyAlignment="1">
      <alignment horizontal="center" vertical="center"/>
    </xf>
    <xf numFmtId="10" fontId="8" fillId="0" borderId="18" xfId="819" applyNumberFormat="1" applyFont="1" applyFill="1" applyBorder="1" applyAlignment="1">
      <alignment horizontal="center" vertical="center"/>
    </xf>
    <xf numFmtId="169" fontId="8" fillId="0" borderId="18" xfId="819" applyNumberFormat="1" applyFont="1" applyFill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10" fontId="9" fillId="7" borderId="21" xfId="819" applyNumberFormat="1" applyFont="1" applyFill="1" applyBorder="1" applyAlignment="1">
      <alignment horizontal="center" vertical="center"/>
    </xf>
    <xf numFmtId="3" fontId="13" fillId="2" borderId="0" xfId="0" applyNumberFormat="1" applyFont="1" applyFill="1" applyAlignment="1">
      <alignment vertical="center"/>
    </xf>
    <xf numFmtId="3" fontId="13" fillId="2" borderId="0" xfId="0" applyNumberFormat="1" applyFont="1" applyFill="1" applyAlignment="1">
      <alignment horizontal="center" vertical="center"/>
    </xf>
    <xf numFmtId="167" fontId="13" fillId="2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left" vertical="center"/>
    </xf>
    <xf numFmtId="0" fontId="14" fillId="3" borderId="7" xfId="0" applyFont="1" applyFill="1" applyBorder="1" applyAlignment="1">
      <alignment horizontal="left" vertical="center"/>
    </xf>
    <xf numFmtId="0" fontId="15" fillId="3" borderId="7" xfId="0" applyFont="1" applyFill="1" applyBorder="1" applyAlignment="1">
      <alignment horizontal="left" vertical="center"/>
    </xf>
    <xf numFmtId="3" fontId="16" fillId="2" borderId="0" xfId="0" applyNumberFormat="1" applyFont="1" applyFill="1" applyAlignment="1">
      <alignment vertical="center"/>
    </xf>
    <xf numFmtId="3" fontId="18" fillId="6" borderId="0" xfId="0" applyNumberFormat="1" applyFont="1" applyFill="1" applyBorder="1" applyAlignment="1">
      <alignment horizontal="center" vertical="center"/>
    </xf>
    <xf numFmtId="166" fontId="19" fillId="6" borderId="0" xfId="0" applyNumberFormat="1" applyFont="1" applyFill="1" applyBorder="1" applyAlignment="1">
      <alignment horizontal="center" vertical="center"/>
    </xf>
    <xf numFmtId="168" fontId="19" fillId="6" borderId="0" xfId="0" applyNumberFormat="1" applyFont="1" applyFill="1" applyBorder="1" applyAlignment="1">
      <alignment horizontal="center" vertical="center"/>
    </xf>
    <xf numFmtId="0" fontId="20" fillId="2" borderId="0" xfId="0" applyFont="1" applyFill="1" applyBorder="1" applyAlignment="1">
      <alignment horizontal="left" vertical="center"/>
    </xf>
    <xf numFmtId="3" fontId="13" fillId="2" borderId="0" xfId="0" applyNumberFormat="1" applyFont="1" applyFill="1" applyAlignment="1">
      <alignment horizontal="left" vertical="center"/>
    </xf>
    <xf numFmtId="3" fontId="18" fillId="5" borderId="3" xfId="0" applyNumberFormat="1" applyFont="1" applyFill="1" applyBorder="1" applyAlignment="1">
      <alignment horizontal="center" vertical="center"/>
    </xf>
    <xf numFmtId="3" fontId="18" fillId="5" borderId="4" xfId="0" applyNumberFormat="1" applyFont="1" applyFill="1" applyBorder="1" applyAlignment="1">
      <alignment horizontal="center" vertical="center"/>
    </xf>
    <xf numFmtId="3" fontId="18" fillId="5" borderId="4" xfId="0" applyNumberFormat="1" applyFont="1" applyFill="1" applyBorder="1" applyAlignment="1">
      <alignment horizontal="center" vertical="center" wrapText="1"/>
    </xf>
    <xf numFmtId="3" fontId="13" fillId="2" borderId="0" xfId="0" applyNumberFormat="1" applyFont="1" applyFill="1" applyBorder="1" applyAlignment="1">
      <alignment vertical="center"/>
    </xf>
    <xf numFmtId="3" fontId="21" fillId="2" borderId="0" xfId="0" applyNumberFormat="1" applyFont="1" applyFill="1" applyBorder="1" applyAlignment="1">
      <alignment vertical="top" wrapText="1"/>
    </xf>
    <xf numFmtId="0" fontId="14" fillId="3" borderId="0" xfId="0" applyFont="1" applyFill="1" applyBorder="1" applyAlignment="1">
      <alignment horizontal="left" vertical="center"/>
    </xf>
    <xf numFmtId="0" fontId="15" fillId="3" borderId="0" xfId="0" applyFont="1" applyFill="1" applyBorder="1" applyAlignment="1">
      <alignment horizontal="left" vertical="center"/>
    </xf>
    <xf numFmtId="166" fontId="22" fillId="0" borderId="1" xfId="364" applyNumberFormat="1" applyFont="1" applyFill="1" applyBorder="1" applyAlignment="1">
      <alignment horizontal="center" vertical="center"/>
    </xf>
    <xf numFmtId="0" fontId="22" fillId="0" borderId="6" xfId="364" applyNumberFormat="1" applyFont="1" applyFill="1" applyBorder="1" applyAlignment="1">
      <alignment horizontal="center" vertical="center"/>
    </xf>
    <xf numFmtId="14" fontId="13" fillId="2" borderId="0" xfId="0" applyNumberFormat="1" applyFont="1" applyFill="1" applyAlignment="1">
      <alignment vertical="center"/>
    </xf>
    <xf numFmtId="169" fontId="13" fillId="0" borderId="1" xfId="0" applyNumberFormat="1" applyFont="1" applyFill="1" applyBorder="1" applyAlignment="1">
      <alignment horizontal="center" vertical="center"/>
    </xf>
    <xf numFmtId="3" fontId="13" fillId="0" borderId="1" xfId="0" applyNumberFormat="1" applyFont="1" applyFill="1" applyBorder="1" applyAlignment="1">
      <alignment horizontal="center" vertical="center"/>
    </xf>
    <xf numFmtId="3" fontId="13" fillId="2" borderId="1" xfId="0" applyNumberFormat="1" applyFont="1" applyFill="1" applyBorder="1" applyAlignment="1">
      <alignment horizontal="center" vertical="center"/>
    </xf>
    <xf numFmtId="169" fontId="13" fillId="0" borderId="2" xfId="819" applyNumberFormat="1" applyFont="1" applyFill="1" applyBorder="1" applyAlignment="1">
      <alignment horizontal="center" vertical="center"/>
    </xf>
    <xf numFmtId="169" fontId="13" fillId="2" borderId="1" xfId="0" applyNumberFormat="1" applyFont="1" applyFill="1" applyBorder="1" applyAlignment="1">
      <alignment horizontal="center" vertical="center"/>
    </xf>
    <xf numFmtId="3" fontId="9" fillId="2" borderId="0" xfId="0" applyNumberFormat="1" applyFont="1" applyFill="1" applyAlignment="1">
      <alignment vertical="center"/>
    </xf>
    <xf numFmtId="3" fontId="9" fillId="2" borderId="0" xfId="0" applyNumberFormat="1" applyFont="1" applyFill="1" applyAlignment="1">
      <alignment horizontal="center" vertical="center"/>
    </xf>
    <xf numFmtId="10" fontId="9" fillId="7" borderId="21" xfId="351" applyNumberFormat="1" applyFont="1" applyFill="1" applyBorder="1" applyAlignment="1">
      <alignment horizontal="center" vertical="center"/>
    </xf>
    <xf numFmtId="3" fontId="9" fillId="8" borderId="27" xfId="0" applyNumberFormat="1" applyFont="1" applyFill="1" applyBorder="1" applyAlignment="1">
      <alignment horizontal="center" vertical="center"/>
    </xf>
    <xf numFmtId="169" fontId="9" fillId="8" borderId="27" xfId="0" applyNumberFormat="1" applyFont="1" applyFill="1" applyBorder="1" applyAlignment="1">
      <alignment horizontal="center" vertical="center"/>
    </xf>
    <xf numFmtId="169" fontId="9" fillId="8" borderId="28" xfId="0" applyNumberFormat="1" applyFont="1" applyFill="1" applyBorder="1" applyAlignment="1">
      <alignment horizontal="center" vertical="center"/>
    </xf>
    <xf numFmtId="3" fontId="18" fillId="5" borderId="5" xfId="0" applyNumberFormat="1" applyFont="1" applyFill="1" applyBorder="1" applyAlignment="1">
      <alignment horizontal="center" vertical="center"/>
    </xf>
    <xf numFmtId="3" fontId="13" fillId="2" borderId="6" xfId="0" applyNumberFormat="1" applyFont="1" applyFill="1" applyBorder="1" applyAlignment="1">
      <alignment horizontal="center" vertical="center"/>
    </xf>
    <xf numFmtId="166" fontId="10" fillId="0" borderId="6" xfId="364" applyNumberFormat="1" applyFont="1" applyFill="1" applyBorder="1" applyAlignment="1">
      <alignment horizontal="center" vertical="center"/>
    </xf>
    <xf numFmtId="0" fontId="9" fillId="8" borderId="26" xfId="0" applyFont="1" applyFill="1" applyBorder="1" applyAlignment="1">
      <alignment horizontal="center" vertical="center"/>
    </xf>
    <xf numFmtId="10" fontId="9" fillId="8" borderId="27" xfId="351" applyNumberFormat="1" applyFont="1" applyFill="1" applyBorder="1" applyAlignment="1">
      <alignment horizontal="center" vertical="center"/>
    </xf>
    <xf numFmtId="10" fontId="9" fillId="8" borderId="27" xfId="819" applyNumberFormat="1" applyFont="1" applyFill="1" applyBorder="1" applyAlignment="1">
      <alignment horizontal="center" vertical="center"/>
    </xf>
    <xf numFmtId="169" fontId="9" fillId="8" borderId="27" xfId="819" applyNumberFormat="1" applyFont="1" applyFill="1" applyBorder="1" applyAlignment="1">
      <alignment horizontal="center" vertical="center"/>
    </xf>
    <xf numFmtId="10" fontId="8" fillId="0" borderId="8" xfId="819" applyNumberFormat="1" applyFont="1" applyFill="1" applyBorder="1" applyAlignment="1">
      <alignment horizontal="center" vertical="center"/>
    </xf>
    <xf numFmtId="169" fontId="8" fillId="0" borderId="8" xfId="819" applyNumberFormat="1" applyFont="1" applyFill="1" applyBorder="1" applyAlignment="1">
      <alignment horizontal="center" vertical="center"/>
    </xf>
    <xf numFmtId="3" fontId="10" fillId="5" borderId="29" xfId="0" applyNumberFormat="1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8" fillId="0" borderId="30" xfId="0" applyFont="1" applyFill="1" applyBorder="1" applyAlignment="1">
      <alignment horizontal="center" vertical="center"/>
    </xf>
    <xf numFmtId="0" fontId="8" fillId="2" borderId="30" xfId="0" applyFont="1" applyFill="1" applyBorder="1" applyAlignment="1">
      <alignment horizontal="center" vertical="center"/>
    </xf>
    <xf numFmtId="0" fontId="8" fillId="2" borderId="31" xfId="0" applyFont="1" applyFill="1" applyBorder="1" applyAlignment="1">
      <alignment horizontal="center" vertical="center"/>
    </xf>
    <xf numFmtId="3" fontId="9" fillId="7" borderId="32" xfId="0" applyNumberFormat="1" applyFont="1" applyFill="1" applyBorder="1" applyAlignment="1">
      <alignment horizontal="center" vertical="center"/>
    </xf>
    <xf numFmtId="167" fontId="8" fillId="0" borderId="2" xfId="931" applyNumberFormat="1" applyFont="1" applyBorder="1" applyAlignment="1">
      <alignment horizontal="center" vertical="center"/>
    </xf>
    <xf numFmtId="167" fontId="9" fillId="7" borderId="22" xfId="931" applyNumberFormat="1" applyFont="1" applyFill="1" applyBorder="1" applyAlignment="1">
      <alignment horizontal="center" vertical="center"/>
    </xf>
    <xf numFmtId="167" fontId="8" fillId="0" borderId="2" xfId="0" applyNumberFormat="1" applyFont="1" applyBorder="1" applyAlignment="1">
      <alignment horizontal="center" vertical="center"/>
    </xf>
    <xf numFmtId="3" fontId="9" fillId="8" borderId="21" xfId="0" applyNumberFormat="1" applyFont="1" applyFill="1" applyBorder="1" applyAlignment="1">
      <alignment horizontal="center" vertical="center"/>
    </xf>
    <xf numFmtId="169" fontId="9" fillId="8" borderId="21" xfId="0" applyNumberFormat="1" applyFont="1" applyFill="1" applyBorder="1" applyAlignment="1">
      <alignment horizontal="center" vertical="center"/>
    </xf>
    <xf numFmtId="10" fontId="9" fillId="8" borderId="21" xfId="351" applyNumberFormat="1" applyFont="1" applyFill="1" applyBorder="1" applyAlignment="1">
      <alignment horizontal="center" vertical="center"/>
    </xf>
    <xf numFmtId="3" fontId="9" fillId="8" borderId="26" xfId="0" applyNumberFormat="1" applyFont="1" applyFill="1" applyBorder="1" applyAlignment="1">
      <alignment horizontal="center" vertical="center"/>
    </xf>
    <xf numFmtId="0" fontId="8" fillId="0" borderId="2" xfId="0" applyNumberFormat="1" applyFont="1" applyBorder="1" applyAlignment="1">
      <alignment horizontal="center" vertical="center"/>
    </xf>
    <xf numFmtId="3" fontId="9" fillId="8" borderId="20" xfId="0" applyNumberFormat="1" applyFont="1" applyFill="1" applyBorder="1" applyAlignment="1">
      <alignment horizontal="center" vertical="center"/>
    </xf>
    <xf numFmtId="167" fontId="9" fillId="8" borderId="28" xfId="0" applyNumberFormat="1" applyFont="1" applyFill="1" applyBorder="1" applyAlignment="1">
      <alignment horizontal="center" vertical="center"/>
    </xf>
    <xf numFmtId="3" fontId="8" fillId="2" borderId="0" xfId="0" applyNumberFormat="1" applyFont="1" applyFill="1" applyBorder="1" applyAlignment="1">
      <alignment vertical="center"/>
    </xf>
    <xf numFmtId="0" fontId="9" fillId="2" borderId="0" xfId="0" applyFont="1" applyFill="1" applyBorder="1" applyAlignment="1">
      <alignment horizontal="center" vertical="center"/>
    </xf>
    <xf numFmtId="169" fontId="9" fillId="2" borderId="0" xfId="0" applyNumberFormat="1" applyFont="1" applyFill="1" applyBorder="1" applyAlignment="1">
      <alignment horizontal="center" vertical="center"/>
    </xf>
    <xf numFmtId="3" fontId="9" fillId="2" borderId="0" xfId="0" applyNumberFormat="1" applyFont="1" applyFill="1" applyBorder="1" applyAlignment="1">
      <alignment horizontal="center" vertical="center"/>
    </xf>
    <xf numFmtId="10" fontId="9" fillId="2" borderId="0" xfId="0" applyNumberFormat="1" applyFont="1" applyFill="1" applyBorder="1" applyAlignment="1">
      <alignment horizontal="center" vertical="center"/>
    </xf>
    <xf numFmtId="169" fontId="9" fillId="2" borderId="0" xfId="351" applyNumberFormat="1" applyFont="1" applyFill="1" applyBorder="1" applyAlignment="1">
      <alignment horizontal="center" vertical="center"/>
    </xf>
    <xf numFmtId="10" fontId="9" fillId="2" borderId="0" xfId="351" applyNumberFormat="1" applyFont="1" applyFill="1" applyBorder="1" applyAlignment="1">
      <alignment horizontal="center" vertical="center"/>
    </xf>
    <xf numFmtId="169" fontId="9" fillId="7" borderId="22" xfId="0" applyNumberFormat="1" applyFont="1" applyFill="1" applyBorder="1" applyAlignment="1">
      <alignment horizontal="center" vertical="center"/>
    </xf>
    <xf numFmtId="0" fontId="19" fillId="3" borderId="6" xfId="0" applyFont="1" applyFill="1" applyBorder="1" applyAlignment="1">
      <alignment horizontal="center" vertical="center"/>
    </xf>
    <xf numFmtId="3" fontId="10" fillId="5" borderId="11" xfId="0" applyNumberFormat="1" applyFont="1" applyFill="1" applyBorder="1" applyAlignment="1">
      <alignment horizontal="center" vertical="center"/>
    </xf>
    <xf numFmtId="3" fontId="10" fillId="5" borderId="12" xfId="0" applyNumberFormat="1" applyFont="1" applyFill="1" applyBorder="1" applyAlignment="1">
      <alignment horizontal="center" vertical="center"/>
    </xf>
    <xf numFmtId="3" fontId="10" fillId="5" borderId="13" xfId="0" applyNumberFormat="1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169" fontId="8" fillId="2" borderId="4" xfId="0" applyNumberFormat="1" applyFont="1" applyFill="1" applyBorder="1" applyAlignment="1">
      <alignment horizontal="center" vertical="center"/>
    </xf>
    <xf numFmtId="3" fontId="8" fillId="2" borderId="4" xfId="0" applyNumberFormat="1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169" fontId="8" fillId="0" borderId="5" xfId="0" applyNumberFormat="1" applyFont="1" applyBorder="1" applyAlignment="1">
      <alignment horizontal="center" vertical="center"/>
    </xf>
    <xf numFmtId="10" fontId="9" fillId="8" borderId="27" xfId="0" applyNumberFormat="1" applyFont="1" applyFill="1" applyBorder="1" applyAlignment="1">
      <alignment horizontal="center" vertical="center"/>
    </xf>
    <xf numFmtId="169" fontId="9" fillId="8" borderId="27" xfId="351" applyNumberFormat="1" applyFont="1" applyFill="1" applyBorder="1" applyAlignment="1">
      <alignment horizontal="center" vertical="center"/>
    </xf>
    <xf numFmtId="3" fontId="8" fillId="0" borderId="1" xfId="0" applyNumberFormat="1" applyFont="1" applyBorder="1" applyAlignment="1">
      <alignment horizontal="center" vertical="center"/>
    </xf>
    <xf numFmtId="10" fontId="8" fillId="2" borderId="8" xfId="0" applyNumberFormat="1" applyFont="1" applyFill="1" applyBorder="1" applyAlignment="1">
      <alignment horizontal="center" vertical="center"/>
    </xf>
    <xf numFmtId="169" fontId="8" fillId="0" borderId="8" xfId="351" applyNumberFormat="1" applyFont="1" applyFill="1" applyBorder="1" applyAlignment="1">
      <alignment horizontal="center" vertical="center"/>
    </xf>
    <xf numFmtId="10" fontId="8" fillId="0" borderId="8" xfId="351" applyNumberFormat="1" applyFont="1" applyFill="1" applyBorder="1" applyAlignment="1">
      <alignment horizontal="center" vertical="center"/>
    </xf>
    <xf numFmtId="3" fontId="8" fillId="0" borderId="8" xfId="0" applyNumberFormat="1" applyFont="1" applyBorder="1" applyAlignment="1">
      <alignment horizontal="center" vertical="center"/>
    </xf>
    <xf numFmtId="0" fontId="19" fillId="3" borderId="9" xfId="0" applyFont="1" applyFill="1" applyBorder="1" applyAlignment="1">
      <alignment horizontal="center" vertical="center"/>
    </xf>
    <xf numFmtId="10" fontId="8" fillId="2" borderId="4" xfId="0" applyNumberFormat="1" applyFont="1" applyFill="1" applyBorder="1" applyAlignment="1">
      <alignment horizontal="center" vertical="center"/>
    </xf>
    <xf numFmtId="169" fontId="8" fillId="0" borderId="4" xfId="351" applyNumberFormat="1" applyFont="1" applyFill="1" applyBorder="1" applyAlignment="1">
      <alignment horizontal="center" vertical="center"/>
    </xf>
    <xf numFmtId="10" fontId="8" fillId="0" borderId="4" xfId="351" applyNumberFormat="1" applyFont="1" applyFill="1" applyBorder="1" applyAlignment="1">
      <alignment horizontal="center" vertical="center"/>
    </xf>
    <xf numFmtId="14" fontId="24" fillId="2" borderId="0" xfId="0" applyNumberFormat="1" applyFont="1" applyFill="1" applyAlignment="1">
      <alignment horizontal="center" vertical="center"/>
    </xf>
    <xf numFmtId="167" fontId="18" fillId="5" borderId="5" xfId="0" applyNumberFormat="1" applyFont="1" applyFill="1" applyBorder="1" applyAlignment="1">
      <alignment horizontal="center" vertical="center" wrapText="1"/>
    </xf>
    <xf numFmtId="167" fontId="13" fillId="0" borderId="2" xfId="0" applyNumberFormat="1" applyFont="1" applyFill="1" applyBorder="1" applyAlignment="1">
      <alignment horizontal="center" vertical="center"/>
    </xf>
    <xf numFmtId="3" fontId="18" fillId="5" borderId="29" xfId="0" applyNumberFormat="1" applyFont="1" applyFill="1" applyBorder="1" applyAlignment="1">
      <alignment horizontal="center" vertical="center"/>
    </xf>
    <xf numFmtId="169" fontId="9" fillId="8" borderId="32" xfId="0" applyNumberFormat="1" applyFont="1" applyFill="1" applyBorder="1" applyAlignment="1">
      <alignment horizontal="center" vertical="center"/>
    </xf>
    <xf numFmtId="3" fontId="10" fillId="5" borderId="5" xfId="0" applyNumberFormat="1" applyFont="1" applyFill="1" applyBorder="1" applyAlignment="1">
      <alignment horizontal="center" vertical="center"/>
    </xf>
    <xf numFmtId="0" fontId="8" fillId="2" borderId="1" xfId="364" applyNumberFormat="1" applyFont="1" applyFill="1" applyBorder="1" applyAlignment="1">
      <alignment horizontal="center" vertical="center"/>
    </xf>
    <xf numFmtId="3" fontId="18" fillId="5" borderId="3" xfId="0" applyNumberFormat="1" applyFont="1" applyFill="1" applyBorder="1" applyAlignment="1">
      <alignment horizontal="center" vertical="center" wrapText="1"/>
    </xf>
    <xf numFmtId="3" fontId="8" fillId="2" borderId="8" xfId="364" applyNumberFormat="1" applyFont="1" applyFill="1" applyBorder="1" applyAlignment="1">
      <alignment horizontal="center" vertical="center"/>
    </xf>
    <xf numFmtId="3" fontId="25" fillId="3" borderId="0" xfId="0" applyNumberFormat="1" applyFont="1" applyFill="1" applyAlignment="1">
      <alignment horizontal="left" vertical="center"/>
    </xf>
    <xf numFmtId="3" fontId="8" fillId="2" borderId="1" xfId="364" applyNumberFormat="1" applyFont="1" applyFill="1" applyBorder="1" applyAlignment="1">
      <alignment horizontal="center" vertical="center"/>
    </xf>
    <xf numFmtId="10" fontId="8" fillId="2" borderId="27" xfId="0" applyNumberFormat="1" applyFont="1" applyFill="1" applyBorder="1" applyAlignment="1">
      <alignment horizontal="center" vertical="center"/>
    </xf>
    <xf numFmtId="169" fontId="8" fillId="0" borderId="27" xfId="351" applyNumberFormat="1" applyFont="1" applyFill="1" applyBorder="1" applyAlignment="1">
      <alignment horizontal="center" vertical="center"/>
    </xf>
    <xf numFmtId="10" fontId="8" fillId="0" borderId="27" xfId="351" applyNumberFormat="1" applyFont="1" applyFill="1" applyBorder="1" applyAlignment="1">
      <alignment horizontal="center" vertical="center"/>
    </xf>
    <xf numFmtId="3" fontId="19" fillId="3" borderId="0" xfId="0" applyNumberFormat="1" applyFont="1" applyFill="1" applyAlignment="1">
      <alignment horizontal="center" vertical="center"/>
    </xf>
    <xf numFmtId="3" fontId="10" fillId="5" borderId="4" xfId="0" applyNumberFormat="1" applyFont="1" applyFill="1" applyBorder="1" applyAlignment="1">
      <alignment horizontal="center" vertical="center" wrapText="1"/>
    </xf>
    <xf numFmtId="3" fontId="26" fillId="2" borderId="0" xfId="0" applyNumberFormat="1" applyFont="1" applyFill="1" applyAlignment="1">
      <alignment horizontal="center" vertical="center"/>
    </xf>
    <xf numFmtId="0" fontId="19" fillId="3" borderId="3" xfId="0" applyFont="1" applyFill="1" applyBorder="1" applyAlignment="1">
      <alignment horizontal="center" vertical="center"/>
    </xf>
    <xf numFmtId="164" fontId="27" fillId="2" borderId="0" xfId="0" applyNumberFormat="1" applyFont="1" applyFill="1" applyBorder="1"/>
    <xf numFmtId="0" fontId="27" fillId="2" borderId="0" xfId="0" applyFont="1" applyFill="1" applyBorder="1"/>
    <xf numFmtId="10" fontId="27" fillId="2" borderId="0" xfId="0" applyNumberFormat="1" applyFont="1" applyFill="1" applyBorder="1"/>
    <xf numFmtId="3" fontId="27" fillId="2" borderId="0" xfId="0" applyNumberFormat="1" applyFont="1" applyFill="1" applyBorder="1"/>
    <xf numFmtId="164" fontId="27" fillId="2" borderId="0" xfId="0" applyNumberFormat="1" applyFont="1" applyFill="1"/>
    <xf numFmtId="0" fontId="27" fillId="2" borderId="0" xfId="0" applyFont="1" applyFill="1"/>
    <xf numFmtId="10" fontId="27" fillId="2" borderId="0" xfId="0" applyNumberFormat="1" applyFont="1" applyFill="1"/>
    <xf numFmtId="3" fontId="27" fillId="2" borderId="0" xfId="0" applyNumberFormat="1" applyFont="1" applyFill="1"/>
    <xf numFmtId="3" fontId="18" fillId="5" borderId="5" xfId="0" applyNumberFormat="1" applyFont="1" applyFill="1" applyBorder="1" applyAlignment="1">
      <alignment horizontal="center" vertical="center" wrapText="1"/>
    </xf>
    <xf numFmtId="169" fontId="9" fillId="8" borderId="20" xfId="0" applyNumberFormat="1" applyFont="1" applyFill="1" applyBorder="1" applyAlignment="1">
      <alignment horizontal="center" vertical="center"/>
    </xf>
    <xf numFmtId="3" fontId="9" fillId="8" borderId="22" xfId="0" applyNumberFormat="1" applyFont="1" applyFill="1" applyBorder="1" applyAlignment="1">
      <alignment horizontal="center" vertical="center"/>
    </xf>
    <xf numFmtId="0" fontId="27" fillId="0" borderId="0" xfId="0" applyFont="1"/>
    <xf numFmtId="0" fontId="19" fillId="3" borderId="17" xfId="0" applyFont="1" applyFill="1" applyBorder="1" applyAlignment="1">
      <alignment horizontal="center" vertical="center"/>
    </xf>
    <xf numFmtId="3" fontId="8" fillId="0" borderId="18" xfId="0" applyNumberFormat="1" applyFont="1" applyBorder="1" applyAlignment="1">
      <alignment horizontal="center" vertical="center"/>
    </xf>
    <xf numFmtId="169" fontId="13" fillId="2" borderId="0" xfId="0" applyNumberFormat="1" applyFont="1" applyFill="1" applyAlignment="1">
      <alignment vertical="center"/>
    </xf>
    <xf numFmtId="10" fontId="13" fillId="2" borderId="0" xfId="0" applyNumberFormat="1" applyFont="1" applyFill="1" applyAlignment="1">
      <alignment vertical="center"/>
    </xf>
    <xf numFmtId="0" fontId="8" fillId="2" borderId="1" xfId="0" applyNumberFormat="1" applyFont="1" applyFill="1" applyBorder="1" applyAlignment="1">
      <alignment horizontal="center" vertical="center"/>
    </xf>
    <xf numFmtId="0" fontId="8" fillId="0" borderId="1" xfId="0" applyNumberFormat="1" applyFont="1" applyFill="1" applyBorder="1" applyAlignment="1">
      <alignment horizontal="center" vertical="center"/>
    </xf>
    <xf numFmtId="3" fontId="9" fillId="8" borderId="27" xfId="351" applyNumberFormat="1" applyFont="1" applyFill="1" applyBorder="1" applyAlignment="1">
      <alignment horizontal="center" vertical="center"/>
    </xf>
    <xf numFmtId="10" fontId="8" fillId="2" borderId="1" xfId="819" applyNumberFormat="1" applyFont="1" applyFill="1" applyBorder="1" applyAlignment="1">
      <alignment horizontal="center" vertical="center"/>
    </xf>
    <xf numFmtId="3" fontId="26" fillId="2" borderId="0" xfId="0" applyNumberFormat="1" applyFont="1" applyFill="1" applyAlignment="1">
      <alignment horizontal="center" vertical="center" wrapText="1"/>
    </xf>
    <xf numFmtId="0" fontId="13" fillId="2" borderId="0" xfId="0" applyNumberFormat="1" applyFont="1" applyFill="1" applyAlignment="1">
      <alignment vertical="center"/>
    </xf>
    <xf numFmtId="169" fontId="8" fillId="2" borderId="0" xfId="0" applyNumberFormat="1" applyFont="1" applyFill="1" applyAlignment="1">
      <alignment vertical="center"/>
    </xf>
    <xf numFmtId="0" fontId="19" fillId="2" borderId="6" xfId="0" applyFont="1" applyFill="1" applyBorder="1" applyAlignment="1">
      <alignment horizontal="center" vertical="center"/>
    </xf>
    <xf numFmtId="14" fontId="13" fillId="2" borderId="1" xfId="0" applyNumberFormat="1" applyFont="1" applyFill="1" applyBorder="1" applyAlignment="1">
      <alignment horizontal="center" vertical="center" wrapText="1"/>
    </xf>
    <xf numFmtId="170" fontId="13" fillId="2" borderId="1" xfId="0" applyNumberFormat="1" applyFont="1" applyFill="1" applyBorder="1" applyAlignment="1">
      <alignment horizontal="center" vertical="center"/>
    </xf>
    <xf numFmtId="9" fontId="13" fillId="2" borderId="1" xfId="351" applyNumberFormat="1" applyFont="1" applyFill="1" applyBorder="1" applyAlignment="1">
      <alignment horizontal="center" vertical="center"/>
    </xf>
    <xf numFmtId="10" fontId="13" fillId="2" borderId="1" xfId="351" applyNumberFormat="1" applyFont="1" applyFill="1" applyBorder="1" applyAlignment="1">
      <alignment horizontal="center" vertical="center"/>
    </xf>
    <xf numFmtId="169" fontId="13" fillId="2" borderId="30" xfId="0" applyNumberFormat="1" applyFont="1" applyFill="1" applyBorder="1" applyAlignment="1">
      <alignment horizontal="center" vertical="center"/>
    </xf>
    <xf numFmtId="169" fontId="13" fillId="2" borderId="6" xfId="0" applyNumberFormat="1" applyFont="1" applyFill="1" applyBorder="1" applyAlignment="1">
      <alignment horizontal="center" vertical="center"/>
    </xf>
    <xf numFmtId="168" fontId="13" fillId="2" borderId="1" xfId="0" applyNumberFormat="1" applyFont="1" applyFill="1" applyBorder="1" applyAlignment="1">
      <alignment horizontal="center" vertical="center"/>
    </xf>
    <xf numFmtId="9" fontId="8" fillId="2" borderId="2" xfId="0" applyNumberFormat="1" applyFont="1" applyFill="1" applyBorder="1" applyAlignment="1">
      <alignment horizontal="center" vertical="center"/>
    </xf>
    <xf numFmtId="14" fontId="22" fillId="2" borderId="1" xfId="0" applyNumberFormat="1" applyFont="1" applyFill="1" applyBorder="1" applyAlignment="1">
      <alignment horizontal="center" vertical="center" wrapText="1"/>
    </xf>
    <xf numFmtId="169" fontId="8" fillId="2" borderId="1" xfId="0" applyNumberFormat="1" applyFont="1" applyFill="1" applyBorder="1" applyAlignment="1">
      <alignment horizontal="center" vertical="center" wrapText="1"/>
    </xf>
    <xf numFmtId="3" fontId="8" fillId="2" borderId="1" xfId="0" applyNumberFormat="1" applyFont="1" applyFill="1" applyBorder="1" applyAlignment="1">
      <alignment horizontal="center" vertical="center" wrapText="1"/>
    </xf>
    <xf numFmtId="10" fontId="8" fillId="2" borderId="1" xfId="351" applyNumberFormat="1" applyFont="1" applyFill="1" applyBorder="1" applyAlignment="1">
      <alignment horizontal="center" vertical="center" wrapText="1"/>
    </xf>
    <xf numFmtId="169" fontId="8" fillId="2" borderId="30" xfId="0" applyNumberFormat="1" applyFont="1" applyFill="1" applyBorder="1" applyAlignment="1">
      <alignment horizontal="center" vertical="center" wrapText="1"/>
    </xf>
    <xf numFmtId="3" fontId="8" fillId="2" borderId="6" xfId="0" applyNumberFormat="1" applyFont="1" applyFill="1" applyBorder="1" applyAlignment="1">
      <alignment horizontal="center" vertical="center" wrapText="1"/>
    </xf>
    <xf numFmtId="169" fontId="22" fillId="2" borderId="1" xfId="0" applyNumberFormat="1" applyFont="1" applyFill="1" applyBorder="1" applyAlignment="1">
      <alignment horizontal="center" vertical="center" wrapText="1"/>
    </xf>
    <xf numFmtId="3" fontId="22" fillId="2" borderId="1" xfId="0" applyNumberFormat="1" applyFont="1" applyFill="1" applyBorder="1" applyAlignment="1">
      <alignment horizontal="center" vertical="center" wrapText="1"/>
    </xf>
    <xf numFmtId="3" fontId="22" fillId="2" borderId="6" xfId="0" applyNumberFormat="1" applyFont="1" applyFill="1" applyBorder="1" applyAlignment="1">
      <alignment horizontal="center" vertical="center" wrapText="1"/>
    </xf>
    <xf numFmtId="3" fontId="22" fillId="2" borderId="1" xfId="0" applyNumberFormat="1" applyFont="1" applyFill="1" applyBorder="1" applyAlignment="1">
      <alignment horizontal="center" vertical="center"/>
    </xf>
    <xf numFmtId="168" fontId="22" fillId="2" borderId="1" xfId="0" applyNumberFormat="1" applyFont="1" applyFill="1" applyBorder="1" applyAlignment="1">
      <alignment horizontal="center" vertical="center"/>
    </xf>
    <xf numFmtId="9" fontId="22" fillId="2" borderId="2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3" fontId="8" fillId="2" borderId="6" xfId="0" applyNumberFormat="1" applyFont="1" applyFill="1" applyBorder="1" applyAlignment="1">
      <alignment horizontal="center" vertical="center"/>
    </xf>
    <xf numFmtId="168" fontId="8" fillId="2" borderId="1" xfId="0" applyNumberFormat="1" applyFont="1" applyFill="1" applyBorder="1" applyAlignment="1">
      <alignment horizontal="center" vertical="center"/>
    </xf>
    <xf numFmtId="9" fontId="8" fillId="2" borderId="2" xfId="351" applyFont="1" applyFill="1" applyBorder="1" applyAlignment="1">
      <alignment horizontal="center" vertical="center"/>
    </xf>
    <xf numFmtId="10" fontId="8" fillId="2" borderId="1" xfId="351" applyNumberFormat="1" applyFont="1" applyFill="1" applyBorder="1" applyAlignment="1">
      <alignment horizontal="center" vertical="center"/>
    </xf>
    <xf numFmtId="169" fontId="8" fillId="2" borderId="30" xfId="0" applyNumberFormat="1" applyFont="1" applyFill="1" applyBorder="1" applyAlignment="1">
      <alignment horizontal="center" vertical="center"/>
    </xf>
    <xf numFmtId="14" fontId="22" fillId="2" borderId="18" xfId="0" applyNumberFormat="1" applyFont="1" applyFill="1" applyBorder="1" applyAlignment="1">
      <alignment horizontal="center" vertical="center"/>
    </xf>
    <xf numFmtId="169" fontId="8" fillId="2" borderId="17" xfId="0" applyNumberFormat="1" applyFont="1" applyFill="1" applyBorder="1" applyAlignment="1">
      <alignment horizontal="center" vertical="center"/>
    </xf>
    <xf numFmtId="168" fontId="8" fillId="2" borderId="18" xfId="0" applyNumberFormat="1" applyFont="1" applyFill="1" applyBorder="1" applyAlignment="1">
      <alignment horizontal="center" vertical="center"/>
    </xf>
    <xf numFmtId="9" fontId="8" fillId="2" borderId="19" xfId="351" applyFont="1" applyFill="1" applyBorder="1" applyAlignment="1">
      <alignment horizontal="center" vertical="center"/>
    </xf>
    <xf numFmtId="14" fontId="22" fillId="2" borderId="18" xfId="0" applyNumberFormat="1" applyFont="1" applyFill="1" applyBorder="1" applyAlignment="1">
      <alignment horizontal="center" vertical="center" wrapText="1"/>
    </xf>
    <xf numFmtId="14" fontId="7" fillId="2" borderId="0" xfId="0" applyNumberFormat="1" applyFont="1" applyFill="1" applyBorder="1" applyAlignment="1">
      <alignment horizontal="left" vertical="center"/>
    </xf>
    <xf numFmtId="166" fontId="10" fillId="0" borderId="1" xfId="364" applyNumberFormat="1" applyFont="1" applyFill="1" applyBorder="1" applyAlignment="1">
      <alignment horizontal="center" vertical="center"/>
    </xf>
    <xf numFmtId="167" fontId="13" fillId="0" borderId="1" xfId="0" applyNumberFormat="1" applyFont="1" applyFill="1" applyBorder="1" applyAlignment="1">
      <alignment horizontal="center" vertical="center"/>
    </xf>
    <xf numFmtId="8" fontId="27" fillId="0" borderId="0" xfId="0" applyNumberFormat="1" applyFont="1"/>
    <xf numFmtId="3" fontId="9" fillId="8" borderId="35" xfId="0" applyNumberFormat="1" applyFont="1" applyFill="1" applyBorder="1" applyAlignment="1">
      <alignment horizontal="center" vertical="center"/>
    </xf>
    <xf numFmtId="3" fontId="10" fillId="5" borderId="36" xfId="0" applyNumberFormat="1" applyFont="1" applyFill="1" applyBorder="1" applyAlignment="1">
      <alignment horizontal="center" vertical="center" wrapText="1"/>
    </xf>
    <xf numFmtId="0" fontId="13" fillId="2" borderId="37" xfId="0" applyNumberFormat="1" applyFont="1" applyFill="1" applyBorder="1" applyAlignment="1">
      <alignment horizontal="center" vertical="center"/>
    </xf>
    <xf numFmtId="3" fontId="8" fillId="2" borderId="37" xfId="0" applyNumberFormat="1" applyFont="1" applyFill="1" applyBorder="1" applyAlignment="1">
      <alignment horizontal="center" vertical="center"/>
    </xf>
    <xf numFmtId="0" fontId="8" fillId="2" borderId="37" xfId="0" applyNumberFormat="1" applyFont="1" applyFill="1" applyBorder="1" applyAlignment="1">
      <alignment horizontal="center" vertical="center"/>
    </xf>
    <xf numFmtId="0" fontId="22" fillId="2" borderId="37" xfId="0" applyNumberFormat="1" applyFont="1" applyFill="1" applyBorder="1" applyAlignment="1">
      <alignment horizontal="center" vertical="center"/>
    </xf>
    <xf numFmtId="0" fontId="8" fillId="2" borderId="37" xfId="351" applyNumberFormat="1" applyFont="1" applyFill="1" applyBorder="1" applyAlignment="1">
      <alignment horizontal="center" vertical="center"/>
    </xf>
    <xf numFmtId="0" fontId="13" fillId="2" borderId="37" xfId="351" applyNumberFormat="1" applyFont="1" applyFill="1" applyBorder="1" applyAlignment="1">
      <alignment horizontal="center" vertical="center"/>
    </xf>
    <xf numFmtId="3" fontId="8" fillId="2" borderId="9" xfId="0" applyNumberFormat="1" applyFont="1" applyFill="1" applyBorder="1" applyAlignment="1">
      <alignment horizontal="center" vertical="center"/>
    </xf>
    <xf numFmtId="3" fontId="8" fillId="2" borderId="8" xfId="0" applyNumberFormat="1" applyFont="1" applyFill="1" applyBorder="1" applyAlignment="1">
      <alignment horizontal="center" vertical="center" wrapText="1"/>
    </xf>
    <xf numFmtId="0" fontId="8" fillId="2" borderId="38" xfId="0" applyNumberFormat="1" applyFont="1" applyFill="1" applyBorder="1" applyAlignment="1">
      <alignment horizontal="center" vertical="center"/>
    </xf>
    <xf numFmtId="3" fontId="9" fillId="8" borderId="39" xfId="0" applyNumberFormat="1" applyFont="1" applyFill="1" applyBorder="1" applyAlignment="1">
      <alignment horizontal="center" vertical="center"/>
    </xf>
    <xf numFmtId="3" fontId="9" fillId="8" borderId="34" xfId="0" applyNumberFormat="1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 wrapText="1"/>
    </xf>
    <xf numFmtId="14" fontId="8" fillId="2" borderId="1" xfId="0" applyNumberFormat="1" applyFont="1" applyFill="1" applyBorder="1" applyAlignment="1">
      <alignment horizontal="center" vertical="center"/>
    </xf>
    <xf numFmtId="1" fontId="8" fillId="2" borderId="1" xfId="0" applyNumberFormat="1" applyFont="1" applyFill="1" applyBorder="1" applyAlignment="1">
      <alignment horizontal="center" vertical="center"/>
    </xf>
    <xf numFmtId="170" fontId="8" fillId="2" borderId="1" xfId="0" applyNumberFormat="1" applyFont="1" applyFill="1" applyBorder="1" applyAlignment="1">
      <alignment horizontal="center" vertical="center"/>
    </xf>
    <xf numFmtId="14" fontId="22" fillId="2" borderId="1" xfId="0" applyNumberFormat="1" applyFont="1" applyFill="1" applyBorder="1" applyAlignment="1">
      <alignment horizontal="center" vertical="center" wrapText="1"/>
    </xf>
    <xf numFmtId="14" fontId="22" fillId="2" borderId="1" xfId="0" applyNumberFormat="1" applyFont="1" applyFill="1" applyBorder="1" applyAlignment="1">
      <alignment horizontal="center" vertical="center"/>
    </xf>
    <xf numFmtId="14" fontId="28" fillId="2" borderId="1" xfId="0" applyNumberFormat="1" applyFont="1" applyFill="1" applyBorder="1" applyAlignment="1">
      <alignment horizontal="center" vertical="center" wrapText="1"/>
    </xf>
    <xf numFmtId="3" fontId="17" fillId="4" borderId="11" xfId="0" applyNumberFormat="1" applyFont="1" applyFill="1" applyBorder="1" applyAlignment="1">
      <alignment horizontal="center" vertical="center"/>
    </xf>
    <xf numFmtId="3" fontId="17" fillId="4" borderId="12" xfId="0" applyNumberFormat="1" applyFont="1" applyFill="1" applyBorder="1" applyAlignment="1">
      <alignment horizontal="center" vertical="center"/>
    </xf>
    <xf numFmtId="3" fontId="17" fillId="4" borderId="33" xfId="0" applyNumberFormat="1" applyFont="1" applyFill="1" applyBorder="1" applyAlignment="1">
      <alignment horizontal="center" vertical="center"/>
    </xf>
    <xf numFmtId="3" fontId="17" fillId="4" borderId="13" xfId="0" applyNumberFormat="1" applyFont="1" applyFill="1" applyBorder="1" applyAlignment="1">
      <alignment horizontal="center" vertical="center"/>
    </xf>
    <xf numFmtId="3" fontId="17" fillId="2" borderId="0" xfId="0" applyNumberFormat="1" applyFont="1" applyFill="1" applyBorder="1" applyAlignment="1">
      <alignment horizontal="center" vertical="center"/>
    </xf>
    <xf numFmtId="3" fontId="17" fillId="4" borderId="23" xfId="0" applyNumberFormat="1" applyFont="1" applyFill="1" applyBorder="1" applyAlignment="1">
      <alignment horizontal="center" vertical="center"/>
    </xf>
    <xf numFmtId="3" fontId="17" fillId="4" borderId="24" xfId="0" applyNumberFormat="1" applyFont="1" applyFill="1" applyBorder="1" applyAlignment="1">
      <alignment horizontal="center" vertical="center"/>
    </xf>
    <xf numFmtId="3" fontId="17" fillId="4" borderId="15" xfId="0" applyNumberFormat="1" applyFont="1" applyFill="1" applyBorder="1" applyAlignment="1">
      <alignment horizontal="center" vertical="center"/>
    </xf>
    <xf numFmtId="3" fontId="17" fillId="4" borderId="16" xfId="0" applyNumberFormat="1" applyFont="1" applyFill="1" applyBorder="1" applyAlignment="1">
      <alignment horizontal="center" vertical="center"/>
    </xf>
    <xf numFmtId="3" fontId="26" fillId="2" borderId="0" xfId="0" applyNumberFormat="1" applyFont="1" applyFill="1" applyAlignment="1">
      <alignment horizontal="center" vertical="center" wrapText="1"/>
    </xf>
    <xf numFmtId="3" fontId="7" fillId="4" borderId="14" xfId="0" applyNumberFormat="1" applyFont="1" applyFill="1" applyBorder="1" applyAlignment="1">
      <alignment horizontal="center" vertical="center"/>
    </xf>
    <xf numFmtId="3" fontId="7" fillId="4" borderId="15" xfId="0" applyNumberFormat="1" applyFont="1" applyFill="1" applyBorder="1" applyAlignment="1">
      <alignment horizontal="center" vertical="center"/>
    </xf>
    <xf numFmtId="3" fontId="7" fillId="4" borderId="16" xfId="0" applyNumberFormat="1" applyFont="1" applyFill="1" applyBorder="1" applyAlignment="1">
      <alignment horizontal="center" vertical="center"/>
    </xf>
    <xf numFmtId="3" fontId="7" fillId="2" borderId="0" xfId="0" applyNumberFormat="1" applyFont="1" applyFill="1" applyBorder="1" applyAlignment="1">
      <alignment horizontal="center" vertical="center"/>
    </xf>
    <xf numFmtId="3" fontId="7" fillId="4" borderId="23" xfId="0" applyNumberFormat="1" applyFont="1" applyFill="1" applyBorder="1" applyAlignment="1">
      <alignment horizontal="center" vertical="center"/>
    </xf>
    <xf numFmtId="3" fontId="7" fillId="4" borderId="24" xfId="0" applyNumberFormat="1" applyFont="1" applyFill="1" applyBorder="1" applyAlignment="1">
      <alignment horizontal="center" vertical="center"/>
    </xf>
    <xf numFmtId="3" fontId="7" fillId="4" borderId="25" xfId="0" applyNumberFormat="1" applyFont="1" applyFill="1" applyBorder="1" applyAlignment="1">
      <alignment horizontal="center" vertical="center"/>
    </xf>
  </cellXfs>
  <cellStyles count="2529">
    <cellStyle name="Comma" xfId="364" builtinId="3"/>
    <cellStyle name="Comma 2" xfId="261"/>
    <cellStyle name="Comma 2 2" xfId="820"/>
    <cellStyle name="Currency" xfId="931" builtinId="4"/>
    <cellStyle name="Currency 2" xfId="262"/>
    <cellStyle name="Currency 2 2" xfId="2528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Followed Hyperlink" xfId="1567" builtinId="9" hidden="1"/>
    <cellStyle name="Followed Hyperlink" xfId="1569" builtinId="9" hidden="1"/>
    <cellStyle name="Followed Hyperlink" xfId="1571" builtinId="9" hidden="1"/>
    <cellStyle name="Followed Hyperlink" xfId="1573" builtinId="9" hidden="1"/>
    <cellStyle name="Followed Hyperlink" xfId="1575" builtinId="9" hidden="1"/>
    <cellStyle name="Followed Hyperlink" xfId="1577" builtinId="9" hidden="1"/>
    <cellStyle name="Followed Hyperlink" xfId="1579" builtinId="9" hidden="1"/>
    <cellStyle name="Followed Hyperlink" xfId="1581" builtinId="9" hidden="1"/>
    <cellStyle name="Followed Hyperlink" xfId="1583" builtinId="9" hidden="1"/>
    <cellStyle name="Followed Hyperlink" xfId="1585" builtinId="9" hidden="1"/>
    <cellStyle name="Followed Hyperlink" xfId="1587" builtinId="9" hidden="1"/>
    <cellStyle name="Followed Hyperlink" xfId="1589" builtinId="9" hidden="1"/>
    <cellStyle name="Followed Hyperlink" xfId="1591" builtinId="9" hidden="1"/>
    <cellStyle name="Followed Hyperlink" xfId="1593" builtinId="9" hidden="1"/>
    <cellStyle name="Followed Hyperlink" xfId="1595" builtinId="9" hidden="1"/>
    <cellStyle name="Followed Hyperlink" xfId="1597" builtinId="9" hidden="1"/>
    <cellStyle name="Followed Hyperlink" xfId="1599" builtinId="9" hidden="1"/>
    <cellStyle name="Followed Hyperlink" xfId="1601" builtinId="9" hidden="1"/>
    <cellStyle name="Followed Hyperlink" xfId="1603" builtinId="9" hidden="1"/>
    <cellStyle name="Followed Hyperlink" xfId="1605" builtinId="9" hidden="1"/>
    <cellStyle name="Followed Hyperlink" xfId="1607" builtinId="9" hidden="1"/>
    <cellStyle name="Followed Hyperlink" xfId="1609" builtinId="9" hidden="1"/>
    <cellStyle name="Followed Hyperlink" xfId="1611" builtinId="9" hidden="1"/>
    <cellStyle name="Followed Hyperlink" xfId="1613" builtinId="9" hidden="1"/>
    <cellStyle name="Followed Hyperlink" xfId="1615" builtinId="9" hidden="1"/>
    <cellStyle name="Followed Hyperlink" xfId="1617" builtinId="9" hidden="1"/>
    <cellStyle name="Followed Hyperlink" xfId="1619" builtinId="9" hidden="1"/>
    <cellStyle name="Followed Hyperlink" xfId="1621" builtinId="9" hidden="1"/>
    <cellStyle name="Followed Hyperlink" xfId="1623" builtinId="9" hidden="1"/>
    <cellStyle name="Followed Hyperlink" xfId="1625" builtinId="9" hidden="1"/>
    <cellStyle name="Followed Hyperlink" xfId="1627" builtinId="9" hidden="1"/>
    <cellStyle name="Followed Hyperlink" xfId="1629" builtinId="9" hidden="1"/>
    <cellStyle name="Followed Hyperlink" xfId="1631" builtinId="9" hidden="1"/>
    <cellStyle name="Followed Hyperlink" xfId="1633" builtinId="9" hidden="1"/>
    <cellStyle name="Followed Hyperlink" xfId="1635" builtinId="9" hidden="1"/>
    <cellStyle name="Followed Hyperlink" xfId="1637" builtinId="9" hidden="1"/>
    <cellStyle name="Followed Hyperlink" xfId="1639" builtinId="9" hidden="1"/>
    <cellStyle name="Followed Hyperlink" xfId="1641" builtinId="9" hidden="1"/>
    <cellStyle name="Followed Hyperlink" xfId="1643" builtinId="9" hidden="1"/>
    <cellStyle name="Followed Hyperlink" xfId="1645" builtinId="9" hidden="1"/>
    <cellStyle name="Followed Hyperlink" xfId="1647" builtinId="9" hidden="1"/>
    <cellStyle name="Followed Hyperlink" xfId="1649" builtinId="9" hidden="1"/>
    <cellStyle name="Followed Hyperlink" xfId="1651" builtinId="9" hidden="1"/>
    <cellStyle name="Followed Hyperlink" xfId="1653" builtinId="9" hidden="1"/>
    <cellStyle name="Followed Hyperlink" xfId="1655" builtinId="9" hidden="1"/>
    <cellStyle name="Followed Hyperlink" xfId="1657" builtinId="9" hidden="1"/>
    <cellStyle name="Followed Hyperlink" xfId="1659" builtinId="9" hidden="1"/>
    <cellStyle name="Followed Hyperlink" xfId="1661" builtinId="9" hidden="1"/>
    <cellStyle name="Followed Hyperlink" xfId="1663" builtinId="9" hidden="1"/>
    <cellStyle name="Followed Hyperlink" xfId="1665" builtinId="9" hidden="1"/>
    <cellStyle name="Followed Hyperlink" xfId="1667" builtinId="9" hidden="1"/>
    <cellStyle name="Followed Hyperlink" xfId="1669" builtinId="9" hidden="1"/>
    <cellStyle name="Followed Hyperlink" xfId="1671" builtinId="9" hidden="1"/>
    <cellStyle name="Followed Hyperlink" xfId="1673" builtinId="9" hidden="1"/>
    <cellStyle name="Followed Hyperlink" xfId="1675" builtinId="9" hidden="1"/>
    <cellStyle name="Followed Hyperlink" xfId="1677" builtinId="9" hidden="1"/>
    <cellStyle name="Followed Hyperlink" xfId="1679" builtinId="9" hidden="1"/>
    <cellStyle name="Followed Hyperlink" xfId="1681" builtinId="9" hidden="1"/>
    <cellStyle name="Followed Hyperlink" xfId="1683" builtinId="9" hidden="1"/>
    <cellStyle name="Followed Hyperlink" xfId="1685" builtinId="9" hidden="1"/>
    <cellStyle name="Followed Hyperlink" xfId="1687" builtinId="9" hidden="1"/>
    <cellStyle name="Followed Hyperlink" xfId="1689" builtinId="9" hidden="1"/>
    <cellStyle name="Followed Hyperlink" xfId="1691" builtinId="9" hidden="1"/>
    <cellStyle name="Followed Hyperlink" xfId="1693" builtinId="9" hidden="1"/>
    <cellStyle name="Followed Hyperlink" xfId="1695" builtinId="9" hidden="1"/>
    <cellStyle name="Followed Hyperlink" xfId="1697" builtinId="9" hidden="1"/>
    <cellStyle name="Followed Hyperlink" xfId="1699" builtinId="9" hidden="1"/>
    <cellStyle name="Followed Hyperlink" xfId="1701" builtinId="9" hidden="1"/>
    <cellStyle name="Followed Hyperlink" xfId="1703" builtinId="9" hidden="1"/>
    <cellStyle name="Followed Hyperlink" xfId="1705" builtinId="9" hidden="1"/>
    <cellStyle name="Followed Hyperlink" xfId="1707" builtinId="9" hidden="1"/>
    <cellStyle name="Followed Hyperlink" xfId="1709" builtinId="9" hidden="1"/>
    <cellStyle name="Followed Hyperlink" xfId="1711" builtinId="9" hidden="1"/>
    <cellStyle name="Followed Hyperlink" xfId="1713" builtinId="9" hidden="1"/>
    <cellStyle name="Followed Hyperlink" xfId="1715" builtinId="9" hidden="1"/>
    <cellStyle name="Followed Hyperlink" xfId="1717" builtinId="9" hidden="1"/>
    <cellStyle name="Followed Hyperlink" xfId="1719" builtinId="9" hidden="1"/>
    <cellStyle name="Followed Hyperlink" xfId="1721" builtinId="9" hidden="1"/>
    <cellStyle name="Followed Hyperlink" xfId="1723" builtinId="9" hidden="1"/>
    <cellStyle name="Followed Hyperlink" xfId="1725" builtinId="9" hidden="1"/>
    <cellStyle name="Followed Hyperlink" xfId="1727" builtinId="9" hidden="1"/>
    <cellStyle name="Followed Hyperlink" xfId="1729" builtinId="9" hidden="1"/>
    <cellStyle name="Followed Hyperlink" xfId="1731" builtinId="9" hidden="1"/>
    <cellStyle name="Followed Hyperlink" xfId="1733" builtinId="9" hidden="1"/>
    <cellStyle name="Followed Hyperlink" xfId="1735" builtinId="9" hidden="1"/>
    <cellStyle name="Followed Hyperlink" xfId="1737" builtinId="9" hidden="1"/>
    <cellStyle name="Followed Hyperlink" xfId="1739" builtinId="9" hidden="1"/>
    <cellStyle name="Followed Hyperlink" xfId="1741" builtinId="9" hidden="1"/>
    <cellStyle name="Followed Hyperlink" xfId="1743" builtinId="9" hidden="1"/>
    <cellStyle name="Followed Hyperlink" xfId="1745" builtinId="9" hidden="1"/>
    <cellStyle name="Followed Hyperlink" xfId="1747" builtinId="9" hidden="1"/>
    <cellStyle name="Followed Hyperlink" xfId="1749" builtinId="9" hidden="1"/>
    <cellStyle name="Followed Hyperlink" xfId="1751" builtinId="9" hidden="1"/>
    <cellStyle name="Followed Hyperlink" xfId="1753" builtinId="9" hidden="1"/>
    <cellStyle name="Followed Hyperlink" xfId="1755" builtinId="9" hidden="1"/>
    <cellStyle name="Followed Hyperlink" xfId="1757" builtinId="9" hidden="1"/>
    <cellStyle name="Followed Hyperlink" xfId="1759" builtinId="9" hidden="1"/>
    <cellStyle name="Followed Hyperlink" xfId="1761" builtinId="9" hidden="1"/>
    <cellStyle name="Followed Hyperlink" xfId="1763" builtinId="9" hidden="1"/>
    <cellStyle name="Followed Hyperlink" xfId="1765" builtinId="9" hidden="1"/>
    <cellStyle name="Followed Hyperlink" xfId="1767" builtinId="9" hidden="1"/>
    <cellStyle name="Followed Hyperlink" xfId="1769" builtinId="9" hidden="1"/>
    <cellStyle name="Followed Hyperlink" xfId="1771" builtinId="9" hidden="1"/>
    <cellStyle name="Followed Hyperlink" xfId="1773" builtinId="9" hidden="1"/>
    <cellStyle name="Followed Hyperlink" xfId="1775" builtinId="9" hidden="1"/>
    <cellStyle name="Followed Hyperlink" xfId="1777" builtinId="9" hidden="1"/>
    <cellStyle name="Followed Hyperlink" xfId="1779" builtinId="9" hidden="1"/>
    <cellStyle name="Followed Hyperlink" xfId="1781" builtinId="9" hidden="1"/>
    <cellStyle name="Followed Hyperlink" xfId="1783" builtinId="9" hidden="1"/>
    <cellStyle name="Followed Hyperlink" xfId="1785" builtinId="9" hidden="1"/>
    <cellStyle name="Followed Hyperlink" xfId="1787" builtinId="9" hidden="1"/>
    <cellStyle name="Followed Hyperlink" xfId="1789" builtinId="9" hidden="1"/>
    <cellStyle name="Followed Hyperlink" xfId="1791" builtinId="9" hidden="1"/>
    <cellStyle name="Followed Hyperlink" xfId="1793" builtinId="9" hidden="1"/>
    <cellStyle name="Followed Hyperlink" xfId="1795" builtinId="9" hidden="1"/>
    <cellStyle name="Followed Hyperlink" xfId="1797" builtinId="9" hidden="1"/>
    <cellStyle name="Followed Hyperlink" xfId="1799" builtinId="9" hidden="1"/>
    <cellStyle name="Followed Hyperlink" xfId="1801" builtinId="9" hidden="1"/>
    <cellStyle name="Followed Hyperlink" xfId="1803" builtinId="9" hidden="1"/>
    <cellStyle name="Followed Hyperlink" xfId="1805" builtinId="9" hidden="1"/>
    <cellStyle name="Followed Hyperlink" xfId="1807" builtinId="9" hidden="1"/>
    <cellStyle name="Followed Hyperlink" xfId="1809" builtinId="9" hidden="1"/>
    <cellStyle name="Followed Hyperlink" xfId="1811" builtinId="9" hidden="1"/>
    <cellStyle name="Followed Hyperlink" xfId="1813" builtinId="9" hidden="1"/>
    <cellStyle name="Followed Hyperlink" xfId="1815" builtinId="9" hidden="1"/>
    <cellStyle name="Followed Hyperlink" xfId="1817" builtinId="9" hidden="1"/>
    <cellStyle name="Followed Hyperlink" xfId="1819" builtinId="9" hidden="1"/>
    <cellStyle name="Followed Hyperlink" xfId="1821" builtinId="9" hidden="1"/>
    <cellStyle name="Followed Hyperlink" xfId="1823" builtinId="9" hidden="1"/>
    <cellStyle name="Followed Hyperlink" xfId="1825" builtinId="9" hidden="1"/>
    <cellStyle name="Followed Hyperlink" xfId="1827" builtinId="9" hidden="1"/>
    <cellStyle name="Followed Hyperlink" xfId="1829" builtinId="9" hidden="1"/>
    <cellStyle name="Followed Hyperlink" xfId="1831" builtinId="9" hidden="1"/>
    <cellStyle name="Followed Hyperlink" xfId="1833" builtinId="9" hidden="1"/>
    <cellStyle name="Followed Hyperlink" xfId="1835" builtinId="9" hidden="1"/>
    <cellStyle name="Followed Hyperlink" xfId="1837" builtinId="9" hidden="1"/>
    <cellStyle name="Followed Hyperlink" xfId="1839" builtinId="9" hidden="1"/>
    <cellStyle name="Followed Hyperlink" xfId="1841" builtinId="9" hidden="1"/>
    <cellStyle name="Followed Hyperlink" xfId="1843" builtinId="9" hidden="1"/>
    <cellStyle name="Followed Hyperlink" xfId="1845" builtinId="9" hidden="1"/>
    <cellStyle name="Followed Hyperlink" xfId="1847" builtinId="9" hidden="1"/>
    <cellStyle name="Followed Hyperlink" xfId="1849" builtinId="9" hidden="1"/>
    <cellStyle name="Followed Hyperlink" xfId="1851" builtinId="9" hidden="1"/>
    <cellStyle name="Followed Hyperlink" xfId="1853" builtinId="9" hidden="1"/>
    <cellStyle name="Followed Hyperlink" xfId="1855" builtinId="9" hidden="1"/>
    <cellStyle name="Followed Hyperlink" xfId="1857" builtinId="9" hidden="1"/>
    <cellStyle name="Followed Hyperlink" xfId="1859" builtinId="9" hidden="1"/>
    <cellStyle name="Followed Hyperlink" xfId="1861" builtinId="9" hidden="1"/>
    <cellStyle name="Followed Hyperlink" xfId="1863" builtinId="9" hidden="1"/>
    <cellStyle name="Followed Hyperlink" xfId="1865" builtinId="9" hidden="1"/>
    <cellStyle name="Followed Hyperlink" xfId="1867" builtinId="9" hidden="1"/>
    <cellStyle name="Followed Hyperlink" xfId="1869" builtinId="9" hidden="1"/>
    <cellStyle name="Followed Hyperlink" xfId="1871" builtinId="9" hidden="1"/>
    <cellStyle name="Followed Hyperlink" xfId="1873" builtinId="9" hidden="1"/>
    <cellStyle name="Followed Hyperlink" xfId="1875" builtinId="9" hidden="1"/>
    <cellStyle name="Followed Hyperlink" xfId="1877" builtinId="9" hidden="1"/>
    <cellStyle name="Followed Hyperlink" xfId="1879" builtinId="9" hidden="1"/>
    <cellStyle name="Followed Hyperlink" xfId="1881" builtinId="9" hidden="1"/>
    <cellStyle name="Followed Hyperlink" xfId="1883" builtinId="9" hidden="1"/>
    <cellStyle name="Followed Hyperlink" xfId="1885" builtinId="9" hidden="1"/>
    <cellStyle name="Followed Hyperlink" xfId="1887" builtinId="9" hidden="1"/>
    <cellStyle name="Followed Hyperlink" xfId="1889" builtinId="9" hidden="1"/>
    <cellStyle name="Followed Hyperlink" xfId="1891" builtinId="9" hidden="1"/>
    <cellStyle name="Followed Hyperlink" xfId="1893" builtinId="9" hidden="1"/>
    <cellStyle name="Followed Hyperlink" xfId="1895" builtinId="9" hidden="1"/>
    <cellStyle name="Followed Hyperlink" xfId="1897" builtinId="9" hidden="1"/>
    <cellStyle name="Followed Hyperlink" xfId="1899" builtinId="9" hidden="1"/>
    <cellStyle name="Followed Hyperlink" xfId="1901" builtinId="9" hidden="1"/>
    <cellStyle name="Followed Hyperlink" xfId="1903" builtinId="9" hidden="1"/>
    <cellStyle name="Followed Hyperlink" xfId="1905" builtinId="9" hidden="1"/>
    <cellStyle name="Followed Hyperlink" xfId="1907" builtinId="9" hidden="1"/>
    <cellStyle name="Followed Hyperlink" xfId="1909" builtinId="9" hidden="1"/>
    <cellStyle name="Followed Hyperlink" xfId="1911" builtinId="9" hidden="1"/>
    <cellStyle name="Followed Hyperlink" xfId="1913" builtinId="9" hidden="1"/>
    <cellStyle name="Followed Hyperlink" xfId="1915" builtinId="9" hidden="1"/>
    <cellStyle name="Followed Hyperlink" xfId="1917" builtinId="9" hidden="1"/>
    <cellStyle name="Followed Hyperlink" xfId="1919" builtinId="9" hidden="1"/>
    <cellStyle name="Followed Hyperlink" xfId="1921" builtinId="9" hidden="1"/>
    <cellStyle name="Followed Hyperlink" xfId="1923" builtinId="9" hidden="1"/>
    <cellStyle name="Followed Hyperlink" xfId="1925" builtinId="9" hidden="1"/>
    <cellStyle name="Followed Hyperlink" xfId="1927" builtinId="9" hidden="1"/>
    <cellStyle name="Followed Hyperlink" xfId="1929" builtinId="9" hidden="1"/>
    <cellStyle name="Followed Hyperlink" xfId="1931" builtinId="9" hidden="1"/>
    <cellStyle name="Followed Hyperlink" xfId="1933" builtinId="9" hidden="1"/>
    <cellStyle name="Followed Hyperlink" xfId="1935" builtinId="9" hidden="1"/>
    <cellStyle name="Followed Hyperlink" xfId="1937" builtinId="9" hidden="1"/>
    <cellStyle name="Followed Hyperlink" xfId="1939" builtinId="9" hidden="1"/>
    <cellStyle name="Followed Hyperlink" xfId="1941" builtinId="9" hidden="1"/>
    <cellStyle name="Followed Hyperlink" xfId="1943" builtinId="9" hidden="1"/>
    <cellStyle name="Followed Hyperlink" xfId="1945" builtinId="9" hidden="1"/>
    <cellStyle name="Followed Hyperlink" xfId="1947" builtinId="9" hidden="1"/>
    <cellStyle name="Followed Hyperlink" xfId="1949" builtinId="9" hidden="1"/>
    <cellStyle name="Followed Hyperlink" xfId="1951" builtinId="9" hidden="1"/>
    <cellStyle name="Followed Hyperlink" xfId="1953" builtinId="9" hidden="1"/>
    <cellStyle name="Followed Hyperlink" xfId="1955" builtinId="9" hidden="1"/>
    <cellStyle name="Followed Hyperlink" xfId="1957" builtinId="9" hidden="1"/>
    <cellStyle name="Followed Hyperlink" xfId="1959" builtinId="9" hidden="1"/>
    <cellStyle name="Followed Hyperlink" xfId="1961" builtinId="9" hidden="1"/>
    <cellStyle name="Followed Hyperlink" xfId="1963" builtinId="9" hidden="1"/>
    <cellStyle name="Followed Hyperlink" xfId="1965" builtinId="9" hidden="1"/>
    <cellStyle name="Followed Hyperlink" xfId="1967" builtinId="9" hidden="1"/>
    <cellStyle name="Followed Hyperlink" xfId="1969" builtinId="9" hidden="1"/>
    <cellStyle name="Followed Hyperlink" xfId="1971" builtinId="9" hidden="1"/>
    <cellStyle name="Followed Hyperlink" xfId="1973" builtinId="9" hidden="1"/>
    <cellStyle name="Followed Hyperlink" xfId="1975" builtinId="9" hidden="1"/>
    <cellStyle name="Followed Hyperlink" xfId="1977" builtinId="9" hidden="1"/>
    <cellStyle name="Followed Hyperlink" xfId="1979" builtinId="9" hidden="1"/>
    <cellStyle name="Followed Hyperlink" xfId="1981" builtinId="9" hidden="1"/>
    <cellStyle name="Followed Hyperlink" xfId="1983" builtinId="9" hidden="1"/>
    <cellStyle name="Followed Hyperlink" xfId="1985" builtinId="9" hidden="1"/>
    <cellStyle name="Followed Hyperlink" xfId="1987" builtinId="9" hidden="1"/>
    <cellStyle name="Followed Hyperlink" xfId="1989" builtinId="9" hidden="1"/>
    <cellStyle name="Followed Hyperlink" xfId="1991" builtinId="9" hidden="1"/>
    <cellStyle name="Followed Hyperlink" xfId="1993" builtinId="9" hidden="1"/>
    <cellStyle name="Followed Hyperlink" xfId="1995" builtinId="9" hidden="1"/>
    <cellStyle name="Followed Hyperlink" xfId="1997" builtinId="9" hidden="1"/>
    <cellStyle name="Followed Hyperlink" xfId="1999" builtinId="9" hidden="1"/>
    <cellStyle name="Followed Hyperlink" xfId="2001" builtinId="9" hidden="1"/>
    <cellStyle name="Followed Hyperlink" xfId="2003" builtinId="9" hidden="1"/>
    <cellStyle name="Followed Hyperlink" xfId="2005" builtinId="9" hidden="1"/>
    <cellStyle name="Followed Hyperlink" xfId="2007" builtinId="9" hidden="1"/>
    <cellStyle name="Followed Hyperlink" xfId="2009" builtinId="9" hidden="1"/>
    <cellStyle name="Followed Hyperlink" xfId="2011" builtinId="9" hidden="1"/>
    <cellStyle name="Followed Hyperlink" xfId="2013" builtinId="9" hidden="1"/>
    <cellStyle name="Followed Hyperlink" xfId="2015" builtinId="9" hidden="1"/>
    <cellStyle name="Followed Hyperlink" xfId="2017" builtinId="9" hidden="1"/>
    <cellStyle name="Followed Hyperlink" xfId="2019" builtinId="9" hidden="1"/>
    <cellStyle name="Followed Hyperlink" xfId="2021" builtinId="9" hidden="1"/>
    <cellStyle name="Followed Hyperlink" xfId="2023" builtinId="9" hidden="1"/>
    <cellStyle name="Followed Hyperlink" xfId="2025" builtinId="9" hidden="1"/>
    <cellStyle name="Followed Hyperlink" xfId="2027" builtinId="9" hidden="1"/>
    <cellStyle name="Followed Hyperlink" xfId="2029" builtinId="9" hidden="1"/>
    <cellStyle name="Followed Hyperlink" xfId="2031" builtinId="9" hidden="1"/>
    <cellStyle name="Followed Hyperlink" xfId="2033" builtinId="9" hidden="1"/>
    <cellStyle name="Followed Hyperlink" xfId="2035" builtinId="9" hidden="1"/>
    <cellStyle name="Followed Hyperlink" xfId="2037" builtinId="9" hidden="1"/>
    <cellStyle name="Followed Hyperlink" xfId="2039" builtinId="9" hidden="1"/>
    <cellStyle name="Followed Hyperlink" xfId="2041" builtinId="9" hidden="1"/>
    <cellStyle name="Followed Hyperlink" xfId="2043" builtinId="9" hidden="1"/>
    <cellStyle name="Followed Hyperlink" xfId="2045" builtinId="9" hidden="1"/>
    <cellStyle name="Followed Hyperlink" xfId="2047" builtinId="9" hidden="1"/>
    <cellStyle name="Followed Hyperlink" xfId="2049" builtinId="9" hidden="1"/>
    <cellStyle name="Followed Hyperlink" xfId="2051" builtinId="9" hidden="1"/>
    <cellStyle name="Followed Hyperlink" xfId="2053" builtinId="9" hidden="1"/>
    <cellStyle name="Followed Hyperlink" xfId="2055" builtinId="9" hidden="1"/>
    <cellStyle name="Followed Hyperlink" xfId="2057" builtinId="9" hidden="1"/>
    <cellStyle name="Followed Hyperlink" xfId="2059" builtinId="9" hidden="1"/>
    <cellStyle name="Followed Hyperlink" xfId="2061" builtinId="9" hidden="1"/>
    <cellStyle name="Followed Hyperlink" xfId="2063" builtinId="9" hidden="1"/>
    <cellStyle name="Followed Hyperlink" xfId="2065" builtinId="9" hidden="1"/>
    <cellStyle name="Followed Hyperlink" xfId="2067" builtinId="9" hidden="1"/>
    <cellStyle name="Followed Hyperlink" xfId="2069" builtinId="9" hidden="1"/>
    <cellStyle name="Followed Hyperlink" xfId="2071" builtinId="9" hidden="1"/>
    <cellStyle name="Followed Hyperlink" xfId="2073" builtinId="9" hidden="1"/>
    <cellStyle name="Followed Hyperlink" xfId="2075" builtinId="9" hidden="1"/>
    <cellStyle name="Followed Hyperlink" xfId="2077" builtinId="9" hidden="1"/>
    <cellStyle name="Followed Hyperlink" xfId="2079" builtinId="9" hidden="1"/>
    <cellStyle name="Followed Hyperlink" xfId="2081" builtinId="9" hidden="1"/>
    <cellStyle name="Followed Hyperlink" xfId="2083" builtinId="9" hidden="1"/>
    <cellStyle name="Followed Hyperlink" xfId="2085" builtinId="9" hidden="1"/>
    <cellStyle name="Followed Hyperlink" xfId="2087" builtinId="9" hidden="1"/>
    <cellStyle name="Followed Hyperlink" xfId="2089" builtinId="9" hidden="1"/>
    <cellStyle name="Followed Hyperlink" xfId="2091" builtinId="9" hidden="1"/>
    <cellStyle name="Followed Hyperlink" xfId="2093" builtinId="9" hidden="1"/>
    <cellStyle name="Followed Hyperlink" xfId="2095" builtinId="9" hidden="1"/>
    <cellStyle name="Followed Hyperlink" xfId="2097" builtinId="9" hidden="1"/>
    <cellStyle name="Followed Hyperlink" xfId="2099" builtinId="9" hidden="1"/>
    <cellStyle name="Followed Hyperlink" xfId="2101" builtinId="9" hidden="1"/>
    <cellStyle name="Followed Hyperlink" xfId="2103" builtinId="9" hidden="1"/>
    <cellStyle name="Followed Hyperlink" xfId="2105" builtinId="9" hidden="1"/>
    <cellStyle name="Followed Hyperlink" xfId="2107" builtinId="9" hidden="1"/>
    <cellStyle name="Followed Hyperlink" xfId="2109" builtinId="9" hidden="1"/>
    <cellStyle name="Followed Hyperlink" xfId="2111" builtinId="9" hidden="1"/>
    <cellStyle name="Followed Hyperlink" xfId="2113" builtinId="9" hidden="1"/>
    <cellStyle name="Followed Hyperlink" xfId="2115" builtinId="9" hidden="1"/>
    <cellStyle name="Followed Hyperlink" xfId="2117" builtinId="9" hidden="1"/>
    <cellStyle name="Followed Hyperlink" xfId="2119" builtinId="9" hidden="1"/>
    <cellStyle name="Followed Hyperlink" xfId="2121" builtinId="9" hidden="1"/>
    <cellStyle name="Followed Hyperlink" xfId="2123" builtinId="9" hidden="1"/>
    <cellStyle name="Followed Hyperlink" xfId="2125" builtinId="9" hidden="1"/>
    <cellStyle name="Followed Hyperlink" xfId="2127" builtinId="9" hidden="1"/>
    <cellStyle name="Followed Hyperlink" xfId="2129" builtinId="9" hidden="1"/>
    <cellStyle name="Followed Hyperlink" xfId="2131" builtinId="9" hidden="1"/>
    <cellStyle name="Followed Hyperlink" xfId="2133" builtinId="9" hidden="1"/>
    <cellStyle name="Followed Hyperlink" xfId="2135" builtinId="9" hidden="1"/>
    <cellStyle name="Followed Hyperlink" xfId="2137" builtinId="9" hidden="1"/>
    <cellStyle name="Followed Hyperlink" xfId="2139" builtinId="9" hidden="1"/>
    <cellStyle name="Followed Hyperlink" xfId="2141" builtinId="9" hidden="1"/>
    <cellStyle name="Followed Hyperlink" xfId="2143" builtinId="9" hidden="1"/>
    <cellStyle name="Followed Hyperlink" xfId="2145" builtinId="9" hidden="1"/>
    <cellStyle name="Followed Hyperlink" xfId="2147" builtinId="9" hidden="1"/>
    <cellStyle name="Followed Hyperlink" xfId="2149" builtinId="9" hidden="1"/>
    <cellStyle name="Followed Hyperlink" xfId="2151" builtinId="9" hidden="1"/>
    <cellStyle name="Followed Hyperlink" xfId="2153" builtinId="9" hidden="1"/>
    <cellStyle name="Followed Hyperlink" xfId="2155" builtinId="9" hidden="1"/>
    <cellStyle name="Followed Hyperlink" xfId="2157" builtinId="9" hidden="1"/>
    <cellStyle name="Followed Hyperlink" xfId="2159" builtinId="9" hidden="1"/>
    <cellStyle name="Followed Hyperlink" xfId="2161" builtinId="9" hidden="1"/>
    <cellStyle name="Followed Hyperlink" xfId="2163" builtinId="9" hidden="1"/>
    <cellStyle name="Followed Hyperlink" xfId="2165" builtinId="9" hidden="1"/>
    <cellStyle name="Followed Hyperlink" xfId="2167" builtinId="9" hidden="1"/>
    <cellStyle name="Followed Hyperlink" xfId="2169" builtinId="9" hidden="1"/>
    <cellStyle name="Followed Hyperlink" xfId="2171" builtinId="9" hidden="1"/>
    <cellStyle name="Followed Hyperlink" xfId="2173" builtinId="9" hidden="1"/>
    <cellStyle name="Followed Hyperlink" xfId="2175" builtinId="9" hidden="1"/>
    <cellStyle name="Followed Hyperlink" xfId="2177" builtinId="9" hidden="1"/>
    <cellStyle name="Followed Hyperlink" xfId="2179" builtinId="9" hidden="1"/>
    <cellStyle name="Followed Hyperlink" xfId="2181" builtinId="9" hidden="1"/>
    <cellStyle name="Followed Hyperlink" xfId="2183" builtinId="9" hidden="1"/>
    <cellStyle name="Followed Hyperlink" xfId="2185" builtinId="9" hidden="1"/>
    <cellStyle name="Followed Hyperlink" xfId="2187" builtinId="9" hidden="1"/>
    <cellStyle name="Followed Hyperlink" xfId="2189" builtinId="9" hidden="1"/>
    <cellStyle name="Followed Hyperlink" xfId="2191" builtinId="9" hidden="1"/>
    <cellStyle name="Followed Hyperlink" xfId="2193" builtinId="9" hidden="1"/>
    <cellStyle name="Followed Hyperlink" xfId="2195" builtinId="9" hidden="1"/>
    <cellStyle name="Followed Hyperlink" xfId="2197" builtinId="9" hidden="1"/>
    <cellStyle name="Followed Hyperlink" xfId="2199" builtinId="9" hidden="1"/>
    <cellStyle name="Followed Hyperlink" xfId="2201" builtinId="9" hidden="1"/>
    <cellStyle name="Followed Hyperlink" xfId="2203" builtinId="9" hidden="1"/>
    <cellStyle name="Followed Hyperlink" xfId="2205" builtinId="9" hidden="1"/>
    <cellStyle name="Followed Hyperlink" xfId="2207" builtinId="9" hidden="1"/>
    <cellStyle name="Followed Hyperlink" xfId="2209" builtinId="9" hidden="1"/>
    <cellStyle name="Followed Hyperlink" xfId="2211" builtinId="9" hidden="1"/>
    <cellStyle name="Followed Hyperlink" xfId="2213" builtinId="9" hidden="1"/>
    <cellStyle name="Followed Hyperlink" xfId="2215" builtinId="9" hidden="1"/>
    <cellStyle name="Followed Hyperlink" xfId="2217" builtinId="9" hidden="1"/>
    <cellStyle name="Followed Hyperlink" xfId="2219" builtinId="9" hidden="1"/>
    <cellStyle name="Followed Hyperlink" xfId="2221" builtinId="9" hidden="1"/>
    <cellStyle name="Followed Hyperlink" xfId="2223" builtinId="9" hidden="1"/>
    <cellStyle name="Followed Hyperlink" xfId="2225" builtinId="9" hidden="1"/>
    <cellStyle name="Followed Hyperlink" xfId="2227" builtinId="9" hidden="1"/>
    <cellStyle name="Followed Hyperlink" xfId="2229" builtinId="9" hidden="1"/>
    <cellStyle name="Followed Hyperlink" xfId="2231" builtinId="9" hidden="1"/>
    <cellStyle name="Followed Hyperlink" xfId="2233" builtinId="9" hidden="1"/>
    <cellStyle name="Followed Hyperlink" xfId="2235" builtinId="9" hidden="1"/>
    <cellStyle name="Followed Hyperlink" xfId="2237" builtinId="9" hidden="1"/>
    <cellStyle name="Followed Hyperlink" xfId="2239" builtinId="9" hidden="1"/>
    <cellStyle name="Followed Hyperlink" xfId="2241" builtinId="9" hidden="1"/>
    <cellStyle name="Followed Hyperlink" xfId="2243" builtinId="9" hidden="1"/>
    <cellStyle name="Followed Hyperlink" xfId="2245" builtinId="9" hidden="1"/>
    <cellStyle name="Followed Hyperlink" xfId="2247" builtinId="9" hidden="1"/>
    <cellStyle name="Followed Hyperlink" xfId="2249" builtinId="9" hidden="1"/>
    <cellStyle name="Followed Hyperlink" xfId="2251" builtinId="9" hidden="1"/>
    <cellStyle name="Followed Hyperlink" xfId="2253" builtinId="9" hidden="1"/>
    <cellStyle name="Followed Hyperlink" xfId="2255" builtinId="9" hidden="1"/>
    <cellStyle name="Followed Hyperlink" xfId="2257" builtinId="9" hidden="1"/>
    <cellStyle name="Followed Hyperlink" xfId="2259" builtinId="9" hidden="1"/>
    <cellStyle name="Followed Hyperlink" xfId="2261" builtinId="9" hidden="1"/>
    <cellStyle name="Followed Hyperlink" xfId="2263" builtinId="9" hidden="1"/>
    <cellStyle name="Followed Hyperlink" xfId="2265" builtinId="9" hidden="1"/>
    <cellStyle name="Followed Hyperlink" xfId="2267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Followed Hyperlink" xfId="2343" builtinId="9" hidden="1"/>
    <cellStyle name="Followed Hyperlink" xfId="2345" builtinId="9" hidden="1"/>
    <cellStyle name="Followed Hyperlink" xfId="2347" builtinId="9" hidden="1"/>
    <cellStyle name="Followed Hyperlink" xfId="2349" builtinId="9" hidden="1"/>
    <cellStyle name="Followed Hyperlink" xfId="2351" builtinId="9" hidden="1"/>
    <cellStyle name="Followed Hyperlink" xfId="2353" builtinId="9" hidden="1"/>
    <cellStyle name="Followed Hyperlink" xfId="2355" builtinId="9" hidden="1"/>
    <cellStyle name="Followed Hyperlink" xfId="2357" builtinId="9" hidden="1"/>
    <cellStyle name="Followed Hyperlink" xfId="2359" builtinId="9" hidden="1"/>
    <cellStyle name="Followed Hyperlink" xfId="2361" builtinId="9" hidden="1"/>
    <cellStyle name="Followed Hyperlink" xfId="2363" builtinId="9" hidden="1"/>
    <cellStyle name="Followed Hyperlink" xfId="2365" builtinId="9" hidden="1"/>
    <cellStyle name="Followed Hyperlink" xfId="2367" builtinId="9" hidden="1"/>
    <cellStyle name="Followed Hyperlink" xfId="2369" builtinId="9" hidden="1"/>
    <cellStyle name="Followed Hyperlink" xfId="2371" builtinId="9" hidden="1"/>
    <cellStyle name="Followed Hyperlink" xfId="2373" builtinId="9" hidden="1"/>
    <cellStyle name="Followed Hyperlink" xfId="2375" builtinId="9" hidden="1"/>
    <cellStyle name="Followed Hyperlink" xfId="2377" builtinId="9" hidden="1"/>
    <cellStyle name="Followed Hyperlink" xfId="2379" builtinId="9" hidden="1"/>
    <cellStyle name="Followed Hyperlink" xfId="2381" builtinId="9" hidden="1"/>
    <cellStyle name="Followed Hyperlink" xfId="2383" builtinId="9" hidden="1"/>
    <cellStyle name="Followed Hyperlink" xfId="2385" builtinId="9" hidden="1"/>
    <cellStyle name="Followed Hyperlink" xfId="2387" builtinId="9" hidden="1"/>
    <cellStyle name="Followed Hyperlink" xfId="2389" builtinId="9" hidden="1"/>
    <cellStyle name="Followed Hyperlink" xfId="2391" builtinId="9" hidden="1"/>
    <cellStyle name="Followed Hyperlink" xfId="2393" builtinId="9" hidden="1"/>
    <cellStyle name="Followed Hyperlink" xfId="2395" builtinId="9" hidden="1"/>
    <cellStyle name="Followed Hyperlink" xfId="2397" builtinId="9" hidden="1"/>
    <cellStyle name="Followed Hyperlink" xfId="2399" builtinId="9" hidden="1"/>
    <cellStyle name="Followed Hyperlink" xfId="2401" builtinId="9" hidden="1"/>
    <cellStyle name="Followed Hyperlink" xfId="2403" builtinId="9" hidden="1"/>
    <cellStyle name="Followed Hyperlink" xfId="2405" builtinId="9" hidden="1"/>
    <cellStyle name="Followed Hyperlink" xfId="2407" builtinId="9" hidden="1"/>
    <cellStyle name="Followed Hyperlink" xfId="2409" builtinId="9" hidden="1"/>
    <cellStyle name="Followed Hyperlink" xfId="2411" builtinId="9" hidden="1"/>
    <cellStyle name="Followed Hyperlink" xfId="2413" builtinId="9" hidden="1"/>
    <cellStyle name="Followed Hyperlink" xfId="2415" builtinId="9" hidden="1"/>
    <cellStyle name="Followed Hyperlink" xfId="2417" builtinId="9" hidden="1"/>
    <cellStyle name="Followed Hyperlink" xfId="2419" builtinId="9" hidden="1"/>
    <cellStyle name="Followed Hyperlink" xfId="2421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Hyperlink" xfId="1566" builtinId="8" hidden="1"/>
    <cellStyle name="Hyperlink" xfId="1568" builtinId="8" hidden="1"/>
    <cellStyle name="Hyperlink" xfId="1570" builtinId="8" hidden="1"/>
    <cellStyle name="Hyperlink" xfId="1572" builtinId="8" hidden="1"/>
    <cellStyle name="Hyperlink" xfId="1574" builtinId="8" hidden="1"/>
    <cellStyle name="Hyperlink" xfId="1576" builtinId="8" hidden="1"/>
    <cellStyle name="Hyperlink" xfId="1578" builtinId="8" hidden="1"/>
    <cellStyle name="Hyperlink" xfId="1580" builtinId="8" hidden="1"/>
    <cellStyle name="Hyperlink" xfId="1582" builtinId="8" hidden="1"/>
    <cellStyle name="Hyperlink" xfId="1584" builtinId="8" hidden="1"/>
    <cellStyle name="Hyperlink" xfId="1586" builtinId="8" hidden="1"/>
    <cellStyle name="Hyperlink" xfId="1588" builtinId="8" hidden="1"/>
    <cellStyle name="Hyperlink" xfId="1590" builtinId="8" hidden="1"/>
    <cellStyle name="Hyperlink" xfId="1592" builtinId="8" hidden="1"/>
    <cellStyle name="Hyperlink" xfId="1594" builtinId="8" hidden="1"/>
    <cellStyle name="Hyperlink" xfId="1596" builtinId="8" hidden="1"/>
    <cellStyle name="Hyperlink" xfId="1598" builtinId="8" hidden="1"/>
    <cellStyle name="Hyperlink" xfId="1600" builtinId="8" hidden="1"/>
    <cellStyle name="Hyperlink" xfId="1602" builtinId="8" hidden="1"/>
    <cellStyle name="Hyperlink" xfId="1604" builtinId="8" hidden="1"/>
    <cellStyle name="Hyperlink" xfId="1606" builtinId="8" hidden="1"/>
    <cellStyle name="Hyperlink" xfId="1608" builtinId="8" hidden="1"/>
    <cellStyle name="Hyperlink" xfId="1610" builtinId="8" hidden="1"/>
    <cellStyle name="Hyperlink" xfId="1612" builtinId="8" hidden="1"/>
    <cellStyle name="Hyperlink" xfId="1614" builtinId="8" hidden="1"/>
    <cellStyle name="Hyperlink" xfId="1616" builtinId="8" hidden="1"/>
    <cellStyle name="Hyperlink" xfId="1618" builtinId="8" hidden="1"/>
    <cellStyle name="Hyperlink" xfId="1620" builtinId="8" hidden="1"/>
    <cellStyle name="Hyperlink" xfId="1622" builtinId="8" hidden="1"/>
    <cellStyle name="Hyperlink" xfId="1624" builtinId="8" hidden="1"/>
    <cellStyle name="Hyperlink" xfId="1626" builtinId="8" hidden="1"/>
    <cellStyle name="Hyperlink" xfId="1628" builtinId="8" hidden="1"/>
    <cellStyle name="Hyperlink" xfId="1630" builtinId="8" hidden="1"/>
    <cellStyle name="Hyperlink" xfId="1632" builtinId="8" hidden="1"/>
    <cellStyle name="Hyperlink" xfId="1634" builtinId="8" hidden="1"/>
    <cellStyle name="Hyperlink" xfId="1636" builtinId="8" hidden="1"/>
    <cellStyle name="Hyperlink" xfId="1638" builtinId="8" hidden="1"/>
    <cellStyle name="Hyperlink" xfId="1640" builtinId="8" hidden="1"/>
    <cellStyle name="Hyperlink" xfId="1642" builtinId="8" hidden="1"/>
    <cellStyle name="Hyperlink" xfId="1644" builtinId="8" hidden="1"/>
    <cellStyle name="Hyperlink" xfId="1646" builtinId="8" hidden="1"/>
    <cellStyle name="Hyperlink" xfId="1648" builtinId="8" hidden="1"/>
    <cellStyle name="Hyperlink" xfId="1650" builtinId="8" hidden="1"/>
    <cellStyle name="Hyperlink" xfId="1652" builtinId="8" hidden="1"/>
    <cellStyle name="Hyperlink" xfId="1654" builtinId="8" hidden="1"/>
    <cellStyle name="Hyperlink" xfId="1656" builtinId="8" hidden="1"/>
    <cellStyle name="Hyperlink" xfId="1658" builtinId="8" hidden="1"/>
    <cellStyle name="Hyperlink" xfId="1660" builtinId="8" hidden="1"/>
    <cellStyle name="Hyperlink" xfId="1662" builtinId="8" hidden="1"/>
    <cellStyle name="Hyperlink" xfId="1664" builtinId="8" hidden="1"/>
    <cellStyle name="Hyperlink" xfId="1666" builtinId="8" hidden="1"/>
    <cellStyle name="Hyperlink" xfId="1668" builtinId="8" hidden="1"/>
    <cellStyle name="Hyperlink" xfId="1670" builtinId="8" hidden="1"/>
    <cellStyle name="Hyperlink" xfId="1672" builtinId="8" hidden="1"/>
    <cellStyle name="Hyperlink" xfId="1674" builtinId="8" hidden="1"/>
    <cellStyle name="Hyperlink" xfId="1676" builtinId="8" hidden="1"/>
    <cellStyle name="Hyperlink" xfId="1678" builtinId="8" hidden="1"/>
    <cellStyle name="Hyperlink" xfId="1680" builtinId="8" hidden="1"/>
    <cellStyle name="Hyperlink" xfId="1682" builtinId="8" hidden="1"/>
    <cellStyle name="Hyperlink" xfId="1684" builtinId="8" hidden="1"/>
    <cellStyle name="Hyperlink" xfId="1686" builtinId="8" hidden="1"/>
    <cellStyle name="Hyperlink" xfId="1688" builtinId="8" hidden="1"/>
    <cellStyle name="Hyperlink" xfId="1690" builtinId="8" hidden="1"/>
    <cellStyle name="Hyperlink" xfId="1692" builtinId="8" hidden="1"/>
    <cellStyle name="Hyperlink" xfId="1694" builtinId="8" hidden="1"/>
    <cellStyle name="Hyperlink" xfId="1696" builtinId="8" hidden="1"/>
    <cellStyle name="Hyperlink" xfId="1698" builtinId="8" hidden="1"/>
    <cellStyle name="Hyperlink" xfId="1700" builtinId="8" hidden="1"/>
    <cellStyle name="Hyperlink" xfId="1702" builtinId="8" hidden="1"/>
    <cellStyle name="Hyperlink" xfId="1704" builtinId="8" hidden="1"/>
    <cellStyle name="Hyperlink" xfId="1706" builtinId="8" hidden="1"/>
    <cellStyle name="Hyperlink" xfId="1708" builtinId="8" hidden="1"/>
    <cellStyle name="Hyperlink" xfId="1710" builtinId="8" hidden="1"/>
    <cellStyle name="Hyperlink" xfId="1712" builtinId="8" hidden="1"/>
    <cellStyle name="Hyperlink" xfId="1714" builtinId="8" hidden="1"/>
    <cellStyle name="Hyperlink" xfId="1716" builtinId="8" hidden="1"/>
    <cellStyle name="Hyperlink" xfId="1718" builtinId="8" hidden="1"/>
    <cellStyle name="Hyperlink" xfId="1720" builtinId="8" hidden="1"/>
    <cellStyle name="Hyperlink" xfId="1722" builtinId="8" hidden="1"/>
    <cellStyle name="Hyperlink" xfId="1724" builtinId="8" hidden="1"/>
    <cellStyle name="Hyperlink" xfId="1726" builtinId="8" hidden="1"/>
    <cellStyle name="Hyperlink" xfId="1728" builtinId="8" hidden="1"/>
    <cellStyle name="Hyperlink" xfId="1730" builtinId="8" hidden="1"/>
    <cellStyle name="Hyperlink" xfId="1732" builtinId="8" hidden="1"/>
    <cellStyle name="Hyperlink" xfId="1734" builtinId="8" hidden="1"/>
    <cellStyle name="Hyperlink" xfId="1736" builtinId="8" hidden="1"/>
    <cellStyle name="Hyperlink" xfId="1738" builtinId="8" hidden="1"/>
    <cellStyle name="Hyperlink" xfId="1740" builtinId="8" hidden="1"/>
    <cellStyle name="Hyperlink" xfId="1742" builtinId="8" hidden="1"/>
    <cellStyle name="Hyperlink" xfId="1744" builtinId="8" hidden="1"/>
    <cellStyle name="Hyperlink" xfId="1746" builtinId="8" hidden="1"/>
    <cellStyle name="Hyperlink" xfId="1748" builtinId="8" hidden="1"/>
    <cellStyle name="Hyperlink" xfId="1750" builtinId="8" hidden="1"/>
    <cellStyle name="Hyperlink" xfId="1752" builtinId="8" hidden="1"/>
    <cellStyle name="Hyperlink" xfId="1754" builtinId="8" hidden="1"/>
    <cellStyle name="Hyperlink" xfId="1756" builtinId="8" hidden="1"/>
    <cellStyle name="Hyperlink" xfId="1758" builtinId="8" hidden="1"/>
    <cellStyle name="Hyperlink" xfId="1760" builtinId="8" hidden="1"/>
    <cellStyle name="Hyperlink" xfId="1762" builtinId="8" hidden="1"/>
    <cellStyle name="Hyperlink" xfId="1764" builtinId="8" hidden="1"/>
    <cellStyle name="Hyperlink" xfId="1766" builtinId="8" hidden="1"/>
    <cellStyle name="Hyperlink" xfId="1768" builtinId="8" hidden="1"/>
    <cellStyle name="Hyperlink" xfId="1770" builtinId="8" hidden="1"/>
    <cellStyle name="Hyperlink" xfId="1772" builtinId="8" hidden="1"/>
    <cellStyle name="Hyperlink" xfId="1774" builtinId="8" hidden="1"/>
    <cellStyle name="Hyperlink" xfId="1776" builtinId="8" hidden="1"/>
    <cellStyle name="Hyperlink" xfId="1778" builtinId="8" hidden="1"/>
    <cellStyle name="Hyperlink" xfId="1780" builtinId="8" hidden="1"/>
    <cellStyle name="Hyperlink" xfId="1782" builtinId="8" hidden="1"/>
    <cellStyle name="Hyperlink" xfId="1784" builtinId="8" hidden="1"/>
    <cellStyle name="Hyperlink" xfId="1786" builtinId="8" hidden="1"/>
    <cellStyle name="Hyperlink" xfId="1788" builtinId="8" hidden="1"/>
    <cellStyle name="Hyperlink" xfId="1790" builtinId="8" hidden="1"/>
    <cellStyle name="Hyperlink" xfId="1792" builtinId="8" hidden="1"/>
    <cellStyle name="Hyperlink" xfId="1794" builtinId="8" hidden="1"/>
    <cellStyle name="Hyperlink" xfId="1796" builtinId="8" hidden="1"/>
    <cellStyle name="Hyperlink" xfId="1798" builtinId="8" hidden="1"/>
    <cellStyle name="Hyperlink" xfId="1800" builtinId="8" hidden="1"/>
    <cellStyle name="Hyperlink" xfId="1802" builtinId="8" hidden="1"/>
    <cellStyle name="Hyperlink" xfId="1804" builtinId="8" hidden="1"/>
    <cellStyle name="Hyperlink" xfId="1806" builtinId="8" hidden="1"/>
    <cellStyle name="Hyperlink" xfId="1808" builtinId="8" hidden="1"/>
    <cellStyle name="Hyperlink" xfId="1810" builtinId="8" hidden="1"/>
    <cellStyle name="Hyperlink" xfId="1812" builtinId="8" hidden="1"/>
    <cellStyle name="Hyperlink" xfId="1814" builtinId="8" hidden="1"/>
    <cellStyle name="Hyperlink" xfId="1816" builtinId="8" hidden="1"/>
    <cellStyle name="Hyperlink" xfId="1818" builtinId="8" hidden="1"/>
    <cellStyle name="Hyperlink" xfId="1820" builtinId="8" hidden="1"/>
    <cellStyle name="Hyperlink" xfId="1822" builtinId="8" hidden="1"/>
    <cellStyle name="Hyperlink" xfId="1824" builtinId="8" hidden="1"/>
    <cellStyle name="Hyperlink" xfId="1826" builtinId="8" hidden="1"/>
    <cellStyle name="Hyperlink" xfId="1828" builtinId="8" hidden="1"/>
    <cellStyle name="Hyperlink" xfId="1830" builtinId="8" hidden="1"/>
    <cellStyle name="Hyperlink" xfId="1832" builtinId="8" hidden="1"/>
    <cellStyle name="Hyperlink" xfId="1834" builtinId="8" hidden="1"/>
    <cellStyle name="Hyperlink" xfId="1836" builtinId="8" hidden="1"/>
    <cellStyle name="Hyperlink" xfId="1838" builtinId="8" hidden="1"/>
    <cellStyle name="Hyperlink" xfId="1840" builtinId="8" hidden="1"/>
    <cellStyle name="Hyperlink" xfId="1842" builtinId="8" hidden="1"/>
    <cellStyle name="Hyperlink" xfId="1844" builtinId="8" hidden="1"/>
    <cellStyle name="Hyperlink" xfId="1846" builtinId="8" hidden="1"/>
    <cellStyle name="Hyperlink" xfId="1848" builtinId="8" hidden="1"/>
    <cellStyle name="Hyperlink" xfId="1850" builtinId="8" hidden="1"/>
    <cellStyle name="Hyperlink" xfId="1852" builtinId="8" hidden="1"/>
    <cellStyle name="Hyperlink" xfId="1854" builtinId="8" hidden="1"/>
    <cellStyle name="Hyperlink" xfId="1856" builtinId="8" hidden="1"/>
    <cellStyle name="Hyperlink" xfId="1858" builtinId="8" hidden="1"/>
    <cellStyle name="Hyperlink" xfId="1860" builtinId="8" hidden="1"/>
    <cellStyle name="Hyperlink" xfId="1862" builtinId="8" hidden="1"/>
    <cellStyle name="Hyperlink" xfId="1864" builtinId="8" hidden="1"/>
    <cellStyle name="Hyperlink" xfId="1866" builtinId="8" hidden="1"/>
    <cellStyle name="Hyperlink" xfId="1868" builtinId="8" hidden="1"/>
    <cellStyle name="Hyperlink" xfId="1870" builtinId="8" hidden="1"/>
    <cellStyle name="Hyperlink" xfId="1872" builtinId="8" hidden="1"/>
    <cellStyle name="Hyperlink" xfId="1874" builtinId="8" hidden="1"/>
    <cellStyle name="Hyperlink" xfId="1876" builtinId="8" hidden="1"/>
    <cellStyle name="Hyperlink" xfId="1878" builtinId="8" hidden="1"/>
    <cellStyle name="Hyperlink" xfId="1880" builtinId="8" hidden="1"/>
    <cellStyle name="Hyperlink" xfId="1882" builtinId="8" hidden="1"/>
    <cellStyle name="Hyperlink" xfId="1884" builtinId="8" hidden="1"/>
    <cellStyle name="Hyperlink" xfId="1886" builtinId="8" hidden="1"/>
    <cellStyle name="Hyperlink" xfId="1888" builtinId="8" hidden="1"/>
    <cellStyle name="Hyperlink" xfId="1890" builtinId="8" hidden="1"/>
    <cellStyle name="Hyperlink" xfId="1892" builtinId="8" hidden="1"/>
    <cellStyle name="Hyperlink" xfId="1894" builtinId="8" hidden="1"/>
    <cellStyle name="Hyperlink" xfId="1896" builtinId="8" hidden="1"/>
    <cellStyle name="Hyperlink" xfId="1898" builtinId="8" hidden="1"/>
    <cellStyle name="Hyperlink" xfId="1900" builtinId="8" hidden="1"/>
    <cellStyle name="Hyperlink" xfId="1902" builtinId="8" hidden="1"/>
    <cellStyle name="Hyperlink" xfId="1904" builtinId="8" hidden="1"/>
    <cellStyle name="Hyperlink" xfId="1906" builtinId="8" hidden="1"/>
    <cellStyle name="Hyperlink" xfId="1908" builtinId="8" hidden="1"/>
    <cellStyle name="Hyperlink" xfId="1910" builtinId="8" hidden="1"/>
    <cellStyle name="Hyperlink" xfId="1912" builtinId="8" hidden="1"/>
    <cellStyle name="Hyperlink" xfId="1914" builtinId="8" hidden="1"/>
    <cellStyle name="Hyperlink" xfId="1916" builtinId="8" hidden="1"/>
    <cellStyle name="Hyperlink" xfId="1918" builtinId="8" hidden="1"/>
    <cellStyle name="Hyperlink" xfId="1920" builtinId="8" hidden="1"/>
    <cellStyle name="Hyperlink" xfId="1922" builtinId="8" hidden="1"/>
    <cellStyle name="Hyperlink" xfId="1924" builtinId="8" hidden="1"/>
    <cellStyle name="Hyperlink" xfId="1926" builtinId="8" hidden="1"/>
    <cellStyle name="Hyperlink" xfId="1928" builtinId="8" hidden="1"/>
    <cellStyle name="Hyperlink" xfId="1930" builtinId="8" hidden="1"/>
    <cellStyle name="Hyperlink" xfId="1932" builtinId="8" hidden="1"/>
    <cellStyle name="Hyperlink" xfId="1934" builtinId="8" hidden="1"/>
    <cellStyle name="Hyperlink" xfId="1936" builtinId="8" hidden="1"/>
    <cellStyle name="Hyperlink" xfId="1938" builtinId="8" hidden="1"/>
    <cellStyle name="Hyperlink" xfId="1940" builtinId="8" hidden="1"/>
    <cellStyle name="Hyperlink" xfId="1942" builtinId="8" hidden="1"/>
    <cellStyle name="Hyperlink" xfId="1944" builtinId="8" hidden="1"/>
    <cellStyle name="Hyperlink" xfId="1946" builtinId="8" hidden="1"/>
    <cellStyle name="Hyperlink" xfId="1948" builtinId="8" hidden="1"/>
    <cellStyle name="Hyperlink" xfId="1950" builtinId="8" hidden="1"/>
    <cellStyle name="Hyperlink" xfId="1952" builtinId="8" hidden="1"/>
    <cellStyle name="Hyperlink" xfId="1954" builtinId="8" hidden="1"/>
    <cellStyle name="Hyperlink" xfId="1956" builtinId="8" hidden="1"/>
    <cellStyle name="Hyperlink" xfId="1958" builtinId="8" hidden="1"/>
    <cellStyle name="Hyperlink" xfId="1960" builtinId="8" hidden="1"/>
    <cellStyle name="Hyperlink" xfId="1962" builtinId="8" hidden="1"/>
    <cellStyle name="Hyperlink" xfId="1964" builtinId="8" hidden="1"/>
    <cellStyle name="Hyperlink" xfId="1966" builtinId="8" hidden="1"/>
    <cellStyle name="Hyperlink" xfId="1968" builtinId="8" hidden="1"/>
    <cellStyle name="Hyperlink" xfId="1970" builtinId="8" hidden="1"/>
    <cellStyle name="Hyperlink" xfId="1972" builtinId="8" hidden="1"/>
    <cellStyle name="Hyperlink" xfId="1974" builtinId="8" hidden="1"/>
    <cellStyle name="Hyperlink" xfId="1976" builtinId="8" hidden="1"/>
    <cellStyle name="Hyperlink" xfId="1978" builtinId="8" hidden="1"/>
    <cellStyle name="Hyperlink" xfId="1980" builtinId="8" hidden="1"/>
    <cellStyle name="Hyperlink" xfId="1982" builtinId="8" hidden="1"/>
    <cellStyle name="Hyperlink" xfId="1984" builtinId="8" hidden="1"/>
    <cellStyle name="Hyperlink" xfId="1986" builtinId="8" hidden="1"/>
    <cellStyle name="Hyperlink" xfId="1988" builtinId="8" hidden="1"/>
    <cellStyle name="Hyperlink" xfId="1990" builtinId="8" hidden="1"/>
    <cellStyle name="Hyperlink" xfId="1992" builtinId="8" hidden="1"/>
    <cellStyle name="Hyperlink" xfId="1994" builtinId="8" hidden="1"/>
    <cellStyle name="Hyperlink" xfId="1996" builtinId="8" hidden="1"/>
    <cellStyle name="Hyperlink" xfId="1998" builtinId="8" hidden="1"/>
    <cellStyle name="Hyperlink" xfId="2000" builtinId="8" hidden="1"/>
    <cellStyle name="Hyperlink" xfId="2002" builtinId="8" hidden="1"/>
    <cellStyle name="Hyperlink" xfId="2004" builtinId="8" hidden="1"/>
    <cellStyle name="Hyperlink" xfId="2006" builtinId="8" hidden="1"/>
    <cellStyle name="Hyperlink" xfId="2008" builtinId="8" hidden="1"/>
    <cellStyle name="Hyperlink" xfId="2010" builtinId="8" hidden="1"/>
    <cellStyle name="Hyperlink" xfId="2012" builtinId="8" hidden="1"/>
    <cellStyle name="Hyperlink" xfId="2014" builtinId="8" hidden="1"/>
    <cellStyle name="Hyperlink" xfId="2016" builtinId="8" hidden="1"/>
    <cellStyle name="Hyperlink" xfId="2018" builtinId="8" hidden="1"/>
    <cellStyle name="Hyperlink" xfId="2020" builtinId="8" hidden="1"/>
    <cellStyle name="Hyperlink" xfId="2022" builtinId="8" hidden="1"/>
    <cellStyle name="Hyperlink" xfId="2024" builtinId="8" hidden="1"/>
    <cellStyle name="Hyperlink" xfId="2026" builtinId="8" hidden="1"/>
    <cellStyle name="Hyperlink" xfId="2028" builtinId="8" hidden="1"/>
    <cellStyle name="Hyperlink" xfId="2030" builtinId="8" hidden="1"/>
    <cellStyle name="Hyperlink" xfId="2032" builtinId="8" hidden="1"/>
    <cellStyle name="Hyperlink" xfId="2034" builtinId="8" hidden="1"/>
    <cellStyle name="Hyperlink" xfId="2036" builtinId="8" hidden="1"/>
    <cellStyle name="Hyperlink" xfId="2038" builtinId="8" hidden="1"/>
    <cellStyle name="Hyperlink" xfId="2040" builtinId="8" hidden="1"/>
    <cellStyle name="Hyperlink" xfId="2042" builtinId="8" hidden="1"/>
    <cellStyle name="Hyperlink" xfId="2044" builtinId="8" hidden="1"/>
    <cellStyle name="Hyperlink" xfId="2046" builtinId="8" hidden="1"/>
    <cellStyle name="Hyperlink" xfId="2048" builtinId="8" hidden="1"/>
    <cellStyle name="Hyperlink" xfId="2050" builtinId="8" hidden="1"/>
    <cellStyle name="Hyperlink" xfId="2052" builtinId="8" hidden="1"/>
    <cellStyle name="Hyperlink" xfId="2054" builtinId="8" hidden="1"/>
    <cellStyle name="Hyperlink" xfId="2056" builtinId="8" hidden="1"/>
    <cellStyle name="Hyperlink" xfId="2058" builtinId="8" hidden="1"/>
    <cellStyle name="Hyperlink" xfId="2060" builtinId="8" hidden="1"/>
    <cellStyle name="Hyperlink" xfId="2062" builtinId="8" hidden="1"/>
    <cellStyle name="Hyperlink" xfId="2064" builtinId="8" hidden="1"/>
    <cellStyle name="Hyperlink" xfId="2066" builtinId="8" hidden="1"/>
    <cellStyle name="Hyperlink" xfId="2068" builtinId="8" hidden="1"/>
    <cellStyle name="Hyperlink" xfId="2070" builtinId="8" hidden="1"/>
    <cellStyle name="Hyperlink" xfId="2072" builtinId="8" hidden="1"/>
    <cellStyle name="Hyperlink" xfId="2074" builtinId="8" hidden="1"/>
    <cellStyle name="Hyperlink" xfId="2076" builtinId="8" hidden="1"/>
    <cellStyle name="Hyperlink" xfId="2078" builtinId="8" hidden="1"/>
    <cellStyle name="Hyperlink" xfId="2080" builtinId="8" hidden="1"/>
    <cellStyle name="Hyperlink" xfId="2082" builtinId="8" hidden="1"/>
    <cellStyle name="Hyperlink" xfId="2084" builtinId="8" hidden="1"/>
    <cellStyle name="Hyperlink" xfId="2086" builtinId="8" hidden="1"/>
    <cellStyle name="Hyperlink" xfId="2088" builtinId="8" hidden="1"/>
    <cellStyle name="Hyperlink" xfId="2090" builtinId="8" hidden="1"/>
    <cellStyle name="Hyperlink" xfId="2092" builtinId="8" hidden="1"/>
    <cellStyle name="Hyperlink" xfId="2094" builtinId="8" hidden="1"/>
    <cellStyle name="Hyperlink" xfId="2096" builtinId="8" hidden="1"/>
    <cellStyle name="Hyperlink" xfId="2098" builtinId="8" hidden="1"/>
    <cellStyle name="Hyperlink" xfId="2100" builtinId="8" hidden="1"/>
    <cellStyle name="Hyperlink" xfId="2102" builtinId="8" hidden="1"/>
    <cellStyle name="Hyperlink" xfId="2104" builtinId="8" hidden="1"/>
    <cellStyle name="Hyperlink" xfId="2106" builtinId="8" hidden="1"/>
    <cellStyle name="Hyperlink" xfId="2108" builtinId="8" hidden="1"/>
    <cellStyle name="Hyperlink" xfId="2110" builtinId="8" hidden="1"/>
    <cellStyle name="Hyperlink" xfId="2112" builtinId="8" hidden="1"/>
    <cellStyle name="Hyperlink" xfId="2114" builtinId="8" hidden="1"/>
    <cellStyle name="Hyperlink" xfId="2116" builtinId="8" hidden="1"/>
    <cellStyle name="Hyperlink" xfId="2118" builtinId="8" hidden="1"/>
    <cellStyle name="Hyperlink" xfId="2120" builtinId="8" hidden="1"/>
    <cellStyle name="Hyperlink" xfId="2122" builtinId="8" hidden="1"/>
    <cellStyle name="Hyperlink" xfId="2124" builtinId="8" hidden="1"/>
    <cellStyle name="Hyperlink" xfId="2126" builtinId="8" hidden="1"/>
    <cellStyle name="Hyperlink" xfId="2128" builtinId="8" hidden="1"/>
    <cellStyle name="Hyperlink" xfId="2130" builtinId="8" hidden="1"/>
    <cellStyle name="Hyperlink" xfId="2132" builtinId="8" hidden="1"/>
    <cellStyle name="Hyperlink" xfId="2134" builtinId="8" hidden="1"/>
    <cellStyle name="Hyperlink" xfId="2136" builtinId="8" hidden="1"/>
    <cellStyle name="Hyperlink" xfId="2138" builtinId="8" hidden="1"/>
    <cellStyle name="Hyperlink" xfId="2140" builtinId="8" hidden="1"/>
    <cellStyle name="Hyperlink" xfId="2142" builtinId="8" hidden="1"/>
    <cellStyle name="Hyperlink" xfId="2144" builtinId="8" hidden="1"/>
    <cellStyle name="Hyperlink" xfId="2146" builtinId="8" hidden="1"/>
    <cellStyle name="Hyperlink" xfId="2148" builtinId="8" hidden="1"/>
    <cellStyle name="Hyperlink" xfId="2150" builtinId="8" hidden="1"/>
    <cellStyle name="Hyperlink" xfId="2152" builtinId="8" hidden="1"/>
    <cellStyle name="Hyperlink" xfId="2154" builtinId="8" hidden="1"/>
    <cellStyle name="Hyperlink" xfId="2156" builtinId="8" hidden="1"/>
    <cellStyle name="Hyperlink" xfId="2158" builtinId="8" hidden="1"/>
    <cellStyle name="Hyperlink" xfId="2160" builtinId="8" hidden="1"/>
    <cellStyle name="Hyperlink" xfId="2162" builtinId="8" hidden="1"/>
    <cellStyle name="Hyperlink" xfId="2164" builtinId="8" hidden="1"/>
    <cellStyle name="Hyperlink" xfId="2166" builtinId="8" hidden="1"/>
    <cellStyle name="Hyperlink" xfId="2168" builtinId="8" hidden="1"/>
    <cellStyle name="Hyperlink" xfId="2170" builtinId="8" hidden="1"/>
    <cellStyle name="Hyperlink" xfId="2172" builtinId="8" hidden="1"/>
    <cellStyle name="Hyperlink" xfId="2174" builtinId="8" hidden="1"/>
    <cellStyle name="Hyperlink" xfId="2176" builtinId="8" hidden="1"/>
    <cellStyle name="Hyperlink" xfId="2178" builtinId="8" hidden="1"/>
    <cellStyle name="Hyperlink" xfId="2180" builtinId="8" hidden="1"/>
    <cellStyle name="Hyperlink" xfId="2182" builtinId="8" hidden="1"/>
    <cellStyle name="Hyperlink" xfId="2184" builtinId="8" hidden="1"/>
    <cellStyle name="Hyperlink" xfId="2186" builtinId="8" hidden="1"/>
    <cellStyle name="Hyperlink" xfId="2188" builtinId="8" hidden="1"/>
    <cellStyle name="Hyperlink" xfId="2190" builtinId="8" hidden="1"/>
    <cellStyle name="Hyperlink" xfId="2192" builtinId="8" hidden="1"/>
    <cellStyle name="Hyperlink" xfId="2194" builtinId="8" hidden="1"/>
    <cellStyle name="Hyperlink" xfId="2196" builtinId="8" hidden="1"/>
    <cellStyle name="Hyperlink" xfId="2198" builtinId="8" hidden="1"/>
    <cellStyle name="Hyperlink" xfId="2200" builtinId="8" hidden="1"/>
    <cellStyle name="Hyperlink" xfId="2202" builtinId="8" hidden="1"/>
    <cellStyle name="Hyperlink" xfId="2204" builtinId="8" hidden="1"/>
    <cellStyle name="Hyperlink" xfId="2206" builtinId="8" hidden="1"/>
    <cellStyle name="Hyperlink" xfId="2208" builtinId="8" hidden="1"/>
    <cellStyle name="Hyperlink" xfId="2210" builtinId="8" hidden="1"/>
    <cellStyle name="Hyperlink" xfId="2212" builtinId="8" hidden="1"/>
    <cellStyle name="Hyperlink" xfId="2214" builtinId="8" hidden="1"/>
    <cellStyle name="Hyperlink" xfId="2216" builtinId="8" hidden="1"/>
    <cellStyle name="Hyperlink" xfId="2218" builtinId="8" hidden="1"/>
    <cellStyle name="Hyperlink" xfId="2220" builtinId="8" hidden="1"/>
    <cellStyle name="Hyperlink" xfId="2222" builtinId="8" hidden="1"/>
    <cellStyle name="Hyperlink" xfId="2224" builtinId="8" hidden="1"/>
    <cellStyle name="Hyperlink" xfId="2226" builtinId="8" hidden="1"/>
    <cellStyle name="Hyperlink" xfId="2228" builtinId="8" hidden="1"/>
    <cellStyle name="Hyperlink" xfId="2230" builtinId="8" hidden="1"/>
    <cellStyle name="Hyperlink" xfId="2232" builtinId="8" hidden="1"/>
    <cellStyle name="Hyperlink" xfId="2234" builtinId="8" hidden="1"/>
    <cellStyle name="Hyperlink" xfId="2236" builtinId="8" hidden="1"/>
    <cellStyle name="Hyperlink" xfId="2238" builtinId="8" hidden="1"/>
    <cellStyle name="Hyperlink" xfId="2240" builtinId="8" hidden="1"/>
    <cellStyle name="Hyperlink" xfId="2242" builtinId="8" hidden="1"/>
    <cellStyle name="Hyperlink" xfId="2244" builtinId="8" hidden="1"/>
    <cellStyle name="Hyperlink" xfId="2246" builtinId="8" hidden="1"/>
    <cellStyle name="Hyperlink" xfId="2248" builtinId="8" hidden="1"/>
    <cellStyle name="Hyperlink" xfId="2250" builtinId="8" hidden="1"/>
    <cellStyle name="Hyperlink" xfId="2252" builtinId="8" hidden="1"/>
    <cellStyle name="Hyperlink" xfId="2254" builtinId="8" hidden="1"/>
    <cellStyle name="Hyperlink" xfId="2256" builtinId="8" hidden="1"/>
    <cellStyle name="Hyperlink" xfId="2258" builtinId="8" hidden="1"/>
    <cellStyle name="Hyperlink" xfId="2260" builtinId="8" hidden="1"/>
    <cellStyle name="Hyperlink" xfId="2262" builtinId="8" hidden="1"/>
    <cellStyle name="Hyperlink" xfId="2264" builtinId="8" hidden="1"/>
    <cellStyle name="Hyperlink" xfId="2266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Hyperlink" xfId="2342" builtinId="8" hidden="1"/>
    <cellStyle name="Hyperlink" xfId="2344" builtinId="8" hidden="1"/>
    <cellStyle name="Hyperlink" xfId="2346" builtinId="8" hidden="1"/>
    <cellStyle name="Hyperlink" xfId="2348" builtinId="8" hidden="1"/>
    <cellStyle name="Hyperlink" xfId="2350" builtinId="8" hidden="1"/>
    <cellStyle name="Hyperlink" xfId="2352" builtinId="8" hidden="1"/>
    <cellStyle name="Hyperlink" xfId="2354" builtinId="8" hidden="1"/>
    <cellStyle name="Hyperlink" xfId="2356" builtinId="8" hidden="1"/>
    <cellStyle name="Hyperlink" xfId="2358" builtinId="8" hidden="1"/>
    <cellStyle name="Hyperlink" xfId="2360" builtinId="8" hidden="1"/>
    <cellStyle name="Hyperlink" xfId="2362" builtinId="8" hidden="1"/>
    <cellStyle name="Hyperlink" xfId="2364" builtinId="8" hidden="1"/>
    <cellStyle name="Hyperlink" xfId="2366" builtinId="8" hidden="1"/>
    <cellStyle name="Hyperlink" xfId="2368" builtinId="8" hidden="1"/>
    <cellStyle name="Hyperlink" xfId="2370" builtinId="8" hidden="1"/>
    <cellStyle name="Hyperlink" xfId="2372" builtinId="8" hidden="1"/>
    <cellStyle name="Hyperlink" xfId="2374" builtinId="8" hidden="1"/>
    <cellStyle name="Hyperlink" xfId="2376" builtinId="8" hidden="1"/>
    <cellStyle name="Hyperlink" xfId="2378" builtinId="8" hidden="1"/>
    <cellStyle name="Hyperlink" xfId="2380" builtinId="8" hidden="1"/>
    <cellStyle name="Hyperlink" xfId="2382" builtinId="8" hidden="1"/>
    <cellStyle name="Hyperlink" xfId="2384" builtinId="8" hidden="1"/>
    <cellStyle name="Hyperlink" xfId="2386" builtinId="8" hidden="1"/>
    <cellStyle name="Hyperlink" xfId="2388" builtinId="8" hidden="1"/>
    <cellStyle name="Hyperlink" xfId="2390" builtinId="8" hidden="1"/>
    <cellStyle name="Hyperlink" xfId="2392" builtinId="8" hidden="1"/>
    <cellStyle name="Hyperlink" xfId="2394" builtinId="8" hidden="1"/>
    <cellStyle name="Hyperlink" xfId="2396" builtinId="8" hidden="1"/>
    <cellStyle name="Hyperlink" xfId="2398" builtinId="8" hidden="1"/>
    <cellStyle name="Hyperlink" xfId="2400" builtinId="8" hidden="1"/>
    <cellStyle name="Hyperlink" xfId="2402" builtinId="8" hidden="1"/>
    <cellStyle name="Hyperlink" xfId="2404" builtinId="8" hidden="1"/>
    <cellStyle name="Hyperlink" xfId="2406" builtinId="8" hidden="1"/>
    <cellStyle name="Hyperlink" xfId="2408" builtinId="8" hidden="1"/>
    <cellStyle name="Hyperlink" xfId="2410" builtinId="8" hidden="1"/>
    <cellStyle name="Hyperlink" xfId="2412" builtinId="8" hidden="1"/>
    <cellStyle name="Hyperlink" xfId="2414" builtinId="8" hidden="1"/>
    <cellStyle name="Hyperlink" xfId="2416" builtinId="8" hidden="1"/>
    <cellStyle name="Hyperlink" xfId="2418" builtinId="8" hidden="1"/>
    <cellStyle name="Hyperlink" xfId="2420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Normal" xfId="0" builtinId="0"/>
    <cellStyle name="Percent" xfId="351" builtinId="5"/>
    <cellStyle name="Percent 2" xfId="819"/>
  </cellStyles>
  <dxfs count="0"/>
  <tableStyles count="0" defaultTableStyle="TableStyleMedium9" defaultPivotStyle="PivotStyleMedium4"/>
  <colors>
    <mruColors>
      <color rgb="FFC5C9CA"/>
      <color rgb="FF794FB2"/>
      <color rgb="FFC62F66"/>
      <color rgb="FF3B64AF"/>
      <color rgb="FFFFFFFF"/>
      <color rgb="FF82888C"/>
      <color rgb="FF76C9BC"/>
      <color rgb="FF81B8E4"/>
      <color rgb="FFF7D45F"/>
      <color rgb="FFF03D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2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44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43.png"/><Relationship Id="rId5" Type="http://schemas.openxmlformats.org/officeDocument/2006/relationships/image" Target="../media/image35.png"/><Relationship Id="rId4" Type="http://schemas.openxmlformats.org/officeDocument/2006/relationships/image" Target="../media/image4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45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37.png"/><Relationship Id="rId5" Type="http://schemas.openxmlformats.org/officeDocument/2006/relationships/image" Target="../media/image35.png"/><Relationship Id="rId4" Type="http://schemas.openxmlformats.org/officeDocument/2006/relationships/image" Target="../media/image4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5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5" Type="http://schemas.openxmlformats.org/officeDocument/2006/relationships/image" Target="../media/image34.png"/><Relationship Id="rId4" Type="http://schemas.openxmlformats.org/officeDocument/2006/relationships/image" Target="../media/image52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4" Type="http://schemas.openxmlformats.org/officeDocument/2006/relationships/image" Target="../media/image58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4" Type="http://schemas.openxmlformats.org/officeDocument/2006/relationships/image" Target="../media/image6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1.jpeg"/><Relationship Id="rId1" Type="http://schemas.openxmlformats.org/officeDocument/2006/relationships/image" Target="../media/image3.emf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11</xdr:row>
      <xdr:rowOff>38099</xdr:rowOff>
    </xdr:from>
    <xdr:to>
      <xdr:col>11</xdr:col>
      <xdr:colOff>0</xdr:colOff>
      <xdr:row>31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219075" y="2733674"/>
          <a:ext cx="12496800" cy="380047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Reporting Period Top Lines</a:t>
          </a:r>
        </a:p>
        <a:p>
          <a:endParaRPr lang="en-US" sz="1100" b="1">
            <a:solidFill>
              <a:srgbClr val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n-US" sz="1100" b="1" i="1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Overall</a:t>
          </a:r>
          <a:endParaRPr lang="en-US" sz="1100">
            <a:solidFill>
              <a:srgbClr val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CPAs increased</a:t>
          </a:r>
          <a:r>
            <a:rPr lang="en-US" sz="1100" b="0" baseline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over the last report, reflecting a </a:t>
          </a:r>
          <a:r>
            <a:rPr lang="en-US" sz="1100" b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trend similar to 2017's performance over Thanksgiving weekend</a:t>
          </a:r>
          <a:r>
            <a:rPr lang="en-US" sz="1100" b="0" baseline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(</a:t>
          </a:r>
          <a:r>
            <a:rPr lang="en-US" sz="1100" b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Black Friday/Cyber Week).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While the prospecting</a:t>
          </a:r>
          <a:r>
            <a:rPr lang="en-US" sz="1100" b="0" baseline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audience is struggling to ramp up, the </a:t>
          </a:r>
          <a:r>
            <a:rPr lang="en-US" sz="1100" b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Houston Corporate Flight Past Participants brought in 14 registrations at a $21 gross CPA.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Dallas performance struggled this period with only 2 registrations via social. Investigating potential causation and recommended</a:t>
          </a:r>
          <a:r>
            <a:rPr lang="en-US" sz="1100" b="0" baseline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adjustments.</a:t>
          </a:r>
          <a:endParaRPr lang="en-US" sz="1100" b="0">
            <a:solidFill>
              <a:srgbClr val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On social, we're eliminating underperforming creative to increase efficiency in spend.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="0" baseline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Search performance stayed strong, delivering 54 registrations in this reporting period.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="0" baseline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Charity, cycling, and lookalike audiences off to a strong start.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>
            <a:solidFill>
              <a:srgbClr val="FF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n-US" sz="1100" b="1" i="1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Market Updates</a:t>
          </a:r>
          <a:endParaRPr lang="en-US" sz="1100">
            <a:solidFill>
              <a:srgbClr val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Los Angeles (Bike MS: Los Angeles) Ongoing PPC launched on 11/20.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Houston (BP MS 150) Corporate Flight launched on 11/20. 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Houston (BP MS 150) launched Fee Increase #2 creative on 11/28. 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 baseline="0">
            <a:solidFill>
              <a:srgbClr val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eaLnBrk="1" fontAlgn="auto" latinLnBrk="0" hangingPunct="1"/>
          <a:r>
            <a:rPr lang="en-US" sz="1100" b="1" i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Active Tests</a:t>
          </a:r>
          <a:endParaRPr lang="en-US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en-US" sz="1100" b="0" i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Results will be shared in the biweekly report once the test is complete.</a:t>
          </a:r>
          <a:endParaRPr lang="en-US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171450" indent="-171450" eaLnBrk="1" fontAlgn="auto" latinLnBrk="0" hangingPunct="1">
            <a:buFont typeface="Arial" panose="020B0604020202020204" pitchFamily="34" charset="0"/>
            <a:buChar char="•"/>
          </a:pPr>
          <a:r>
            <a:rPr lang="en-US" sz="1100" b="0" i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Social: Abstract/POV Instagram Images</a:t>
          </a:r>
          <a:endParaRPr lang="en-US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171450" indent="-171450" eaLnBrk="1" fontAlgn="auto" latinLnBrk="0" hangingPunct="1">
            <a:buFont typeface="Arial" panose="020B0604020202020204" pitchFamily="34" charset="0"/>
            <a:buChar char="•"/>
          </a:pPr>
          <a:r>
            <a:rPr lang="en-US" sz="1100" b="0" i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Social: Square Video vs. Horizontal Video</a:t>
          </a:r>
          <a:endParaRPr lang="en-US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171450" indent="-171450" eaLnBrk="1" fontAlgn="auto" latinLnBrk="0" hangingPunct="1">
            <a:buFont typeface="Arial" panose="020B0604020202020204" pitchFamily="34" charset="0"/>
            <a:buChar char="•"/>
          </a:pPr>
          <a:r>
            <a:rPr lang="en-US" sz="1100" b="0" i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Social: 2017 Video vs. 2018 Video</a:t>
          </a:r>
          <a:endParaRPr lang="en-US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171450" indent="-171450" eaLnBrk="1" fontAlgn="auto" latinLnBrk="0" hangingPunct="1">
            <a:buFont typeface="Arial" panose="020B0604020202020204" pitchFamily="34" charset="0"/>
            <a:buChar char="•"/>
          </a:pPr>
          <a:r>
            <a:rPr lang="en-US" sz="1100" b="0" i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Social: CTA Buttons of "Learn More" vs. "Sign Up"</a:t>
          </a:r>
          <a:endParaRPr lang="en-US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171450" indent="-171450" eaLnBrk="1" fontAlgn="auto" latinLnBrk="0" hangingPunct="1">
            <a:buFont typeface="Arial" panose="020B0604020202020204" pitchFamily="34" charset="0"/>
            <a:buChar char="•"/>
          </a:pPr>
          <a:r>
            <a:rPr lang="en-US" sz="1100" b="0" i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Display: CTA Buttons of "Learn More" vs. "Sign Up"</a:t>
          </a:r>
          <a:endParaRPr lang="en-US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 baseline="0">
            <a:solidFill>
              <a:srgbClr val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11</xdr:col>
      <xdr:colOff>0</xdr:colOff>
      <xdr:row>1</xdr:row>
      <xdr:rowOff>0</xdr:rowOff>
    </xdr:from>
    <xdr:to>
      <xdr:col>13</xdr:col>
      <xdr:colOff>301419</xdr:colOff>
      <xdr:row>4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58400" y="190500"/>
          <a:ext cx="1952419" cy="777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</xdr:row>
      <xdr:rowOff>0</xdr:rowOff>
    </xdr:from>
    <xdr:to>
      <xdr:col>19</xdr:col>
      <xdr:colOff>647495</xdr:colOff>
      <xdr:row>4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01375" y="190500"/>
          <a:ext cx="1958769" cy="800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13</xdr:row>
      <xdr:rowOff>38101</xdr:rowOff>
    </xdr:from>
    <xdr:to>
      <xdr:col>10</xdr:col>
      <xdr:colOff>1727200</xdr:colOff>
      <xdr:row>19</xdr:row>
      <xdr:rowOff>50800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215900" y="7480301"/>
          <a:ext cx="13868400" cy="115569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Paid Social Insights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Experienced dip over the Thanksgiving holiday weekend.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Houston's top audiences are charity and cycling.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With the launch of remarketing on 12/4 for both Houston and Dallas, we should start seeing higher volume.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Lookalike audience in Dallas is the top performer.</a:t>
          </a:r>
        </a:p>
      </xdr:txBody>
    </xdr:sp>
    <xdr:clientData/>
  </xdr:twoCellAnchor>
  <xdr:twoCellAnchor editAs="oneCell">
    <xdr:from>
      <xdr:col>10</xdr:col>
      <xdr:colOff>0</xdr:colOff>
      <xdr:row>1</xdr:row>
      <xdr:rowOff>0</xdr:rowOff>
    </xdr:from>
    <xdr:to>
      <xdr:col>11</xdr:col>
      <xdr:colOff>215694</xdr:colOff>
      <xdr:row>4</xdr:row>
      <xdr:rowOff>92075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01375" y="190500"/>
          <a:ext cx="1958769" cy="800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13</xdr:row>
      <xdr:rowOff>38099</xdr:rowOff>
    </xdr:from>
    <xdr:to>
      <xdr:col>10</xdr:col>
      <xdr:colOff>1676400</xdr:colOff>
      <xdr:row>16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215900" y="2933699"/>
          <a:ext cx="14122400" cy="60960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AdWords Insights</a:t>
          </a:r>
          <a:endParaRPr lang="en-US" sz="110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171450" lvl="0" indent="-171450">
            <a:buFont typeface="Arial" panose="020B0604020202020204" pitchFamily="34" charset="0"/>
            <a:buChar char="•"/>
          </a:pPr>
          <a:r>
            <a:rPr lang="en-US" sz="110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Display continues to do well, but down slightly this period.</a:t>
          </a:r>
        </a:p>
        <a:p>
          <a:pPr marL="171450" lvl="0" indent="-171450">
            <a:buFont typeface="Arial" panose="020B0604020202020204" pitchFamily="34" charset="0"/>
            <a:buChar char="•"/>
          </a:pPr>
          <a:r>
            <a:rPr lang="en-US" sz="110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Houston and Dallas Search</a:t>
          </a:r>
          <a:r>
            <a:rPr lang="en-US" sz="1100" baseline="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campaigns</a:t>
          </a:r>
          <a:r>
            <a:rPr lang="en-US" sz="1100">
              <a:solidFill>
                <a:srgbClr val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driving most of the conversions so far.</a:t>
          </a:r>
        </a:p>
      </xdr:txBody>
    </xdr:sp>
    <xdr:clientData/>
  </xdr:twoCellAnchor>
  <xdr:twoCellAnchor editAs="oneCell">
    <xdr:from>
      <xdr:col>10</xdr:col>
      <xdr:colOff>0</xdr:colOff>
      <xdr:row>1</xdr:row>
      <xdr:rowOff>0</xdr:rowOff>
    </xdr:from>
    <xdr:to>
      <xdr:col>11</xdr:col>
      <xdr:colOff>215694</xdr:colOff>
      <xdr:row>4</xdr:row>
      <xdr:rowOff>92075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25200" y="190500"/>
          <a:ext cx="1958769" cy="800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98</xdr:row>
      <xdr:rowOff>0</xdr:rowOff>
    </xdr:from>
    <xdr:to>
      <xdr:col>10</xdr:col>
      <xdr:colOff>0</xdr:colOff>
      <xdr:row>99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114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98</xdr:row>
      <xdr:rowOff>0</xdr:rowOff>
    </xdr:from>
    <xdr:to>
      <xdr:col>10</xdr:col>
      <xdr:colOff>0</xdr:colOff>
      <xdr:row>99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114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98</xdr:row>
      <xdr:rowOff>85725</xdr:rowOff>
    </xdr:from>
    <xdr:to>
      <xdr:col>9</xdr:col>
      <xdr:colOff>1958769</xdr:colOff>
      <xdr:row>102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11150" y="857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98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11400" y="20751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98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11400" y="20751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1577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1577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147</xdr:row>
      <xdr:rowOff>0</xdr:rowOff>
    </xdr:from>
    <xdr:to>
      <xdr:col>2</xdr:col>
      <xdr:colOff>612397</xdr:colOff>
      <xdr:row>166</xdr:row>
      <xdr:rowOff>12700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801" y="25717500"/>
          <a:ext cx="3317496" cy="3632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5</xdr:col>
      <xdr:colOff>698548</xdr:colOff>
      <xdr:row>166</xdr:row>
      <xdr:rowOff>12700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18000" y="25717500"/>
          <a:ext cx="3441748" cy="3632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7</xdr:col>
      <xdr:colOff>730910</xdr:colOff>
      <xdr:row>166</xdr:row>
      <xdr:rowOff>12700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432800" y="25717500"/>
          <a:ext cx="2102510" cy="36322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72</xdr:row>
      <xdr:rowOff>63500</xdr:rowOff>
    </xdr:from>
    <xdr:to>
      <xdr:col>1</xdr:col>
      <xdr:colOff>1369907</xdr:colOff>
      <xdr:row>97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0" y="13589000"/>
          <a:ext cx="1293707" cy="485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1676400</xdr:colOff>
      <xdr:row>72</xdr:row>
      <xdr:rowOff>50800</xdr:rowOff>
    </xdr:from>
    <xdr:to>
      <xdr:col>3</xdr:col>
      <xdr:colOff>1346200</xdr:colOff>
      <xdr:row>88</xdr:row>
      <xdr:rowOff>177800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4200" y="13576300"/>
          <a:ext cx="3810000" cy="3175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50</xdr:row>
      <xdr:rowOff>0</xdr:rowOff>
    </xdr:from>
    <xdr:to>
      <xdr:col>10</xdr:col>
      <xdr:colOff>0</xdr:colOff>
      <xdr:row>51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619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10</xdr:col>
      <xdr:colOff>0</xdr:colOff>
      <xdr:row>51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619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1958769</xdr:colOff>
      <xdr:row>54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162782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50</xdr:row>
      <xdr:rowOff>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637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50</xdr:row>
      <xdr:rowOff>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637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72</xdr:row>
      <xdr:rowOff>0</xdr:rowOff>
    </xdr:from>
    <xdr:to>
      <xdr:col>5</xdr:col>
      <xdr:colOff>876301</xdr:colOff>
      <xdr:row>92</xdr:row>
      <xdr:rowOff>2254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18001" y="26670000"/>
          <a:ext cx="3619500" cy="381225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</xdr:row>
      <xdr:rowOff>0</xdr:rowOff>
    </xdr:from>
    <xdr:to>
      <xdr:col>7</xdr:col>
      <xdr:colOff>819127</xdr:colOff>
      <xdr:row>91</xdr:row>
      <xdr:rowOff>165100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432800" y="26670000"/>
          <a:ext cx="2190727" cy="3784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863600</xdr:colOff>
      <xdr:row>91</xdr:row>
      <xdr:rowOff>154541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27051000"/>
          <a:ext cx="3568700" cy="37740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</xdr:col>
      <xdr:colOff>990600</xdr:colOff>
      <xdr:row>29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800" y="12954000"/>
          <a:ext cx="92456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1104900</xdr:colOff>
      <xdr:row>47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800" y="14478000"/>
          <a:ext cx="3810000" cy="3175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48</xdr:row>
      <xdr:rowOff>0</xdr:rowOff>
    </xdr:from>
    <xdr:to>
      <xdr:col>10</xdr:col>
      <xdr:colOff>0</xdr:colOff>
      <xdr:row>49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619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0</xdr:colOff>
      <xdr:row>49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619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48</xdr:row>
      <xdr:rowOff>85725</xdr:rowOff>
    </xdr:from>
    <xdr:to>
      <xdr:col>9</xdr:col>
      <xdr:colOff>1958769</xdr:colOff>
      <xdr:row>52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162782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48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637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48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637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1115259</xdr:colOff>
      <xdr:row>91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800" y="26860500"/>
          <a:ext cx="3820359" cy="3835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5</xdr:col>
      <xdr:colOff>932995</xdr:colOff>
      <xdr:row>91</xdr:row>
      <xdr:rowOff>25400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8000" y="26860500"/>
          <a:ext cx="3676195" cy="3835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177801</xdr:colOff>
      <xdr:row>22</xdr:row>
      <xdr:rowOff>127000</xdr:rowOff>
    </xdr:from>
    <xdr:to>
      <xdr:col>1</xdr:col>
      <xdr:colOff>1427481</xdr:colOff>
      <xdr:row>47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5601" y="4318000"/>
          <a:ext cx="1249680" cy="4686300"/>
        </a:xfrm>
        <a:prstGeom prst="rect">
          <a:avLst/>
        </a:prstGeom>
      </xdr:spPr>
    </xdr:pic>
    <xdr:clientData/>
  </xdr:twoCellAnchor>
  <xdr:twoCellAnchor editAs="oneCell">
    <xdr:from>
      <xdr:col>1</xdr:col>
      <xdr:colOff>1765300</xdr:colOff>
      <xdr:row>22</xdr:row>
      <xdr:rowOff>127000</xdr:rowOff>
    </xdr:from>
    <xdr:to>
      <xdr:col>2</xdr:col>
      <xdr:colOff>313267</xdr:colOff>
      <xdr:row>47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43100" y="4318000"/>
          <a:ext cx="1253067" cy="4699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46</xdr:row>
      <xdr:rowOff>0</xdr:rowOff>
    </xdr:from>
    <xdr:to>
      <xdr:col>10</xdr:col>
      <xdr:colOff>0</xdr:colOff>
      <xdr:row>47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00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10</xdr:col>
      <xdr:colOff>0</xdr:colOff>
      <xdr:row>47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00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46</xdr:row>
      <xdr:rowOff>85725</xdr:rowOff>
    </xdr:from>
    <xdr:to>
      <xdr:col>9</xdr:col>
      <xdr:colOff>1958769</xdr:colOff>
      <xdr:row>50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200882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46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18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46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18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1524000</xdr:colOff>
      <xdr:row>21</xdr:row>
      <xdr:rowOff>50800</xdr:rowOff>
    </xdr:from>
    <xdr:to>
      <xdr:col>7</xdr:col>
      <xdr:colOff>1143000</xdr:colOff>
      <xdr:row>27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1800" y="4051300"/>
          <a:ext cx="92456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1082532</xdr:colOff>
      <xdr:row>89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800" y="25717500"/>
          <a:ext cx="3787632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5</xdr:col>
      <xdr:colOff>1037034</xdr:colOff>
      <xdr:row>89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18000" y="25717500"/>
          <a:ext cx="3780234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21</xdr:row>
      <xdr:rowOff>25400</xdr:rowOff>
    </xdr:from>
    <xdr:to>
      <xdr:col>1</xdr:col>
      <xdr:colOff>1409700</xdr:colOff>
      <xdr:row>47</xdr:row>
      <xdr:rowOff>25400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" y="4025900"/>
          <a:ext cx="1320800" cy="495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47</xdr:row>
      <xdr:rowOff>0</xdr:rowOff>
    </xdr:from>
    <xdr:to>
      <xdr:col>10</xdr:col>
      <xdr:colOff>0</xdr:colOff>
      <xdr:row>48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00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10</xdr:col>
      <xdr:colOff>0</xdr:colOff>
      <xdr:row>48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00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47</xdr:row>
      <xdr:rowOff>85725</xdr:rowOff>
    </xdr:from>
    <xdr:to>
      <xdr:col>9</xdr:col>
      <xdr:colOff>1958769</xdr:colOff>
      <xdr:row>51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200882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47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18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47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18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21</xdr:row>
      <xdr:rowOff>0</xdr:rowOff>
    </xdr:from>
    <xdr:to>
      <xdr:col>2</xdr:col>
      <xdr:colOff>1130300</xdr:colOff>
      <xdr:row>37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200" y="12954000"/>
          <a:ext cx="3810000" cy="317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155574</xdr:rowOff>
    </xdr:from>
    <xdr:to>
      <xdr:col>3</xdr:col>
      <xdr:colOff>1282700</xdr:colOff>
      <xdr:row>46</xdr:row>
      <xdr:rowOff>12699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8000" y="12919074"/>
          <a:ext cx="1282700" cy="4810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939872</xdr:colOff>
      <xdr:row>88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26479500"/>
          <a:ext cx="3644972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5</xdr:col>
      <xdr:colOff>913922</xdr:colOff>
      <xdr:row>88</xdr:row>
      <xdr:rowOff>12700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18000" y="26479500"/>
          <a:ext cx="3657122" cy="38227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15</xdr:row>
      <xdr:rowOff>0</xdr:rowOff>
    </xdr:from>
    <xdr:to>
      <xdr:col>10</xdr:col>
      <xdr:colOff>0</xdr:colOff>
      <xdr:row>16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574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0</xdr:colOff>
      <xdr:row>16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574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15</xdr:row>
      <xdr:rowOff>85725</xdr:rowOff>
    </xdr:from>
    <xdr:to>
      <xdr:col>9</xdr:col>
      <xdr:colOff>1958769</xdr:colOff>
      <xdr:row>19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206597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15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751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15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751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1117600</xdr:colOff>
      <xdr:row>80</xdr:row>
      <xdr:rowOff>35275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800" y="25908000"/>
          <a:ext cx="3822700" cy="3845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862781</xdr:colOff>
      <xdr:row>80</xdr:row>
      <xdr:rowOff>38100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8000" y="25908000"/>
          <a:ext cx="2234381" cy="3848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6</xdr:col>
      <xdr:colOff>990600</xdr:colOff>
      <xdr:row>24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3429000"/>
          <a:ext cx="92456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25400</xdr:rowOff>
    </xdr:from>
    <xdr:to>
      <xdr:col>2</xdr:col>
      <xdr:colOff>1104900</xdr:colOff>
      <xdr:row>41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800" y="4787900"/>
          <a:ext cx="3810000" cy="3175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49</xdr:row>
      <xdr:rowOff>0</xdr:rowOff>
    </xdr:from>
    <xdr:to>
      <xdr:col>10</xdr:col>
      <xdr:colOff>0</xdr:colOff>
      <xdr:row>50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00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0</xdr:colOff>
      <xdr:row>50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00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49</xdr:row>
      <xdr:rowOff>85725</xdr:rowOff>
    </xdr:from>
    <xdr:to>
      <xdr:col>9</xdr:col>
      <xdr:colOff>1958769</xdr:colOff>
      <xdr:row>53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200882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49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18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49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18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0</xdr:colOff>
      <xdr:row>16</xdr:row>
      <xdr:rowOff>12700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239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0</xdr:colOff>
      <xdr:row>16</xdr:row>
      <xdr:rowOff>12700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239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10</xdr:col>
      <xdr:colOff>0</xdr:colOff>
      <xdr:row>15</xdr:row>
      <xdr:rowOff>177800</xdr:rowOff>
    </xdr:from>
    <xdr:ext cx="0" cy="2032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417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15</xdr:row>
      <xdr:rowOff>177800</xdr:rowOff>
    </xdr:from>
    <xdr:ext cx="0" cy="2032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417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0</xdr:colOff>
      <xdr:row>67</xdr:row>
      <xdr:rowOff>0</xdr:rowOff>
    </xdr:from>
    <xdr:to>
      <xdr:col>2</xdr:col>
      <xdr:colOff>1117600</xdr:colOff>
      <xdr:row>87</xdr:row>
      <xdr:rowOff>35275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800" y="26098500"/>
          <a:ext cx="3822700" cy="3845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4</xdr:col>
      <xdr:colOff>862781</xdr:colOff>
      <xdr:row>87</xdr:row>
      <xdr:rowOff>38100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8000" y="26098500"/>
          <a:ext cx="2234381" cy="3848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88900</xdr:rowOff>
    </xdr:from>
    <xdr:to>
      <xdr:col>1</xdr:col>
      <xdr:colOff>1601893</xdr:colOff>
      <xdr:row>49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3327400"/>
          <a:ext cx="1601893" cy="6007100"/>
        </a:xfrm>
        <a:prstGeom prst="rect">
          <a:avLst/>
        </a:prstGeom>
      </xdr:spPr>
    </xdr:pic>
    <xdr:clientData/>
  </xdr:twoCellAnchor>
  <xdr:twoCellAnchor editAs="oneCell">
    <xdr:from>
      <xdr:col>1</xdr:col>
      <xdr:colOff>1879600</xdr:colOff>
      <xdr:row>17</xdr:row>
      <xdr:rowOff>114300</xdr:rowOff>
    </xdr:from>
    <xdr:to>
      <xdr:col>4</xdr:col>
      <xdr:colOff>177800</xdr:colOff>
      <xdr:row>34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3352800"/>
          <a:ext cx="3810000" cy="3175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42</xdr:row>
      <xdr:rowOff>0</xdr:rowOff>
    </xdr:from>
    <xdr:to>
      <xdr:col>10</xdr:col>
      <xdr:colOff>0</xdr:colOff>
      <xdr:row>43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9906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10</xdr:col>
      <xdr:colOff>0</xdr:colOff>
      <xdr:row>43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9906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42</xdr:row>
      <xdr:rowOff>85725</xdr:rowOff>
    </xdr:from>
    <xdr:to>
      <xdr:col>9</xdr:col>
      <xdr:colOff>1958769</xdr:colOff>
      <xdr:row>46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99917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42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0083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42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0083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0</xdr:colOff>
      <xdr:row>15</xdr:row>
      <xdr:rowOff>12700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239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0</xdr:colOff>
      <xdr:row>15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239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10</xdr:col>
      <xdr:colOff>0</xdr:colOff>
      <xdr:row>14</xdr:row>
      <xdr:rowOff>177800</xdr:rowOff>
    </xdr:from>
    <xdr:ext cx="0" cy="2032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417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14</xdr:row>
      <xdr:rowOff>177800</xdr:rowOff>
    </xdr:from>
    <xdr:ext cx="0" cy="2032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417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0</xdr:colOff>
      <xdr:row>59</xdr:row>
      <xdr:rowOff>0</xdr:rowOff>
    </xdr:from>
    <xdr:to>
      <xdr:col>2</xdr:col>
      <xdr:colOff>1117600</xdr:colOff>
      <xdr:row>79</xdr:row>
      <xdr:rowOff>35275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800" y="25717500"/>
          <a:ext cx="3822700" cy="3845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4</xdr:col>
      <xdr:colOff>862781</xdr:colOff>
      <xdr:row>79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8000" y="25717500"/>
          <a:ext cx="2234381" cy="3848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1104900</xdr:colOff>
      <xdr:row>33</xdr:row>
      <xdr:rowOff>127000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3238500"/>
          <a:ext cx="3810000" cy="317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6</xdr:col>
      <xdr:colOff>990600</xdr:colOff>
      <xdr:row>41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800" y="6667500"/>
          <a:ext cx="9245600" cy="1143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44</xdr:row>
      <xdr:rowOff>0</xdr:rowOff>
    </xdr:from>
    <xdr:to>
      <xdr:col>10</xdr:col>
      <xdr:colOff>0</xdr:colOff>
      <xdr:row>45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7716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10</xdr:col>
      <xdr:colOff>0</xdr:colOff>
      <xdr:row>45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7716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44</xdr:row>
      <xdr:rowOff>85725</xdr:rowOff>
    </xdr:from>
    <xdr:to>
      <xdr:col>9</xdr:col>
      <xdr:colOff>1958769</xdr:colOff>
      <xdr:row>48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178022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44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7894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44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7894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0</xdr:colOff>
      <xdr:row>14</xdr:row>
      <xdr:rowOff>12700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239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0</xdr:colOff>
      <xdr:row>14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239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10</xdr:col>
      <xdr:colOff>0</xdr:colOff>
      <xdr:row>13</xdr:row>
      <xdr:rowOff>177800</xdr:rowOff>
    </xdr:from>
    <xdr:ext cx="0" cy="2032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417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13</xdr:row>
      <xdr:rowOff>177800</xdr:rowOff>
    </xdr:from>
    <xdr:ext cx="0" cy="2032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417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0</xdr:colOff>
      <xdr:row>60</xdr:row>
      <xdr:rowOff>0</xdr:rowOff>
    </xdr:from>
    <xdr:to>
      <xdr:col>2</xdr:col>
      <xdr:colOff>1079500</xdr:colOff>
      <xdr:row>80</xdr:row>
      <xdr:rowOff>49394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800" y="22669500"/>
          <a:ext cx="3784600" cy="38593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895589</xdr:colOff>
      <xdr:row>80</xdr:row>
      <xdr:rowOff>101600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18000" y="22669500"/>
          <a:ext cx="2267189" cy="39116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</xdr:row>
      <xdr:rowOff>127000</xdr:rowOff>
    </xdr:from>
    <xdr:to>
      <xdr:col>1</xdr:col>
      <xdr:colOff>1508760</xdr:colOff>
      <xdr:row>43</xdr:row>
      <xdr:rowOff>165100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00" y="2984500"/>
          <a:ext cx="1432560" cy="5372100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2057401</xdr:colOff>
      <xdr:row>15</xdr:row>
      <xdr:rowOff>127000</xdr:rowOff>
    </xdr:from>
    <xdr:to>
      <xdr:col>2</xdr:col>
      <xdr:colOff>784861</xdr:colOff>
      <xdr:row>43</xdr:row>
      <xdr:rowOff>165100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35201" y="2984500"/>
          <a:ext cx="1432560" cy="53721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39</xdr:row>
      <xdr:rowOff>0</xdr:rowOff>
    </xdr:from>
    <xdr:to>
      <xdr:col>10</xdr:col>
      <xdr:colOff>0</xdr:colOff>
      <xdr:row>40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7716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10</xdr:col>
      <xdr:colOff>0</xdr:colOff>
      <xdr:row>40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7716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39</xdr:row>
      <xdr:rowOff>85725</xdr:rowOff>
    </xdr:from>
    <xdr:to>
      <xdr:col>9</xdr:col>
      <xdr:colOff>1958769</xdr:colOff>
      <xdr:row>43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178022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39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7894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39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7894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10</xdr:col>
      <xdr:colOff>0</xdr:colOff>
      <xdr:row>18</xdr:row>
      <xdr:rowOff>12700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239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10</xdr:col>
      <xdr:colOff>0</xdr:colOff>
      <xdr:row>18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239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10</xdr:col>
      <xdr:colOff>0</xdr:colOff>
      <xdr:row>17</xdr:row>
      <xdr:rowOff>177800</xdr:rowOff>
    </xdr:from>
    <xdr:ext cx="0" cy="2032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417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17</xdr:row>
      <xdr:rowOff>177800</xdr:rowOff>
    </xdr:from>
    <xdr:ext cx="0" cy="2032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1417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38100</xdr:colOff>
      <xdr:row>58</xdr:row>
      <xdr:rowOff>43265</xdr:rowOff>
    </xdr:from>
    <xdr:to>
      <xdr:col>2</xdr:col>
      <xdr:colOff>1015429</xdr:colOff>
      <xdr:row>75</xdr:row>
      <xdr:rowOff>45635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0" y="10901765"/>
          <a:ext cx="3682429" cy="3240870"/>
        </a:xfrm>
        <a:prstGeom prst="rect">
          <a:avLst/>
        </a:prstGeom>
      </xdr:spPr>
    </xdr:pic>
    <xdr:clientData/>
  </xdr:twoCellAnchor>
  <xdr:twoCellAnchor editAs="oneCell">
    <xdr:from>
      <xdr:col>2</xdr:col>
      <xdr:colOff>1198807</xdr:colOff>
      <xdr:row>58</xdr:row>
      <xdr:rowOff>30565</xdr:rowOff>
    </xdr:from>
    <xdr:to>
      <xdr:col>5</xdr:col>
      <xdr:colOff>667521</xdr:colOff>
      <xdr:row>75</xdr:row>
      <xdr:rowOff>32935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1707" y="10889065"/>
          <a:ext cx="3647014" cy="324087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19</xdr:row>
      <xdr:rowOff>50800</xdr:rowOff>
    </xdr:from>
    <xdr:to>
      <xdr:col>1</xdr:col>
      <xdr:colOff>1026160</xdr:colOff>
      <xdr:row>38</xdr:row>
      <xdr:rowOff>88900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600" y="3670300"/>
          <a:ext cx="975360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1244600</xdr:colOff>
      <xdr:row>19</xdr:row>
      <xdr:rowOff>38100</xdr:rowOff>
    </xdr:from>
    <xdr:to>
      <xdr:col>3</xdr:col>
      <xdr:colOff>914400</xdr:colOff>
      <xdr:row>35</xdr:row>
      <xdr:rowOff>165100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2400" y="3657600"/>
          <a:ext cx="3810000" cy="3175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38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00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0</xdr:colOff>
      <xdr:row>38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002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37</xdr:row>
      <xdr:rowOff>85725</xdr:rowOff>
    </xdr:from>
    <xdr:to>
      <xdr:col>9</xdr:col>
      <xdr:colOff>1958769</xdr:colOff>
      <xdr:row>41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200882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37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18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37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20180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1079500</xdr:colOff>
      <xdr:row>74</xdr:row>
      <xdr:rowOff>49394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800" y="26860500"/>
          <a:ext cx="3784600" cy="38593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5</xdr:col>
      <xdr:colOff>939229</xdr:colOff>
      <xdr:row>74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18000" y="26860500"/>
          <a:ext cx="3682429" cy="3886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7</xdr:col>
      <xdr:colOff>895589</xdr:colOff>
      <xdr:row>74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432800" y="27241500"/>
          <a:ext cx="2267189" cy="3911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127000</xdr:rowOff>
    </xdr:from>
    <xdr:to>
      <xdr:col>2</xdr:col>
      <xdr:colOff>1104900</xdr:colOff>
      <xdr:row>35</xdr:row>
      <xdr:rowOff>63500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800" y="3556000"/>
          <a:ext cx="3810000" cy="3175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1257300</xdr:colOff>
      <xdr:row>18</xdr:row>
      <xdr:rowOff>25400</xdr:rowOff>
    </xdr:from>
    <xdr:to>
      <xdr:col>4</xdr:col>
      <xdr:colOff>139700</xdr:colOff>
      <xdr:row>35</xdr:row>
      <xdr:rowOff>165100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40200" y="3454400"/>
          <a:ext cx="1689100" cy="3378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33</xdr:row>
      <xdr:rowOff>0</xdr:rowOff>
    </xdr:from>
    <xdr:to>
      <xdr:col>10</xdr:col>
      <xdr:colOff>0</xdr:colOff>
      <xdr:row>34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0477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0</xdr:colOff>
      <xdr:row>34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0477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33</xdr:row>
      <xdr:rowOff>85725</xdr:rowOff>
    </xdr:from>
    <xdr:to>
      <xdr:col>9</xdr:col>
      <xdr:colOff>1958769</xdr:colOff>
      <xdr:row>37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105632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33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0655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33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0655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1079500</xdr:colOff>
      <xdr:row>68</xdr:row>
      <xdr:rowOff>49394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800" y="17907000"/>
          <a:ext cx="3784600" cy="38593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5</xdr:col>
      <xdr:colOff>939229</xdr:colOff>
      <xdr:row>68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18000" y="17907000"/>
          <a:ext cx="3682429" cy="3886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7</xdr:col>
      <xdr:colOff>895589</xdr:colOff>
      <xdr:row>68</xdr:row>
      <xdr:rowOff>101600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432800" y="17907000"/>
          <a:ext cx="2267189" cy="39116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14</xdr:row>
      <xdr:rowOff>63500</xdr:rowOff>
    </xdr:from>
    <xdr:to>
      <xdr:col>1</xdr:col>
      <xdr:colOff>1064260</xdr:colOff>
      <xdr:row>33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" y="2730500"/>
          <a:ext cx="975360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1181100</xdr:colOff>
      <xdr:row>14</xdr:row>
      <xdr:rowOff>127000</xdr:rowOff>
    </xdr:from>
    <xdr:to>
      <xdr:col>6</xdr:col>
      <xdr:colOff>1155700</xdr:colOff>
      <xdr:row>20</xdr:row>
      <xdr:rowOff>1396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8900" y="2794000"/>
          <a:ext cx="8229600" cy="101739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34</xdr:row>
      <xdr:rowOff>0</xdr:rowOff>
    </xdr:from>
    <xdr:to>
      <xdr:col>10</xdr:col>
      <xdr:colOff>0</xdr:colOff>
      <xdr:row>35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049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34</xdr:row>
      <xdr:rowOff>0</xdr:rowOff>
    </xdr:from>
    <xdr:to>
      <xdr:col>10</xdr:col>
      <xdr:colOff>0</xdr:colOff>
      <xdr:row>35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0495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34</xdr:row>
      <xdr:rowOff>85725</xdr:rowOff>
    </xdr:from>
    <xdr:to>
      <xdr:col>9</xdr:col>
      <xdr:colOff>1958769</xdr:colOff>
      <xdr:row>38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151352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34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227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34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227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1079500</xdr:colOff>
      <xdr:row>69</xdr:row>
      <xdr:rowOff>49394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800" y="22098000"/>
          <a:ext cx="3784600" cy="3859394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14</xdr:row>
      <xdr:rowOff>88900</xdr:rowOff>
    </xdr:from>
    <xdr:to>
      <xdr:col>1</xdr:col>
      <xdr:colOff>1079500</xdr:colOff>
      <xdr:row>33</xdr:row>
      <xdr:rowOff>184150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2755900"/>
          <a:ext cx="990600" cy="3714750"/>
        </a:xfrm>
        <a:prstGeom prst="rect">
          <a:avLst/>
        </a:prstGeom>
      </xdr:spPr>
    </xdr:pic>
    <xdr:clientData/>
  </xdr:twoCellAnchor>
  <xdr:twoCellAnchor editAs="oneCell">
    <xdr:from>
      <xdr:col>1</xdr:col>
      <xdr:colOff>1384300</xdr:colOff>
      <xdr:row>14</xdr:row>
      <xdr:rowOff>88900</xdr:rowOff>
    </xdr:from>
    <xdr:to>
      <xdr:col>2</xdr:col>
      <xdr:colOff>571500</xdr:colOff>
      <xdr:row>34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2100" y="2755900"/>
          <a:ext cx="1892300" cy="37846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32</xdr:row>
      <xdr:rowOff>0</xdr:rowOff>
    </xdr:from>
    <xdr:to>
      <xdr:col>10</xdr:col>
      <xdr:colOff>0</xdr:colOff>
      <xdr:row>33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240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10</xdr:col>
      <xdr:colOff>0</xdr:colOff>
      <xdr:row>33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240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9</xdr:col>
      <xdr:colOff>1958769</xdr:colOff>
      <xdr:row>36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153257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32</xdr:row>
      <xdr:rowOff>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41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32</xdr:row>
      <xdr:rowOff>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41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1079500</xdr:colOff>
      <xdr:row>65</xdr:row>
      <xdr:rowOff>49394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800" y="22479000"/>
          <a:ext cx="3784600" cy="38593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1104900</xdr:colOff>
      <xdr:row>30</xdr:row>
      <xdr:rowOff>127000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800" y="2667000"/>
          <a:ext cx="3810000" cy="317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5</xdr:col>
      <xdr:colOff>1066800</xdr:colOff>
      <xdr:row>30</xdr:row>
      <xdr:rowOff>127000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18000" y="2667000"/>
          <a:ext cx="3810000" cy="3175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11</xdr:row>
      <xdr:rowOff>0</xdr:rowOff>
    </xdr:from>
    <xdr:to>
      <xdr:col>10</xdr:col>
      <xdr:colOff>0</xdr:colOff>
      <xdr:row>12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240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10</xdr:col>
      <xdr:colOff>0</xdr:colOff>
      <xdr:row>12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240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1739900</xdr:colOff>
      <xdr:row>46</xdr:row>
      <xdr:rowOff>174625</xdr:rowOff>
    </xdr:from>
    <xdr:to>
      <xdr:col>9</xdr:col>
      <xdr:colOff>1869869</xdr:colOff>
      <xdr:row>51</xdr:row>
      <xdr:rowOff>22225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15900" y="89376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11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41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11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41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1079500</xdr:colOff>
      <xdr:row>80</xdr:row>
      <xdr:rowOff>49394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800" y="22479000"/>
          <a:ext cx="3784600" cy="3859394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13</xdr:row>
      <xdr:rowOff>152399</xdr:rowOff>
    </xdr:from>
    <xdr:to>
      <xdr:col>1</xdr:col>
      <xdr:colOff>1638300</xdr:colOff>
      <xdr:row>44</xdr:row>
      <xdr:rowOff>9526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9400" y="2628899"/>
          <a:ext cx="1536700" cy="576262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2286000</xdr:colOff>
      <xdr:row>13</xdr:row>
      <xdr:rowOff>127000</xdr:rowOff>
    </xdr:from>
    <xdr:to>
      <xdr:col>3</xdr:col>
      <xdr:colOff>1035050</xdr:colOff>
      <xdr:row>44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3800" y="2603500"/>
          <a:ext cx="2889250" cy="57785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32</xdr:row>
      <xdr:rowOff>0</xdr:rowOff>
    </xdr:from>
    <xdr:to>
      <xdr:col>10</xdr:col>
      <xdr:colOff>0</xdr:colOff>
      <xdr:row>33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240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10</xdr:col>
      <xdr:colOff>0</xdr:colOff>
      <xdr:row>33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240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32</xdr:row>
      <xdr:rowOff>85725</xdr:rowOff>
    </xdr:from>
    <xdr:to>
      <xdr:col>9</xdr:col>
      <xdr:colOff>1958769</xdr:colOff>
      <xdr:row>36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153257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32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41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32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1541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1104900</xdr:colOff>
      <xdr:row>29</xdr:row>
      <xdr:rowOff>127000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800" y="11430000"/>
          <a:ext cx="3810000" cy="317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9</xdr:col>
      <xdr:colOff>558800</xdr:colOff>
      <xdr:row>19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8000" y="11430000"/>
          <a:ext cx="92456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1079500</xdr:colOff>
      <xdr:row>66</xdr:row>
      <xdr:rowOff>49394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800" y="8763000"/>
          <a:ext cx="3784600" cy="385939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0759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0759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1958769</xdr:colOff>
      <xdr:row>5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1115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0</xdr:colOff>
      <xdr:row>99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20925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0</xdr:colOff>
      <xdr:row>99</xdr:row>
      <xdr:rowOff>12700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20925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977900</xdr:colOff>
      <xdr:row>167</xdr:row>
      <xdr:rowOff>69913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800" y="26098500"/>
          <a:ext cx="3683000" cy="38799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5</xdr:col>
      <xdr:colOff>1079500</xdr:colOff>
      <xdr:row>167</xdr:row>
      <xdr:rowOff>88397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18000" y="26098500"/>
          <a:ext cx="3822700" cy="38983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6</xdr:col>
      <xdr:colOff>990600</xdr:colOff>
      <xdr:row>78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13906500"/>
          <a:ext cx="92456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1104900</xdr:colOff>
      <xdr:row>95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800" y="15240000"/>
          <a:ext cx="3810000" cy="3175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114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114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1958769</xdr:colOff>
      <xdr:row>5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1115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177800</xdr:rowOff>
    </xdr:from>
    <xdr:to>
      <xdr:col>11</xdr:col>
      <xdr:colOff>0</xdr:colOff>
      <xdr:row>93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11400" y="17513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91</xdr:row>
      <xdr:rowOff>177800</xdr:rowOff>
    </xdr:from>
    <xdr:to>
      <xdr:col>11</xdr:col>
      <xdr:colOff>0</xdr:colOff>
      <xdr:row>93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11400" y="175133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165100</xdr:colOff>
      <xdr:row>81</xdr:row>
      <xdr:rowOff>101600</xdr:rowOff>
    </xdr:from>
    <xdr:to>
      <xdr:col>2</xdr:col>
      <xdr:colOff>1092200</xdr:colOff>
      <xdr:row>98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100" y="15341600"/>
          <a:ext cx="3810000" cy="3175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100</xdr:row>
      <xdr:rowOff>50800</xdr:rowOff>
    </xdr:from>
    <xdr:to>
      <xdr:col>6</xdr:col>
      <xdr:colOff>927100</xdr:colOff>
      <xdr:row>106</xdr:row>
      <xdr:rowOff>50800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18910300"/>
          <a:ext cx="9245600" cy="11430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114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114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1958769</xdr:colOff>
      <xdr:row>5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11150" y="190500"/>
          <a:ext cx="1958769" cy="800100"/>
        </a:xfrm>
        <a:prstGeom prst="rect">
          <a:avLst/>
        </a:prstGeom>
      </xdr:spPr>
    </xdr:pic>
    <xdr:clientData/>
  </xdr:twoCellAnchor>
  <xdr:oneCellAnchor>
    <xdr:from>
      <xdr:col>11</xdr:col>
      <xdr:colOff>0</xdr:colOff>
      <xdr:row>94</xdr:row>
      <xdr:rowOff>177800</xdr:rowOff>
    </xdr:from>
    <xdr:ext cx="0" cy="2032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20925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11</xdr:col>
      <xdr:colOff>0</xdr:colOff>
      <xdr:row>94</xdr:row>
      <xdr:rowOff>177800</xdr:rowOff>
    </xdr:from>
    <xdr:ext cx="0" cy="2032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20925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76200</xdr:colOff>
      <xdr:row>75</xdr:row>
      <xdr:rowOff>38100</xdr:rowOff>
    </xdr:from>
    <xdr:to>
      <xdr:col>1</xdr:col>
      <xdr:colOff>1014307</xdr:colOff>
      <xdr:row>93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0" y="14135100"/>
          <a:ext cx="938107" cy="3517900"/>
        </a:xfrm>
        <a:prstGeom prst="rect">
          <a:avLst/>
        </a:prstGeom>
      </xdr:spPr>
    </xdr:pic>
    <xdr:clientData/>
  </xdr:twoCellAnchor>
  <xdr:twoCellAnchor editAs="oneCell">
    <xdr:from>
      <xdr:col>1</xdr:col>
      <xdr:colOff>1257300</xdr:colOff>
      <xdr:row>75</xdr:row>
      <xdr:rowOff>101600</xdr:rowOff>
    </xdr:from>
    <xdr:to>
      <xdr:col>6</xdr:col>
      <xdr:colOff>90593</xdr:colOff>
      <xdr:row>80</xdr:row>
      <xdr:rowOff>25400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5100" y="14389100"/>
          <a:ext cx="7088293" cy="8763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39</xdr:row>
      <xdr:rowOff>0</xdr:rowOff>
    </xdr:from>
    <xdr:to>
      <xdr:col>10</xdr:col>
      <xdr:colOff>0</xdr:colOff>
      <xdr:row>40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7239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10</xdr:col>
      <xdr:colOff>0</xdr:colOff>
      <xdr:row>40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7239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39</xdr:row>
      <xdr:rowOff>85725</xdr:rowOff>
    </xdr:from>
    <xdr:to>
      <xdr:col>9</xdr:col>
      <xdr:colOff>1958769</xdr:colOff>
      <xdr:row>43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04800" y="7324725"/>
          <a:ext cx="1958769" cy="80010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39</xdr:row>
      <xdr:rowOff>177800</xdr:rowOff>
    </xdr:from>
    <xdr:ext cx="0" cy="2032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7416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39</xdr:row>
      <xdr:rowOff>177800</xdr:rowOff>
    </xdr:from>
    <xdr:ext cx="0" cy="203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7416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177800</xdr:rowOff>
    </xdr:from>
    <xdr:to>
      <xdr:col>11</xdr:col>
      <xdr:colOff>0</xdr:colOff>
      <xdr:row>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005300" y="177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1651000</xdr:colOff>
      <xdr:row>1</xdr:row>
      <xdr:rowOff>0</xdr:rowOff>
    </xdr:from>
    <xdr:to>
      <xdr:col>10</xdr:col>
      <xdr:colOff>1565069</xdr:colOff>
      <xdr:row>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55800" y="190500"/>
          <a:ext cx="1958769" cy="800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10</xdr:col>
      <xdr:colOff>0</xdr:colOff>
      <xdr:row>18</xdr:row>
      <xdr:rowOff>12700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3048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10</xdr:col>
      <xdr:colOff>0</xdr:colOff>
      <xdr:row>18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30480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10</xdr:col>
      <xdr:colOff>0</xdr:colOff>
      <xdr:row>17</xdr:row>
      <xdr:rowOff>177800</xdr:rowOff>
    </xdr:from>
    <xdr:ext cx="0" cy="2032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3225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0</xdr:colOff>
      <xdr:row>17</xdr:row>
      <xdr:rowOff>177800</xdr:rowOff>
    </xdr:from>
    <xdr:ext cx="0" cy="2032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49500" y="3225800"/>
          <a:ext cx="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0</xdr:colOff>
      <xdr:row>59</xdr:row>
      <xdr:rowOff>57514</xdr:rowOff>
    </xdr:from>
    <xdr:to>
      <xdr:col>2</xdr:col>
      <xdr:colOff>977329</xdr:colOff>
      <xdr:row>77</xdr:row>
      <xdr:rowOff>18686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0" y="11106514"/>
          <a:ext cx="3682429" cy="3390172"/>
        </a:xfrm>
        <a:prstGeom prst="rect">
          <a:avLst/>
        </a:prstGeom>
      </xdr:spPr>
    </xdr:pic>
    <xdr:clientData/>
  </xdr:twoCellAnchor>
  <xdr:twoCellAnchor editAs="oneCell">
    <xdr:from>
      <xdr:col>2</xdr:col>
      <xdr:colOff>1230437</xdr:colOff>
      <xdr:row>59</xdr:row>
      <xdr:rowOff>57514</xdr:rowOff>
    </xdr:from>
    <xdr:to>
      <xdr:col>5</xdr:col>
      <xdr:colOff>661291</xdr:colOff>
      <xdr:row>77</xdr:row>
      <xdr:rowOff>18686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3337" y="11106514"/>
          <a:ext cx="3609154" cy="339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1104900</xdr:colOff>
      <xdr:row>35</xdr:row>
      <xdr:rowOff>127000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3619500"/>
          <a:ext cx="3810000" cy="317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9</xdr:col>
      <xdr:colOff>558800</xdr:colOff>
      <xdr:row>25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18000" y="3619500"/>
          <a:ext cx="9245600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2:Q23"/>
  <sheetViews>
    <sheetView tabSelected="1" workbookViewId="0"/>
  </sheetViews>
  <sheetFormatPr defaultColWidth="10.875" defaultRowHeight="15" customHeight="1" x14ac:dyDescent="0.25"/>
  <cols>
    <col min="1" max="1" width="2.375" style="61" customWidth="1"/>
    <col min="2" max="2" width="19.875" style="62" bestFit="1" customWidth="1"/>
    <col min="3" max="3" width="19.875" style="62" customWidth="1"/>
    <col min="4" max="4" width="20" style="62" customWidth="1"/>
    <col min="5" max="5" width="12.125" style="62" bestFit="1" customWidth="1"/>
    <col min="6" max="6" width="7.5" style="62" bestFit="1" customWidth="1"/>
    <col min="7" max="7" width="14.625" style="62" bestFit="1" customWidth="1"/>
    <col min="8" max="8" width="16.625" style="62" customWidth="1"/>
    <col min="9" max="10" width="15.875" style="62" customWidth="1"/>
    <col min="11" max="11" width="22.125" style="62" bestFit="1" customWidth="1"/>
    <col min="12" max="12" width="10.875" style="62"/>
    <col min="13" max="16384" width="10.875" style="61"/>
  </cols>
  <sheetData>
    <row r="2" spans="1:12" ht="23.25" x14ac:dyDescent="0.25">
      <c r="A2" s="64"/>
      <c r="B2" s="65" t="s">
        <v>7</v>
      </c>
      <c r="C2" s="78"/>
    </row>
    <row r="3" spans="1:12" ht="20.100000000000001" customHeight="1" x14ac:dyDescent="0.25">
      <c r="A3" s="64"/>
      <c r="B3" s="66" t="s">
        <v>87</v>
      </c>
      <c r="C3" s="79"/>
      <c r="D3" s="67"/>
      <c r="E3" s="67"/>
      <c r="F3" s="67"/>
      <c r="G3" s="67"/>
      <c r="H3" s="67"/>
      <c r="I3" s="67"/>
      <c r="J3" s="67"/>
      <c r="K3" s="67"/>
      <c r="L3" s="61"/>
    </row>
    <row r="4" spans="1:12" ht="15" customHeight="1" x14ac:dyDescent="0.25">
      <c r="B4" s="67"/>
      <c r="C4" s="67"/>
      <c r="D4" s="67"/>
      <c r="E4" s="67"/>
      <c r="F4" s="67"/>
      <c r="G4" s="67"/>
      <c r="H4" s="67"/>
      <c r="I4" s="67"/>
      <c r="J4" s="67"/>
      <c r="K4" s="67"/>
      <c r="L4" s="61"/>
    </row>
    <row r="5" spans="1:12" ht="15" customHeight="1" thickBot="1" x14ac:dyDescent="0.3">
      <c r="B5" s="67"/>
      <c r="C5" s="67"/>
      <c r="D5" s="67"/>
      <c r="E5" s="67"/>
      <c r="F5" s="67"/>
      <c r="G5" s="67"/>
      <c r="H5" s="67"/>
      <c r="I5" s="67"/>
      <c r="J5" s="67"/>
      <c r="K5" s="67"/>
      <c r="L5" s="61"/>
    </row>
    <row r="6" spans="1:12" ht="15.95" customHeight="1" thickBot="1" x14ac:dyDescent="0.3">
      <c r="B6" s="244" t="s">
        <v>1</v>
      </c>
      <c r="C6" s="245"/>
      <c r="D6" s="245"/>
      <c r="E6" s="245"/>
      <c r="F6" s="245"/>
      <c r="G6" s="245"/>
      <c r="H6" s="245"/>
      <c r="I6" s="246"/>
      <c r="J6" s="246"/>
      <c r="K6" s="247"/>
    </row>
    <row r="7" spans="1:12" ht="48.95" customHeight="1" x14ac:dyDescent="0.25">
      <c r="B7" s="73" t="s">
        <v>91</v>
      </c>
      <c r="C7" s="74" t="s">
        <v>88</v>
      </c>
      <c r="D7" s="75" t="s">
        <v>89</v>
      </c>
      <c r="E7" s="74" t="s">
        <v>0</v>
      </c>
      <c r="F7" s="74" t="s">
        <v>13</v>
      </c>
      <c r="G7" s="74" t="s">
        <v>90</v>
      </c>
      <c r="H7" s="162" t="s">
        <v>209</v>
      </c>
      <c r="I7" s="162" t="s">
        <v>210</v>
      </c>
      <c r="J7" s="162" t="s">
        <v>211</v>
      </c>
      <c r="K7" s="94" t="s">
        <v>4</v>
      </c>
      <c r="L7" s="61"/>
    </row>
    <row r="8" spans="1:12" ht="15" customHeight="1" x14ac:dyDescent="0.25">
      <c r="B8" s="81">
        <v>1</v>
      </c>
      <c r="C8" s="80" t="s">
        <v>232</v>
      </c>
      <c r="D8" s="83">
        <v>5144.5479999999998</v>
      </c>
      <c r="E8" s="84">
        <v>2099259</v>
      </c>
      <c r="F8" s="84">
        <v>4108</v>
      </c>
      <c r="G8" s="27">
        <f>D8/F8</f>
        <v>1.2523242453748782</v>
      </c>
      <c r="H8" s="28">
        <v>88</v>
      </c>
      <c r="I8" s="28">
        <v>61</v>
      </c>
      <c r="J8" s="28">
        <f t="shared" ref="J8" si="0">H8+I8</f>
        <v>149</v>
      </c>
      <c r="K8" s="86">
        <f>D8/J8</f>
        <v>34.527167785234894</v>
      </c>
    </row>
    <row r="9" spans="1:12" ht="15" customHeight="1" x14ac:dyDescent="0.25">
      <c r="B9" s="81">
        <v>2</v>
      </c>
      <c r="C9" s="80" t="s">
        <v>248</v>
      </c>
      <c r="D9" s="83">
        <v>7244.378999999999</v>
      </c>
      <c r="E9" s="84">
        <v>1857739</v>
      </c>
      <c r="F9" s="84">
        <v>4515</v>
      </c>
      <c r="G9" s="27">
        <f>D9/F9</f>
        <v>1.6045136212624582</v>
      </c>
      <c r="H9" s="28">
        <v>55</v>
      </c>
      <c r="I9" s="28">
        <v>29</v>
      </c>
      <c r="J9" s="28">
        <f t="shared" ref="J9" si="1">H9+I9</f>
        <v>84</v>
      </c>
      <c r="K9" s="86">
        <f>D9/J9</f>
        <v>86.242607142857125</v>
      </c>
    </row>
    <row r="10" spans="1:12" s="88" customFormat="1" ht="15" customHeight="1" thickBot="1" x14ac:dyDescent="0.3">
      <c r="B10" s="115" t="s">
        <v>9</v>
      </c>
      <c r="C10" s="91" t="s">
        <v>143</v>
      </c>
      <c r="D10" s="92">
        <f>SUM(D8:D9)</f>
        <v>12388.927</v>
      </c>
      <c r="E10" s="91">
        <f>SUM(E8:E9)</f>
        <v>3956998</v>
      </c>
      <c r="F10" s="91">
        <f>SUM(F8:F9)</f>
        <v>8623</v>
      </c>
      <c r="G10" s="92">
        <f>D10/F10</f>
        <v>1.4367304882291545</v>
      </c>
      <c r="H10" s="91">
        <f>SUM(H8:H9)</f>
        <v>143</v>
      </c>
      <c r="I10" s="91">
        <f>SUM(I8:I9)</f>
        <v>90</v>
      </c>
      <c r="J10" s="91">
        <f>SUM(J8:J9)</f>
        <v>233</v>
      </c>
      <c r="K10" s="118">
        <f>D10/J10</f>
        <v>53.171360515021455</v>
      </c>
      <c r="L10" s="89"/>
    </row>
    <row r="12" spans="1:12" ht="15" customHeight="1" x14ac:dyDescent="0.25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</row>
    <row r="13" spans="1:12" ht="15" customHeight="1" x14ac:dyDescent="0.25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</row>
    <row r="14" spans="1:12" ht="15" customHeight="1" x14ac:dyDescent="0.25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</row>
    <row r="15" spans="1:12" ht="15" customHeight="1" x14ac:dyDescent="0.25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</row>
    <row r="16" spans="1:12" ht="15" customHeight="1" x14ac:dyDescent="0.25">
      <c r="A16" s="76"/>
      <c r="B16" s="77"/>
      <c r="C16" s="77"/>
      <c r="D16" s="77"/>
      <c r="E16" s="77"/>
      <c r="F16" s="77"/>
      <c r="G16" s="77"/>
      <c r="H16" s="77"/>
      <c r="I16" s="77"/>
      <c r="J16" s="77"/>
      <c r="K16" s="77"/>
    </row>
    <row r="17" spans="1:17" ht="15" customHeight="1" x14ac:dyDescent="0.25">
      <c r="A17" s="76"/>
      <c r="B17" s="77"/>
      <c r="C17" s="77"/>
      <c r="D17" s="77"/>
      <c r="E17" s="77"/>
      <c r="F17" s="77"/>
      <c r="G17" s="77"/>
      <c r="H17" s="77"/>
      <c r="I17" s="77"/>
      <c r="J17" s="77"/>
      <c r="K17" s="77"/>
    </row>
    <row r="18" spans="1:17" ht="15" customHeight="1" x14ac:dyDescent="0.25">
      <c r="A18" s="76"/>
      <c r="B18" s="77"/>
      <c r="C18" s="77"/>
      <c r="D18" s="77"/>
      <c r="E18" s="77"/>
      <c r="F18" s="77"/>
      <c r="G18" s="77"/>
      <c r="H18" s="77"/>
      <c r="I18" s="77"/>
      <c r="J18" s="77"/>
      <c r="K18" s="77"/>
    </row>
    <row r="19" spans="1:17" ht="15" customHeight="1" x14ac:dyDescent="0.25">
      <c r="A19" s="76"/>
      <c r="B19" s="77"/>
      <c r="C19" s="77"/>
      <c r="D19" s="77"/>
      <c r="E19" s="77"/>
      <c r="F19" s="77"/>
      <c r="G19" s="77"/>
      <c r="H19" s="77"/>
      <c r="I19" s="77"/>
      <c r="J19" s="77"/>
      <c r="K19" s="77"/>
    </row>
    <row r="20" spans="1:17" ht="15" customHeight="1" x14ac:dyDescent="0.25">
      <c r="A20" s="76"/>
      <c r="B20" s="77"/>
      <c r="C20" s="77"/>
      <c r="D20" s="77"/>
      <c r="E20" s="77"/>
      <c r="F20" s="77"/>
      <c r="G20" s="77"/>
      <c r="H20" s="77"/>
      <c r="I20" s="77"/>
      <c r="J20" s="77"/>
      <c r="K20" s="77"/>
    </row>
    <row r="21" spans="1:17" ht="15" customHeight="1" x14ac:dyDescent="0.25">
      <c r="A21" s="76"/>
      <c r="B21" s="77"/>
      <c r="C21" s="77"/>
      <c r="D21" s="77"/>
      <c r="E21" s="77"/>
      <c r="F21" s="77"/>
      <c r="G21" s="77"/>
      <c r="H21" s="77"/>
      <c r="I21" s="77"/>
      <c r="J21" s="77"/>
      <c r="K21" s="77"/>
      <c r="O21" s="82"/>
      <c r="P21" s="82"/>
      <c r="Q21" s="82"/>
    </row>
    <row r="22" spans="1:17" ht="15" customHeight="1" x14ac:dyDescent="0.25">
      <c r="A22" s="76"/>
      <c r="B22" s="77"/>
      <c r="C22" s="77"/>
      <c r="D22" s="77"/>
      <c r="E22" s="77"/>
      <c r="F22" s="77"/>
      <c r="G22" s="77"/>
      <c r="H22" s="77"/>
      <c r="I22" s="77"/>
      <c r="J22" s="77"/>
      <c r="K22" s="77"/>
    </row>
    <row r="23" spans="1:17" ht="15" customHeight="1" x14ac:dyDescent="0.25">
      <c r="A23" s="76"/>
      <c r="B23" s="77"/>
      <c r="C23" s="77"/>
      <c r="D23" s="77"/>
      <c r="E23" s="77"/>
      <c r="F23" s="77"/>
      <c r="G23" s="77"/>
      <c r="H23" s="77"/>
      <c r="I23" s="77"/>
      <c r="J23" s="77"/>
      <c r="K23" s="77"/>
    </row>
  </sheetData>
  <mergeCells count="1">
    <mergeCell ref="B6:K6"/>
  </mergeCells>
  <pageMargins left="0.75" right="0.75" top="1" bottom="1" header="0.5" footer="0.5"/>
  <pageSetup orientation="portrait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A1:AB42"/>
  <sheetViews>
    <sheetView workbookViewId="0"/>
  </sheetViews>
  <sheetFormatPr defaultColWidth="10.875" defaultRowHeight="15" customHeight="1" x14ac:dyDescent="0.25"/>
  <cols>
    <col min="1" max="1" width="2.375" style="61" customWidth="1"/>
    <col min="2" max="2" width="14.375" style="62" customWidth="1"/>
    <col min="3" max="3" width="31.125" style="62" customWidth="1"/>
    <col min="4" max="4" width="8.875" style="62" customWidth="1"/>
    <col min="5" max="5" width="13.125" style="62" customWidth="1"/>
    <col min="6" max="6" width="12.125" style="62" customWidth="1"/>
    <col min="7" max="7" width="9" style="62" customWidth="1"/>
    <col min="8" max="9" width="12.625" style="62" customWidth="1"/>
    <col min="10" max="10" width="8.625" style="62" customWidth="1"/>
    <col min="11" max="11" width="12.875" style="62" customWidth="1"/>
    <col min="12" max="12" width="12.125" style="62" customWidth="1"/>
    <col min="13" max="13" width="8.625" style="62" bestFit="1" customWidth="1"/>
    <col min="14" max="15" width="7" style="62" customWidth="1"/>
    <col min="16" max="16" width="14.375" style="62" customWidth="1"/>
    <col min="17" max="17" width="13.625" style="62" customWidth="1"/>
    <col min="18" max="18" width="7.375" style="63" customWidth="1"/>
    <col min="19" max="19" width="9.875" style="62" customWidth="1"/>
    <col min="20" max="20" width="14.375" style="62" customWidth="1"/>
    <col min="21" max="22" width="9.875" style="62" customWidth="1"/>
    <col min="23" max="23" width="10.375" style="61" customWidth="1"/>
    <col min="24" max="24" width="8.125" style="61" customWidth="1"/>
    <col min="25" max="25" width="10.375" style="61" customWidth="1"/>
    <col min="26" max="16384" width="10.875" style="61"/>
  </cols>
  <sheetData>
    <row r="1" spans="1:27" ht="15" customHeight="1" x14ac:dyDescent="0.25">
      <c r="A1"/>
    </row>
    <row r="2" spans="1:27" ht="23.25" x14ac:dyDescent="0.25">
      <c r="A2" s="64"/>
      <c r="B2" s="65" t="s">
        <v>7</v>
      </c>
      <c r="C2" s="78"/>
      <c r="D2" s="78"/>
      <c r="E2" s="78"/>
    </row>
    <row r="3" spans="1:27" ht="20.100000000000001" customHeight="1" x14ac:dyDescent="0.25">
      <c r="A3" s="64"/>
      <c r="B3" s="66" t="s">
        <v>101</v>
      </c>
      <c r="C3" s="79"/>
      <c r="D3" s="79"/>
      <c r="E3" s="79"/>
      <c r="F3" s="67"/>
      <c r="G3" s="67"/>
      <c r="H3" s="67"/>
      <c r="I3" s="67"/>
      <c r="J3" s="67"/>
      <c r="K3" s="67"/>
      <c r="L3" s="67"/>
      <c r="M3" s="67"/>
      <c r="N3" s="67"/>
      <c r="O3" s="67"/>
      <c r="P3" s="248"/>
      <c r="Q3" s="248"/>
      <c r="R3" s="248"/>
      <c r="S3" s="61"/>
      <c r="T3" s="61"/>
      <c r="U3" s="61"/>
      <c r="V3" s="61"/>
    </row>
    <row r="4" spans="1:27" ht="15" customHeight="1" x14ac:dyDescent="0.25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8"/>
      <c r="Q4" s="68"/>
      <c r="R4" s="68"/>
      <c r="S4" s="61"/>
      <c r="T4" s="61"/>
      <c r="U4" s="61"/>
      <c r="V4" s="61"/>
    </row>
    <row r="5" spans="1:27" ht="15" customHeight="1" x14ac:dyDescent="0.25"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9"/>
      <c r="Q5" s="69"/>
      <c r="R5" s="70"/>
      <c r="S5" s="61"/>
      <c r="T5" s="61"/>
      <c r="U5" s="61"/>
      <c r="V5" s="61"/>
    </row>
    <row r="6" spans="1:27" ht="15" customHeight="1" x14ac:dyDescent="0.25">
      <c r="B6" s="71" t="s">
        <v>102</v>
      </c>
      <c r="C6" s="71"/>
      <c r="D6" s="71"/>
      <c r="E6" s="71"/>
      <c r="P6" s="69"/>
      <c r="Q6" s="69"/>
      <c r="R6" s="70"/>
      <c r="S6" s="61"/>
      <c r="T6" s="61"/>
      <c r="U6" s="61"/>
      <c r="V6" s="61"/>
    </row>
    <row r="7" spans="1:27" ht="15" customHeight="1" thickBot="1" x14ac:dyDescent="0.3">
      <c r="B7" s="220">
        <v>43058</v>
      </c>
      <c r="C7" s="71"/>
      <c r="D7" s="71"/>
      <c r="E7" s="71"/>
      <c r="P7" s="72"/>
      <c r="Q7" s="72"/>
    </row>
    <row r="8" spans="1:27" ht="15.95" customHeight="1" thickBot="1" x14ac:dyDescent="0.3">
      <c r="B8" s="249" t="s">
        <v>104</v>
      </c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1"/>
      <c r="Q8" s="251"/>
      <c r="R8" s="251"/>
      <c r="S8" s="251"/>
      <c r="T8" s="251"/>
      <c r="U8" s="251"/>
      <c r="V8" s="251"/>
      <c r="W8" s="251"/>
      <c r="X8" s="251"/>
      <c r="Y8" s="252"/>
    </row>
    <row r="9" spans="1:27" ht="48.95" customHeight="1" x14ac:dyDescent="0.25">
      <c r="B9" s="73" t="s">
        <v>105</v>
      </c>
      <c r="C9" s="74" t="s">
        <v>92</v>
      </c>
      <c r="D9" s="75" t="s">
        <v>136</v>
      </c>
      <c r="E9" s="75" t="s">
        <v>171</v>
      </c>
      <c r="F9" s="75" t="s">
        <v>158</v>
      </c>
      <c r="G9" s="74" t="s">
        <v>93</v>
      </c>
      <c r="H9" s="75" t="s">
        <v>172</v>
      </c>
      <c r="I9" s="162" t="s">
        <v>231</v>
      </c>
      <c r="J9" s="15" t="s">
        <v>169</v>
      </c>
      <c r="K9" s="75" t="s">
        <v>97</v>
      </c>
      <c r="L9" s="74" t="s">
        <v>0</v>
      </c>
      <c r="M9" s="74" t="s">
        <v>13</v>
      </c>
      <c r="N9" s="74" t="s">
        <v>2</v>
      </c>
      <c r="O9" s="150" t="s">
        <v>70</v>
      </c>
      <c r="P9" s="154" t="s">
        <v>103</v>
      </c>
      <c r="Q9" s="75" t="s">
        <v>94</v>
      </c>
      <c r="R9" s="75" t="s">
        <v>95</v>
      </c>
      <c r="S9" s="75" t="s">
        <v>96</v>
      </c>
      <c r="T9" s="162" t="s">
        <v>251</v>
      </c>
      <c r="U9" s="225" t="s">
        <v>246</v>
      </c>
      <c r="V9" s="154" t="s">
        <v>99</v>
      </c>
      <c r="W9" s="75" t="s">
        <v>98</v>
      </c>
      <c r="X9" s="162" t="s">
        <v>245</v>
      </c>
      <c r="Y9" s="173" t="s">
        <v>100</v>
      </c>
    </row>
    <row r="10" spans="1:27" ht="15" customHeight="1" x14ac:dyDescent="0.25">
      <c r="B10" s="188" t="s">
        <v>135</v>
      </c>
      <c r="C10" s="209" t="s">
        <v>62</v>
      </c>
      <c r="D10" s="237">
        <v>43218</v>
      </c>
      <c r="E10" s="237">
        <v>43045</v>
      </c>
      <c r="F10" s="237">
        <v>43045</v>
      </c>
      <c r="G10" s="238">
        <v>43210</v>
      </c>
      <c r="H10" s="239">
        <v>152</v>
      </c>
      <c r="I10" s="240">
        <v>52000</v>
      </c>
      <c r="J10" s="191">
        <f t="shared" ref="J10:J31" si="0">K10/I10</f>
        <v>0.15406174038461537</v>
      </c>
      <c r="K10" s="17">
        <v>8011.2104999999992</v>
      </c>
      <c r="L10" s="85">
        <v>1724822</v>
      </c>
      <c r="M10" s="85">
        <v>5598</v>
      </c>
      <c r="N10" s="192">
        <f>M10/L10</f>
        <v>3.2455522946715663E-3</v>
      </c>
      <c r="O10" s="193">
        <f>K10/M10</f>
        <v>1.4310844051446945</v>
      </c>
      <c r="P10" s="95">
        <v>124</v>
      </c>
      <c r="Q10" s="85">
        <v>81</v>
      </c>
      <c r="R10" s="85">
        <f>SUM(P10:Q10)</f>
        <v>205</v>
      </c>
      <c r="S10" s="85">
        <v>1733.3333333333333</v>
      </c>
      <c r="T10" s="85">
        <v>55</v>
      </c>
      <c r="U10" s="226">
        <v>3496</v>
      </c>
      <c r="V10" s="194">
        <f t="shared" ref="V10:V22" si="1">K10/R10</f>
        <v>39.079075609756096</v>
      </c>
      <c r="W10" s="195">
        <v>30</v>
      </c>
      <c r="X10" s="87">
        <v>11.35</v>
      </c>
      <c r="Y10" s="196">
        <v>0.55000000000000004</v>
      </c>
      <c r="AA10" s="180"/>
    </row>
    <row r="11" spans="1:27" ht="15" customHeight="1" x14ac:dyDescent="0.25">
      <c r="B11" s="188" t="s">
        <v>116</v>
      </c>
      <c r="C11" s="209" t="s">
        <v>117</v>
      </c>
      <c r="D11" s="237">
        <v>43225</v>
      </c>
      <c r="E11" s="237">
        <v>43045</v>
      </c>
      <c r="F11" s="243">
        <v>43045</v>
      </c>
      <c r="G11" s="238">
        <v>43217</v>
      </c>
      <c r="H11" s="239">
        <v>159</v>
      </c>
      <c r="I11" s="240">
        <v>48000</v>
      </c>
      <c r="J11" s="191">
        <f t="shared" si="0"/>
        <v>8.9881124999999992E-2</v>
      </c>
      <c r="K11" s="87">
        <v>4314.2939999999999</v>
      </c>
      <c r="L11" s="85">
        <v>2231085</v>
      </c>
      <c r="M11" s="85">
        <v>2938</v>
      </c>
      <c r="N11" s="192">
        <f>M11/L11</f>
        <v>1.316848080642378E-3</v>
      </c>
      <c r="O11" s="193">
        <f>K11/M11</f>
        <v>1.4684458815520762</v>
      </c>
      <c r="P11" s="95">
        <v>35</v>
      </c>
      <c r="Q11" s="85">
        <v>26</v>
      </c>
      <c r="R11" s="85">
        <f>SUM(P11:Q11)</f>
        <v>61</v>
      </c>
      <c r="S11" s="85">
        <v>685.71428571428567</v>
      </c>
      <c r="T11" s="85">
        <v>41</v>
      </c>
      <c r="U11" s="227">
        <v>1099</v>
      </c>
      <c r="V11" s="194">
        <f t="shared" si="1"/>
        <v>70.726131147540983</v>
      </c>
      <c r="W11" s="195">
        <v>70</v>
      </c>
      <c r="X11" s="87">
        <v>41.2</v>
      </c>
      <c r="Y11" s="196">
        <v>0.16</v>
      </c>
      <c r="AA11" s="180"/>
    </row>
    <row r="12" spans="1:27" ht="15" customHeight="1" x14ac:dyDescent="0.25">
      <c r="A12" s="76"/>
      <c r="B12" s="188" t="s">
        <v>106</v>
      </c>
      <c r="C12" s="209" t="s">
        <v>239</v>
      </c>
      <c r="D12" s="237">
        <v>43254</v>
      </c>
      <c r="E12" s="237">
        <v>43059</v>
      </c>
      <c r="F12" s="237">
        <v>43102</v>
      </c>
      <c r="G12" s="241">
        <v>43246</v>
      </c>
      <c r="H12" s="239">
        <v>188</v>
      </c>
      <c r="I12" s="240">
        <v>46500</v>
      </c>
      <c r="J12" s="191">
        <f t="shared" si="0"/>
        <v>5.7945161290322571E-4</v>
      </c>
      <c r="K12" s="198">
        <v>26.944499999999998</v>
      </c>
      <c r="L12" s="199">
        <v>411</v>
      </c>
      <c r="M12" s="199">
        <v>37</v>
      </c>
      <c r="N12" s="192">
        <f>M12/L12</f>
        <v>9.002433090024331E-2</v>
      </c>
      <c r="O12" s="193">
        <f>K12/M12</f>
        <v>0.72822972972972966</v>
      </c>
      <c r="P12" s="202">
        <v>0</v>
      </c>
      <c r="Q12" s="199">
        <v>0</v>
      </c>
      <c r="R12" s="85">
        <f>SUM(P12:Q12)</f>
        <v>0</v>
      </c>
      <c r="S12" s="85">
        <v>664.28571428571433</v>
      </c>
      <c r="T12" s="85">
        <v>51</v>
      </c>
      <c r="U12" s="228">
        <v>707</v>
      </c>
      <c r="V12" s="194">
        <f>IFERROR(K12/R12,0)</f>
        <v>0</v>
      </c>
      <c r="W12" s="195">
        <v>70</v>
      </c>
      <c r="X12" s="87">
        <v>73.150000000000006</v>
      </c>
      <c r="Y12" s="196" t="s">
        <v>143</v>
      </c>
    </row>
    <row r="13" spans="1:27" ht="15" customHeight="1" x14ac:dyDescent="0.25">
      <c r="A13" s="76"/>
      <c r="B13" s="188" t="s">
        <v>122</v>
      </c>
      <c r="C13" s="209" t="s">
        <v>123</v>
      </c>
      <c r="D13" s="237">
        <v>43259</v>
      </c>
      <c r="E13" s="237">
        <v>43045</v>
      </c>
      <c r="F13" s="241">
        <v>43102</v>
      </c>
      <c r="G13" s="241">
        <v>43251</v>
      </c>
      <c r="H13" s="239">
        <v>193</v>
      </c>
      <c r="I13" s="240">
        <v>48000</v>
      </c>
      <c r="J13" s="191">
        <f t="shared" si="0"/>
        <v>7.2953124999999993E-4</v>
      </c>
      <c r="K13" s="203">
        <v>35.017499999999998</v>
      </c>
      <c r="L13" s="204">
        <v>537</v>
      </c>
      <c r="M13" s="204">
        <v>51</v>
      </c>
      <c r="N13" s="192">
        <f>M13/L13</f>
        <v>9.4972067039106142E-2</v>
      </c>
      <c r="O13" s="193">
        <f t="shared" ref="O13" si="2">K13/M13</f>
        <v>0.68661764705882344</v>
      </c>
      <c r="P13" s="205">
        <v>1</v>
      </c>
      <c r="Q13" s="204">
        <v>0</v>
      </c>
      <c r="R13" s="85">
        <f>SUM(P13:Q13)</f>
        <v>1</v>
      </c>
      <c r="S13" s="206">
        <v>685.71428571428567</v>
      </c>
      <c r="T13" s="206"/>
      <c r="U13" s="229">
        <v>1490</v>
      </c>
      <c r="V13" s="194">
        <f>IFERROR(K13/R13,0)</f>
        <v>35.017499999999998</v>
      </c>
      <c r="W13" s="207">
        <v>70</v>
      </c>
      <c r="X13" s="87">
        <v>23.3</v>
      </c>
      <c r="Y13" s="208" t="s">
        <v>143</v>
      </c>
    </row>
    <row r="14" spans="1:27" ht="15" customHeight="1" x14ac:dyDescent="0.25">
      <c r="B14" s="188" t="s">
        <v>233</v>
      </c>
      <c r="C14" s="209" t="s">
        <v>110</v>
      </c>
      <c r="D14" s="237">
        <v>43274</v>
      </c>
      <c r="E14" s="237">
        <v>43108</v>
      </c>
      <c r="F14" s="242">
        <v>43108</v>
      </c>
      <c r="G14" s="242">
        <v>43266</v>
      </c>
      <c r="H14" s="239">
        <v>208</v>
      </c>
      <c r="I14" s="240">
        <v>46750</v>
      </c>
      <c r="J14" s="191">
        <f t="shared" si="0"/>
        <v>0</v>
      </c>
      <c r="K14" s="87"/>
      <c r="L14" s="85"/>
      <c r="M14" s="85"/>
      <c r="N14" s="200"/>
      <c r="O14" s="201"/>
      <c r="P14" s="95"/>
      <c r="Q14" s="85"/>
      <c r="R14" s="204"/>
      <c r="S14" s="85">
        <v>667.85714285714289</v>
      </c>
      <c r="T14" s="85"/>
      <c r="U14" s="226">
        <v>671</v>
      </c>
      <c r="V14" s="194">
        <f t="shared" ref="V14:V30" si="3">IFERROR(K14/R14,0)</f>
        <v>0</v>
      </c>
      <c r="W14" s="195">
        <v>70</v>
      </c>
      <c r="X14" s="87">
        <v>80.03</v>
      </c>
      <c r="Y14" s="196"/>
    </row>
    <row r="15" spans="1:27" s="1" customFormat="1" ht="15" customHeight="1" x14ac:dyDescent="0.25">
      <c r="A15" s="119"/>
      <c r="B15" s="16" t="s">
        <v>108</v>
      </c>
      <c r="C15" s="209" t="s">
        <v>109</v>
      </c>
      <c r="D15" s="243">
        <v>43274</v>
      </c>
      <c r="E15" s="237">
        <v>43108</v>
      </c>
      <c r="F15" s="243">
        <v>43108</v>
      </c>
      <c r="G15" s="243">
        <v>43266</v>
      </c>
      <c r="H15" s="239">
        <v>208</v>
      </c>
      <c r="I15" s="240">
        <v>46750</v>
      </c>
      <c r="J15" s="191">
        <f t="shared" si="0"/>
        <v>0</v>
      </c>
      <c r="K15" s="198"/>
      <c r="L15" s="18"/>
      <c r="M15" s="18"/>
      <c r="N15" s="200"/>
      <c r="O15" s="201"/>
      <c r="P15" s="210"/>
      <c r="Q15" s="18"/>
      <c r="R15" s="199"/>
      <c r="S15" s="18">
        <v>667.85714285714289</v>
      </c>
      <c r="T15" s="18"/>
      <c r="U15" s="228">
        <v>1430</v>
      </c>
      <c r="V15" s="194">
        <f t="shared" si="3"/>
        <v>0</v>
      </c>
      <c r="W15" s="211">
        <v>70</v>
      </c>
      <c r="X15" s="17">
        <v>30.23</v>
      </c>
      <c r="Y15" s="196"/>
    </row>
    <row r="16" spans="1:27" ht="15" customHeight="1" x14ac:dyDescent="0.25">
      <c r="A16" s="76"/>
      <c r="B16" s="188" t="s">
        <v>129</v>
      </c>
      <c r="C16" s="209" t="s">
        <v>130</v>
      </c>
      <c r="D16" s="241">
        <v>43274</v>
      </c>
      <c r="E16" s="237">
        <v>43108</v>
      </c>
      <c r="F16" s="241">
        <v>43108</v>
      </c>
      <c r="G16" s="241">
        <v>43266</v>
      </c>
      <c r="H16" s="239">
        <v>208</v>
      </c>
      <c r="I16" s="240">
        <v>34500</v>
      </c>
      <c r="J16" s="191">
        <f t="shared" si="0"/>
        <v>0</v>
      </c>
      <c r="K16" s="198"/>
      <c r="L16" s="199"/>
      <c r="M16" s="199"/>
      <c r="N16" s="200"/>
      <c r="O16" s="201"/>
      <c r="P16" s="202"/>
      <c r="Q16" s="199"/>
      <c r="R16" s="199"/>
      <c r="S16" s="18">
        <v>287.5</v>
      </c>
      <c r="T16" s="18"/>
      <c r="U16" s="230">
        <v>476</v>
      </c>
      <c r="V16" s="194">
        <f t="shared" si="3"/>
        <v>0</v>
      </c>
      <c r="W16" s="211">
        <v>120</v>
      </c>
      <c r="X16" s="17">
        <v>71.8</v>
      </c>
      <c r="Y16" s="212"/>
    </row>
    <row r="17" spans="1:28" ht="15" customHeight="1" x14ac:dyDescent="0.25">
      <c r="A17" s="76"/>
      <c r="B17" s="188" t="s">
        <v>111</v>
      </c>
      <c r="C17" s="209" t="s">
        <v>112</v>
      </c>
      <c r="D17" s="241">
        <v>43281</v>
      </c>
      <c r="E17" s="237">
        <v>43108</v>
      </c>
      <c r="F17" s="241">
        <v>43115</v>
      </c>
      <c r="G17" s="241">
        <v>43273</v>
      </c>
      <c r="H17" s="239">
        <v>215</v>
      </c>
      <c r="I17" s="240">
        <v>46750</v>
      </c>
      <c r="J17" s="191">
        <f t="shared" si="0"/>
        <v>0</v>
      </c>
      <c r="K17" s="198"/>
      <c r="L17" s="199"/>
      <c r="M17" s="199"/>
      <c r="N17" s="200"/>
      <c r="O17" s="201"/>
      <c r="P17" s="202"/>
      <c r="Q17" s="199"/>
      <c r="R17" s="199"/>
      <c r="S17" s="85">
        <v>667.85714285714289</v>
      </c>
      <c r="T17" s="85"/>
      <c r="U17" s="231">
        <v>920</v>
      </c>
      <c r="V17" s="194">
        <f t="shared" si="3"/>
        <v>0</v>
      </c>
      <c r="W17" s="195">
        <v>70</v>
      </c>
      <c r="X17" s="17">
        <v>49.79</v>
      </c>
      <c r="Y17" s="212"/>
    </row>
    <row r="18" spans="1:28" ht="15" customHeight="1" x14ac:dyDescent="0.25">
      <c r="B18" s="188" t="s">
        <v>234</v>
      </c>
      <c r="C18" s="209" t="s">
        <v>126</v>
      </c>
      <c r="D18" s="241">
        <v>43316</v>
      </c>
      <c r="E18" s="241">
        <v>43108</v>
      </c>
      <c r="F18" s="241">
        <v>43150</v>
      </c>
      <c r="G18" s="242">
        <v>43308</v>
      </c>
      <c r="H18" s="239">
        <v>250</v>
      </c>
      <c r="I18" s="240">
        <v>34500</v>
      </c>
      <c r="J18" s="191">
        <f t="shared" si="0"/>
        <v>0</v>
      </c>
      <c r="K18" s="17"/>
      <c r="L18" s="18"/>
      <c r="M18" s="18"/>
      <c r="N18" s="200"/>
      <c r="O18" s="201"/>
      <c r="P18" s="210"/>
      <c r="Q18" s="18"/>
      <c r="R18" s="199"/>
      <c r="S18" s="85">
        <v>287.5</v>
      </c>
      <c r="T18" s="85"/>
      <c r="U18" s="226">
        <v>355</v>
      </c>
      <c r="V18" s="194">
        <f t="shared" si="3"/>
        <v>0</v>
      </c>
      <c r="W18" s="195">
        <v>120</v>
      </c>
      <c r="X18" s="87">
        <v>61.37</v>
      </c>
      <c r="Y18" s="196"/>
      <c r="Z18" s="179"/>
      <c r="AA18" s="180"/>
    </row>
    <row r="19" spans="1:28" ht="15" customHeight="1" x14ac:dyDescent="0.25">
      <c r="B19" s="188" t="s">
        <v>131</v>
      </c>
      <c r="C19" s="209" t="s">
        <v>132</v>
      </c>
      <c r="D19" s="241">
        <v>43323</v>
      </c>
      <c r="E19" s="241">
        <v>43108</v>
      </c>
      <c r="F19" s="241">
        <v>43157</v>
      </c>
      <c r="G19" s="242">
        <v>43315</v>
      </c>
      <c r="H19" s="239">
        <v>257</v>
      </c>
      <c r="I19" s="240">
        <v>34500</v>
      </c>
      <c r="J19" s="191">
        <f t="shared" si="0"/>
        <v>0</v>
      </c>
      <c r="K19" s="17"/>
      <c r="L19" s="18"/>
      <c r="M19" s="18"/>
      <c r="N19" s="200"/>
      <c r="O19" s="201"/>
      <c r="P19" s="210"/>
      <c r="Q19" s="18"/>
      <c r="R19" s="199"/>
      <c r="S19" s="85">
        <v>287.5</v>
      </c>
      <c r="T19" s="85"/>
      <c r="U19" s="226">
        <v>353</v>
      </c>
      <c r="V19" s="194">
        <f t="shared" si="3"/>
        <v>0</v>
      </c>
      <c r="W19" s="195">
        <v>120</v>
      </c>
      <c r="X19" s="87">
        <v>70.41</v>
      </c>
      <c r="Y19" s="212"/>
      <c r="Z19" s="179"/>
      <c r="AA19" s="180"/>
    </row>
    <row r="20" spans="1:28" ht="15" customHeight="1" x14ac:dyDescent="0.25">
      <c r="B20" s="188" t="s">
        <v>118</v>
      </c>
      <c r="C20" s="209" t="s">
        <v>119</v>
      </c>
      <c r="D20" s="197" t="s">
        <v>247</v>
      </c>
      <c r="E20" s="197">
        <v>43164</v>
      </c>
      <c r="F20" s="197" t="s">
        <v>247</v>
      </c>
      <c r="G20" s="197" t="s">
        <v>247</v>
      </c>
      <c r="H20" s="197" t="s">
        <v>247</v>
      </c>
      <c r="I20" s="190">
        <v>34500</v>
      </c>
      <c r="J20" s="191">
        <f t="shared" si="0"/>
        <v>0</v>
      </c>
      <c r="K20" s="17"/>
      <c r="L20" s="18"/>
      <c r="M20" s="18"/>
      <c r="N20" s="213"/>
      <c r="O20" s="214"/>
      <c r="P20" s="210"/>
      <c r="Q20" s="18"/>
      <c r="R20" s="18"/>
      <c r="S20" s="85">
        <v>287.5</v>
      </c>
      <c r="T20" s="85"/>
      <c r="U20" s="226">
        <v>383</v>
      </c>
      <c r="V20" s="194">
        <f t="shared" si="3"/>
        <v>0</v>
      </c>
      <c r="W20" s="195">
        <v>120</v>
      </c>
      <c r="X20" s="87">
        <v>71.19</v>
      </c>
      <c r="Y20" s="196"/>
      <c r="Z20" s="179"/>
      <c r="AA20" s="186"/>
      <c r="AB20" s="186"/>
    </row>
    <row r="21" spans="1:28" ht="15" customHeight="1" x14ac:dyDescent="0.25">
      <c r="B21" s="188" t="s">
        <v>124</v>
      </c>
      <c r="C21" s="209" t="s">
        <v>125</v>
      </c>
      <c r="D21" s="197" t="s">
        <v>247</v>
      </c>
      <c r="E21" s="197">
        <v>43164</v>
      </c>
      <c r="F21" s="197" t="s">
        <v>247</v>
      </c>
      <c r="G21" s="197" t="s">
        <v>247</v>
      </c>
      <c r="H21" s="197" t="s">
        <v>247</v>
      </c>
      <c r="I21" s="190">
        <v>34500</v>
      </c>
      <c r="J21" s="191">
        <f t="shared" si="0"/>
        <v>0</v>
      </c>
      <c r="K21" s="17"/>
      <c r="L21" s="18"/>
      <c r="M21" s="18"/>
      <c r="N21" s="213"/>
      <c r="O21" s="214"/>
      <c r="P21" s="210"/>
      <c r="Q21" s="18"/>
      <c r="R21" s="18"/>
      <c r="S21" s="85">
        <v>287.5</v>
      </c>
      <c r="T21" s="85"/>
      <c r="U21" s="226">
        <v>514</v>
      </c>
      <c r="V21" s="194">
        <f t="shared" si="3"/>
        <v>0</v>
      </c>
      <c r="W21" s="195">
        <v>120</v>
      </c>
      <c r="X21" s="87">
        <v>71.28</v>
      </c>
      <c r="Y21" s="196"/>
      <c r="Z21" s="187"/>
      <c r="AA21" s="180"/>
      <c r="AB21" s="186"/>
    </row>
    <row r="22" spans="1:28" ht="15" customHeight="1" x14ac:dyDescent="0.25">
      <c r="B22" s="188" t="s">
        <v>127</v>
      </c>
      <c r="C22" s="209" t="s">
        <v>128</v>
      </c>
      <c r="D22" s="197" t="s">
        <v>247</v>
      </c>
      <c r="E22" s="197">
        <v>43164</v>
      </c>
      <c r="F22" s="197" t="s">
        <v>247</v>
      </c>
      <c r="G22" s="197" t="s">
        <v>247</v>
      </c>
      <c r="H22" s="197" t="s">
        <v>247</v>
      </c>
      <c r="I22" s="190">
        <v>34500</v>
      </c>
      <c r="J22" s="191">
        <f t="shared" si="0"/>
        <v>0</v>
      </c>
      <c r="K22" s="17"/>
      <c r="L22" s="18"/>
      <c r="M22" s="18"/>
      <c r="N22" s="213"/>
      <c r="O22" s="214"/>
      <c r="P22" s="210"/>
      <c r="Q22" s="18"/>
      <c r="R22" s="18"/>
      <c r="S22" s="85">
        <v>287.5</v>
      </c>
      <c r="T22" s="85"/>
      <c r="U22" s="226">
        <v>480</v>
      </c>
      <c r="V22" s="194">
        <f t="shared" si="3"/>
        <v>0</v>
      </c>
      <c r="W22" s="195">
        <v>120</v>
      </c>
      <c r="X22" s="87">
        <v>80.83</v>
      </c>
      <c r="Y22" s="196"/>
      <c r="Z22" s="187"/>
      <c r="AA22" s="180"/>
      <c r="AB22" s="186"/>
    </row>
    <row r="23" spans="1:28" ht="15" customHeight="1" x14ac:dyDescent="0.25">
      <c r="B23" s="188" t="s">
        <v>199</v>
      </c>
      <c r="C23" s="209" t="s">
        <v>200</v>
      </c>
      <c r="D23" s="197" t="s">
        <v>247</v>
      </c>
      <c r="E23" s="189">
        <v>43164</v>
      </c>
      <c r="F23" s="197" t="s">
        <v>247</v>
      </c>
      <c r="G23" s="197" t="s">
        <v>247</v>
      </c>
      <c r="H23" s="197" t="s">
        <v>247</v>
      </c>
      <c r="I23" s="190">
        <v>34500</v>
      </c>
      <c r="J23" s="191">
        <f t="shared" si="0"/>
        <v>0</v>
      </c>
      <c r="K23" s="17"/>
      <c r="L23" s="18"/>
      <c r="M23" s="18"/>
      <c r="N23" s="200"/>
      <c r="O23" s="201"/>
      <c r="P23" s="210"/>
      <c r="Q23" s="18"/>
      <c r="R23" s="199"/>
      <c r="S23" s="18">
        <v>287.5</v>
      </c>
      <c r="T23" s="18"/>
      <c r="U23" s="230">
        <v>406</v>
      </c>
      <c r="V23" s="194">
        <f t="shared" si="3"/>
        <v>0</v>
      </c>
      <c r="W23" s="211">
        <v>120</v>
      </c>
      <c r="X23" s="87">
        <v>97.67</v>
      </c>
      <c r="Y23" s="212"/>
      <c r="Z23" s="179"/>
      <c r="AA23" s="180"/>
      <c r="AB23" s="186"/>
    </row>
    <row r="24" spans="1:28" ht="15" customHeight="1" x14ac:dyDescent="0.25">
      <c r="B24" s="188" t="s">
        <v>235</v>
      </c>
      <c r="C24" s="209" t="s">
        <v>115</v>
      </c>
      <c r="D24" s="197" t="s">
        <v>247</v>
      </c>
      <c r="E24" s="197">
        <v>43164</v>
      </c>
      <c r="F24" s="197" t="s">
        <v>247</v>
      </c>
      <c r="G24" s="197" t="s">
        <v>247</v>
      </c>
      <c r="H24" s="197" t="s">
        <v>247</v>
      </c>
      <c r="I24" s="190">
        <v>46750</v>
      </c>
      <c r="J24" s="191">
        <f t="shared" si="0"/>
        <v>0</v>
      </c>
      <c r="K24" s="17"/>
      <c r="L24" s="18"/>
      <c r="M24" s="18"/>
      <c r="N24" s="200"/>
      <c r="O24" s="201"/>
      <c r="P24" s="210"/>
      <c r="Q24" s="18"/>
      <c r="R24" s="199"/>
      <c r="S24" s="85">
        <v>667.85714285714289</v>
      </c>
      <c r="T24" s="85"/>
      <c r="U24" s="226">
        <v>1717</v>
      </c>
      <c r="V24" s="194">
        <f t="shared" si="3"/>
        <v>0</v>
      </c>
      <c r="W24" s="211">
        <v>70</v>
      </c>
      <c r="X24" s="87">
        <v>26.71</v>
      </c>
      <c r="Y24" s="212"/>
      <c r="Z24" s="179"/>
      <c r="AA24" s="180"/>
      <c r="AB24" s="186"/>
    </row>
    <row r="25" spans="1:28" ht="15" customHeight="1" x14ac:dyDescent="0.25">
      <c r="B25" s="188" t="s">
        <v>236</v>
      </c>
      <c r="C25" s="209" t="s">
        <v>107</v>
      </c>
      <c r="D25" s="197" t="s">
        <v>247</v>
      </c>
      <c r="E25" s="197">
        <v>43164</v>
      </c>
      <c r="F25" s="197" t="s">
        <v>247</v>
      </c>
      <c r="G25" s="197" t="s">
        <v>247</v>
      </c>
      <c r="H25" s="197" t="s">
        <v>247</v>
      </c>
      <c r="I25" s="190">
        <v>46750</v>
      </c>
      <c r="J25" s="191">
        <f t="shared" si="0"/>
        <v>0</v>
      </c>
      <c r="K25" s="17"/>
      <c r="L25" s="18"/>
      <c r="M25" s="18"/>
      <c r="N25" s="200"/>
      <c r="O25" s="201"/>
      <c r="P25" s="210"/>
      <c r="Q25" s="18"/>
      <c r="R25" s="18"/>
      <c r="S25" s="85">
        <v>667.85714285714289</v>
      </c>
      <c r="T25" s="85"/>
      <c r="U25" s="226">
        <v>396</v>
      </c>
      <c r="V25" s="194">
        <f t="shared" si="3"/>
        <v>0</v>
      </c>
      <c r="W25" s="195">
        <v>70</v>
      </c>
      <c r="X25" s="87">
        <v>82.89</v>
      </c>
      <c r="Y25" s="212"/>
      <c r="Z25" s="187"/>
      <c r="AA25" s="180"/>
      <c r="AB25" s="186"/>
    </row>
    <row r="26" spans="1:28" ht="15" customHeight="1" x14ac:dyDescent="0.25">
      <c r="B26" s="188" t="s">
        <v>237</v>
      </c>
      <c r="C26" s="209" t="s">
        <v>240</v>
      </c>
      <c r="D26" s="197" t="s">
        <v>247</v>
      </c>
      <c r="E26" s="197">
        <v>43164</v>
      </c>
      <c r="F26" s="197" t="s">
        <v>247</v>
      </c>
      <c r="G26" s="197" t="s">
        <v>247</v>
      </c>
      <c r="H26" s="197" t="s">
        <v>247</v>
      </c>
      <c r="I26" s="190">
        <v>34500</v>
      </c>
      <c r="J26" s="191">
        <f t="shared" si="0"/>
        <v>0</v>
      </c>
      <c r="K26" s="17"/>
      <c r="L26" s="18"/>
      <c r="M26" s="18"/>
      <c r="N26" s="200"/>
      <c r="O26" s="201"/>
      <c r="P26" s="210"/>
      <c r="Q26" s="18"/>
      <c r="R26" s="18"/>
      <c r="S26" s="85">
        <v>287.5</v>
      </c>
      <c r="T26" s="85"/>
      <c r="U26" s="228" t="s">
        <v>143</v>
      </c>
      <c r="V26" s="194">
        <f t="shared" si="3"/>
        <v>0</v>
      </c>
      <c r="W26" s="195">
        <v>120</v>
      </c>
      <c r="X26" s="17" t="s">
        <v>143</v>
      </c>
      <c r="Y26" s="212"/>
      <c r="Z26" s="187"/>
      <c r="AA26" s="180"/>
      <c r="AB26" s="186"/>
    </row>
    <row r="27" spans="1:28" ht="15" customHeight="1" x14ac:dyDescent="0.25">
      <c r="B27" s="188" t="s">
        <v>238</v>
      </c>
      <c r="C27" s="209" t="s">
        <v>241</v>
      </c>
      <c r="D27" s="197" t="s">
        <v>247</v>
      </c>
      <c r="E27" s="219">
        <v>43164</v>
      </c>
      <c r="F27" s="197" t="s">
        <v>247</v>
      </c>
      <c r="G27" s="197" t="s">
        <v>247</v>
      </c>
      <c r="H27" s="197" t="s">
        <v>247</v>
      </c>
      <c r="I27" s="190">
        <v>49000</v>
      </c>
      <c r="J27" s="191">
        <f t="shared" si="0"/>
        <v>0</v>
      </c>
      <c r="K27" s="17"/>
      <c r="L27" s="18"/>
      <c r="M27" s="18"/>
      <c r="N27" s="200"/>
      <c r="O27" s="201"/>
      <c r="P27" s="210"/>
      <c r="Q27" s="18"/>
      <c r="R27" s="18"/>
      <c r="S27" s="85">
        <v>350</v>
      </c>
      <c r="T27" s="85"/>
      <c r="U27" s="228" t="s">
        <v>143</v>
      </c>
      <c r="V27" s="194">
        <f t="shared" si="3"/>
        <v>0</v>
      </c>
      <c r="W27" s="195">
        <v>140</v>
      </c>
      <c r="X27" s="17" t="s">
        <v>143</v>
      </c>
      <c r="Y27" s="212"/>
      <c r="Z27" s="187"/>
      <c r="AA27" s="180"/>
      <c r="AB27" s="186"/>
    </row>
    <row r="28" spans="1:28" ht="15" customHeight="1" x14ac:dyDescent="0.25">
      <c r="B28" s="188" t="s">
        <v>133</v>
      </c>
      <c r="C28" s="209" t="s">
        <v>134</v>
      </c>
      <c r="D28" s="197" t="s">
        <v>247</v>
      </c>
      <c r="E28" s="219">
        <v>43164</v>
      </c>
      <c r="F28" s="197" t="s">
        <v>247</v>
      </c>
      <c r="G28" s="197" t="s">
        <v>247</v>
      </c>
      <c r="H28" s="197" t="s">
        <v>247</v>
      </c>
      <c r="I28" s="190">
        <v>46750</v>
      </c>
      <c r="J28" s="191">
        <f t="shared" si="0"/>
        <v>0</v>
      </c>
      <c r="K28" s="17"/>
      <c r="L28" s="18"/>
      <c r="M28" s="18"/>
      <c r="N28" s="200"/>
      <c r="O28" s="201"/>
      <c r="P28" s="210"/>
      <c r="Q28" s="18"/>
      <c r="R28" s="18"/>
      <c r="S28" s="85">
        <v>667.85714285714289</v>
      </c>
      <c r="T28" s="85"/>
      <c r="U28" s="226">
        <v>414</v>
      </c>
      <c r="V28" s="194">
        <f t="shared" si="3"/>
        <v>0</v>
      </c>
      <c r="W28" s="195">
        <v>70</v>
      </c>
      <c r="X28" s="87">
        <v>89.41</v>
      </c>
      <c r="Y28" s="212"/>
      <c r="Z28" s="187"/>
      <c r="AA28" s="180"/>
      <c r="AB28" s="186"/>
    </row>
    <row r="29" spans="1:28" ht="15" customHeight="1" x14ac:dyDescent="0.25">
      <c r="B29" s="188" t="s">
        <v>120</v>
      </c>
      <c r="C29" s="209" t="s">
        <v>121</v>
      </c>
      <c r="D29" s="197" t="s">
        <v>247</v>
      </c>
      <c r="E29" s="215">
        <v>43164</v>
      </c>
      <c r="F29" s="197" t="s">
        <v>247</v>
      </c>
      <c r="G29" s="197" t="s">
        <v>247</v>
      </c>
      <c r="H29" s="197" t="s">
        <v>247</v>
      </c>
      <c r="I29" s="190">
        <v>46750</v>
      </c>
      <c r="J29" s="191">
        <f t="shared" si="0"/>
        <v>0</v>
      </c>
      <c r="K29" s="17"/>
      <c r="L29" s="18"/>
      <c r="M29" s="18"/>
      <c r="N29" s="200"/>
      <c r="O29" s="201"/>
      <c r="P29" s="210"/>
      <c r="Q29" s="18"/>
      <c r="R29" s="18"/>
      <c r="S29" s="85">
        <v>667.85714285714289</v>
      </c>
      <c r="T29" s="85"/>
      <c r="U29" s="226">
        <v>478</v>
      </c>
      <c r="V29" s="194">
        <f t="shared" si="3"/>
        <v>0</v>
      </c>
      <c r="W29" s="211">
        <v>70</v>
      </c>
      <c r="X29" s="87">
        <v>102.96</v>
      </c>
      <c r="Y29" s="212"/>
      <c r="Z29" s="187"/>
      <c r="AA29" s="180"/>
      <c r="AB29" s="186"/>
    </row>
    <row r="30" spans="1:28" ht="15" customHeight="1" x14ac:dyDescent="0.25">
      <c r="B30" s="188" t="s">
        <v>113</v>
      </c>
      <c r="C30" s="209" t="s">
        <v>114</v>
      </c>
      <c r="D30" s="197" t="s">
        <v>247</v>
      </c>
      <c r="E30" s="197">
        <v>43164</v>
      </c>
      <c r="F30" s="197" t="s">
        <v>247</v>
      </c>
      <c r="G30" s="197" t="s">
        <v>247</v>
      </c>
      <c r="H30" s="197" t="s">
        <v>247</v>
      </c>
      <c r="I30" s="190">
        <v>46750</v>
      </c>
      <c r="J30" s="191">
        <f t="shared" si="0"/>
        <v>0</v>
      </c>
      <c r="K30" s="17"/>
      <c r="L30" s="18"/>
      <c r="M30" s="18"/>
      <c r="N30" s="200"/>
      <c r="O30" s="201"/>
      <c r="P30" s="210"/>
      <c r="Q30" s="18"/>
      <c r="R30" s="199"/>
      <c r="S30" s="18">
        <v>667.85714285714289</v>
      </c>
      <c r="T30" s="18"/>
      <c r="U30" s="228">
        <v>1233</v>
      </c>
      <c r="V30" s="194">
        <f t="shared" si="3"/>
        <v>0</v>
      </c>
      <c r="W30" s="217">
        <v>70</v>
      </c>
      <c r="X30" s="35">
        <v>44.98</v>
      </c>
      <c r="Y30" s="218"/>
      <c r="Z30" s="187"/>
      <c r="AA30" s="180"/>
      <c r="AB30" s="186"/>
    </row>
    <row r="31" spans="1:28" ht="26.25" thickBot="1" x14ac:dyDescent="0.3">
      <c r="B31" s="188" t="s">
        <v>242</v>
      </c>
      <c r="C31" s="209" t="s">
        <v>243</v>
      </c>
      <c r="D31" s="197" t="s">
        <v>247</v>
      </c>
      <c r="E31" s="197">
        <v>43164</v>
      </c>
      <c r="F31" s="197" t="s">
        <v>247</v>
      </c>
      <c r="G31" s="197" t="s">
        <v>247</v>
      </c>
      <c r="H31" s="197" t="s">
        <v>247</v>
      </c>
      <c r="I31" s="190">
        <v>2000</v>
      </c>
      <c r="J31" s="191">
        <f t="shared" si="0"/>
        <v>0</v>
      </c>
      <c r="K31" s="17"/>
      <c r="L31" s="18"/>
      <c r="M31" s="18"/>
      <c r="N31" s="200"/>
      <c r="O31" s="201"/>
      <c r="P31" s="232"/>
      <c r="Q31" s="23"/>
      <c r="R31" s="233"/>
      <c r="S31" s="23">
        <v>667.85714285714289</v>
      </c>
      <c r="T31" s="23"/>
      <c r="U31" s="234" t="s">
        <v>143</v>
      </c>
      <c r="V31" s="216">
        <f>IFERROR(K31/R31,0)</f>
        <v>0</v>
      </c>
      <c r="W31" s="217">
        <v>70</v>
      </c>
      <c r="X31" s="35" t="s">
        <v>143</v>
      </c>
      <c r="Y31" s="218"/>
      <c r="Z31" s="179"/>
      <c r="AA31" s="180"/>
      <c r="AB31" s="186"/>
    </row>
    <row r="32" spans="1:28" ht="15" customHeight="1" thickBot="1" x14ac:dyDescent="0.3">
      <c r="B32" s="117" t="s">
        <v>9</v>
      </c>
      <c r="C32" s="112" t="s">
        <v>143</v>
      </c>
      <c r="D32" s="112" t="s">
        <v>143</v>
      </c>
      <c r="E32" s="112" t="s">
        <v>143</v>
      </c>
      <c r="F32" s="112" t="s">
        <v>143</v>
      </c>
      <c r="G32" s="112" t="s">
        <v>143</v>
      </c>
      <c r="H32" s="112"/>
      <c r="I32" s="112"/>
      <c r="J32" s="112" t="s">
        <v>143</v>
      </c>
      <c r="K32" s="113">
        <f>SUM(K10:K31)</f>
        <v>12387.466499999999</v>
      </c>
      <c r="L32" s="112">
        <f>SUM(L10:L31)</f>
        <v>3956855</v>
      </c>
      <c r="M32" s="112">
        <f>SUM(M10:M31)</f>
        <v>8624</v>
      </c>
      <c r="N32" s="114">
        <f>M32/L32</f>
        <v>2.1795087259957719E-3</v>
      </c>
      <c r="O32" s="151">
        <f>K32/M32</f>
        <v>1.436394538497217</v>
      </c>
      <c r="P32" s="115">
        <f>SUM(P10:P31)</f>
        <v>160</v>
      </c>
      <c r="Q32" s="91">
        <f>SUM(Q10:Q31)</f>
        <v>107</v>
      </c>
      <c r="R32" s="91">
        <f>SUM(R10:R31)</f>
        <v>267</v>
      </c>
      <c r="S32" s="235">
        <f>SUM(S10:S31)</f>
        <v>12429.761904761906</v>
      </c>
      <c r="T32" s="236">
        <f>SUM(T10:T31)</f>
        <v>147</v>
      </c>
      <c r="U32" s="224" t="s">
        <v>143</v>
      </c>
      <c r="V32" s="174">
        <f>K32/R32</f>
        <v>46.395005617977525</v>
      </c>
      <c r="W32" s="112" t="s">
        <v>143</v>
      </c>
      <c r="X32" s="113"/>
      <c r="Y32" s="175" t="s">
        <v>143</v>
      </c>
    </row>
    <row r="34" spans="2:3" ht="15" customHeight="1" x14ac:dyDescent="0.25">
      <c r="B34" s="253"/>
    </row>
    <row r="35" spans="2:3" ht="15" customHeight="1" x14ac:dyDescent="0.25">
      <c r="B35" s="253"/>
    </row>
    <row r="36" spans="2:3" ht="15" customHeight="1" x14ac:dyDescent="0.25">
      <c r="B36" s="253"/>
    </row>
    <row r="37" spans="2:3" ht="15" customHeight="1" x14ac:dyDescent="0.25">
      <c r="B37" s="163"/>
    </row>
    <row r="39" spans="2:3" ht="12.75" x14ac:dyDescent="0.25">
      <c r="B39" s="185"/>
    </row>
    <row r="42" spans="2:3" ht="15" customHeight="1" x14ac:dyDescent="0.25">
      <c r="C42" s="147">
        <v>42967</v>
      </c>
    </row>
  </sheetData>
  <mergeCells count="3">
    <mergeCell ref="P3:R3"/>
    <mergeCell ref="B8:Y8"/>
    <mergeCell ref="B34:B36"/>
  </mergeCells>
  <pageMargins left="0.75" right="0.75" top="1" bottom="1" header="0.5" footer="0.5"/>
  <pageSetup orientation="portrait" horizontalDpi="4294967292" verticalDpi="4294967292"/>
  <ignoredErrors>
    <ignoredError sqref="W32 Y32" emptyCellReference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A2:M25"/>
  <sheetViews>
    <sheetView workbookViewId="0"/>
  </sheetViews>
  <sheetFormatPr defaultColWidth="10.875" defaultRowHeight="15" customHeight="1" x14ac:dyDescent="0.25"/>
  <cols>
    <col min="1" max="1" width="2.375" style="61" customWidth="1"/>
    <col min="2" max="2" width="35.5" style="62" customWidth="1"/>
    <col min="3" max="3" width="16.125" style="62" customWidth="1"/>
    <col min="4" max="5" width="15.875" style="62" customWidth="1"/>
    <col min="6" max="6" width="18" style="62" customWidth="1"/>
    <col min="7" max="7" width="9.625" style="62" customWidth="1"/>
    <col min="8" max="8" width="9.875" style="62" customWidth="1"/>
    <col min="9" max="9" width="17.875" style="62" customWidth="1"/>
    <col min="10" max="10" width="21.125" style="62" customWidth="1"/>
    <col min="11" max="11" width="22.875" style="63" bestFit="1" customWidth="1"/>
    <col min="12" max="12" width="10.875" style="62"/>
    <col min="13" max="16384" width="10.875" style="61"/>
  </cols>
  <sheetData>
    <row r="2" spans="1:13" ht="23.25" x14ac:dyDescent="0.25">
      <c r="A2" s="64"/>
      <c r="B2" s="65" t="s">
        <v>7</v>
      </c>
    </row>
    <row r="3" spans="1:13" ht="20.100000000000001" customHeight="1" x14ac:dyDescent="0.25">
      <c r="A3" s="64"/>
      <c r="B3" s="66" t="s">
        <v>74</v>
      </c>
      <c r="C3" s="67"/>
      <c r="D3" s="67"/>
      <c r="E3" s="67"/>
      <c r="F3" s="67"/>
      <c r="G3" s="67"/>
      <c r="H3" s="67"/>
      <c r="I3" s="67"/>
      <c r="J3" s="248"/>
      <c r="K3" s="248"/>
      <c r="L3" s="61"/>
    </row>
    <row r="4" spans="1:13" ht="15" customHeight="1" x14ac:dyDescent="0.25">
      <c r="B4" s="67"/>
      <c r="C4" s="67"/>
      <c r="D4" s="67"/>
      <c r="E4" s="67"/>
      <c r="F4" s="67"/>
      <c r="G4" s="67"/>
      <c r="H4" s="67"/>
      <c r="I4" s="67"/>
      <c r="J4" s="68"/>
      <c r="K4" s="68"/>
      <c r="L4" s="61"/>
    </row>
    <row r="5" spans="1:13" ht="15" customHeight="1" x14ac:dyDescent="0.25">
      <c r="B5" s="67"/>
      <c r="C5" s="67"/>
      <c r="D5" s="67"/>
      <c r="E5" s="67"/>
      <c r="F5" s="67"/>
      <c r="G5" s="67"/>
      <c r="H5" s="67"/>
      <c r="I5" s="67"/>
      <c r="J5" s="69"/>
      <c r="K5" s="70"/>
      <c r="L5" s="61"/>
    </row>
    <row r="6" spans="1:13" ht="15" customHeight="1" x14ac:dyDescent="0.25">
      <c r="B6" s="3" t="s">
        <v>249</v>
      </c>
      <c r="J6" s="69"/>
      <c r="K6" s="70"/>
      <c r="L6" s="61"/>
    </row>
    <row r="7" spans="1:13" ht="15" customHeight="1" thickBot="1" x14ac:dyDescent="0.3">
      <c r="B7" s="71" t="s">
        <v>1</v>
      </c>
      <c r="J7" s="72"/>
    </row>
    <row r="8" spans="1:13" ht="15.95" customHeight="1" thickBot="1" x14ac:dyDescent="0.3">
      <c r="B8" s="244" t="s">
        <v>73</v>
      </c>
      <c r="C8" s="245"/>
      <c r="D8" s="245"/>
      <c r="E8" s="245"/>
      <c r="F8" s="245"/>
      <c r="G8" s="245"/>
      <c r="H8" s="245"/>
      <c r="I8" s="245"/>
      <c r="J8" s="245"/>
      <c r="K8" s="247"/>
    </row>
    <row r="9" spans="1:13" ht="48.95" customHeight="1" x14ac:dyDescent="0.25">
      <c r="B9" s="73" t="s">
        <v>6</v>
      </c>
      <c r="C9" s="15" t="s">
        <v>97</v>
      </c>
      <c r="D9" s="74" t="s">
        <v>0</v>
      </c>
      <c r="E9" s="74" t="s">
        <v>72</v>
      </c>
      <c r="F9" s="74" t="s">
        <v>71</v>
      </c>
      <c r="G9" s="74" t="s">
        <v>2</v>
      </c>
      <c r="H9" s="74" t="s">
        <v>70</v>
      </c>
      <c r="I9" s="162" t="s">
        <v>209</v>
      </c>
      <c r="J9" s="162" t="s">
        <v>210</v>
      </c>
      <c r="K9" s="148" t="s">
        <v>174</v>
      </c>
      <c r="L9" s="61"/>
    </row>
    <row r="10" spans="1:13" ht="15" customHeight="1" x14ac:dyDescent="0.25">
      <c r="B10" s="96" t="s">
        <v>244</v>
      </c>
      <c r="C10" s="27">
        <f>2350.4*1.15</f>
        <v>2702.96</v>
      </c>
      <c r="D10" s="18">
        <v>166919</v>
      </c>
      <c r="E10" s="18">
        <v>70267</v>
      </c>
      <c r="F10" s="18">
        <v>1180</v>
      </c>
      <c r="G10" s="184">
        <f t="shared" ref="G10" si="0">F10/D10</f>
        <v>7.0692970842144995E-3</v>
      </c>
      <c r="H10" s="17">
        <f>C10/F10</f>
        <v>2.29064406779661</v>
      </c>
      <c r="I10" s="181">
        <v>22</v>
      </c>
      <c r="J10" s="18">
        <v>56</v>
      </c>
      <c r="K10" s="149">
        <f>C10/(J10+I10)</f>
        <v>34.653333333333336</v>
      </c>
    </row>
    <row r="11" spans="1:13" ht="15" customHeight="1" x14ac:dyDescent="0.25">
      <c r="B11" s="96" t="s">
        <v>250</v>
      </c>
      <c r="C11" s="27">
        <f>4568.38*1.15</f>
        <v>5253.6369999999997</v>
      </c>
      <c r="D11" s="18">
        <v>377303</v>
      </c>
      <c r="E11" s="18">
        <v>147054</v>
      </c>
      <c r="F11" s="18">
        <v>2098</v>
      </c>
      <c r="G11" s="184">
        <f t="shared" ref="G11" si="1">F11/D11</f>
        <v>5.5605176741239798E-3</v>
      </c>
      <c r="H11" s="17">
        <f>C11/F11</f>
        <v>2.5041167778836986</v>
      </c>
      <c r="I11" s="181">
        <v>5</v>
      </c>
      <c r="J11" s="18">
        <v>25</v>
      </c>
      <c r="K11" s="149">
        <f>C11/(J11+I11)</f>
        <v>175.12123333333332</v>
      </c>
    </row>
    <row r="12" spans="1:13" ht="15" customHeight="1" thickBot="1" x14ac:dyDescent="0.3">
      <c r="B12" s="115" t="s">
        <v>9</v>
      </c>
      <c r="C12" s="92">
        <f>SUM(C10:C11)</f>
        <v>7956.5969999999998</v>
      </c>
      <c r="D12" s="91">
        <f>SUM(D10:D11)</f>
        <v>544222</v>
      </c>
      <c r="E12" s="91">
        <f>SUM(E10:E11)</f>
        <v>217321</v>
      </c>
      <c r="F12" s="91">
        <f>SUM(F10:F11)</f>
        <v>3278</v>
      </c>
      <c r="G12" s="98">
        <f>F12/D12</f>
        <v>6.0232772655276707E-3</v>
      </c>
      <c r="H12" s="92">
        <f>C12/F12</f>
        <v>2.4272718120805368</v>
      </c>
      <c r="I12" s="91">
        <f>SUM(I10:I11)</f>
        <v>27</v>
      </c>
      <c r="J12" s="91">
        <f>SUM(J10:J11)</f>
        <v>81</v>
      </c>
      <c r="K12" s="118">
        <f>C12/(J12+I12)</f>
        <v>73.672194444444443</v>
      </c>
      <c r="M12" s="179"/>
    </row>
    <row r="14" spans="1:13" ht="15" customHeight="1" x14ac:dyDescent="0.25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</row>
    <row r="15" spans="1:13" ht="15" customHeight="1" x14ac:dyDescent="0.25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</row>
    <row r="16" spans="1:13" ht="15" customHeight="1" x14ac:dyDescent="0.25">
      <c r="A16" s="76"/>
      <c r="B16" s="77"/>
      <c r="C16" s="77"/>
      <c r="D16" s="77"/>
      <c r="E16" s="77"/>
      <c r="F16" s="77"/>
      <c r="G16" s="77"/>
      <c r="H16" s="77"/>
      <c r="I16" s="77"/>
      <c r="J16" s="77"/>
      <c r="K16" s="77"/>
    </row>
    <row r="17" spans="1:11" ht="15" customHeight="1" x14ac:dyDescent="0.25">
      <c r="A17" s="76"/>
      <c r="B17" s="77"/>
      <c r="C17" s="77"/>
      <c r="D17" s="77"/>
      <c r="E17" s="77"/>
      <c r="F17" s="77"/>
      <c r="G17" s="77"/>
      <c r="H17" s="77"/>
      <c r="I17" s="77"/>
      <c r="J17" s="77"/>
      <c r="K17" s="77"/>
    </row>
    <row r="18" spans="1:11" ht="15" customHeight="1" x14ac:dyDescent="0.25">
      <c r="A18" s="76"/>
      <c r="B18" s="77"/>
      <c r="C18" s="77"/>
      <c r="D18" s="77"/>
      <c r="E18" s="77"/>
      <c r="F18" s="77"/>
      <c r="G18" s="77"/>
      <c r="H18" s="77"/>
      <c r="I18" s="77"/>
      <c r="J18" s="77"/>
      <c r="K18" s="77"/>
    </row>
    <row r="19" spans="1:11" ht="15" customHeight="1" x14ac:dyDescent="0.25">
      <c r="A19" s="76"/>
      <c r="B19" s="77"/>
      <c r="C19" s="77"/>
      <c r="D19" s="77"/>
      <c r="E19" s="77"/>
      <c r="F19" s="77"/>
      <c r="G19" s="77"/>
      <c r="H19" s="77"/>
      <c r="I19" s="77"/>
      <c r="J19" s="77"/>
      <c r="K19" s="77"/>
    </row>
    <row r="20" spans="1:11" ht="15" customHeight="1" x14ac:dyDescent="0.25">
      <c r="A20" s="76"/>
      <c r="B20" s="77"/>
      <c r="C20" s="77"/>
      <c r="D20" s="77"/>
      <c r="E20" s="77"/>
      <c r="F20" s="77"/>
      <c r="G20" s="77"/>
      <c r="H20" s="77"/>
      <c r="I20" s="77"/>
      <c r="J20" s="77"/>
      <c r="K20" s="77"/>
    </row>
    <row r="21" spans="1:11" ht="15" customHeight="1" x14ac:dyDescent="0.25">
      <c r="A21" s="76"/>
      <c r="B21" s="77"/>
      <c r="C21" s="77"/>
      <c r="D21" s="77"/>
      <c r="E21" s="77"/>
      <c r="F21" s="77"/>
      <c r="G21" s="77"/>
      <c r="H21" s="77"/>
      <c r="I21" s="77"/>
      <c r="J21" s="77"/>
      <c r="K21" s="77"/>
    </row>
    <row r="22" spans="1:11" ht="15" customHeight="1" x14ac:dyDescent="0.25">
      <c r="A22" s="76"/>
      <c r="B22" s="77"/>
      <c r="C22" s="77"/>
      <c r="D22" s="77"/>
      <c r="E22" s="77"/>
      <c r="F22" s="77"/>
      <c r="G22" s="77"/>
      <c r="H22" s="77"/>
      <c r="I22" s="77"/>
      <c r="J22" s="77"/>
      <c r="K22" s="77"/>
    </row>
    <row r="23" spans="1:11" ht="15" customHeight="1" x14ac:dyDescent="0.25">
      <c r="A23" s="76"/>
      <c r="B23" s="77"/>
      <c r="C23" s="77"/>
      <c r="D23" s="77"/>
      <c r="E23" s="77"/>
      <c r="F23" s="77"/>
      <c r="G23" s="77"/>
      <c r="H23" s="77"/>
      <c r="I23" s="77"/>
      <c r="J23" s="77"/>
      <c r="K23" s="77"/>
    </row>
    <row r="24" spans="1:11" ht="15" customHeight="1" x14ac:dyDescent="0.25">
      <c r="A24" s="76"/>
      <c r="B24" s="77"/>
      <c r="C24" s="77"/>
      <c r="D24" s="77"/>
      <c r="E24" s="77"/>
      <c r="F24" s="77"/>
      <c r="G24" s="77"/>
      <c r="H24" s="77"/>
      <c r="I24" s="77"/>
      <c r="J24" s="77"/>
      <c r="K24" s="77"/>
    </row>
    <row r="25" spans="1:11" ht="15" customHeight="1" x14ac:dyDescent="0.25">
      <c r="A25" s="76"/>
      <c r="B25" s="77"/>
      <c r="C25" s="77"/>
      <c r="D25" s="77"/>
      <c r="E25" s="77"/>
      <c r="F25" s="77"/>
      <c r="G25" s="77"/>
      <c r="H25" s="77"/>
      <c r="I25" s="77"/>
      <c r="J25" s="77"/>
      <c r="K25" s="77"/>
    </row>
  </sheetData>
  <mergeCells count="2">
    <mergeCell ref="J3:K3"/>
    <mergeCell ref="B8:K8"/>
  </mergeCells>
  <pageMargins left="0.75" right="0.75" top="1" bottom="1" header="0.5" footer="0.5"/>
  <pageSetup orientation="portrait" horizontalDpi="4294967292" verticalDpi="429496729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A2:L21"/>
  <sheetViews>
    <sheetView workbookViewId="0"/>
  </sheetViews>
  <sheetFormatPr defaultColWidth="10.875" defaultRowHeight="15" customHeight="1" x14ac:dyDescent="0.25"/>
  <cols>
    <col min="1" max="1" width="2.375" style="61" customWidth="1"/>
    <col min="2" max="2" width="35.5" style="62" customWidth="1"/>
    <col min="3" max="3" width="16.125" style="62" customWidth="1"/>
    <col min="4" max="5" width="15.875" style="62" customWidth="1"/>
    <col min="6" max="6" width="18" style="62" customWidth="1"/>
    <col min="7" max="7" width="9.625" style="62" customWidth="1"/>
    <col min="8" max="8" width="11.5" style="62" customWidth="1"/>
    <col min="9" max="9" width="20.125" style="62" customWidth="1"/>
    <col min="10" max="10" width="21.125" style="62" customWidth="1"/>
    <col min="11" max="11" width="22.875" style="63" bestFit="1" customWidth="1"/>
    <col min="12" max="12" width="10.875" style="62"/>
    <col min="13" max="16384" width="10.875" style="61"/>
  </cols>
  <sheetData>
    <row r="2" spans="1:12" ht="23.25" x14ac:dyDescent="0.25">
      <c r="A2" s="64"/>
      <c r="B2" s="65" t="s">
        <v>7</v>
      </c>
    </row>
    <row r="3" spans="1:12" ht="20.100000000000001" customHeight="1" x14ac:dyDescent="0.25">
      <c r="A3" s="64"/>
      <c r="B3" s="66" t="s">
        <v>137</v>
      </c>
      <c r="C3" s="67"/>
      <c r="D3" s="67"/>
      <c r="E3" s="67"/>
      <c r="F3" s="67"/>
      <c r="G3" s="67"/>
      <c r="H3" s="67"/>
      <c r="I3" s="67"/>
      <c r="J3" s="248"/>
      <c r="K3" s="248"/>
      <c r="L3" s="61"/>
    </row>
    <row r="4" spans="1:12" ht="15" customHeight="1" x14ac:dyDescent="0.25">
      <c r="B4" s="67"/>
      <c r="C4" s="165"/>
      <c r="D4" s="168"/>
      <c r="E4" s="168"/>
      <c r="F4" s="167"/>
      <c r="G4" s="165"/>
      <c r="H4" s="167"/>
      <c r="I4" s="167"/>
      <c r="J4" s="166"/>
      <c r="K4" s="166"/>
      <c r="L4" s="61"/>
    </row>
    <row r="5" spans="1:12" ht="15" customHeight="1" x14ac:dyDescent="0.25">
      <c r="B5" s="67"/>
      <c r="C5" s="165"/>
      <c r="D5" s="168"/>
      <c r="E5" s="168"/>
      <c r="F5" s="167"/>
      <c r="G5" s="165"/>
      <c r="H5" s="167"/>
      <c r="I5" s="167"/>
      <c r="J5" s="166"/>
      <c r="K5" s="166"/>
      <c r="L5" s="61"/>
    </row>
    <row r="6" spans="1:12" ht="15" customHeight="1" x14ac:dyDescent="0.25">
      <c r="B6" s="3" t="s">
        <v>249</v>
      </c>
      <c r="C6" s="169"/>
      <c r="D6" s="172"/>
      <c r="E6" s="170"/>
      <c r="J6" s="69"/>
      <c r="K6" s="70"/>
      <c r="L6" s="61"/>
    </row>
    <row r="7" spans="1:12" ht="15" customHeight="1" thickBot="1" x14ac:dyDescent="0.3">
      <c r="B7" s="71" t="s">
        <v>1</v>
      </c>
      <c r="J7" s="72"/>
    </row>
    <row r="8" spans="1:12" ht="15.95" customHeight="1" thickBot="1" x14ac:dyDescent="0.3">
      <c r="B8" s="244" t="s">
        <v>12</v>
      </c>
      <c r="C8" s="245"/>
      <c r="D8" s="245"/>
      <c r="E8" s="245"/>
      <c r="F8" s="245"/>
      <c r="G8" s="245"/>
      <c r="H8" s="245"/>
      <c r="I8" s="245"/>
      <c r="J8" s="245"/>
      <c r="K8" s="247"/>
    </row>
    <row r="9" spans="1:12" ht="48.95" customHeight="1" x14ac:dyDescent="0.25">
      <c r="B9" s="73" t="s">
        <v>6</v>
      </c>
      <c r="C9" s="15" t="s">
        <v>97</v>
      </c>
      <c r="D9" s="74" t="s">
        <v>0</v>
      </c>
      <c r="E9" s="74" t="s">
        <v>13</v>
      </c>
      <c r="F9" s="74" t="s">
        <v>2</v>
      </c>
      <c r="G9" s="74" t="s">
        <v>14</v>
      </c>
      <c r="H9" s="74" t="s">
        <v>15</v>
      </c>
      <c r="I9" s="162" t="s">
        <v>209</v>
      </c>
      <c r="J9" s="162" t="s">
        <v>230</v>
      </c>
      <c r="K9" s="148" t="s">
        <v>174</v>
      </c>
      <c r="L9" s="61"/>
    </row>
    <row r="10" spans="1:12" ht="15" customHeight="1" x14ac:dyDescent="0.25">
      <c r="B10" s="96" t="s">
        <v>232</v>
      </c>
      <c r="C10" s="27">
        <v>2441.5879999999997</v>
      </c>
      <c r="D10" s="28">
        <v>1932340</v>
      </c>
      <c r="E10" s="28">
        <v>2928</v>
      </c>
      <c r="F10" s="19">
        <f>E10/D10</f>
        <v>1.5152612894211164E-3</v>
      </c>
      <c r="G10" s="20">
        <f>C10/E10</f>
        <v>0.83387568306010917</v>
      </c>
      <c r="H10" s="49">
        <f>I10/E10</f>
        <v>2.2540983606557378E-2</v>
      </c>
      <c r="I10" s="182">
        <v>66</v>
      </c>
      <c r="J10" s="28">
        <v>5</v>
      </c>
      <c r="K10" s="149">
        <f>C10/(I10+J10)</f>
        <v>34.388563380281688</v>
      </c>
      <c r="L10" s="61"/>
    </row>
    <row r="11" spans="1:12" ht="15" customHeight="1" x14ac:dyDescent="0.25">
      <c r="B11" s="221" t="s">
        <v>248</v>
      </c>
      <c r="C11" s="27">
        <v>1990.7419999999997</v>
      </c>
      <c r="D11" s="28">
        <v>1480436</v>
      </c>
      <c r="E11" s="28">
        <v>2417</v>
      </c>
      <c r="F11" s="19">
        <f>E11/D11</f>
        <v>1.6326271449762096E-3</v>
      </c>
      <c r="G11" s="20">
        <v>0.72</v>
      </c>
      <c r="H11" s="49">
        <f>I11/E11</f>
        <v>2.0686801820438559E-2</v>
      </c>
      <c r="I11" s="182">
        <v>50</v>
      </c>
      <c r="J11" s="28">
        <v>4</v>
      </c>
      <c r="K11" s="222">
        <f>C11/(I11+J11)</f>
        <v>36.865592592592584</v>
      </c>
      <c r="L11" s="61"/>
    </row>
    <row r="12" spans="1:12" ht="15" customHeight="1" thickBot="1" x14ac:dyDescent="0.3">
      <c r="B12" s="115" t="s">
        <v>9</v>
      </c>
      <c r="C12" s="92">
        <f>SUM(C10:C11)</f>
        <v>4432.33</v>
      </c>
      <c r="D12" s="91">
        <f>SUM(D10:D11)</f>
        <v>3412776</v>
      </c>
      <c r="E12" s="91">
        <f>SUM(E10:E11)</f>
        <v>5345</v>
      </c>
      <c r="F12" s="98">
        <f>E12/D12</f>
        <v>1.5661736955487264E-3</v>
      </c>
      <c r="G12" s="92">
        <f>C12/E12</f>
        <v>0.82924789522918618</v>
      </c>
      <c r="H12" s="98">
        <f>I12/E12</f>
        <v>2.1702525724976614E-2</v>
      </c>
      <c r="I12" s="183">
        <f>SUM(I10:I11)</f>
        <v>116</v>
      </c>
      <c r="J12" s="91">
        <f>SUM(J10:J11)</f>
        <v>9</v>
      </c>
      <c r="K12" s="118">
        <f>C12/(J12+I12)</f>
        <v>35.458640000000003</v>
      </c>
    </row>
    <row r="14" spans="1:12" ht="15" customHeight="1" x14ac:dyDescent="0.25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</row>
    <row r="15" spans="1:12" ht="15" customHeight="1" x14ac:dyDescent="0.25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</row>
    <row r="16" spans="1:12" ht="15" customHeight="1" x14ac:dyDescent="0.25">
      <c r="A16" s="76"/>
      <c r="B16" s="77"/>
      <c r="C16" s="77"/>
      <c r="D16" s="77"/>
      <c r="E16" s="77"/>
      <c r="F16" s="77"/>
      <c r="G16" s="77"/>
      <c r="H16" s="77"/>
      <c r="I16" s="77"/>
      <c r="J16" s="77"/>
      <c r="K16" s="77"/>
    </row>
    <row r="17" spans="1:11" ht="15" customHeight="1" x14ac:dyDescent="0.25">
      <c r="A17" s="76"/>
      <c r="B17" s="77"/>
      <c r="C17" s="77"/>
      <c r="D17" s="77"/>
      <c r="E17" s="77"/>
      <c r="F17" s="77"/>
      <c r="G17" s="77"/>
      <c r="H17" s="77"/>
      <c r="I17" s="77"/>
      <c r="J17" s="77"/>
      <c r="K17" s="77"/>
    </row>
    <row r="18" spans="1:11" ht="15" customHeight="1" x14ac:dyDescent="0.25">
      <c r="A18" s="76"/>
      <c r="B18" s="77"/>
      <c r="C18" s="77"/>
      <c r="D18" s="77"/>
      <c r="E18" s="77"/>
      <c r="F18" s="77"/>
      <c r="G18" s="77"/>
      <c r="H18" s="77"/>
      <c r="I18" s="77"/>
      <c r="J18" s="77"/>
      <c r="K18" s="77"/>
    </row>
    <row r="19" spans="1:11" ht="15" customHeight="1" x14ac:dyDescent="0.25">
      <c r="A19" s="76"/>
      <c r="B19" s="77"/>
      <c r="C19" s="77"/>
      <c r="D19" s="77"/>
      <c r="E19" s="77"/>
      <c r="F19" s="77"/>
      <c r="G19" s="77"/>
      <c r="H19" s="77"/>
      <c r="I19" s="77"/>
      <c r="J19" s="77"/>
      <c r="K19" s="77"/>
    </row>
    <row r="20" spans="1:11" ht="15" customHeight="1" x14ac:dyDescent="0.25">
      <c r="A20" s="76"/>
      <c r="B20" s="77"/>
      <c r="C20" s="223"/>
      <c r="D20" s="77"/>
      <c r="E20" s="77"/>
      <c r="F20" s="77"/>
      <c r="G20" s="77"/>
      <c r="H20" s="77"/>
      <c r="I20" s="77"/>
      <c r="J20" s="77"/>
      <c r="K20" s="77"/>
    </row>
    <row r="21" spans="1:11" ht="15" customHeight="1" x14ac:dyDescent="0.25">
      <c r="A21" s="76"/>
      <c r="B21" s="77"/>
      <c r="C21" s="77"/>
      <c r="D21" s="77"/>
      <c r="E21" s="77"/>
      <c r="F21" s="77"/>
      <c r="G21" s="77"/>
      <c r="H21" s="77"/>
      <c r="I21" s="77"/>
      <c r="J21" s="77"/>
      <c r="K21" s="77"/>
    </row>
  </sheetData>
  <mergeCells count="2">
    <mergeCell ref="J3:K3"/>
    <mergeCell ref="B8:K8"/>
  </mergeCells>
  <pageMargins left="0.75" right="0.75" top="1" bottom="1" header="0.5" footer="0.5"/>
  <pageSetup orientation="portrait" horizontalDpi="4294967292" verticalDpi="429496729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146"/>
  <sheetViews>
    <sheetView workbookViewId="0"/>
  </sheetViews>
  <sheetFormatPr defaultColWidth="10.875" defaultRowHeight="15" customHeight="1" x14ac:dyDescent="0.25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 x14ac:dyDescent="0.25">
      <c r="J1" s="13"/>
      <c r="K1" s="2"/>
      <c r="L1" s="13"/>
    </row>
    <row r="2" spans="1:12" ht="15" customHeight="1" x14ac:dyDescent="0.25">
      <c r="A2" s="5"/>
      <c r="B2" s="6" t="s">
        <v>7</v>
      </c>
      <c r="J2" s="13"/>
      <c r="K2" s="2"/>
      <c r="L2" s="13"/>
    </row>
    <row r="3" spans="1:12" ht="15" customHeight="1" x14ac:dyDescent="0.25">
      <c r="A3" s="5"/>
      <c r="B3" s="7" t="s">
        <v>151</v>
      </c>
      <c r="C3" s="4"/>
      <c r="D3" s="4"/>
      <c r="E3" s="4"/>
      <c r="F3" s="4"/>
      <c r="G3" s="4"/>
      <c r="H3" s="4"/>
      <c r="I3" s="257"/>
      <c r="J3" s="257"/>
      <c r="K3" s="257"/>
    </row>
    <row r="4" spans="1:12" ht="15" customHeight="1" x14ac:dyDescent="0.25">
      <c r="B4" s="3" t="s">
        <v>213</v>
      </c>
      <c r="C4" s="4"/>
      <c r="D4" s="4"/>
      <c r="E4" s="4"/>
      <c r="F4" s="4"/>
      <c r="G4" s="4"/>
      <c r="H4" s="4"/>
      <c r="I4" s="12"/>
      <c r="J4" s="12"/>
      <c r="K4" s="12"/>
    </row>
    <row r="5" spans="1:12" ht="15" customHeight="1" x14ac:dyDescent="0.25">
      <c r="B5" s="3"/>
      <c r="C5" s="4"/>
      <c r="D5" s="4"/>
      <c r="E5" s="4"/>
      <c r="F5" s="4"/>
      <c r="G5" s="4"/>
      <c r="H5" s="4"/>
      <c r="I5" s="12"/>
      <c r="J5" s="12"/>
      <c r="K5" s="12"/>
    </row>
    <row r="6" spans="1:12" ht="15" customHeight="1" thickBot="1" x14ac:dyDescent="0.3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 x14ac:dyDescent="0.3">
      <c r="B7" s="254" t="s">
        <v>67</v>
      </c>
      <c r="C7" s="255"/>
      <c r="D7" s="255"/>
      <c r="E7" s="255"/>
      <c r="F7" s="255"/>
      <c r="G7" s="255"/>
      <c r="H7" s="255"/>
      <c r="I7" s="255"/>
      <c r="J7" s="255"/>
      <c r="K7" s="256"/>
    </row>
    <row r="8" spans="1:12" ht="15" customHeight="1" x14ac:dyDescent="0.25">
      <c r="B8" s="14" t="s">
        <v>6</v>
      </c>
      <c r="C8" s="15" t="s">
        <v>176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149</v>
      </c>
      <c r="K8" s="152" t="s">
        <v>175</v>
      </c>
    </row>
    <row r="9" spans="1:12" ht="15" customHeight="1" x14ac:dyDescent="0.25">
      <c r="B9" s="16" t="s">
        <v>150</v>
      </c>
      <c r="C9" s="17">
        <v>480.17</v>
      </c>
      <c r="D9" s="18">
        <v>414233</v>
      </c>
      <c r="E9" s="18">
        <v>602</v>
      </c>
      <c r="F9" s="48">
        <f>E9/D9</f>
        <v>1.4532883666921756E-3</v>
      </c>
      <c r="G9" s="20">
        <f>C9/E9</f>
        <v>0.797624584717608</v>
      </c>
      <c r="H9" s="19">
        <f>I9/E9</f>
        <v>0</v>
      </c>
      <c r="I9" s="21">
        <v>0</v>
      </c>
      <c r="J9" s="21">
        <v>1</v>
      </c>
      <c r="K9" s="30">
        <f>C9/(I9+J9)</f>
        <v>480.17</v>
      </c>
    </row>
    <row r="10" spans="1:12" ht="15" customHeight="1" x14ac:dyDescent="0.25">
      <c r="B10" s="16" t="s">
        <v>152</v>
      </c>
      <c r="C10" s="17">
        <f>797.85+27.38</f>
        <v>825.23</v>
      </c>
      <c r="D10" s="18">
        <f>413+970624</f>
        <v>971037</v>
      </c>
      <c r="E10" s="18">
        <f>1052+19</f>
        <v>1071</v>
      </c>
      <c r="F10" s="48">
        <f>E10/D10</f>
        <v>1.1029445839859861E-3</v>
      </c>
      <c r="G10" s="20">
        <f>C10/E10</f>
        <v>0.77052287581699352</v>
      </c>
      <c r="H10" s="19">
        <f>I10/E10</f>
        <v>0</v>
      </c>
      <c r="I10" s="21">
        <v>0</v>
      </c>
      <c r="J10" s="21">
        <v>0</v>
      </c>
      <c r="K10" s="30">
        <v>0</v>
      </c>
    </row>
    <row r="11" spans="1:12" ht="15" customHeight="1" x14ac:dyDescent="0.25">
      <c r="B11" s="127" t="s">
        <v>159</v>
      </c>
      <c r="C11" s="17">
        <f>832+36.84</f>
        <v>868.84</v>
      </c>
      <c r="D11" s="18">
        <f>506+1023012</f>
        <v>1023518</v>
      </c>
      <c r="E11" s="18">
        <f>1080+32</f>
        <v>1112</v>
      </c>
      <c r="F11" s="48">
        <f>E11/D11</f>
        <v>1.0864488948899775E-3</v>
      </c>
      <c r="G11" s="20">
        <f>C11/E11</f>
        <v>0.78133093525179864</v>
      </c>
      <c r="H11" s="19">
        <f>I11/E11</f>
        <v>3.5971223021582736E-3</v>
      </c>
      <c r="I11" s="21">
        <v>4</v>
      </c>
      <c r="J11" s="21">
        <v>6</v>
      </c>
      <c r="K11" s="30">
        <f>C11/(I11+J11)</f>
        <v>86.884</v>
      </c>
    </row>
    <row r="12" spans="1:12" ht="15" customHeight="1" x14ac:dyDescent="0.25">
      <c r="B12" s="127" t="s">
        <v>166</v>
      </c>
      <c r="C12" s="17">
        <v>866.87000000000012</v>
      </c>
      <c r="D12" s="18">
        <v>1021347</v>
      </c>
      <c r="E12" s="18">
        <v>1060</v>
      </c>
      <c r="F12" s="48">
        <v>1.0378451202186917E-3</v>
      </c>
      <c r="G12" s="20">
        <v>0.81780188679245291</v>
      </c>
      <c r="H12" s="19">
        <v>1.8867924528301887E-3</v>
      </c>
      <c r="I12" s="138">
        <v>2</v>
      </c>
      <c r="J12" s="138">
        <v>3</v>
      </c>
      <c r="K12" s="30">
        <v>173.37400000000002</v>
      </c>
    </row>
    <row r="13" spans="1:12" ht="15" customHeight="1" x14ac:dyDescent="0.25">
      <c r="B13" s="127" t="s">
        <v>170</v>
      </c>
      <c r="C13" s="17">
        <v>946.85</v>
      </c>
      <c r="D13" s="18">
        <v>1249683</v>
      </c>
      <c r="E13" s="18">
        <v>1120</v>
      </c>
      <c r="F13" s="48">
        <v>8.9622728323902944E-4</v>
      </c>
      <c r="G13" s="20">
        <v>0.8454017857142857</v>
      </c>
      <c r="H13" s="19">
        <v>0</v>
      </c>
      <c r="I13" s="138">
        <v>0</v>
      </c>
      <c r="J13" s="138">
        <v>1</v>
      </c>
      <c r="K13" s="30">
        <v>946.85</v>
      </c>
    </row>
    <row r="14" spans="1:12" ht="15" customHeight="1" x14ac:dyDescent="0.25">
      <c r="B14" s="127" t="s">
        <v>173</v>
      </c>
      <c r="C14" s="17">
        <v>917.53000000000009</v>
      </c>
      <c r="D14" s="18">
        <v>1161642</v>
      </c>
      <c r="E14" s="18">
        <v>1160</v>
      </c>
      <c r="F14" s="48">
        <v>9.9858648361543403E-4</v>
      </c>
      <c r="G14" s="20">
        <v>0.79097413793103455</v>
      </c>
      <c r="H14" s="19">
        <v>8.6206896551724137E-4</v>
      </c>
      <c r="I14" s="138">
        <v>1</v>
      </c>
      <c r="J14" s="138">
        <v>0</v>
      </c>
      <c r="K14" s="30">
        <v>917.53000000000009</v>
      </c>
    </row>
    <row r="15" spans="1:12" ht="15" customHeight="1" x14ac:dyDescent="0.25">
      <c r="B15" s="127" t="s">
        <v>178</v>
      </c>
      <c r="C15" s="17">
        <v>1447.58</v>
      </c>
      <c r="D15" s="18">
        <v>1265904</v>
      </c>
      <c r="E15" s="18">
        <v>1472</v>
      </c>
      <c r="F15" s="48">
        <v>1.1628053944058949E-3</v>
      </c>
      <c r="G15" s="20">
        <v>0.98341032608695644</v>
      </c>
      <c r="H15" s="19">
        <v>6.114130434782609E-3</v>
      </c>
      <c r="I15" s="138">
        <v>9</v>
      </c>
      <c r="J15" s="138">
        <v>24</v>
      </c>
      <c r="K15" s="30">
        <v>43.866060606060607</v>
      </c>
    </row>
    <row r="16" spans="1:12" ht="15" customHeight="1" x14ac:dyDescent="0.25">
      <c r="B16" s="127" t="s">
        <v>183</v>
      </c>
      <c r="C16" s="17">
        <v>1540.5</v>
      </c>
      <c r="D16" s="18">
        <v>1190399</v>
      </c>
      <c r="E16" s="18">
        <v>1524</v>
      </c>
      <c r="F16" s="48">
        <v>1.2802430109568304E-3</v>
      </c>
      <c r="G16" s="20">
        <v>1.0108267716535433</v>
      </c>
      <c r="H16" s="19">
        <v>1.3123359580052493E-3</v>
      </c>
      <c r="I16" s="138">
        <v>2</v>
      </c>
      <c r="J16" s="138">
        <v>25</v>
      </c>
      <c r="K16" s="30">
        <v>57.055555555555557</v>
      </c>
    </row>
    <row r="17" spans="2:146" ht="15" customHeight="1" x14ac:dyDescent="0.25">
      <c r="B17" s="127" t="s">
        <v>186</v>
      </c>
      <c r="C17" s="17">
        <v>1595.18</v>
      </c>
      <c r="D17" s="18">
        <v>1225873</v>
      </c>
      <c r="E17" s="18">
        <v>1658</v>
      </c>
      <c r="F17" s="48">
        <v>1.3525055205555552E-3</v>
      </c>
      <c r="G17" s="20">
        <v>0.96211097708082027</v>
      </c>
      <c r="H17" s="19">
        <v>1.8094089264173703E-3</v>
      </c>
      <c r="I17" s="138">
        <v>3</v>
      </c>
      <c r="J17" s="138">
        <v>11</v>
      </c>
      <c r="K17" s="30">
        <v>113.94142857142857</v>
      </c>
    </row>
    <row r="18" spans="2:146" ht="15" customHeight="1" x14ac:dyDescent="0.25">
      <c r="B18" s="127" t="s">
        <v>194</v>
      </c>
      <c r="C18" s="17">
        <v>1514.25</v>
      </c>
      <c r="D18" s="18">
        <v>1152555</v>
      </c>
      <c r="E18" s="18">
        <v>1483</v>
      </c>
      <c r="F18" s="48">
        <v>1.2867064912303534E-3</v>
      </c>
      <c r="G18" s="20">
        <v>1.0210721510451788</v>
      </c>
      <c r="H18" s="19">
        <v>0</v>
      </c>
      <c r="I18" s="138">
        <v>0</v>
      </c>
      <c r="J18" s="138">
        <v>7</v>
      </c>
      <c r="K18" s="30">
        <v>216.32142857142858</v>
      </c>
    </row>
    <row r="19" spans="2:146" ht="15" customHeight="1" x14ac:dyDescent="0.25">
      <c r="B19" s="127" t="s">
        <v>202</v>
      </c>
      <c r="C19" s="17">
        <v>1447.38</v>
      </c>
      <c r="D19" s="18">
        <v>1151479</v>
      </c>
      <c r="E19" s="18">
        <v>1389</v>
      </c>
      <c r="F19" s="48">
        <v>1.2062747127824303E-3</v>
      </c>
      <c r="G19" s="20">
        <v>1.0420302375809936</v>
      </c>
      <c r="H19" s="19">
        <v>2.1598272138228943E-3</v>
      </c>
      <c r="I19" s="138">
        <v>3</v>
      </c>
      <c r="J19" s="138">
        <v>14</v>
      </c>
      <c r="K19" s="30">
        <v>85.14</v>
      </c>
    </row>
    <row r="20" spans="2:146" ht="15" customHeight="1" thickBot="1" x14ac:dyDescent="0.3">
      <c r="B20" s="143" t="s">
        <v>212</v>
      </c>
      <c r="C20" s="24">
        <f>SUM(C61+C70)</f>
        <v>1395.28</v>
      </c>
      <c r="D20" s="23">
        <f>SUM(D61+D70)</f>
        <v>1076117</v>
      </c>
      <c r="E20" s="23">
        <f>SUM(E61+E70)</f>
        <v>1284</v>
      </c>
      <c r="F20" s="139">
        <f>E20/D20</f>
        <v>1.1931788086239692E-3</v>
      </c>
      <c r="G20" s="140">
        <f>C20/E20</f>
        <v>1.0866666666666667</v>
      </c>
      <c r="H20" s="141">
        <f>I20/E20</f>
        <v>5.451713395638629E-3</v>
      </c>
      <c r="I20" s="142">
        <f>SUM(I61+I70)</f>
        <v>7</v>
      </c>
      <c r="J20" s="142">
        <f>SUM(J61+J70)</f>
        <v>18</v>
      </c>
      <c r="K20" s="33">
        <f>C20/(I20+J20)</f>
        <v>55.811199999999999</v>
      </c>
    </row>
    <row r="21" spans="2:146" ht="15" customHeight="1" thickBot="1" x14ac:dyDescent="0.3">
      <c r="B21" s="97" t="s">
        <v>9</v>
      </c>
      <c r="C21" s="92">
        <f>SUM(C9:C20)</f>
        <v>13845.660000000002</v>
      </c>
      <c r="D21" s="91">
        <f>SUM(D9:D20)</f>
        <v>12903787</v>
      </c>
      <c r="E21" s="91">
        <f>SUM(E9:E20)</f>
        <v>14935</v>
      </c>
      <c r="F21" s="136">
        <f>E21/D21</f>
        <v>1.1574121612515768E-3</v>
      </c>
      <c r="G21" s="137">
        <f>C21/E21</f>
        <v>0.92706126548376311</v>
      </c>
      <c r="H21" s="98">
        <f>I21/E21</f>
        <v>2.07566119852695E-3</v>
      </c>
      <c r="I21" s="91">
        <f>SUM(I9:I20)</f>
        <v>31</v>
      </c>
      <c r="J21" s="91">
        <f>SUM(J9:J20)</f>
        <v>110</v>
      </c>
      <c r="K21" s="93">
        <f>C21/(I21+J21)</f>
        <v>98.196170212765963</v>
      </c>
    </row>
    <row r="22" spans="2:146" ht="15" customHeight="1" x14ac:dyDescent="0.25">
      <c r="B22" s="120"/>
      <c r="C22" s="121"/>
      <c r="D22" s="122"/>
      <c r="E22" s="122"/>
      <c r="F22" s="123"/>
      <c r="G22" s="124"/>
      <c r="H22" s="125"/>
      <c r="I22" s="122"/>
      <c r="J22" s="122"/>
      <c r="K22" s="121"/>
    </row>
    <row r="23" spans="2:146" ht="15" customHeight="1" thickBot="1" x14ac:dyDescent="0.3">
      <c r="B23" s="11" t="s">
        <v>68</v>
      </c>
      <c r="C23" s="8"/>
      <c r="D23" s="9"/>
      <c r="E23" s="9"/>
      <c r="F23" s="9"/>
      <c r="G23" s="10"/>
      <c r="H23" s="10"/>
      <c r="I23" s="9"/>
      <c r="J23" s="9"/>
      <c r="K23" s="8"/>
      <c r="L23" s="13"/>
    </row>
    <row r="24" spans="2:146" ht="15" customHeight="1" thickBot="1" x14ac:dyDescent="0.3">
      <c r="B24" s="254" t="s">
        <v>17</v>
      </c>
      <c r="C24" s="255"/>
      <c r="D24" s="255"/>
      <c r="E24" s="255"/>
      <c r="F24" s="255"/>
      <c r="G24" s="255"/>
      <c r="H24" s="255"/>
      <c r="I24" s="255"/>
      <c r="J24" s="255"/>
      <c r="K24" s="256"/>
    </row>
    <row r="25" spans="2:146" ht="15" customHeight="1" x14ac:dyDescent="0.25">
      <c r="B25" s="14" t="s">
        <v>16</v>
      </c>
      <c r="C25" s="15" t="s">
        <v>176</v>
      </c>
      <c r="D25" s="15" t="s">
        <v>0</v>
      </c>
      <c r="E25" s="15" t="s">
        <v>13</v>
      </c>
      <c r="F25" s="15" t="s">
        <v>2</v>
      </c>
      <c r="G25" s="15" t="s">
        <v>14</v>
      </c>
      <c r="H25" s="15" t="s">
        <v>15</v>
      </c>
      <c r="I25" s="15" t="s">
        <v>3</v>
      </c>
      <c r="J25" s="103" t="s">
        <v>149</v>
      </c>
      <c r="K25" s="130" t="s">
        <v>175</v>
      </c>
    </row>
    <row r="26" spans="2:146" ht="15" customHeight="1" x14ac:dyDescent="0.25">
      <c r="B26" s="16" t="s">
        <v>30</v>
      </c>
      <c r="C26" s="17">
        <v>0</v>
      </c>
      <c r="D26" s="18">
        <v>1</v>
      </c>
      <c r="E26" s="18">
        <v>0</v>
      </c>
      <c r="F26" s="48">
        <v>0</v>
      </c>
      <c r="G26" s="20">
        <v>0</v>
      </c>
      <c r="H26" s="19">
        <v>0</v>
      </c>
      <c r="I26" s="21">
        <v>0</v>
      </c>
      <c r="J26" s="104">
        <v>0</v>
      </c>
      <c r="K26" s="111">
        <v>0</v>
      </c>
    </row>
    <row r="27" spans="2:146" s="25" customFormat="1" ht="15" customHeight="1" x14ac:dyDescent="0.25">
      <c r="B27" s="26" t="s">
        <v>28</v>
      </c>
      <c r="C27" s="27">
        <v>0</v>
      </c>
      <c r="D27" s="28">
        <v>0</v>
      </c>
      <c r="E27" s="28">
        <v>0</v>
      </c>
      <c r="F27" s="49">
        <v>0</v>
      </c>
      <c r="G27" s="20">
        <v>0</v>
      </c>
      <c r="H27" s="19">
        <v>0</v>
      </c>
      <c r="I27" s="29">
        <v>0</v>
      </c>
      <c r="J27" s="104">
        <v>0</v>
      </c>
      <c r="K27" s="111">
        <v>0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</row>
    <row r="28" spans="2:146" ht="15" customHeight="1" x14ac:dyDescent="0.25">
      <c r="B28" s="16" t="s">
        <v>34</v>
      </c>
      <c r="C28" s="17">
        <v>0</v>
      </c>
      <c r="D28" s="18">
        <v>0</v>
      </c>
      <c r="E28" s="18">
        <v>0</v>
      </c>
      <c r="F28" s="48">
        <v>0</v>
      </c>
      <c r="G28" s="20">
        <v>0</v>
      </c>
      <c r="H28" s="19">
        <v>0</v>
      </c>
      <c r="I28" s="21">
        <v>0</v>
      </c>
      <c r="J28" s="104">
        <v>0</v>
      </c>
      <c r="K28" s="111">
        <v>0</v>
      </c>
    </row>
    <row r="29" spans="2:146" ht="15" customHeight="1" x14ac:dyDescent="0.25">
      <c r="B29" s="16" t="s">
        <v>22</v>
      </c>
      <c r="C29" s="17">
        <v>0</v>
      </c>
      <c r="D29" s="18">
        <v>1</v>
      </c>
      <c r="E29" s="18">
        <v>0</v>
      </c>
      <c r="F29" s="48">
        <v>0</v>
      </c>
      <c r="G29" s="20">
        <v>0</v>
      </c>
      <c r="H29" s="19">
        <v>0</v>
      </c>
      <c r="I29" s="21">
        <v>0</v>
      </c>
      <c r="J29" s="104">
        <v>0</v>
      </c>
      <c r="K29" s="111">
        <v>0</v>
      </c>
    </row>
    <row r="30" spans="2:146" ht="15" customHeight="1" x14ac:dyDescent="0.25">
      <c r="B30" s="16" t="s">
        <v>39</v>
      </c>
      <c r="C30" s="17">
        <v>5.54</v>
      </c>
      <c r="D30" s="18">
        <v>209</v>
      </c>
      <c r="E30" s="18">
        <v>7</v>
      </c>
      <c r="F30" s="48">
        <v>3.3500000000000002E-2</v>
      </c>
      <c r="G30" s="20">
        <v>0.79</v>
      </c>
      <c r="H30" s="19">
        <v>0.42859999999999998</v>
      </c>
      <c r="I30" s="21">
        <v>3</v>
      </c>
      <c r="J30" s="104">
        <v>0</v>
      </c>
      <c r="K30" s="111">
        <v>1.85</v>
      </c>
    </row>
    <row r="31" spans="2:146" ht="15" customHeight="1" x14ac:dyDescent="0.25">
      <c r="B31" s="16" t="s">
        <v>35</v>
      </c>
      <c r="C31" s="17">
        <v>0</v>
      </c>
      <c r="D31" s="18">
        <v>0</v>
      </c>
      <c r="E31" s="18">
        <v>0</v>
      </c>
      <c r="F31" s="48">
        <v>0</v>
      </c>
      <c r="G31" s="20">
        <v>0</v>
      </c>
      <c r="H31" s="19">
        <v>0</v>
      </c>
      <c r="I31" s="22">
        <v>0</v>
      </c>
      <c r="J31" s="104">
        <v>0</v>
      </c>
      <c r="K31" s="111">
        <v>0</v>
      </c>
    </row>
    <row r="32" spans="2:146" ht="15" customHeight="1" x14ac:dyDescent="0.25">
      <c r="B32" s="34" t="s">
        <v>51</v>
      </c>
      <c r="C32" s="35">
        <v>1.69</v>
      </c>
      <c r="D32" s="36">
        <v>91</v>
      </c>
      <c r="E32" s="36">
        <v>1</v>
      </c>
      <c r="F32" s="50">
        <v>1.0999999999999999E-2</v>
      </c>
      <c r="G32" s="38">
        <v>1.69</v>
      </c>
      <c r="H32" s="37">
        <v>0</v>
      </c>
      <c r="I32" s="45">
        <v>0</v>
      </c>
      <c r="J32" s="104">
        <v>0</v>
      </c>
      <c r="K32" s="111">
        <v>0</v>
      </c>
    </row>
    <row r="33" spans="2:11" ht="15" customHeight="1" x14ac:dyDescent="0.25">
      <c r="B33" s="34" t="s">
        <v>46</v>
      </c>
      <c r="C33" s="35">
        <v>0</v>
      </c>
      <c r="D33" s="36">
        <v>3</v>
      </c>
      <c r="E33" s="36">
        <v>0</v>
      </c>
      <c r="F33" s="50">
        <v>0</v>
      </c>
      <c r="G33" s="38">
        <v>0</v>
      </c>
      <c r="H33" s="37">
        <v>0</v>
      </c>
      <c r="I33" s="45">
        <v>0</v>
      </c>
      <c r="J33" s="104">
        <v>0</v>
      </c>
      <c r="K33" s="111">
        <v>0</v>
      </c>
    </row>
    <row r="34" spans="2:11" ht="15" customHeight="1" x14ac:dyDescent="0.25">
      <c r="B34" s="34" t="s">
        <v>36</v>
      </c>
      <c r="C34" s="35">
        <v>0</v>
      </c>
      <c r="D34" s="36">
        <v>0</v>
      </c>
      <c r="E34" s="36">
        <v>0</v>
      </c>
      <c r="F34" s="50">
        <v>0</v>
      </c>
      <c r="G34" s="38">
        <v>0</v>
      </c>
      <c r="H34" s="37">
        <v>0</v>
      </c>
      <c r="I34" s="45">
        <v>0</v>
      </c>
      <c r="J34" s="104">
        <v>0</v>
      </c>
      <c r="K34" s="111">
        <v>0</v>
      </c>
    </row>
    <row r="35" spans="2:11" ht="15" customHeight="1" x14ac:dyDescent="0.25">
      <c r="B35" s="34" t="s">
        <v>47</v>
      </c>
      <c r="C35" s="35">
        <v>0</v>
      </c>
      <c r="D35" s="36">
        <v>0</v>
      </c>
      <c r="E35" s="36">
        <v>0</v>
      </c>
      <c r="F35" s="50">
        <v>0</v>
      </c>
      <c r="G35" s="38">
        <v>0</v>
      </c>
      <c r="H35" s="37">
        <v>0</v>
      </c>
      <c r="I35" s="45">
        <v>0</v>
      </c>
      <c r="J35" s="104">
        <v>0</v>
      </c>
      <c r="K35" s="111">
        <v>0</v>
      </c>
    </row>
    <row r="36" spans="2:11" ht="15" customHeight="1" x14ac:dyDescent="0.25">
      <c r="B36" s="34" t="s">
        <v>41</v>
      </c>
      <c r="C36" s="35">
        <v>1.1299999999999999</v>
      </c>
      <c r="D36" s="36">
        <v>2</v>
      </c>
      <c r="E36" s="36">
        <v>1</v>
      </c>
      <c r="F36" s="50">
        <v>0.5</v>
      </c>
      <c r="G36" s="38">
        <v>1.1299999999999999</v>
      </c>
      <c r="H36" s="37">
        <v>0</v>
      </c>
      <c r="I36" s="45">
        <v>0</v>
      </c>
      <c r="J36" s="104">
        <v>0</v>
      </c>
      <c r="K36" s="111">
        <v>0</v>
      </c>
    </row>
    <row r="37" spans="2:11" ht="15" customHeight="1" x14ac:dyDescent="0.25">
      <c r="B37" s="34" t="s">
        <v>45</v>
      </c>
      <c r="C37" s="35">
        <v>0</v>
      </c>
      <c r="D37" s="36">
        <v>0</v>
      </c>
      <c r="E37" s="36">
        <v>0</v>
      </c>
      <c r="F37" s="50">
        <v>0</v>
      </c>
      <c r="G37" s="38">
        <v>0</v>
      </c>
      <c r="H37" s="37">
        <v>0</v>
      </c>
      <c r="I37" s="45">
        <v>0</v>
      </c>
      <c r="J37" s="104">
        <v>0</v>
      </c>
      <c r="K37" s="111">
        <v>0</v>
      </c>
    </row>
    <row r="38" spans="2:11" ht="15" customHeight="1" x14ac:dyDescent="0.25">
      <c r="B38" s="34" t="s">
        <v>54</v>
      </c>
      <c r="C38" s="35">
        <v>2.99</v>
      </c>
      <c r="D38" s="36">
        <v>90</v>
      </c>
      <c r="E38" s="36">
        <v>6</v>
      </c>
      <c r="F38" s="50">
        <v>6.6699999999999995E-2</v>
      </c>
      <c r="G38" s="38">
        <v>0.5</v>
      </c>
      <c r="H38" s="37">
        <v>0</v>
      </c>
      <c r="I38" s="45">
        <v>0</v>
      </c>
      <c r="J38" s="104">
        <v>0</v>
      </c>
      <c r="K38" s="111">
        <v>0</v>
      </c>
    </row>
    <row r="39" spans="2:11" ht="15" customHeight="1" x14ac:dyDescent="0.25">
      <c r="B39" s="34" t="s">
        <v>19</v>
      </c>
      <c r="C39" s="35">
        <v>1.81</v>
      </c>
      <c r="D39" s="36">
        <v>2</v>
      </c>
      <c r="E39" s="36">
        <v>1</v>
      </c>
      <c r="F39" s="50">
        <v>0.5</v>
      </c>
      <c r="G39" s="38">
        <v>1.81</v>
      </c>
      <c r="H39" s="37">
        <v>0</v>
      </c>
      <c r="I39" s="45">
        <v>0</v>
      </c>
      <c r="J39" s="104">
        <v>0</v>
      </c>
      <c r="K39" s="111">
        <v>0</v>
      </c>
    </row>
    <row r="40" spans="2:11" ht="15" customHeight="1" x14ac:dyDescent="0.25">
      <c r="B40" s="34" t="s">
        <v>40</v>
      </c>
      <c r="C40" s="35">
        <v>0</v>
      </c>
      <c r="D40" s="36">
        <v>0</v>
      </c>
      <c r="E40" s="36">
        <v>0</v>
      </c>
      <c r="F40" s="50">
        <v>0</v>
      </c>
      <c r="G40" s="38">
        <v>0</v>
      </c>
      <c r="H40" s="37">
        <v>0</v>
      </c>
      <c r="I40" s="45">
        <v>0</v>
      </c>
      <c r="J40" s="104">
        <v>0</v>
      </c>
      <c r="K40" s="111">
        <v>0</v>
      </c>
    </row>
    <row r="41" spans="2:11" ht="15" customHeight="1" x14ac:dyDescent="0.25">
      <c r="B41" s="34" t="s">
        <v>50</v>
      </c>
      <c r="C41" s="35">
        <v>0</v>
      </c>
      <c r="D41" s="36">
        <v>0</v>
      </c>
      <c r="E41" s="36">
        <v>0</v>
      </c>
      <c r="F41" s="50">
        <v>0</v>
      </c>
      <c r="G41" s="38">
        <v>0</v>
      </c>
      <c r="H41" s="37">
        <v>0</v>
      </c>
      <c r="I41" s="45">
        <v>0</v>
      </c>
      <c r="J41" s="104">
        <v>0</v>
      </c>
      <c r="K41" s="111">
        <v>0</v>
      </c>
    </row>
    <row r="42" spans="2:11" ht="15" customHeight="1" x14ac:dyDescent="0.25">
      <c r="B42" s="34" t="s">
        <v>44</v>
      </c>
      <c r="C42" s="35">
        <v>0</v>
      </c>
      <c r="D42" s="36">
        <v>0</v>
      </c>
      <c r="E42" s="36">
        <v>0</v>
      </c>
      <c r="F42" s="50">
        <v>0</v>
      </c>
      <c r="G42" s="38">
        <v>0</v>
      </c>
      <c r="H42" s="37">
        <v>0</v>
      </c>
      <c r="I42" s="45">
        <v>0</v>
      </c>
      <c r="J42" s="104">
        <v>0</v>
      </c>
      <c r="K42" s="111">
        <v>0</v>
      </c>
    </row>
    <row r="43" spans="2:11" ht="15" customHeight="1" x14ac:dyDescent="0.25">
      <c r="B43" s="34" t="s">
        <v>49</v>
      </c>
      <c r="C43" s="35">
        <v>0</v>
      </c>
      <c r="D43" s="36">
        <v>0</v>
      </c>
      <c r="E43" s="36">
        <v>0</v>
      </c>
      <c r="F43" s="50">
        <v>0</v>
      </c>
      <c r="G43" s="38">
        <v>0</v>
      </c>
      <c r="H43" s="37">
        <v>0</v>
      </c>
      <c r="I43" s="45">
        <v>0</v>
      </c>
      <c r="J43" s="104">
        <v>0</v>
      </c>
      <c r="K43" s="111">
        <v>0</v>
      </c>
    </row>
    <row r="44" spans="2:11" ht="15" customHeight="1" x14ac:dyDescent="0.25">
      <c r="B44" s="34" t="s">
        <v>48</v>
      </c>
      <c r="C44" s="35">
        <v>0</v>
      </c>
      <c r="D44" s="36">
        <v>8</v>
      </c>
      <c r="E44" s="36">
        <v>0</v>
      </c>
      <c r="F44" s="50">
        <v>0</v>
      </c>
      <c r="G44" s="38">
        <v>0</v>
      </c>
      <c r="H44" s="37">
        <v>0</v>
      </c>
      <c r="I44" s="45">
        <v>0</v>
      </c>
      <c r="J44" s="104">
        <v>0</v>
      </c>
      <c r="K44" s="111">
        <v>0</v>
      </c>
    </row>
    <row r="45" spans="2:11" ht="15" customHeight="1" x14ac:dyDescent="0.25">
      <c r="B45" s="34" t="s">
        <v>56</v>
      </c>
      <c r="C45" s="35">
        <v>0</v>
      </c>
      <c r="D45" s="36">
        <v>10</v>
      </c>
      <c r="E45" s="36">
        <v>0</v>
      </c>
      <c r="F45" s="50">
        <v>0</v>
      </c>
      <c r="G45" s="38">
        <v>0</v>
      </c>
      <c r="H45" s="37">
        <v>0</v>
      </c>
      <c r="I45" s="45">
        <v>0</v>
      </c>
      <c r="J45" s="104">
        <v>0</v>
      </c>
      <c r="K45" s="111">
        <v>0</v>
      </c>
    </row>
    <row r="46" spans="2:11" ht="15" customHeight="1" x14ac:dyDescent="0.25">
      <c r="B46" s="34" t="s">
        <v>32</v>
      </c>
      <c r="C46" s="35">
        <v>0</v>
      </c>
      <c r="D46" s="36">
        <v>0</v>
      </c>
      <c r="E46" s="36">
        <v>0</v>
      </c>
      <c r="F46" s="50">
        <v>0</v>
      </c>
      <c r="G46" s="38">
        <v>0</v>
      </c>
      <c r="H46" s="37">
        <v>0</v>
      </c>
      <c r="I46" s="45">
        <v>0</v>
      </c>
      <c r="J46" s="104">
        <v>0</v>
      </c>
      <c r="K46" s="111">
        <v>0</v>
      </c>
    </row>
    <row r="47" spans="2:11" ht="15" customHeight="1" x14ac:dyDescent="0.25">
      <c r="B47" s="34" t="s">
        <v>25</v>
      </c>
      <c r="C47" s="35">
        <v>0</v>
      </c>
      <c r="D47" s="36">
        <v>0</v>
      </c>
      <c r="E47" s="36">
        <v>0</v>
      </c>
      <c r="F47" s="50">
        <v>0</v>
      </c>
      <c r="G47" s="38">
        <v>0</v>
      </c>
      <c r="H47" s="37">
        <v>0</v>
      </c>
      <c r="I47" s="45">
        <v>0</v>
      </c>
      <c r="J47" s="104">
        <v>0</v>
      </c>
      <c r="K47" s="111">
        <v>0</v>
      </c>
    </row>
    <row r="48" spans="2:11" ht="15" customHeight="1" x14ac:dyDescent="0.25">
      <c r="B48" s="34" t="s">
        <v>26</v>
      </c>
      <c r="C48" s="35">
        <v>0</v>
      </c>
      <c r="D48" s="36">
        <v>0</v>
      </c>
      <c r="E48" s="36">
        <v>0</v>
      </c>
      <c r="F48" s="50">
        <v>0</v>
      </c>
      <c r="G48" s="38">
        <v>0</v>
      </c>
      <c r="H48" s="37">
        <v>0</v>
      </c>
      <c r="I48" s="45">
        <v>0</v>
      </c>
      <c r="J48" s="104">
        <v>0</v>
      </c>
      <c r="K48" s="111">
        <v>0</v>
      </c>
    </row>
    <row r="49" spans="2:12" ht="15" customHeight="1" x14ac:dyDescent="0.25">
      <c r="B49" s="34" t="s">
        <v>53</v>
      </c>
      <c r="C49" s="35">
        <v>0</v>
      </c>
      <c r="D49" s="36">
        <v>0</v>
      </c>
      <c r="E49" s="36">
        <v>0</v>
      </c>
      <c r="F49" s="50">
        <v>0</v>
      </c>
      <c r="G49" s="38">
        <v>0</v>
      </c>
      <c r="H49" s="37">
        <v>0</v>
      </c>
      <c r="I49" s="45">
        <v>0</v>
      </c>
      <c r="J49" s="104">
        <v>0</v>
      </c>
      <c r="K49" s="111">
        <v>0</v>
      </c>
    </row>
    <row r="50" spans="2:12" ht="15" customHeight="1" x14ac:dyDescent="0.25">
      <c r="B50" s="34" t="s">
        <v>52</v>
      </c>
      <c r="C50" s="35">
        <v>0</v>
      </c>
      <c r="D50" s="36">
        <v>1</v>
      </c>
      <c r="E50" s="36">
        <v>0</v>
      </c>
      <c r="F50" s="50">
        <v>0</v>
      </c>
      <c r="G50" s="38">
        <v>0</v>
      </c>
      <c r="H50" s="37">
        <v>0</v>
      </c>
      <c r="I50" s="45">
        <v>0</v>
      </c>
      <c r="J50" s="104">
        <v>0</v>
      </c>
      <c r="K50" s="111">
        <v>0</v>
      </c>
    </row>
    <row r="51" spans="2:12" ht="15" customHeight="1" x14ac:dyDescent="0.25">
      <c r="B51" s="34" t="s">
        <v>37</v>
      </c>
      <c r="C51" s="35">
        <v>0</v>
      </c>
      <c r="D51" s="36">
        <v>1</v>
      </c>
      <c r="E51" s="36">
        <v>0</v>
      </c>
      <c r="F51" s="50">
        <v>0</v>
      </c>
      <c r="G51" s="38">
        <v>0</v>
      </c>
      <c r="H51" s="37">
        <v>0</v>
      </c>
      <c r="I51" s="45">
        <v>0</v>
      </c>
      <c r="J51" s="104">
        <v>0</v>
      </c>
      <c r="K51" s="111">
        <v>0</v>
      </c>
    </row>
    <row r="52" spans="2:12" ht="15" customHeight="1" x14ac:dyDescent="0.25">
      <c r="B52" s="34" t="s">
        <v>23</v>
      </c>
      <c r="C52" s="35">
        <v>0</v>
      </c>
      <c r="D52" s="36">
        <v>1</v>
      </c>
      <c r="E52" s="36">
        <v>0</v>
      </c>
      <c r="F52" s="50">
        <v>0</v>
      </c>
      <c r="G52" s="38">
        <v>0</v>
      </c>
      <c r="H52" s="37">
        <v>0</v>
      </c>
      <c r="I52" s="45">
        <v>0</v>
      </c>
      <c r="J52" s="104">
        <v>0</v>
      </c>
      <c r="K52" s="111">
        <v>0</v>
      </c>
    </row>
    <row r="53" spans="2:12" ht="15" customHeight="1" x14ac:dyDescent="0.25">
      <c r="B53" s="34" t="s">
        <v>33</v>
      </c>
      <c r="C53" s="35">
        <v>0</v>
      </c>
      <c r="D53" s="36">
        <v>0</v>
      </c>
      <c r="E53" s="36">
        <v>0</v>
      </c>
      <c r="F53" s="50">
        <v>0</v>
      </c>
      <c r="G53" s="38">
        <v>0</v>
      </c>
      <c r="H53" s="37">
        <v>0</v>
      </c>
      <c r="I53" s="45">
        <v>0</v>
      </c>
      <c r="J53" s="104">
        <v>0</v>
      </c>
      <c r="K53" s="111">
        <v>0</v>
      </c>
    </row>
    <row r="54" spans="2:12" ht="15" customHeight="1" x14ac:dyDescent="0.25">
      <c r="B54" s="34" t="s">
        <v>20</v>
      </c>
      <c r="C54" s="35">
        <v>0</v>
      </c>
      <c r="D54" s="36">
        <v>0</v>
      </c>
      <c r="E54" s="36">
        <v>0</v>
      </c>
      <c r="F54" s="50">
        <v>0</v>
      </c>
      <c r="G54" s="38">
        <v>0</v>
      </c>
      <c r="H54" s="37">
        <v>0</v>
      </c>
      <c r="I54" s="45">
        <v>0</v>
      </c>
      <c r="J54" s="104">
        <v>0</v>
      </c>
      <c r="K54" s="111">
        <v>0</v>
      </c>
    </row>
    <row r="55" spans="2:12" ht="15" customHeight="1" x14ac:dyDescent="0.25">
      <c r="B55" s="34" t="s">
        <v>7</v>
      </c>
      <c r="C55" s="35">
        <v>15.17</v>
      </c>
      <c r="D55" s="36">
        <v>210</v>
      </c>
      <c r="E55" s="36">
        <v>18</v>
      </c>
      <c r="F55" s="50">
        <v>8.5699999999999998E-2</v>
      </c>
      <c r="G55" s="38">
        <v>0.84</v>
      </c>
      <c r="H55" s="37">
        <v>5.5599999999999997E-2</v>
      </c>
      <c r="I55" s="45">
        <v>1</v>
      </c>
      <c r="J55" s="104">
        <v>0</v>
      </c>
      <c r="K55" s="111">
        <v>15.17</v>
      </c>
    </row>
    <row r="56" spans="2:12" ht="15" customHeight="1" x14ac:dyDescent="0.25">
      <c r="B56" s="34" t="s">
        <v>57</v>
      </c>
      <c r="C56" s="35">
        <v>0</v>
      </c>
      <c r="D56" s="36">
        <v>0</v>
      </c>
      <c r="E56" s="36">
        <v>0</v>
      </c>
      <c r="F56" s="50">
        <v>0</v>
      </c>
      <c r="G56" s="38">
        <v>0</v>
      </c>
      <c r="H56" s="37">
        <v>0</v>
      </c>
      <c r="I56" s="45">
        <v>0</v>
      </c>
      <c r="J56" s="104">
        <v>0</v>
      </c>
      <c r="K56" s="111">
        <v>0</v>
      </c>
    </row>
    <row r="57" spans="2:12" ht="15" customHeight="1" x14ac:dyDescent="0.25">
      <c r="B57" s="34" t="s">
        <v>38</v>
      </c>
      <c r="C57" s="35">
        <v>0</v>
      </c>
      <c r="D57" s="36">
        <v>0</v>
      </c>
      <c r="E57" s="36">
        <v>0</v>
      </c>
      <c r="F57" s="50">
        <v>0</v>
      </c>
      <c r="G57" s="38">
        <v>0</v>
      </c>
      <c r="H57" s="37">
        <v>0</v>
      </c>
      <c r="I57" s="45">
        <v>0</v>
      </c>
      <c r="J57" s="104">
        <v>0</v>
      </c>
      <c r="K57" s="111">
        <v>0</v>
      </c>
    </row>
    <row r="58" spans="2:12" ht="15" customHeight="1" x14ac:dyDescent="0.25">
      <c r="B58" s="34" t="s">
        <v>43</v>
      </c>
      <c r="C58" s="35">
        <v>0</v>
      </c>
      <c r="D58" s="36">
        <v>1</v>
      </c>
      <c r="E58" s="36">
        <v>0</v>
      </c>
      <c r="F58" s="50">
        <v>0</v>
      </c>
      <c r="G58" s="38">
        <v>0</v>
      </c>
      <c r="H58" s="37">
        <v>0</v>
      </c>
      <c r="I58" s="45">
        <v>0</v>
      </c>
      <c r="J58" s="104">
        <v>0</v>
      </c>
      <c r="K58" s="111">
        <v>0</v>
      </c>
    </row>
    <row r="59" spans="2:12" ht="15" customHeight="1" x14ac:dyDescent="0.25">
      <c r="B59" s="34" t="s">
        <v>24</v>
      </c>
      <c r="C59" s="35">
        <v>0</v>
      </c>
      <c r="D59" s="36">
        <v>28</v>
      </c>
      <c r="E59" s="36">
        <v>0</v>
      </c>
      <c r="F59" s="50">
        <v>0</v>
      </c>
      <c r="G59" s="38">
        <v>0</v>
      </c>
      <c r="H59" s="37">
        <v>0</v>
      </c>
      <c r="I59" s="45">
        <v>0</v>
      </c>
      <c r="J59" s="104">
        <v>0</v>
      </c>
      <c r="K59" s="111">
        <v>0</v>
      </c>
    </row>
    <row r="60" spans="2:12" ht="15" customHeight="1" thickBot="1" x14ac:dyDescent="0.3">
      <c r="B60" s="34" t="s">
        <v>29</v>
      </c>
      <c r="C60" s="35">
        <v>0.7</v>
      </c>
      <c r="D60" s="36">
        <v>19</v>
      </c>
      <c r="E60" s="36">
        <v>3</v>
      </c>
      <c r="F60" s="50">
        <v>0.15790000000000001</v>
      </c>
      <c r="G60" s="38">
        <v>0.23</v>
      </c>
      <c r="H60" s="37">
        <v>0</v>
      </c>
      <c r="I60" s="45">
        <v>0</v>
      </c>
      <c r="J60" s="104">
        <v>0</v>
      </c>
      <c r="K60" s="111">
        <v>0</v>
      </c>
    </row>
    <row r="61" spans="2:12" ht="15" customHeight="1" thickBot="1" x14ac:dyDescent="0.3">
      <c r="B61" s="40" t="s">
        <v>9</v>
      </c>
      <c r="C61" s="41">
        <f>SUM(C26:C60)</f>
        <v>29.029999999999998</v>
      </c>
      <c r="D61" s="42">
        <f>SUM(D26:D60)</f>
        <v>678</v>
      </c>
      <c r="E61" s="42">
        <f>SUM(E26:E60)</f>
        <v>37</v>
      </c>
      <c r="F61" s="47">
        <f>E61/D61</f>
        <v>5.4572271386430678E-2</v>
      </c>
      <c r="G61" s="46">
        <f>C61/E61</f>
        <v>0.78459459459459457</v>
      </c>
      <c r="H61" s="47">
        <f>I61/E61</f>
        <v>0.10810810810810811</v>
      </c>
      <c r="I61" s="42">
        <f>SUM(I26:I60)</f>
        <v>4</v>
      </c>
      <c r="J61" s="108">
        <v>0</v>
      </c>
      <c r="K61" s="43">
        <f>C61/I61</f>
        <v>7.2574999999999994</v>
      </c>
      <c r="L61" s="13"/>
    </row>
    <row r="62" spans="2:12" ht="15" customHeight="1" x14ac:dyDescent="0.25">
      <c r="J62" s="13"/>
      <c r="K62" s="2"/>
      <c r="L62" s="13"/>
    </row>
    <row r="63" spans="2:12" ht="15" customHeight="1" thickBot="1" x14ac:dyDescent="0.3">
      <c r="B63" s="11" t="s">
        <v>69</v>
      </c>
      <c r="C63" s="8"/>
      <c r="D63" s="9"/>
      <c r="E63" s="9"/>
      <c r="F63" s="9"/>
      <c r="G63" s="10"/>
      <c r="H63" s="10"/>
      <c r="I63" s="9"/>
      <c r="J63" s="9"/>
      <c r="K63" s="8"/>
      <c r="L63" s="13"/>
    </row>
    <row r="64" spans="2:12" ht="15" customHeight="1" thickBot="1" x14ac:dyDescent="0.3">
      <c r="B64" s="254" t="s">
        <v>18</v>
      </c>
      <c r="C64" s="255"/>
      <c r="D64" s="255"/>
      <c r="E64" s="255"/>
      <c r="F64" s="255"/>
      <c r="G64" s="255"/>
      <c r="H64" s="255"/>
      <c r="I64" s="255"/>
      <c r="J64" s="255"/>
      <c r="K64" s="256"/>
      <c r="L64" s="13"/>
    </row>
    <row r="65" spans="2:12" ht="15" customHeight="1" x14ac:dyDescent="0.25">
      <c r="B65" s="14" t="s">
        <v>5</v>
      </c>
      <c r="C65" s="15" t="s">
        <v>176</v>
      </c>
      <c r="D65" s="15" t="s">
        <v>0</v>
      </c>
      <c r="E65" s="15" t="s">
        <v>13</v>
      </c>
      <c r="F65" s="15" t="s">
        <v>2</v>
      </c>
      <c r="G65" s="15" t="s">
        <v>14</v>
      </c>
      <c r="H65" s="15" t="s">
        <v>15</v>
      </c>
      <c r="I65" s="15" t="s">
        <v>3</v>
      </c>
      <c r="J65" s="103" t="s">
        <v>149</v>
      </c>
      <c r="K65" s="130" t="s">
        <v>175</v>
      </c>
      <c r="L65" s="13"/>
    </row>
    <row r="66" spans="2:12" ht="15" customHeight="1" x14ac:dyDescent="0.25">
      <c r="B66" s="16" t="s">
        <v>58</v>
      </c>
      <c r="C66" s="17">
        <v>664.1</v>
      </c>
      <c r="D66" s="18">
        <v>797844</v>
      </c>
      <c r="E66" s="18">
        <v>772</v>
      </c>
      <c r="F66" s="48">
        <v>1E-3</v>
      </c>
      <c r="G66" s="20">
        <v>0.86</v>
      </c>
      <c r="H66" s="19">
        <v>1.2999999999999999E-3</v>
      </c>
      <c r="I66" s="21">
        <v>1</v>
      </c>
      <c r="J66" s="104">
        <v>0</v>
      </c>
      <c r="K66" s="116">
        <v>664.1</v>
      </c>
      <c r="L66" s="13"/>
    </row>
    <row r="67" spans="2:12" ht="15" customHeight="1" x14ac:dyDescent="0.25">
      <c r="B67" s="16" t="s">
        <v>60</v>
      </c>
      <c r="C67" s="17">
        <v>13.35</v>
      </c>
      <c r="D67" s="18">
        <v>14850</v>
      </c>
      <c r="E67" s="18">
        <v>13</v>
      </c>
      <c r="F67" s="48">
        <v>8.9999999999999998E-4</v>
      </c>
      <c r="G67" s="20">
        <v>1.03</v>
      </c>
      <c r="H67" s="19">
        <v>0</v>
      </c>
      <c r="I67" s="21">
        <v>0</v>
      </c>
      <c r="J67" s="104">
        <v>0</v>
      </c>
      <c r="K67" s="116">
        <v>0</v>
      </c>
      <c r="L67" s="13"/>
    </row>
    <row r="68" spans="2:12" ht="15" customHeight="1" x14ac:dyDescent="0.25">
      <c r="B68" s="26" t="s">
        <v>160</v>
      </c>
      <c r="C68" s="27">
        <v>688.8</v>
      </c>
      <c r="D68" s="28">
        <v>262296</v>
      </c>
      <c r="E68" s="28">
        <v>462</v>
      </c>
      <c r="F68" s="48">
        <v>1.8E-3</v>
      </c>
      <c r="G68" s="20">
        <v>1.49</v>
      </c>
      <c r="H68" s="19">
        <v>4.3E-3</v>
      </c>
      <c r="I68" s="29">
        <v>2</v>
      </c>
      <c r="J68" s="105">
        <v>18</v>
      </c>
      <c r="K68" s="30">
        <v>344.4</v>
      </c>
      <c r="L68" s="13"/>
    </row>
    <row r="69" spans="2:12" ht="15" customHeight="1" thickBot="1" x14ac:dyDescent="0.3">
      <c r="B69" s="16" t="s">
        <v>59</v>
      </c>
      <c r="C69" s="17">
        <v>0</v>
      </c>
      <c r="D69" s="18">
        <v>449</v>
      </c>
      <c r="E69" s="18">
        <v>0</v>
      </c>
      <c r="F69" s="48">
        <v>0</v>
      </c>
      <c r="G69" s="20">
        <v>0</v>
      </c>
      <c r="H69" s="19">
        <v>0</v>
      </c>
      <c r="I69" s="21">
        <v>0</v>
      </c>
      <c r="J69" s="104">
        <v>0</v>
      </c>
      <c r="K69" s="116">
        <v>0</v>
      </c>
      <c r="L69" s="13"/>
    </row>
    <row r="70" spans="2:12" ht="15" customHeight="1" thickBot="1" x14ac:dyDescent="0.3">
      <c r="B70" s="40" t="s">
        <v>9</v>
      </c>
      <c r="C70" s="41">
        <f>SUM(C66:C69)</f>
        <v>1366.25</v>
      </c>
      <c r="D70" s="42">
        <f>SUM(D66:D69)</f>
        <v>1075439</v>
      </c>
      <c r="E70" s="42">
        <f>SUM(E66:E69)</f>
        <v>1247</v>
      </c>
      <c r="F70" s="47">
        <f>E70/D70</f>
        <v>1.1595264817437344E-3</v>
      </c>
      <c r="G70" s="46">
        <f>C70/E70</f>
        <v>1.0956295108259824</v>
      </c>
      <c r="H70" s="47">
        <f>I70/E70</f>
        <v>2.4057738572574178E-3</v>
      </c>
      <c r="I70" s="42">
        <f>SUM(I66:I69)</f>
        <v>3</v>
      </c>
      <c r="J70" s="108">
        <f>SUM(J66:J69)</f>
        <v>18</v>
      </c>
      <c r="K70" s="43">
        <f>C70/(I70+J70)</f>
        <v>65.05952380952381</v>
      </c>
    </row>
    <row r="71" spans="2:12" ht="15" customHeight="1" x14ac:dyDescent="0.25">
      <c r="J71" s="13"/>
      <c r="K71" s="2"/>
      <c r="L71" s="13"/>
    </row>
    <row r="72" spans="2:12" ht="15" customHeight="1" x14ac:dyDescent="0.25">
      <c r="B72" s="44" t="s">
        <v>11</v>
      </c>
      <c r="J72" s="13"/>
      <c r="K72" s="2"/>
    </row>
    <row r="73" spans="2:12" ht="15" customHeight="1" x14ac:dyDescent="0.25">
      <c r="B73" s="44"/>
      <c r="J73" s="13"/>
      <c r="K73" s="2"/>
    </row>
    <row r="74" spans="2:12" ht="15" customHeight="1" x14ac:dyDescent="0.25">
      <c r="B74" s="44"/>
      <c r="J74" s="13"/>
      <c r="K74" s="2"/>
    </row>
    <row r="75" spans="2:12" ht="15" customHeight="1" x14ac:dyDescent="0.25">
      <c r="B75"/>
      <c r="J75" s="13"/>
      <c r="K75" s="2"/>
    </row>
    <row r="76" spans="2:12" ht="15" customHeight="1" x14ac:dyDescent="0.25">
      <c r="B76" s="44"/>
      <c r="J76" s="13"/>
      <c r="K76" s="2"/>
    </row>
    <row r="77" spans="2:12" ht="15" customHeight="1" x14ac:dyDescent="0.25">
      <c r="B77" s="44"/>
      <c r="J77" s="13"/>
      <c r="K77" s="2"/>
    </row>
    <row r="78" spans="2:12" ht="15" customHeight="1" x14ac:dyDescent="0.25">
      <c r="B78" s="44"/>
      <c r="J78" s="13"/>
      <c r="K78" s="2"/>
    </row>
    <row r="79" spans="2:12" ht="15" customHeight="1" x14ac:dyDescent="0.25">
      <c r="B79" s="44"/>
      <c r="J79" s="13"/>
      <c r="K79" s="2"/>
    </row>
    <row r="80" spans="2:12" ht="15" customHeight="1" x14ac:dyDescent="0.25">
      <c r="B80" s="44"/>
      <c r="J80" s="13"/>
      <c r="K80" s="2"/>
    </row>
    <row r="81" spans="2:11" ht="15" customHeight="1" x14ac:dyDescent="0.25">
      <c r="B81" s="44"/>
      <c r="J81" s="13"/>
      <c r="K81" s="2"/>
    </row>
    <row r="82" spans="2:11" ht="15" customHeight="1" x14ac:dyDescent="0.25">
      <c r="B82" s="44"/>
      <c r="J82" s="13"/>
      <c r="K82" s="2"/>
    </row>
    <row r="83" spans="2:11" ht="15" customHeight="1" x14ac:dyDescent="0.25">
      <c r="B83" s="44"/>
      <c r="J83" s="13"/>
      <c r="K83" s="2"/>
    </row>
    <row r="84" spans="2:11" ht="15" customHeight="1" x14ac:dyDescent="0.25">
      <c r="B84" s="44"/>
      <c r="J84" s="13"/>
      <c r="K84" s="2"/>
    </row>
    <row r="85" spans="2:11" ht="15" customHeight="1" x14ac:dyDescent="0.25">
      <c r="B85" s="44"/>
      <c r="J85" s="13"/>
      <c r="K85" s="2"/>
    </row>
    <row r="86" spans="2:11" ht="15" customHeight="1" x14ac:dyDescent="0.25">
      <c r="B86" s="44"/>
      <c r="J86" s="13"/>
      <c r="K86" s="2"/>
    </row>
    <row r="87" spans="2:11" ht="15" customHeight="1" x14ac:dyDescent="0.25">
      <c r="B87" s="44"/>
      <c r="J87" s="13"/>
      <c r="K87" s="2"/>
    </row>
    <row r="88" spans="2:11" ht="15" customHeight="1" x14ac:dyDescent="0.25">
      <c r="B88" s="44"/>
      <c r="J88" s="13"/>
      <c r="K88" s="2"/>
    </row>
    <row r="89" spans="2:11" ht="15" customHeight="1" x14ac:dyDescent="0.25">
      <c r="B89" s="44"/>
      <c r="J89" s="13"/>
      <c r="K89" s="2"/>
    </row>
    <row r="90" spans="2:11" ht="15" customHeight="1" x14ac:dyDescent="0.25">
      <c r="B90" s="44"/>
      <c r="J90" s="13"/>
      <c r="K90" s="2"/>
    </row>
    <row r="91" spans="2:11" ht="15" customHeight="1" x14ac:dyDescent="0.25">
      <c r="B91" s="44"/>
      <c r="J91" s="13"/>
      <c r="K91" s="2"/>
    </row>
    <row r="92" spans="2:11" ht="15" customHeight="1" x14ac:dyDescent="0.25">
      <c r="B92" s="44"/>
      <c r="J92" s="13"/>
      <c r="K92" s="2"/>
    </row>
    <row r="93" spans="2:11" ht="15" customHeight="1" x14ac:dyDescent="0.25">
      <c r="B93" s="44"/>
      <c r="J93" s="13"/>
      <c r="K93" s="2"/>
    </row>
    <row r="94" spans="2:11" ht="15" customHeight="1" x14ac:dyDescent="0.25">
      <c r="B94" s="44"/>
      <c r="J94" s="13"/>
      <c r="K94" s="2"/>
    </row>
    <row r="95" spans="2:11" ht="15" customHeight="1" x14ac:dyDescent="0.25">
      <c r="B95" s="44"/>
      <c r="J95" s="13"/>
      <c r="K95" s="2"/>
    </row>
    <row r="96" spans="2:11" ht="15" customHeight="1" x14ac:dyDescent="0.25">
      <c r="B96" s="44"/>
      <c r="J96" s="13"/>
      <c r="K96" s="2"/>
    </row>
    <row r="97" spans="1:11" ht="15" customHeight="1" x14ac:dyDescent="0.25">
      <c r="B97" s="44"/>
      <c r="J97" s="13"/>
      <c r="K97" s="2"/>
    </row>
    <row r="98" spans="1:11" ht="15" customHeight="1" x14ac:dyDescent="0.25">
      <c r="B98" s="44"/>
      <c r="J98" s="13"/>
      <c r="K98" s="2"/>
    </row>
    <row r="100" spans="1:11" ht="15" customHeight="1" x14ac:dyDescent="0.25">
      <c r="A100" s="5"/>
      <c r="B100" s="6" t="s">
        <v>7</v>
      </c>
    </row>
    <row r="101" spans="1:11" ht="15" customHeight="1" x14ac:dyDescent="0.25">
      <c r="A101" s="5"/>
      <c r="B101" s="7" t="s">
        <v>147</v>
      </c>
      <c r="C101" s="4"/>
      <c r="D101" s="4"/>
      <c r="E101" s="4"/>
      <c r="F101" s="4"/>
      <c r="G101" s="4"/>
      <c r="H101" s="4"/>
      <c r="I101" s="257"/>
      <c r="J101" s="257"/>
      <c r="K101" s="1"/>
    </row>
    <row r="102" spans="1:11" ht="15" customHeight="1" x14ac:dyDescent="0.25">
      <c r="B102" s="3" t="s">
        <v>214</v>
      </c>
      <c r="C102" s="4"/>
      <c r="D102" s="4"/>
      <c r="E102" s="4"/>
      <c r="F102" s="4"/>
      <c r="G102" s="4"/>
      <c r="H102" s="4"/>
      <c r="I102" s="12"/>
      <c r="J102" s="12"/>
      <c r="K102" s="1"/>
    </row>
    <row r="103" spans="1:11" ht="15" customHeight="1" x14ac:dyDescent="0.25">
      <c r="B103" s="3"/>
      <c r="C103" s="4"/>
      <c r="D103" s="4"/>
      <c r="E103" s="4"/>
      <c r="F103" s="4"/>
      <c r="G103" s="4"/>
      <c r="H103" s="4"/>
      <c r="I103" s="12"/>
      <c r="J103" s="12"/>
      <c r="K103" s="1"/>
    </row>
    <row r="104" spans="1:11" ht="15" customHeight="1" thickBot="1" x14ac:dyDescent="0.3">
      <c r="B104" s="51" t="s">
        <v>10</v>
      </c>
      <c r="C104" s="52"/>
      <c r="D104" s="53"/>
      <c r="E104" s="53"/>
      <c r="F104" s="53"/>
      <c r="G104" s="54"/>
      <c r="H104" s="54"/>
      <c r="I104" s="53"/>
      <c r="J104" s="52"/>
      <c r="K104" s="1"/>
    </row>
    <row r="105" spans="1:11" ht="15" customHeight="1" thickBot="1" x14ac:dyDescent="0.3">
      <c r="B105" s="254" t="s">
        <v>75</v>
      </c>
      <c r="C105" s="255"/>
      <c r="D105" s="255"/>
      <c r="E105" s="255"/>
      <c r="F105" s="255"/>
      <c r="G105" s="255"/>
      <c r="H105" s="255"/>
      <c r="I105" s="255"/>
      <c r="J105" s="256"/>
      <c r="K105" s="1"/>
    </row>
    <row r="106" spans="1:11" ht="15" customHeight="1" x14ac:dyDescent="0.25">
      <c r="B106" s="14" t="s">
        <v>6</v>
      </c>
      <c r="C106" s="15" t="s">
        <v>176</v>
      </c>
      <c r="D106" s="15" t="s">
        <v>0</v>
      </c>
      <c r="E106" s="15" t="s">
        <v>72</v>
      </c>
      <c r="F106" s="15" t="s">
        <v>71</v>
      </c>
      <c r="G106" s="15" t="s">
        <v>2</v>
      </c>
      <c r="H106" s="15" t="s">
        <v>70</v>
      </c>
      <c r="I106" s="15" t="s">
        <v>3</v>
      </c>
      <c r="J106" s="152" t="s">
        <v>175</v>
      </c>
      <c r="K106" s="1"/>
    </row>
    <row r="107" spans="1:11" ht="15" customHeight="1" x14ac:dyDescent="0.25">
      <c r="B107" s="16" t="s">
        <v>146</v>
      </c>
      <c r="C107" s="17">
        <v>1375.81</v>
      </c>
      <c r="D107" s="18">
        <v>177840</v>
      </c>
      <c r="E107" s="18">
        <v>120324</v>
      </c>
      <c r="F107" s="18">
        <v>640</v>
      </c>
      <c r="G107" s="55">
        <f t="shared" ref="G107:G120" si="0">F107/D107</f>
        <v>3.5987404408457041E-3</v>
      </c>
      <c r="H107" s="56">
        <f t="shared" ref="H107:H120" si="1">C107/F107</f>
        <v>2.1497031249999998</v>
      </c>
      <c r="I107" s="21">
        <v>0</v>
      </c>
      <c r="J107" s="30">
        <v>0</v>
      </c>
      <c r="K107" s="1"/>
    </row>
    <row r="108" spans="1:11" ht="15" customHeight="1" x14ac:dyDescent="0.25">
      <c r="B108" s="16" t="s">
        <v>150</v>
      </c>
      <c r="C108" s="17">
        <v>2732.97</v>
      </c>
      <c r="D108" s="18">
        <v>345472</v>
      </c>
      <c r="E108" s="18">
        <v>188198</v>
      </c>
      <c r="F108" s="18">
        <v>1205</v>
      </c>
      <c r="G108" s="55">
        <f t="shared" si="0"/>
        <v>3.4879816598740276E-3</v>
      </c>
      <c r="H108" s="56">
        <f t="shared" si="1"/>
        <v>2.26802489626556</v>
      </c>
      <c r="I108" s="21">
        <v>8</v>
      </c>
      <c r="J108" s="30">
        <f t="shared" ref="J108:J120" si="2">C108/I108</f>
        <v>341.62124999999997</v>
      </c>
      <c r="K108" s="1"/>
    </row>
    <row r="109" spans="1:11" ht="15" customHeight="1" x14ac:dyDescent="0.25">
      <c r="B109" s="16" t="s">
        <v>152</v>
      </c>
      <c r="C109" s="17">
        <v>2083.94</v>
      </c>
      <c r="D109" s="18">
        <v>435882</v>
      </c>
      <c r="E109" s="18">
        <v>228237</v>
      </c>
      <c r="F109" s="18">
        <v>1265</v>
      </c>
      <c r="G109" s="55">
        <f t="shared" si="0"/>
        <v>2.9021615941929239E-3</v>
      </c>
      <c r="H109" s="56">
        <f t="shared" si="1"/>
        <v>1.6473833992094862</v>
      </c>
      <c r="I109" s="21">
        <v>6</v>
      </c>
      <c r="J109" s="30">
        <f t="shared" si="2"/>
        <v>347.32333333333332</v>
      </c>
      <c r="K109" s="1"/>
    </row>
    <row r="110" spans="1:11" ht="15" customHeight="1" x14ac:dyDescent="0.25">
      <c r="B110" s="16" t="s">
        <v>163</v>
      </c>
      <c r="C110" s="17">
        <v>4774.6899999999996</v>
      </c>
      <c r="D110" s="18">
        <v>816919</v>
      </c>
      <c r="E110" s="18">
        <v>278905</v>
      </c>
      <c r="F110" s="18">
        <v>2564</v>
      </c>
      <c r="G110" s="55">
        <f t="shared" si="0"/>
        <v>3.1386220665696354E-3</v>
      </c>
      <c r="H110" s="56">
        <f t="shared" si="1"/>
        <v>1.8622035881435255</v>
      </c>
      <c r="I110" s="21">
        <v>21</v>
      </c>
      <c r="J110" s="30">
        <f t="shared" si="2"/>
        <v>227.36619047619047</v>
      </c>
      <c r="K110" s="1"/>
    </row>
    <row r="111" spans="1:11" ht="15" customHeight="1" x14ac:dyDescent="0.25">
      <c r="B111" s="16" t="s">
        <v>166</v>
      </c>
      <c r="C111" s="17">
        <v>3770.99</v>
      </c>
      <c r="D111" s="18">
        <v>632587</v>
      </c>
      <c r="E111" s="18">
        <v>226767</v>
      </c>
      <c r="F111" s="18">
        <v>2072</v>
      </c>
      <c r="G111" s="55">
        <f t="shared" si="0"/>
        <v>3.2754387933991687E-3</v>
      </c>
      <c r="H111" s="56">
        <f t="shared" si="1"/>
        <v>1.8199758687258687</v>
      </c>
      <c r="I111" s="21">
        <v>72</v>
      </c>
      <c r="J111" s="30">
        <f t="shared" si="2"/>
        <v>52.374861111111109</v>
      </c>
      <c r="K111" s="1"/>
    </row>
    <row r="112" spans="1:11" ht="15" customHeight="1" x14ac:dyDescent="0.25">
      <c r="B112" s="16" t="s">
        <v>170</v>
      </c>
      <c r="C112" s="17">
        <v>3336.34</v>
      </c>
      <c r="D112" s="18">
        <v>784437</v>
      </c>
      <c r="E112" s="18">
        <v>316829</v>
      </c>
      <c r="F112" s="18">
        <v>2030</v>
      </c>
      <c r="G112" s="55">
        <f t="shared" si="0"/>
        <v>2.5878432557362796E-3</v>
      </c>
      <c r="H112" s="56">
        <f t="shared" si="1"/>
        <v>1.6435172413793104</v>
      </c>
      <c r="I112" s="21">
        <v>35</v>
      </c>
      <c r="J112" s="30">
        <f t="shared" si="2"/>
        <v>95.323999999999998</v>
      </c>
      <c r="K112" s="1"/>
    </row>
    <row r="113" spans="2:145" ht="15" customHeight="1" x14ac:dyDescent="0.25">
      <c r="B113" s="16" t="s">
        <v>173</v>
      </c>
      <c r="C113" s="17">
        <v>2885.49</v>
      </c>
      <c r="D113" s="18">
        <v>649994</v>
      </c>
      <c r="E113" s="18">
        <v>230109</v>
      </c>
      <c r="F113" s="18">
        <v>1829</v>
      </c>
      <c r="G113" s="55">
        <f t="shared" si="0"/>
        <v>2.813872128050413E-3</v>
      </c>
      <c r="H113" s="56">
        <f t="shared" si="1"/>
        <v>1.5776325861126297</v>
      </c>
      <c r="I113" s="21">
        <v>40</v>
      </c>
      <c r="J113" s="30">
        <f t="shared" si="2"/>
        <v>72.137249999999995</v>
      </c>
      <c r="K113" s="1"/>
    </row>
    <row r="114" spans="2:145" ht="15" customHeight="1" x14ac:dyDescent="0.25">
      <c r="B114" s="16" t="s">
        <v>178</v>
      </c>
      <c r="C114" s="17">
        <v>1071.3699999999999</v>
      </c>
      <c r="D114" s="18">
        <v>219912</v>
      </c>
      <c r="E114" s="18">
        <v>69830</v>
      </c>
      <c r="F114" s="18">
        <v>709</v>
      </c>
      <c r="G114" s="55">
        <f t="shared" si="0"/>
        <v>3.2240168794790643E-3</v>
      </c>
      <c r="H114" s="56">
        <f t="shared" si="1"/>
        <v>1.5111001410437235</v>
      </c>
      <c r="I114" s="21">
        <v>44</v>
      </c>
      <c r="J114" s="30">
        <f t="shared" si="2"/>
        <v>24.34931818181818</v>
      </c>
      <c r="K114" s="1"/>
    </row>
    <row r="115" spans="2:145" ht="15" customHeight="1" x14ac:dyDescent="0.25">
      <c r="B115" s="16" t="s">
        <v>183</v>
      </c>
      <c r="C115" s="17">
        <v>1274.68</v>
      </c>
      <c r="D115" s="18">
        <v>254874</v>
      </c>
      <c r="E115" s="18">
        <v>81191</v>
      </c>
      <c r="F115" s="18">
        <v>935</v>
      </c>
      <c r="G115" s="55">
        <f t="shared" si="0"/>
        <v>3.6684793270400275E-3</v>
      </c>
      <c r="H115" s="56">
        <f t="shared" si="1"/>
        <v>1.363294117647059</v>
      </c>
      <c r="I115" s="21">
        <v>43</v>
      </c>
      <c r="J115" s="30">
        <f t="shared" si="2"/>
        <v>29.643720930232561</v>
      </c>
      <c r="K115" s="1"/>
    </row>
    <row r="116" spans="2:145" ht="15" customHeight="1" x14ac:dyDescent="0.25">
      <c r="B116" s="16" t="s">
        <v>186</v>
      </c>
      <c r="C116" s="17">
        <v>2223.91</v>
      </c>
      <c r="D116" s="18">
        <v>305842</v>
      </c>
      <c r="E116" s="18">
        <v>100502</v>
      </c>
      <c r="F116" s="18">
        <v>1434</v>
      </c>
      <c r="G116" s="55">
        <f t="shared" si="0"/>
        <v>4.6886954702101084E-3</v>
      </c>
      <c r="H116" s="56">
        <f t="shared" si="1"/>
        <v>1.5508437935843793</v>
      </c>
      <c r="I116" s="21">
        <v>47</v>
      </c>
      <c r="J116" s="30">
        <f t="shared" si="2"/>
        <v>47.317234042553189</v>
      </c>
      <c r="K116" s="1"/>
    </row>
    <row r="117" spans="2:145" ht="15" customHeight="1" x14ac:dyDescent="0.25">
      <c r="B117" s="16" t="s">
        <v>194</v>
      </c>
      <c r="C117" s="17">
        <v>2201.09</v>
      </c>
      <c r="D117" s="18">
        <v>290314</v>
      </c>
      <c r="E117" s="18">
        <v>108125</v>
      </c>
      <c r="F117" s="18">
        <v>1248</v>
      </c>
      <c r="G117" s="55">
        <f t="shared" si="0"/>
        <v>4.2987937199032772E-3</v>
      </c>
      <c r="H117" s="56">
        <f t="shared" si="1"/>
        <v>1.7636939102564104</v>
      </c>
      <c r="I117" s="21">
        <v>26</v>
      </c>
      <c r="J117" s="30">
        <f t="shared" si="2"/>
        <v>84.657307692307697</v>
      </c>
      <c r="K117" s="1"/>
    </row>
    <row r="118" spans="2:145" ht="15" customHeight="1" x14ac:dyDescent="0.25">
      <c r="B118" s="16" t="s">
        <v>201</v>
      </c>
      <c r="C118" s="17">
        <v>2283.7600000000002</v>
      </c>
      <c r="D118" s="18">
        <v>391418</v>
      </c>
      <c r="E118" s="18">
        <v>132799</v>
      </c>
      <c r="F118" s="18">
        <v>1208</v>
      </c>
      <c r="G118" s="55">
        <f t="shared" si="0"/>
        <v>3.0862147371863327E-3</v>
      </c>
      <c r="H118" s="56">
        <f t="shared" si="1"/>
        <v>1.8905298013245035</v>
      </c>
      <c r="I118" s="21">
        <v>47</v>
      </c>
      <c r="J118" s="30">
        <f t="shared" si="2"/>
        <v>48.590638297872346</v>
      </c>
      <c r="K118" s="1"/>
    </row>
    <row r="119" spans="2:145" ht="15" customHeight="1" thickBot="1" x14ac:dyDescent="0.3">
      <c r="B119" s="31" t="s">
        <v>212</v>
      </c>
      <c r="C119" s="24">
        <v>2334.14</v>
      </c>
      <c r="D119" s="23">
        <v>457704</v>
      </c>
      <c r="E119" s="23">
        <v>146626</v>
      </c>
      <c r="F119" s="23">
        <v>1430</v>
      </c>
      <c r="G119" s="101">
        <f t="shared" si="0"/>
        <v>3.1242899341058852E-3</v>
      </c>
      <c r="H119" s="102">
        <f t="shared" si="1"/>
        <v>1.6322657342657341</v>
      </c>
      <c r="I119" s="32">
        <v>60</v>
      </c>
      <c r="J119" s="33">
        <f t="shared" si="2"/>
        <v>38.902333333333331</v>
      </c>
      <c r="K119" s="1"/>
    </row>
    <row r="120" spans="2:145" s="88" customFormat="1" ht="15" customHeight="1" thickBot="1" x14ac:dyDescent="0.3">
      <c r="B120" s="97" t="s">
        <v>9</v>
      </c>
      <c r="C120" s="92">
        <f>SUM(C107:C119)</f>
        <v>32349.179999999993</v>
      </c>
      <c r="D120" s="91">
        <f>SUM(D107:D119)</f>
        <v>5763195</v>
      </c>
      <c r="E120" s="91">
        <f>SUM(E107:E119)</f>
        <v>2228442</v>
      </c>
      <c r="F120" s="91">
        <f>SUM(F107:F119)</f>
        <v>18569</v>
      </c>
      <c r="G120" s="99">
        <f t="shared" si="0"/>
        <v>3.2219975204725851E-3</v>
      </c>
      <c r="H120" s="100">
        <f t="shared" si="1"/>
        <v>1.7421067370348426</v>
      </c>
      <c r="I120" s="91">
        <f>SUM(I107:I119)</f>
        <v>449</v>
      </c>
      <c r="J120" s="93">
        <f t="shared" si="2"/>
        <v>72.047171492204882</v>
      </c>
    </row>
    <row r="121" spans="2:145" ht="15" customHeight="1" x14ac:dyDescent="0.25">
      <c r="B121" s="3"/>
      <c r="C121" s="4"/>
      <c r="D121" s="4"/>
      <c r="E121" s="4"/>
      <c r="F121" s="4"/>
      <c r="G121" s="4"/>
      <c r="H121" s="4"/>
      <c r="I121" s="12"/>
      <c r="J121" s="12"/>
      <c r="K121" s="1"/>
    </row>
    <row r="122" spans="2:145" ht="15" customHeight="1" thickBot="1" x14ac:dyDescent="0.3">
      <c r="B122" s="51" t="s">
        <v>76</v>
      </c>
      <c r="C122" s="52"/>
      <c r="D122" s="53"/>
      <c r="E122" s="53"/>
      <c r="F122" s="53"/>
      <c r="G122" s="54"/>
      <c r="H122" s="54"/>
      <c r="I122" s="53"/>
      <c r="J122" s="52"/>
    </row>
    <row r="123" spans="2:145" ht="15" customHeight="1" thickBot="1" x14ac:dyDescent="0.3">
      <c r="B123" s="254" t="s">
        <v>77</v>
      </c>
      <c r="C123" s="255"/>
      <c r="D123" s="255"/>
      <c r="E123" s="255"/>
      <c r="F123" s="255"/>
      <c r="G123" s="255"/>
      <c r="H123" s="255"/>
      <c r="I123" s="255"/>
      <c r="J123" s="256"/>
      <c r="K123" s="1"/>
    </row>
    <row r="124" spans="2:145" ht="15" customHeight="1" x14ac:dyDescent="0.25">
      <c r="B124" s="14" t="s">
        <v>5</v>
      </c>
      <c r="C124" s="15" t="s">
        <v>176</v>
      </c>
      <c r="D124" s="15" t="s">
        <v>0</v>
      </c>
      <c r="E124" s="15" t="s">
        <v>72</v>
      </c>
      <c r="F124" s="15" t="s">
        <v>71</v>
      </c>
      <c r="G124" s="15" t="s">
        <v>2</v>
      </c>
      <c r="H124" s="15" t="s">
        <v>70</v>
      </c>
      <c r="I124" s="15" t="s">
        <v>3</v>
      </c>
      <c r="J124" s="130" t="s">
        <v>175</v>
      </c>
      <c r="K124" s="1"/>
    </row>
    <row r="125" spans="2:145" ht="15" customHeight="1" x14ac:dyDescent="0.25">
      <c r="B125" s="16" t="s">
        <v>78</v>
      </c>
      <c r="C125" s="17">
        <v>7067.29</v>
      </c>
      <c r="D125" s="18">
        <v>835368</v>
      </c>
      <c r="E125" s="18">
        <v>168485</v>
      </c>
      <c r="F125" s="18">
        <v>2423</v>
      </c>
      <c r="G125" s="55">
        <f t="shared" ref="G125:G132" si="3">F125/D125</f>
        <v>2.9005180950192012E-3</v>
      </c>
      <c r="H125" s="56">
        <f t="shared" ref="H125:H132" si="4">C125/F125</f>
        <v>2.9167519603796945</v>
      </c>
      <c r="I125" s="21">
        <v>211</v>
      </c>
      <c r="J125" s="30">
        <f t="shared" ref="J125:J130" si="5">C125/I125</f>
        <v>33.494265402843602</v>
      </c>
      <c r="K125" s="1"/>
    </row>
    <row r="126" spans="2:145" s="25" customFormat="1" ht="15" customHeight="1" x14ac:dyDescent="0.25">
      <c r="B126" s="26" t="s">
        <v>79</v>
      </c>
      <c r="C126" s="27">
        <v>5951.41</v>
      </c>
      <c r="D126" s="28">
        <v>923059</v>
      </c>
      <c r="E126" s="28">
        <v>266113</v>
      </c>
      <c r="F126" s="28">
        <v>2859</v>
      </c>
      <c r="G126" s="55">
        <f t="shared" si="3"/>
        <v>3.0973101394385408E-3</v>
      </c>
      <c r="H126" s="56">
        <f t="shared" si="4"/>
        <v>2.0816404337180834</v>
      </c>
      <c r="I126" s="29">
        <v>56</v>
      </c>
      <c r="J126" s="30">
        <f t="shared" si="5"/>
        <v>106.27517857142857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</row>
    <row r="127" spans="2:145" ht="15" customHeight="1" x14ac:dyDescent="0.25">
      <c r="B127" s="16" t="s">
        <v>80</v>
      </c>
      <c r="C127" s="17">
        <v>5619.92</v>
      </c>
      <c r="D127" s="18">
        <v>789846</v>
      </c>
      <c r="E127" s="18">
        <v>118577</v>
      </c>
      <c r="F127" s="18">
        <v>3478</v>
      </c>
      <c r="G127" s="55">
        <f t="shared" si="3"/>
        <v>4.4033900279294947E-3</v>
      </c>
      <c r="H127" s="56">
        <f t="shared" si="4"/>
        <v>1.615848188614146</v>
      </c>
      <c r="I127" s="21">
        <v>42</v>
      </c>
      <c r="J127" s="30">
        <f t="shared" si="5"/>
        <v>133.80761904761906</v>
      </c>
      <c r="K127" s="1"/>
    </row>
    <row r="128" spans="2:145" ht="15" customHeight="1" x14ac:dyDescent="0.25">
      <c r="B128" s="16" t="s">
        <v>148</v>
      </c>
      <c r="C128" s="17">
        <v>5412.39</v>
      </c>
      <c r="D128" s="18">
        <v>921997</v>
      </c>
      <c r="E128" s="18">
        <v>305922</v>
      </c>
      <c r="F128" s="18">
        <v>3822</v>
      </c>
      <c r="G128" s="55">
        <f t="shared" si="3"/>
        <v>4.1453497137192421E-3</v>
      </c>
      <c r="H128" s="56">
        <f t="shared" si="4"/>
        <v>1.4161145996860283</v>
      </c>
      <c r="I128" s="21">
        <v>18</v>
      </c>
      <c r="J128" s="30">
        <f t="shared" si="5"/>
        <v>300.68833333333333</v>
      </c>
      <c r="K128" s="1"/>
    </row>
    <row r="129" spans="2:11" ht="15" customHeight="1" x14ac:dyDescent="0.25">
      <c r="B129" s="16" t="s">
        <v>81</v>
      </c>
      <c r="C129" s="17">
        <v>4391.2</v>
      </c>
      <c r="D129" s="18">
        <v>771416</v>
      </c>
      <c r="E129" s="18">
        <v>289276</v>
      </c>
      <c r="F129" s="18">
        <v>3230</v>
      </c>
      <c r="G129" s="55">
        <f t="shared" si="3"/>
        <v>4.1871052713451625E-3</v>
      </c>
      <c r="H129" s="56">
        <f t="shared" si="4"/>
        <v>1.3595046439628482</v>
      </c>
      <c r="I129" s="21">
        <v>12</v>
      </c>
      <c r="J129" s="30">
        <f t="shared" si="5"/>
        <v>365.93333333333334</v>
      </c>
      <c r="K129" s="1"/>
    </row>
    <row r="130" spans="2:11" ht="15" customHeight="1" x14ac:dyDescent="0.25">
      <c r="B130" s="16" t="s">
        <v>82</v>
      </c>
      <c r="C130" s="17">
        <v>296.64</v>
      </c>
      <c r="D130" s="18">
        <v>30566</v>
      </c>
      <c r="E130" s="18">
        <v>474</v>
      </c>
      <c r="F130" s="18">
        <v>41</v>
      </c>
      <c r="G130" s="55">
        <f t="shared" si="3"/>
        <v>1.3413596806909637E-3</v>
      </c>
      <c r="H130" s="56">
        <f t="shared" si="4"/>
        <v>7.2351219512195115</v>
      </c>
      <c r="I130" s="22">
        <v>51</v>
      </c>
      <c r="J130" s="30">
        <f t="shared" si="5"/>
        <v>5.8164705882352941</v>
      </c>
      <c r="K130" s="1"/>
    </row>
    <row r="131" spans="2:11" ht="15" customHeight="1" thickBot="1" x14ac:dyDescent="0.3">
      <c r="B131" s="34" t="s">
        <v>83</v>
      </c>
      <c r="C131" s="35">
        <v>185.79</v>
      </c>
      <c r="D131" s="36">
        <v>22740</v>
      </c>
      <c r="E131" s="36">
        <v>993</v>
      </c>
      <c r="F131" s="36">
        <v>45</v>
      </c>
      <c r="G131" s="57">
        <v>0</v>
      </c>
      <c r="H131" s="58">
        <v>0</v>
      </c>
      <c r="I131" s="59">
        <v>16</v>
      </c>
      <c r="J131" s="39">
        <f>C131/I131</f>
        <v>11.611875</v>
      </c>
      <c r="K131" s="1"/>
    </row>
    <row r="132" spans="2:11" ht="15" customHeight="1" thickBot="1" x14ac:dyDescent="0.3">
      <c r="B132" s="40" t="s">
        <v>9</v>
      </c>
      <c r="C132" s="41">
        <f>SUM(C125:C131)</f>
        <v>28924.640000000003</v>
      </c>
      <c r="D132" s="42">
        <f>SUM(D125:D131)</f>
        <v>4294992</v>
      </c>
      <c r="E132" s="42">
        <f>SUM(E125:E131)</f>
        <v>1149840</v>
      </c>
      <c r="F132" s="42">
        <f>SUM(F125:F131)</f>
        <v>15898</v>
      </c>
      <c r="G132" s="60">
        <f t="shared" si="3"/>
        <v>3.7015202822263697E-3</v>
      </c>
      <c r="H132" s="41">
        <f t="shared" si="4"/>
        <v>1.8193886023399171</v>
      </c>
      <c r="I132" s="42">
        <f>SUM(I125:I131)</f>
        <v>406</v>
      </c>
      <c r="J132" s="43">
        <f>C132/I132</f>
        <v>71.242955665024638</v>
      </c>
    </row>
    <row r="134" spans="2:11" ht="15" customHeight="1" thickBot="1" x14ac:dyDescent="0.3">
      <c r="B134" s="51" t="s">
        <v>84</v>
      </c>
      <c r="C134" s="52"/>
      <c r="D134" s="53"/>
      <c r="E134" s="53"/>
      <c r="F134" s="53"/>
      <c r="G134" s="54"/>
      <c r="H134" s="54"/>
      <c r="I134" s="53"/>
      <c r="J134" s="52"/>
    </row>
    <row r="135" spans="2:11" ht="15" customHeight="1" thickBot="1" x14ac:dyDescent="0.3">
      <c r="B135" s="254" t="s">
        <v>85</v>
      </c>
      <c r="C135" s="255"/>
      <c r="D135" s="255"/>
      <c r="E135" s="255"/>
      <c r="F135" s="255"/>
      <c r="G135" s="255"/>
      <c r="H135" s="255"/>
      <c r="I135" s="255"/>
      <c r="J135" s="256"/>
    </row>
    <row r="136" spans="2:11" ht="15" customHeight="1" x14ac:dyDescent="0.25">
      <c r="B136" s="14" t="s">
        <v>5</v>
      </c>
      <c r="C136" s="15" t="s">
        <v>176</v>
      </c>
      <c r="D136" s="15" t="s">
        <v>0</v>
      </c>
      <c r="E136" s="15" t="s">
        <v>72</v>
      </c>
      <c r="F136" s="15" t="s">
        <v>71</v>
      </c>
      <c r="G136" s="15" t="s">
        <v>2</v>
      </c>
      <c r="H136" s="15" t="s">
        <v>70</v>
      </c>
      <c r="I136" s="15" t="s">
        <v>3</v>
      </c>
      <c r="J136" s="130" t="s">
        <v>175</v>
      </c>
    </row>
    <row r="137" spans="2:11" ht="15" customHeight="1" x14ac:dyDescent="0.25">
      <c r="B137" s="16" t="s">
        <v>81</v>
      </c>
      <c r="C137" s="17">
        <v>1011.9499999999999</v>
      </c>
      <c r="D137" s="18">
        <v>374464</v>
      </c>
      <c r="E137" s="18">
        <v>241603</v>
      </c>
      <c r="F137" s="18">
        <v>397</v>
      </c>
      <c r="G137" s="55">
        <f t="shared" ref="G137:G144" si="6">F137/D137</f>
        <v>1.0601820201674927E-3</v>
      </c>
      <c r="H137" s="56">
        <f t="shared" ref="H137:H144" si="7">C137/F137</f>
        <v>2.5489924433249369</v>
      </c>
      <c r="I137" s="21">
        <v>9</v>
      </c>
      <c r="J137" s="30">
        <f t="shared" ref="J137:J142" si="8">C137/I137</f>
        <v>112.43888888888888</v>
      </c>
    </row>
    <row r="138" spans="2:11" ht="15" customHeight="1" x14ac:dyDescent="0.25">
      <c r="B138" s="26" t="s">
        <v>148</v>
      </c>
      <c r="C138" s="27">
        <v>928.48</v>
      </c>
      <c r="D138" s="28">
        <v>358273</v>
      </c>
      <c r="E138" s="28">
        <v>226921</v>
      </c>
      <c r="F138" s="28">
        <v>379</v>
      </c>
      <c r="G138" s="55">
        <f t="shared" si="6"/>
        <v>1.0578525314494812E-3</v>
      </c>
      <c r="H138" s="56">
        <f t="shared" si="7"/>
        <v>2.4498153034300794</v>
      </c>
      <c r="I138" s="29">
        <v>5</v>
      </c>
      <c r="J138" s="30">
        <f t="shared" si="8"/>
        <v>185.696</v>
      </c>
    </row>
    <row r="139" spans="2:11" ht="15" customHeight="1" x14ac:dyDescent="0.25">
      <c r="B139" s="16" t="s">
        <v>80</v>
      </c>
      <c r="C139" s="17">
        <v>742.89</v>
      </c>
      <c r="D139" s="18">
        <v>139333</v>
      </c>
      <c r="E139" s="18">
        <v>48032</v>
      </c>
      <c r="F139" s="18">
        <v>247</v>
      </c>
      <c r="G139" s="55">
        <f t="shared" si="6"/>
        <v>1.7727315137117553E-3</v>
      </c>
      <c r="H139" s="56">
        <f t="shared" si="7"/>
        <v>3.007651821862348</v>
      </c>
      <c r="I139" s="21">
        <v>14</v>
      </c>
      <c r="J139" s="30">
        <f t="shared" si="8"/>
        <v>53.063571428571429</v>
      </c>
    </row>
    <row r="140" spans="2:11" ht="15" customHeight="1" x14ac:dyDescent="0.25">
      <c r="B140" s="16" t="s">
        <v>78</v>
      </c>
      <c r="C140" s="17">
        <v>541.14</v>
      </c>
      <c r="D140" s="18">
        <v>71984</v>
      </c>
      <c r="E140" s="18">
        <v>35970</v>
      </c>
      <c r="F140" s="18">
        <v>158</v>
      </c>
      <c r="G140" s="55">
        <f t="shared" si="6"/>
        <v>2.1949322071571462E-3</v>
      </c>
      <c r="H140" s="56">
        <f t="shared" si="7"/>
        <v>3.4249367088607596</v>
      </c>
      <c r="I140" s="21">
        <v>7</v>
      </c>
      <c r="J140" s="30">
        <f t="shared" si="8"/>
        <v>77.305714285714288</v>
      </c>
    </row>
    <row r="141" spans="2:11" ht="15" customHeight="1" x14ac:dyDescent="0.25">
      <c r="B141" s="16" t="s">
        <v>79</v>
      </c>
      <c r="C141" s="17">
        <v>220.6</v>
      </c>
      <c r="D141" s="18">
        <v>64956</v>
      </c>
      <c r="E141" s="18">
        <v>41349</v>
      </c>
      <c r="F141" s="18">
        <v>64</v>
      </c>
      <c r="G141" s="55">
        <f t="shared" si="6"/>
        <v>9.8528234497198097E-4</v>
      </c>
      <c r="H141" s="56">
        <f t="shared" si="7"/>
        <v>3.4468749999999999</v>
      </c>
      <c r="I141" s="21">
        <v>1</v>
      </c>
      <c r="J141" s="30">
        <f t="shared" si="8"/>
        <v>220.6</v>
      </c>
    </row>
    <row r="142" spans="2:11" ht="15" customHeight="1" x14ac:dyDescent="0.25">
      <c r="B142" s="16" t="s">
        <v>82</v>
      </c>
      <c r="C142" s="17">
        <v>2.5</v>
      </c>
      <c r="D142" s="18">
        <v>326</v>
      </c>
      <c r="E142" s="18">
        <v>75</v>
      </c>
      <c r="F142" s="18">
        <v>1</v>
      </c>
      <c r="G142" s="55">
        <v>0</v>
      </c>
      <c r="H142" s="56">
        <v>0</v>
      </c>
      <c r="I142" s="22">
        <v>6</v>
      </c>
      <c r="J142" s="30">
        <f t="shared" si="8"/>
        <v>0.41666666666666669</v>
      </c>
      <c r="K142" s="1"/>
    </row>
    <row r="143" spans="2:11" ht="15" customHeight="1" thickBot="1" x14ac:dyDescent="0.3">
      <c r="B143" s="34" t="s">
        <v>83</v>
      </c>
      <c r="C143" s="35">
        <v>0</v>
      </c>
      <c r="D143" s="36">
        <v>896</v>
      </c>
      <c r="E143" s="36">
        <v>175</v>
      </c>
      <c r="F143" s="36">
        <v>0</v>
      </c>
      <c r="G143" s="57">
        <v>0</v>
      </c>
      <c r="H143" s="58">
        <v>0</v>
      </c>
      <c r="I143" s="59">
        <v>1</v>
      </c>
      <c r="J143" s="39">
        <v>0</v>
      </c>
      <c r="K143" s="1"/>
    </row>
    <row r="144" spans="2:11" ht="15" customHeight="1" thickBot="1" x14ac:dyDescent="0.3">
      <c r="B144" s="40" t="s">
        <v>9</v>
      </c>
      <c r="C144" s="41">
        <f>SUM(C137:C143)</f>
        <v>3447.5599999999995</v>
      </c>
      <c r="D144" s="42">
        <f>SUM(D137:D143)</f>
        <v>1010232</v>
      </c>
      <c r="E144" s="42">
        <f>SUM(E137:E143)</f>
        <v>594125</v>
      </c>
      <c r="F144" s="42">
        <f>SUM(F137:F143)</f>
        <v>1246</v>
      </c>
      <c r="G144" s="60">
        <f t="shared" si="6"/>
        <v>1.233380055274432E-3</v>
      </c>
      <c r="H144" s="41">
        <f t="shared" si="7"/>
        <v>2.766902086677367</v>
      </c>
      <c r="I144" s="42">
        <f>SUM(I137:I143)</f>
        <v>43</v>
      </c>
      <c r="J144" s="43">
        <f>C144/I144</f>
        <v>80.175813953488358</v>
      </c>
    </row>
    <row r="146" spans="1:145" s="13" customFormat="1" ht="15" customHeight="1" x14ac:dyDescent="0.25">
      <c r="A146" s="1"/>
      <c r="B146" s="44" t="s">
        <v>11</v>
      </c>
      <c r="J146" s="2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</row>
  </sheetData>
  <mergeCells count="8">
    <mergeCell ref="B123:J123"/>
    <mergeCell ref="B135:J135"/>
    <mergeCell ref="I101:J101"/>
    <mergeCell ref="B105:J105"/>
    <mergeCell ref="I3:K3"/>
    <mergeCell ref="B7:K7"/>
    <mergeCell ref="B24:K24"/>
    <mergeCell ref="B64:K64"/>
  </mergeCells>
  <pageMargins left="0.75" right="0.75" top="1" bottom="1" header="0.5" footer="0.5"/>
  <pageSetup orientation="portrait" horizontalDpi="4294967292" verticalDpi="429496729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71"/>
  <sheetViews>
    <sheetView workbookViewId="0">
      <selection activeCell="H23" sqref="H23"/>
    </sheetView>
  </sheetViews>
  <sheetFormatPr defaultColWidth="10.875" defaultRowHeight="15" customHeight="1" x14ac:dyDescent="0.25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 x14ac:dyDescent="0.25">
      <c r="J1" s="13"/>
      <c r="K1" s="2"/>
      <c r="L1" s="13"/>
    </row>
    <row r="2" spans="1:12" ht="15" customHeight="1" x14ac:dyDescent="0.25">
      <c r="A2" s="5"/>
      <c r="B2" s="6" t="s">
        <v>7</v>
      </c>
      <c r="J2" s="13"/>
      <c r="K2" s="2"/>
      <c r="L2" s="13"/>
    </row>
    <row r="3" spans="1:12" ht="15" customHeight="1" x14ac:dyDescent="0.25">
      <c r="A3" s="5"/>
      <c r="B3" s="7" t="s">
        <v>155</v>
      </c>
      <c r="C3" s="4"/>
      <c r="D3" s="4"/>
      <c r="E3" s="4"/>
      <c r="F3" s="4"/>
      <c r="G3" s="4"/>
      <c r="H3" s="4"/>
      <c r="I3" s="257"/>
      <c r="J3" s="257"/>
      <c r="K3" s="257"/>
    </row>
    <row r="4" spans="1:12" ht="15" customHeight="1" x14ac:dyDescent="0.25">
      <c r="B4" s="3" t="s">
        <v>213</v>
      </c>
      <c r="C4" s="4"/>
      <c r="D4" s="4"/>
      <c r="E4" s="4"/>
      <c r="F4" s="4"/>
      <c r="G4" s="4"/>
      <c r="H4" s="4"/>
      <c r="I4" s="12"/>
      <c r="J4" s="12"/>
      <c r="K4" s="12"/>
    </row>
    <row r="5" spans="1:12" ht="15" customHeight="1" x14ac:dyDescent="0.25">
      <c r="B5" s="3"/>
      <c r="C5" s="4"/>
      <c r="D5" s="4"/>
      <c r="E5" s="4"/>
      <c r="F5" s="4"/>
      <c r="G5" s="4"/>
      <c r="H5" s="4"/>
      <c r="I5" s="12"/>
      <c r="J5" s="12"/>
      <c r="K5" s="12"/>
    </row>
    <row r="6" spans="1:12" ht="15" customHeight="1" thickBot="1" x14ac:dyDescent="0.3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 x14ac:dyDescent="0.3">
      <c r="B7" s="254" t="s">
        <v>67</v>
      </c>
      <c r="C7" s="255"/>
      <c r="D7" s="255"/>
      <c r="E7" s="255"/>
      <c r="F7" s="255"/>
      <c r="G7" s="255"/>
      <c r="H7" s="255"/>
      <c r="I7" s="255"/>
      <c r="J7" s="255"/>
      <c r="K7" s="256"/>
    </row>
    <row r="8" spans="1:12" ht="15" customHeight="1" x14ac:dyDescent="0.25">
      <c r="B8" s="14" t="s">
        <v>6</v>
      </c>
      <c r="C8" s="15" t="s">
        <v>176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149</v>
      </c>
      <c r="K8" s="152" t="s">
        <v>175</v>
      </c>
    </row>
    <row r="9" spans="1:12" ht="15" customHeight="1" x14ac:dyDescent="0.25">
      <c r="B9" s="16" t="s">
        <v>152</v>
      </c>
      <c r="C9" s="17">
        <v>7.13</v>
      </c>
      <c r="D9" s="18">
        <v>345</v>
      </c>
      <c r="E9" s="18">
        <v>21</v>
      </c>
      <c r="F9" s="48">
        <v>6.0900000000000003E-2</v>
      </c>
      <c r="G9" s="20">
        <v>0.34</v>
      </c>
      <c r="H9" s="19">
        <v>0</v>
      </c>
      <c r="I9" s="21">
        <v>0</v>
      </c>
      <c r="J9" s="21">
        <v>0</v>
      </c>
      <c r="K9" s="30">
        <v>0</v>
      </c>
    </row>
    <row r="10" spans="1:12" ht="15" customHeight="1" x14ac:dyDescent="0.25">
      <c r="B10" s="127" t="s">
        <v>159</v>
      </c>
      <c r="C10" s="17">
        <f>946.18+26.86</f>
        <v>973.04</v>
      </c>
      <c r="D10" s="18">
        <f>525+940771</f>
        <v>941296</v>
      </c>
      <c r="E10" s="18">
        <f>994+32</f>
        <v>1026</v>
      </c>
      <c r="F10" s="48">
        <f>E10/D10</f>
        <v>1.0899865717053933E-3</v>
      </c>
      <c r="G10" s="20">
        <f>C10/E10</f>
        <v>0.9483820662768031</v>
      </c>
      <c r="H10" s="19">
        <f>I10/E10</f>
        <v>2.9239766081871343E-3</v>
      </c>
      <c r="I10" s="21">
        <v>3</v>
      </c>
      <c r="J10" s="21">
        <v>3</v>
      </c>
      <c r="K10" s="30">
        <f>C10/(I10+J10)</f>
        <v>162.17333333333332</v>
      </c>
    </row>
    <row r="11" spans="1:12" ht="15" customHeight="1" x14ac:dyDescent="0.25">
      <c r="B11" s="127" t="s">
        <v>166</v>
      </c>
      <c r="C11" s="17">
        <v>904.16</v>
      </c>
      <c r="D11" s="18">
        <v>1138595</v>
      </c>
      <c r="E11" s="18">
        <v>1051</v>
      </c>
      <c r="F11" s="48">
        <v>9.2306746472626351E-4</v>
      </c>
      <c r="G11" s="20">
        <v>0.86028544243577543</v>
      </c>
      <c r="H11" s="19">
        <v>2.8544243577545195E-3</v>
      </c>
      <c r="I11" s="138">
        <v>3</v>
      </c>
      <c r="J11" s="138">
        <v>0</v>
      </c>
      <c r="K11" s="30">
        <v>301.38666666666666</v>
      </c>
    </row>
    <row r="12" spans="1:12" ht="15" customHeight="1" x14ac:dyDescent="0.25">
      <c r="B12" s="127" t="s">
        <v>170</v>
      </c>
      <c r="C12" s="17">
        <v>861.93999999999994</v>
      </c>
      <c r="D12" s="18">
        <v>1111201</v>
      </c>
      <c r="E12" s="18">
        <v>1033</v>
      </c>
      <c r="F12" s="48">
        <v>9.296247933542176E-4</v>
      </c>
      <c r="G12" s="20">
        <v>0.83440464666021297</v>
      </c>
      <c r="H12" s="19">
        <v>6.7763794772507258E-3</v>
      </c>
      <c r="I12" s="138">
        <v>7</v>
      </c>
      <c r="J12" s="138">
        <v>1</v>
      </c>
      <c r="K12" s="30">
        <v>107.74249999999999</v>
      </c>
    </row>
    <row r="13" spans="1:12" ht="15" customHeight="1" x14ac:dyDescent="0.25">
      <c r="B13" s="127" t="s">
        <v>173</v>
      </c>
      <c r="C13" s="17">
        <v>747.49</v>
      </c>
      <c r="D13" s="18">
        <v>898416</v>
      </c>
      <c r="E13" s="18">
        <v>835</v>
      </c>
      <c r="F13" s="48">
        <v>9.2941354561806562E-4</v>
      </c>
      <c r="G13" s="20">
        <v>0.89519760479041921</v>
      </c>
      <c r="H13" s="19">
        <v>7.18562874251497E-3</v>
      </c>
      <c r="I13" s="138">
        <v>6</v>
      </c>
      <c r="J13" s="138">
        <v>5</v>
      </c>
      <c r="K13" s="30">
        <v>67.953636363636363</v>
      </c>
    </row>
    <row r="14" spans="1:12" ht="15" customHeight="1" x14ac:dyDescent="0.25">
      <c r="B14" s="127" t="s">
        <v>178</v>
      </c>
      <c r="C14" s="17">
        <v>708.51</v>
      </c>
      <c r="D14" s="18">
        <v>816022</v>
      </c>
      <c r="E14" s="18">
        <v>775</v>
      </c>
      <c r="F14" s="48">
        <v>9.4972929651406456E-4</v>
      </c>
      <c r="G14" s="20">
        <v>0.91420645161290326</v>
      </c>
      <c r="H14" s="19">
        <v>2.5806451612903226E-3</v>
      </c>
      <c r="I14" s="138">
        <v>2</v>
      </c>
      <c r="J14" s="138">
        <v>9</v>
      </c>
      <c r="K14" s="30">
        <v>64.41</v>
      </c>
    </row>
    <row r="15" spans="1:12" ht="15" customHeight="1" x14ac:dyDescent="0.25">
      <c r="B15" s="127" t="s">
        <v>183</v>
      </c>
      <c r="C15" s="17">
        <v>442.91999999999996</v>
      </c>
      <c r="D15" s="18">
        <v>458071</v>
      </c>
      <c r="E15" s="18">
        <v>458</v>
      </c>
      <c r="F15" s="48">
        <v>9.9984500219398313E-4</v>
      </c>
      <c r="G15" s="20">
        <v>0.96707423580786023</v>
      </c>
      <c r="H15" s="19">
        <v>1.3100436681222707E-2</v>
      </c>
      <c r="I15" s="138">
        <v>6</v>
      </c>
      <c r="J15" s="138">
        <v>4</v>
      </c>
      <c r="K15" s="30">
        <v>44.291999999999994</v>
      </c>
    </row>
    <row r="16" spans="1:12" ht="15" customHeight="1" x14ac:dyDescent="0.25">
      <c r="B16" s="127" t="s">
        <v>186</v>
      </c>
      <c r="C16" s="17">
        <v>407.53</v>
      </c>
      <c r="D16" s="18">
        <v>425671</v>
      </c>
      <c r="E16" s="18">
        <v>450</v>
      </c>
      <c r="F16" s="48">
        <v>1.0571544690617871E-3</v>
      </c>
      <c r="G16" s="20">
        <v>0.90562222222222211</v>
      </c>
      <c r="H16" s="19">
        <v>1.3333333333333334E-2</v>
      </c>
      <c r="I16" s="138">
        <v>6</v>
      </c>
      <c r="J16" s="138">
        <v>0</v>
      </c>
      <c r="K16" s="30">
        <v>67.921666666666667</v>
      </c>
    </row>
    <row r="17" spans="2:12" ht="15" customHeight="1" x14ac:dyDescent="0.25">
      <c r="B17" s="127" t="s">
        <v>194</v>
      </c>
      <c r="C17" s="17">
        <v>365.71</v>
      </c>
      <c r="D17" s="18">
        <v>379683</v>
      </c>
      <c r="E17" s="18">
        <v>389</v>
      </c>
      <c r="F17" s="48">
        <v>1.0245388916543538E-3</v>
      </c>
      <c r="G17" s="20">
        <v>0.94012853470437008</v>
      </c>
      <c r="H17" s="19">
        <v>7.7120822622107968E-3</v>
      </c>
      <c r="I17" s="138">
        <v>3</v>
      </c>
      <c r="J17" s="138">
        <v>0</v>
      </c>
      <c r="K17" s="30">
        <v>121.90333333333332</v>
      </c>
    </row>
    <row r="18" spans="2:12" ht="15" customHeight="1" x14ac:dyDescent="0.25">
      <c r="B18" s="127" t="s">
        <v>201</v>
      </c>
      <c r="C18" s="17">
        <v>336.49</v>
      </c>
      <c r="D18" s="18">
        <v>351454</v>
      </c>
      <c r="E18" s="18">
        <v>387</v>
      </c>
      <c r="F18" s="48">
        <v>1.1011398362232327E-3</v>
      </c>
      <c r="G18" s="20">
        <v>0.86948320413436697</v>
      </c>
      <c r="H18" s="19">
        <v>1.5503875968992248E-2</v>
      </c>
      <c r="I18" s="138">
        <v>6</v>
      </c>
      <c r="J18" s="138">
        <v>0</v>
      </c>
      <c r="K18" s="30">
        <v>56.081666666666671</v>
      </c>
    </row>
    <row r="19" spans="2:12" ht="15" customHeight="1" thickBot="1" x14ac:dyDescent="0.3">
      <c r="B19" s="143" t="s">
        <v>212</v>
      </c>
      <c r="C19" s="24">
        <v>375.26</v>
      </c>
      <c r="D19" s="23">
        <v>338880</v>
      </c>
      <c r="E19" s="23">
        <v>440</v>
      </c>
      <c r="F19" s="139">
        <v>1.2983947119924457E-3</v>
      </c>
      <c r="G19" s="140">
        <v>0.85286363636363638</v>
      </c>
      <c r="H19" s="141">
        <v>1.8181818181818181E-2</v>
      </c>
      <c r="I19" s="142">
        <v>8</v>
      </c>
      <c r="J19" s="142">
        <v>0</v>
      </c>
      <c r="K19" s="33">
        <v>46.907499999999999</v>
      </c>
    </row>
    <row r="20" spans="2:12" ht="15" customHeight="1" thickBot="1" x14ac:dyDescent="0.3">
      <c r="B20" s="97" t="s">
        <v>9</v>
      </c>
      <c r="C20" s="92">
        <f>SUM(C9:C19)</f>
        <v>6130.18</v>
      </c>
      <c r="D20" s="91">
        <f>SUM(D9:D19)</f>
        <v>6859634</v>
      </c>
      <c r="E20" s="91">
        <f>SUM(E9:E19)</f>
        <v>6865</v>
      </c>
      <c r="F20" s="136">
        <f>E20/D20</f>
        <v>1.0007822574790433E-3</v>
      </c>
      <c r="G20" s="137">
        <f>C20/E20</f>
        <v>0.89296139839766941</v>
      </c>
      <c r="H20" s="98">
        <f>I20/E20</f>
        <v>7.2833211944646759E-3</v>
      </c>
      <c r="I20" s="91">
        <f>SUM(I9:I19)</f>
        <v>50</v>
      </c>
      <c r="J20" s="91">
        <f>SUM(J9:J19)</f>
        <v>22</v>
      </c>
      <c r="K20" s="93">
        <f>C20/(I20+J20)</f>
        <v>85.141388888888898</v>
      </c>
    </row>
    <row r="21" spans="2:12" ht="15" customHeight="1" x14ac:dyDescent="0.25">
      <c r="B21" s="120"/>
      <c r="C21" s="121"/>
      <c r="D21" s="122"/>
      <c r="E21" s="122"/>
      <c r="F21" s="123"/>
      <c r="G21" s="124"/>
      <c r="H21" s="125"/>
      <c r="I21" s="122"/>
      <c r="J21" s="122"/>
      <c r="K21" s="121"/>
    </row>
    <row r="22" spans="2:12" ht="15" customHeight="1" x14ac:dyDescent="0.25">
      <c r="B22" s="44" t="s">
        <v>11</v>
      </c>
      <c r="J22" s="13"/>
      <c r="K22" s="2"/>
      <c r="L22" s="13"/>
    </row>
    <row r="23" spans="2:12" ht="15" customHeight="1" x14ac:dyDescent="0.25">
      <c r="J23" s="13"/>
      <c r="K23" s="2"/>
      <c r="L23" s="13"/>
    </row>
    <row r="24" spans="2:12" ht="15" customHeight="1" x14ac:dyDescent="0.25">
      <c r="B24"/>
      <c r="C24"/>
      <c r="J24" s="13"/>
      <c r="K24" s="2"/>
      <c r="L24" s="13"/>
    </row>
    <row r="25" spans="2:12" ht="15" customHeight="1" x14ac:dyDescent="0.25">
      <c r="J25" s="13"/>
      <c r="K25" s="2"/>
      <c r="L25" s="13"/>
    </row>
    <row r="26" spans="2:12" ht="15" customHeight="1" x14ac:dyDescent="0.25">
      <c r="J26" s="13"/>
      <c r="K26" s="2"/>
      <c r="L26" s="13"/>
    </row>
    <row r="27" spans="2:12" ht="15" customHeight="1" x14ac:dyDescent="0.25">
      <c r="J27" s="13"/>
      <c r="K27" s="2"/>
      <c r="L27" s="13"/>
    </row>
    <row r="28" spans="2:12" ht="15" customHeight="1" x14ac:dyDescent="0.25">
      <c r="J28" s="13"/>
      <c r="K28" s="2"/>
      <c r="L28" s="13"/>
    </row>
    <row r="29" spans="2:12" ht="15" customHeight="1" x14ac:dyDescent="0.25">
      <c r="J29" s="13"/>
      <c r="K29" s="2"/>
      <c r="L29" s="13"/>
    </row>
    <row r="30" spans="2:12" ht="15" customHeight="1" x14ac:dyDescent="0.25">
      <c r="J30" s="13"/>
      <c r="K30" s="2"/>
      <c r="L30" s="13"/>
    </row>
    <row r="31" spans="2:12" ht="15" customHeight="1" x14ac:dyDescent="0.25">
      <c r="J31" s="13"/>
      <c r="K31" s="2"/>
      <c r="L31" s="13"/>
    </row>
    <row r="32" spans="2:12" ht="15" customHeight="1" x14ac:dyDescent="0.25">
      <c r="J32" s="13"/>
      <c r="K32" s="2"/>
      <c r="L32" s="13"/>
    </row>
    <row r="33" spans="10:12" ht="15" customHeight="1" x14ac:dyDescent="0.25">
      <c r="J33" s="13"/>
      <c r="K33" s="2"/>
      <c r="L33" s="13"/>
    </row>
    <row r="34" spans="10:12" ht="15" customHeight="1" x14ac:dyDescent="0.25">
      <c r="J34" s="13"/>
      <c r="K34" s="2"/>
      <c r="L34" s="13"/>
    </row>
    <row r="35" spans="10:12" ht="15" customHeight="1" x14ac:dyDescent="0.25">
      <c r="J35" s="13"/>
      <c r="K35" s="2"/>
      <c r="L35" s="13"/>
    </row>
    <row r="36" spans="10:12" ht="15" customHeight="1" x14ac:dyDescent="0.25">
      <c r="J36" s="13"/>
      <c r="K36" s="2"/>
      <c r="L36" s="13"/>
    </row>
    <row r="37" spans="10:12" ht="15" customHeight="1" x14ac:dyDescent="0.25">
      <c r="J37" s="13"/>
      <c r="K37" s="2"/>
      <c r="L37" s="13"/>
    </row>
    <row r="38" spans="10:12" ht="15" customHeight="1" x14ac:dyDescent="0.25">
      <c r="J38" s="13"/>
      <c r="K38" s="2"/>
      <c r="L38" s="13"/>
    </row>
    <row r="39" spans="10:12" ht="15" customHeight="1" x14ac:dyDescent="0.25">
      <c r="J39" s="13"/>
      <c r="K39" s="2"/>
      <c r="L39" s="13"/>
    </row>
    <row r="40" spans="10:12" ht="15" customHeight="1" x14ac:dyDescent="0.25">
      <c r="J40" s="13"/>
      <c r="K40" s="2"/>
      <c r="L40" s="13"/>
    </row>
    <row r="41" spans="10:12" ht="15" customHeight="1" x14ac:dyDescent="0.25">
      <c r="J41" s="13"/>
      <c r="K41" s="2"/>
      <c r="L41" s="13"/>
    </row>
    <row r="42" spans="10:12" ht="15" customHeight="1" x14ac:dyDescent="0.25">
      <c r="J42" s="13"/>
      <c r="K42" s="2"/>
      <c r="L42" s="13"/>
    </row>
    <row r="43" spans="10:12" ht="15" customHeight="1" x14ac:dyDescent="0.25">
      <c r="J43" s="13"/>
      <c r="K43" s="2"/>
      <c r="L43" s="13"/>
    </row>
    <row r="44" spans="10:12" ht="15" customHeight="1" x14ac:dyDescent="0.25">
      <c r="J44" s="13"/>
      <c r="K44" s="2"/>
      <c r="L44" s="13"/>
    </row>
    <row r="45" spans="10:12" ht="15" customHeight="1" x14ac:dyDescent="0.25">
      <c r="J45" s="13"/>
      <c r="K45" s="2"/>
      <c r="L45" s="13"/>
    </row>
    <row r="46" spans="10:12" ht="15" customHeight="1" x14ac:dyDescent="0.25">
      <c r="J46" s="13"/>
      <c r="K46" s="2"/>
      <c r="L46" s="13"/>
    </row>
    <row r="47" spans="10:12" ht="15" customHeight="1" x14ac:dyDescent="0.25">
      <c r="J47" s="13"/>
      <c r="K47" s="2"/>
      <c r="L47" s="13"/>
    </row>
    <row r="48" spans="10:12" ht="15" customHeight="1" x14ac:dyDescent="0.25">
      <c r="J48" s="13"/>
      <c r="K48" s="2"/>
      <c r="L48" s="13"/>
    </row>
    <row r="49" spans="1:12" ht="15" customHeight="1" x14ac:dyDescent="0.25">
      <c r="J49" s="13"/>
      <c r="K49" s="2"/>
      <c r="L49" s="13"/>
    </row>
    <row r="50" spans="1:12" ht="15" customHeight="1" x14ac:dyDescent="0.25">
      <c r="J50" s="13"/>
      <c r="K50" s="2"/>
      <c r="L50" s="13"/>
    </row>
    <row r="51" spans="1:12" ht="15" customHeight="1" x14ac:dyDescent="0.25">
      <c r="A51" s="5"/>
      <c r="B51" s="6" t="s">
        <v>7</v>
      </c>
    </row>
    <row r="52" spans="1:12" ht="15" customHeight="1" x14ac:dyDescent="0.25">
      <c r="A52" s="5"/>
      <c r="B52" s="7" t="s">
        <v>156</v>
      </c>
      <c r="C52" s="4"/>
      <c r="D52" s="4"/>
      <c r="E52" s="4"/>
      <c r="F52" s="4"/>
      <c r="G52" s="4"/>
      <c r="H52" s="4"/>
      <c r="I52" s="257"/>
      <c r="J52" s="257"/>
      <c r="K52" s="1"/>
    </row>
    <row r="53" spans="1:12" ht="15" customHeight="1" x14ac:dyDescent="0.25">
      <c r="B53" s="3" t="s">
        <v>215</v>
      </c>
      <c r="C53" s="4"/>
      <c r="D53" s="4"/>
      <c r="E53" s="4"/>
      <c r="F53" s="4"/>
      <c r="G53" s="4"/>
      <c r="H53" s="4"/>
      <c r="I53" s="12"/>
      <c r="J53" s="12"/>
      <c r="K53" s="1"/>
    </row>
    <row r="54" spans="1:12" ht="15" customHeight="1" x14ac:dyDescent="0.25">
      <c r="B54" s="3"/>
      <c r="C54" s="4"/>
      <c r="D54" s="4"/>
      <c r="E54" s="4"/>
      <c r="F54" s="4"/>
      <c r="G54" s="4"/>
      <c r="H54" s="4"/>
      <c r="I54" s="12"/>
      <c r="J54" s="12"/>
      <c r="K54" s="1"/>
    </row>
    <row r="55" spans="1:12" ht="15" customHeight="1" thickBot="1" x14ac:dyDescent="0.3">
      <c r="B55" s="51" t="s">
        <v>10</v>
      </c>
      <c r="C55" s="52"/>
      <c r="D55" s="53"/>
      <c r="E55" s="53"/>
      <c r="F55" s="53"/>
      <c r="G55" s="54"/>
      <c r="H55" s="54"/>
      <c r="I55" s="53"/>
      <c r="J55" s="52"/>
      <c r="K55" s="1"/>
    </row>
    <row r="56" spans="1:12" ht="15" customHeight="1" thickBot="1" x14ac:dyDescent="0.3">
      <c r="B56" s="254" t="s">
        <v>75</v>
      </c>
      <c r="C56" s="255"/>
      <c r="D56" s="255"/>
      <c r="E56" s="255"/>
      <c r="F56" s="255"/>
      <c r="G56" s="255"/>
      <c r="H56" s="255"/>
      <c r="I56" s="255"/>
      <c r="J56" s="256"/>
      <c r="K56" s="1"/>
    </row>
    <row r="57" spans="1:12" ht="15" customHeight="1" x14ac:dyDescent="0.25">
      <c r="B57" s="14" t="s">
        <v>6</v>
      </c>
      <c r="C57" s="15" t="s">
        <v>176</v>
      </c>
      <c r="D57" s="15" t="s">
        <v>0</v>
      </c>
      <c r="E57" s="15" t="s">
        <v>72</v>
      </c>
      <c r="F57" s="15" t="s">
        <v>71</v>
      </c>
      <c r="G57" s="15" t="s">
        <v>2</v>
      </c>
      <c r="H57" s="15" t="s">
        <v>70</v>
      </c>
      <c r="I57" s="15" t="s">
        <v>3</v>
      </c>
      <c r="J57" s="152" t="s">
        <v>175</v>
      </c>
      <c r="K57" s="1"/>
    </row>
    <row r="58" spans="1:12" ht="15" customHeight="1" x14ac:dyDescent="0.25">
      <c r="B58" s="16" t="s">
        <v>152</v>
      </c>
      <c r="C58" s="17">
        <v>1383.17</v>
      </c>
      <c r="D58" s="18">
        <v>263177</v>
      </c>
      <c r="E58" s="18">
        <v>167397</v>
      </c>
      <c r="F58" s="18">
        <v>653</v>
      </c>
      <c r="G58" s="55">
        <f t="shared" ref="G58:G69" si="0">F58/D58</f>
        <v>2.4812198634379143E-3</v>
      </c>
      <c r="H58" s="56">
        <f t="shared" ref="H58:H69" si="1">C58/F58</f>
        <v>2.1181776416539053</v>
      </c>
      <c r="I58" s="21">
        <v>5</v>
      </c>
      <c r="J58" s="30">
        <f t="shared" ref="J58:J69" si="2">C58/I58</f>
        <v>276.63400000000001</v>
      </c>
      <c r="K58" s="1"/>
    </row>
    <row r="59" spans="1:12" ht="15" customHeight="1" x14ac:dyDescent="0.25">
      <c r="B59" s="16" t="s">
        <v>159</v>
      </c>
      <c r="C59" s="17">
        <v>5633.37</v>
      </c>
      <c r="D59" s="18">
        <v>1139963</v>
      </c>
      <c r="E59" s="18">
        <v>347669</v>
      </c>
      <c r="F59" s="18">
        <v>2550</v>
      </c>
      <c r="G59" s="55">
        <f t="shared" si="0"/>
        <v>2.2369147068808373E-3</v>
      </c>
      <c r="H59" s="56">
        <f t="shared" si="1"/>
        <v>2.2091647058823529</v>
      </c>
      <c r="I59" s="21">
        <v>73</v>
      </c>
      <c r="J59" s="30">
        <f t="shared" si="2"/>
        <v>77.169452054794519</v>
      </c>
      <c r="K59" s="1"/>
    </row>
    <row r="60" spans="1:12" ht="15" customHeight="1" x14ac:dyDescent="0.25">
      <c r="B60" s="16" t="s">
        <v>166</v>
      </c>
      <c r="C60" s="17">
        <v>4017.85</v>
      </c>
      <c r="D60" s="18">
        <v>651338</v>
      </c>
      <c r="E60" s="18">
        <v>189666</v>
      </c>
      <c r="F60" s="18">
        <v>1532</v>
      </c>
      <c r="G60" s="55">
        <f t="shared" si="0"/>
        <v>2.3520814078097701E-3</v>
      </c>
      <c r="H60" s="56">
        <f t="shared" si="1"/>
        <v>2.622617493472585</v>
      </c>
      <c r="I60" s="21">
        <v>88</v>
      </c>
      <c r="J60" s="30">
        <f t="shared" si="2"/>
        <v>45.657386363636363</v>
      </c>
      <c r="K60" s="1"/>
    </row>
    <row r="61" spans="1:12" ht="15" customHeight="1" x14ac:dyDescent="0.25">
      <c r="B61" s="16" t="s">
        <v>170</v>
      </c>
      <c r="C61" s="17">
        <v>1546.81</v>
      </c>
      <c r="D61" s="18">
        <v>359306</v>
      </c>
      <c r="E61" s="18">
        <v>168174</v>
      </c>
      <c r="F61" s="18">
        <v>767</v>
      </c>
      <c r="G61" s="55">
        <f t="shared" si="0"/>
        <v>2.1346707263446758E-3</v>
      </c>
      <c r="H61" s="56">
        <f t="shared" si="1"/>
        <v>2.016701434159061</v>
      </c>
      <c r="I61" s="21">
        <v>116</v>
      </c>
      <c r="J61" s="30">
        <f t="shared" si="2"/>
        <v>13.33456896551724</v>
      </c>
      <c r="K61" s="1"/>
    </row>
    <row r="62" spans="1:12" ht="15" customHeight="1" x14ac:dyDescent="0.25">
      <c r="B62" s="16" t="s">
        <v>173</v>
      </c>
      <c r="C62" s="17">
        <v>2858.36</v>
      </c>
      <c r="D62" s="18">
        <v>745352</v>
      </c>
      <c r="E62" s="18">
        <v>266469</v>
      </c>
      <c r="F62" s="18">
        <v>1621</v>
      </c>
      <c r="G62" s="55">
        <f t="shared" si="0"/>
        <v>2.1748113642949909E-3</v>
      </c>
      <c r="H62" s="56">
        <f t="shared" si="1"/>
        <v>1.7633312769895126</v>
      </c>
      <c r="I62" s="21">
        <v>207</v>
      </c>
      <c r="J62" s="30">
        <f t="shared" si="2"/>
        <v>13.808502415458937</v>
      </c>
      <c r="K62" s="1"/>
    </row>
    <row r="63" spans="1:12" ht="15" customHeight="1" x14ac:dyDescent="0.25">
      <c r="B63" s="16" t="s">
        <v>178</v>
      </c>
      <c r="C63" s="17">
        <v>2571.44</v>
      </c>
      <c r="D63" s="18">
        <v>606612</v>
      </c>
      <c r="E63" s="18">
        <v>194017</v>
      </c>
      <c r="F63" s="18">
        <v>1684</v>
      </c>
      <c r="G63" s="55">
        <f t="shared" si="0"/>
        <v>2.7760743275767707E-3</v>
      </c>
      <c r="H63" s="56">
        <f t="shared" si="1"/>
        <v>1.5269833729216153</v>
      </c>
      <c r="I63" s="21">
        <v>92</v>
      </c>
      <c r="J63" s="30">
        <f t="shared" si="2"/>
        <v>27.950434782608696</v>
      </c>
      <c r="K63" s="1"/>
    </row>
    <row r="64" spans="1:12" ht="15" customHeight="1" x14ac:dyDescent="0.25">
      <c r="B64" s="16" t="s">
        <v>183</v>
      </c>
      <c r="C64" s="17">
        <v>2605.92</v>
      </c>
      <c r="D64" s="18">
        <v>530452</v>
      </c>
      <c r="E64" s="18">
        <v>162644</v>
      </c>
      <c r="F64" s="18">
        <v>1690</v>
      </c>
      <c r="G64" s="55">
        <f t="shared" si="0"/>
        <v>3.1859621605724929E-3</v>
      </c>
      <c r="H64" s="56">
        <f t="shared" si="1"/>
        <v>1.5419644970414201</v>
      </c>
      <c r="I64" s="21">
        <v>106</v>
      </c>
      <c r="J64" s="30">
        <f t="shared" si="2"/>
        <v>24.584150943396228</v>
      </c>
      <c r="K64" s="1"/>
    </row>
    <row r="65" spans="1:145" ht="15" customHeight="1" x14ac:dyDescent="0.25">
      <c r="B65" s="16" t="s">
        <v>186</v>
      </c>
      <c r="C65" s="17">
        <v>1152.06</v>
      </c>
      <c r="D65" s="18">
        <v>188355</v>
      </c>
      <c r="E65" s="18">
        <v>78147</v>
      </c>
      <c r="F65" s="18">
        <v>737</v>
      </c>
      <c r="G65" s="55">
        <f t="shared" si="0"/>
        <v>3.91282418836771E-3</v>
      </c>
      <c r="H65" s="56">
        <f t="shared" si="1"/>
        <v>1.5631750339213024</v>
      </c>
      <c r="I65" s="21">
        <v>131</v>
      </c>
      <c r="J65" s="30">
        <f t="shared" si="2"/>
        <v>8.7943511450381671</v>
      </c>
      <c r="K65" s="1"/>
    </row>
    <row r="66" spans="1:145" ht="15" customHeight="1" x14ac:dyDescent="0.25">
      <c r="B66" s="16" t="s">
        <v>194</v>
      </c>
      <c r="C66" s="17">
        <v>2154.36</v>
      </c>
      <c r="D66" s="18">
        <v>342066</v>
      </c>
      <c r="E66" s="18">
        <v>120793</v>
      </c>
      <c r="F66" s="18">
        <v>1169</v>
      </c>
      <c r="G66" s="55">
        <f t="shared" si="0"/>
        <v>3.4174691433816865E-3</v>
      </c>
      <c r="H66" s="56">
        <f t="shared" si="1"/>
        <v>1.8429084687767323</v>
      </c>
      <c r="I66" s="21">
        <v>36</v>
      </c>
      <c r="J66" s="30">
        <f t="shared" si="2"/>
        <v>59.843333333333334</v>
      </c>
      <c r="K66" s="1"/>
    </row>
    <row r="67" spans="1:145" ht="15" customHeight="1" x14ac:dyDescent="0.25">
      <c r="B67" s="16" t="s">
        <v>201</v>
      </c>
      <c r="C67" s="17">
        <v>2306.56</v>
      </c>
      <c r="D67" s="18">
        <v>503336</v>
      </c>
      <c r="E67" s="18">
        <v>149248</v>
      </c>
      <c r="F67" s="18">
        <v>1214</v>
      </c>
      <c r="G67" s="55">
        <f t="shared" si="0"/>
        <v>2.4119077514821114E-3</v>
      </c>
      <c r="H67" s="56">
        <f t="shared" si="1"/>
        <v>1.8999670510708402</v>
      </c>
      <c r="I67" s="21">
        <v>91</v>
      </c>
      <c r="J67" s="30">
        <f t="shared" si="2"/>
        <v>25.346813186813186</v>
      </c>
      <c r="K67" s="1"/>
    </row>
    <row r="68" spans="1:145" ht="15" customHeight="1" thickBot="1" x14ac:dyDescent="0.3">
      <c r="B68" s="31" t="s">
        <v>212</v>
      </c>
      <c r="C68" s="24">
        <v>2250.9699999999998</v>
      </c>
      <c r="D68" s="23">
        <v>517702</v>
      </c>
      <c r="E68" s="23">
        <v>165719</v>
      </c>
      <c r="F68" s="23">
        <v>1311</v>
      </c>
      <c r="G68" s="101">
        <f t="shared" si="0"/>
        <v>2.5323448624884584E-3</v>
      </c>
      <c r="H68" s="102">
        <f t="shared" si="1"/>
        <v>1.7169870327993897</v>
      </c>
      <c r="I68" s="32">
        <v>88</v>
      </c>
      <c r="J68" s="33">
        <f t="shared" si="2"/>
        <v>25.579204545454544</v>
      </c>
      <c r="K68" s="1"/>
    </row>
    <row r="69" spans="1:145" s="88" customFormat="1" ht="15" customHeight="1" thickBot="1" x14ac:dyDescent="0.3">
      <c r="B69" s="97" t="s">
        <v>9</v>
      </c>
      <c r="C69" s="92">
        <f>SUM(C58:C68)</f>
        <v>28480.870000000003</v>
      </c>
      <c r="D69" s="91">
        <f>SUM(D58:D68)</f>
        <v>5847659</v>
      </c>
      <c r="E69" s="91">
        <f>SUM(E58:E68)</f>
        <v>2009943</v>
      </c>
      <c r="F69" s="91">
        <f>SUM(F58:F68)</f>
        <v>14928</v>
      </c>
      <c r="G69" s="99">
        <f t="shared" si="0"/>
        <v>2.5528164347476488E-3</v>
      </c>
      <c r="H69" s="100">
        <f t="shared" si="1"/>
        <v>1.9078825026795285</v>
      </c>
      <c r="I69" s="91">
        <f>SUM(I58:I68)</f>
        <v>1033</v>
      </c>
      <c r="J69" s="93">
        <f t="shared" si="2"/>
        <v>27.571026137463701</v>
      </c>
    </row>
    <row r="71" spans="1:145" s="13" customFormat="1" ht="15" customHeight="1" x14ac:dyDescent="0.25">
      <c r="A71" s="1"/>
      <c r="B71" s="44" t="s">
        <v>11</v>
      </c>
      <c r="J71" s="2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</row>
  </sheetData>
  <mergeCells count="4">
    <mergeCell ref="I3:K3"/>
    <mergeCell ref="B7:K7"/>
    <mergeCell ref="I52:J52"/>
    <mergeCell ref="B56:J56"/>
  </mergeCells>
  <pageMargins left="0.75" right="0.75" top="1" bottom="1" header="0.5" footer="0.5"/>
  <pageSetup orientation="portrait" horizontalDpi="4294967292" verticalDpi="429496729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70"/>
  <sheetViews>
    <sheetView workbookViewId="0">
      <selection activeCell="H23" sqref="H23"/>
    </sheetView>
  </sheetViews>
  <sheetFormatPr defaultColWidth="10.875" defaultRowHeight="15" customHeight="1" x14ac:dyDescent="0.25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 x14ac:dyDescent="0.25">
      <c r="J1" s="13"/>
      <c r="K1" s="2"/>
      <c r="L1" s="13"/>
    </row>
    <row r="2" spans="1:12" ht="15" customHeight="1" x14ac:dyDescent="0.25">
      <c r="A2" s="5"/>
      <c r="B2" s="6" t="s">
        <v>7</v>
      </c>
      <c r="J2" s="13"/>
      <c r="K2" s="2"/>
      <c r="L2" s="13"/>
    </row>
    <row r="3" spans="1:12" ht="15" customHeight="1" x14ac:dyDescent="0.25">
      <c r="A3" s="5"/>
      <c r="B3" s="7" t="s">
        <v>153</v>
      </c>
      <c r="C3" s="4"/>
      <c r="D3" s="4"/>
      <c r="E3" s="4"/>
      <c r="F3" s="4"/>
      <c r="G3" s="4"/>
      <c r="H3" s="4"/>
      <c r="I3" s="257"/>
      <c r="J3" s="257"/>
      <c r="K3" s="257"/>
    </row>
    <row r="4" spans="1:12" ht="15" customHeight="1" x14ac:dyDescent="0.25">
      <c r="B4" s="3" t="s">
        <v>213</v>
      </c>
      <c r="C4" s="4"/>
      <c r="D4" s="4"/>
      <c r="E4" s="4"/>
      <c r="F4" s="4"/>
      <c r="G4" s="4"/>
      <c r="H4" s="4"/>
      <c r="I4" s="12"/>
      <c r="J4" s="12"/>
      <c r="K4" s="12"/>
    </row>
    <row r="5" spans="1:12" ht="15" customHeight="1" x14ac:dyDescent="0.25">
      <c r="B5" s="3"/>
      <c r="C5" s="4"/>
      <c r="D5" s="4"/>
      <c r="E5" s="4"/>
      <c r="F5" s="4"/>
      <c r="G5" s="4"/>
      <c r="H5" s="4"/>
      <c r="I5" s="12"/>
      <c r="J5" s="12"/>
      <c r="K5" s="12"/>
    </row>
    <row r="6" spans="1:12" ht="15" customHeight="1" thickBot="1" x14ac:dyDescent="0.3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 x14ac:dyDescent="0.3">
      <c r="B7" s="254" t="s">
        <v>67</v>
      </c>
      <c r="C7" s="255"/>
      <c r="D7" s="255"/>
      <c r="E7" s="255"/>
      <c r="F7" s="255"/>
      <c r="G7" s="255"/>
      <c r="H7" s="255"/>
      <c r="I7" s="255"/>
      <c r="J7" s="255"/>
      <c r="K7" s="256"/>
    </row>
    <row r="8" spans="1:12" ht="15" customHeight="1" x14ac:dyDescent="0.25">
      <c r="B8" s="14" t="s">
        <v>6</v>
      </c>
      <c r="C8" s="15" t="s">
        <v>176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149</v>
      </c>
      <c r="K8" s="152" t="s">
        <v>175</v>
      </c>
    </row>
    <row r="9" spans="1:12" ht="15" customHeight="1" x14ac:dyDescent="0.25">
      <c r="B9" s="16" t="s">
        <v>152</v>
      </c>
      <c r="C9" s="17">
        <v>22.93</v>
      </c>
      <c r="D9" s="18">
        <v>353</v>
      </c>
      <c r="E9" s="18">
        <v>20</v>
      </c>
      <c r="F9" s="48">
        <v>5.67E-2</v>
      </c>
      <c r="G9" s="20">
        <v>1.1499999999999999</v>
      </c>
      <c r="H9" s="19">
        <v>0</v>
      </c>
      <c r="I9" s="21">
        <v>0</v>
      </c>
      <c r="J9" s="21">
        <v>0</v>
      </c>
      <c r="K9" s="30">
        <v>0</v>
      </c>
    </row>
    <row r="10" spans="1:12" ht="15" customHeight="1" x14ac:dyDescent="0.25">
      <c r="B10" s="127" t="s">
        <v>159</v>
      </c>
      <c r="C10" s="17">
        <f>18.74+838.79</f>
        <v>857.53</v>
      </c>
      <c r="D10" s="18">
        <f>928394+393</f>
        <v>928787</v>
      </c>
      <c r="E10" s="18">
        <f>22+951</f>
        <v>973</v>
      </c>
      <c r="F10" s="48">
        <f>E10/D10</f>
        <v>1.0476029487923495E-3</v>
      </c>
      <c r="G10" s="20">
        <f>C10/E10</f>
        <v>0.88132579650565257</v>
      </c>
      <c r="H10" s="19">
        <f>I10/E10</f>
        <v>1.0277492291880781E-3</v>
      </c>
      <c r="I10" s="21">
        <v>1</v>
      </c>
      <c r="J10" s="21">
        <v>1</v>
      </c>
      <c r="K10" s="30">
        <f>C10/(I10+J10)</f>
        <v>428.76499999999999</v>
      </c>
    </row>
    <row r="11" spans="1:12" ht="15" customHeight="1" x14ac:dyDescent="0.25">
      <c r="B11" s="127" t="s">
        <v>166</v>
      </c>
      <c r="C11" s="17">
        <v>903.72000000000014</v>
      </c>
      <c r="D11" s="18">
        <v>1239243</v>
      </c>
      <c r="E11" s="18">
        <v>1030</v>
      </c>
      <c r="F11" s="48">
        <v>8.3115256652650045E-4</v>
      </c>
      <c r="G11" s="20">
        <v>0.87739805825242734</v>
      </c>
      <c r="H11" s="19">
        <v>9.7087378640776695E-4</v>
      </c>
      <c r="I11" s="138">
        <v>1</v>
      </c>
      <c r="J11" s="138">
        <v>6</v>
      </c>
      <c r="K11" s="30">
        <v>129.10285714285718</v>
      </c>
    </row>
    <row r="12" spans="1:12" ht="15" customHeight="1" x14ac:dyDescent="0.25">
      <c r="B12" s="127" t="s">
        <v>170</v>
      </c>
      <c r="C12" s="17">
        <v>937.7600000000001</v>
      </c>
      <c r="D12" s="18">
        <v>1204869</v>
      </c>
      <c r="E12" s="18">
        <v>1057</v>
      </c>
      <c r="F12" s="48">
        <v>8.7727379491048404E-4</v>
      </c>
      <c r="G12" s="20">
        <v>0.88719016083254498</v>
      </c>
      <c r="H12" s="19">
        <v>9.4607379375591296E-4</v>
      </c>
      <c r="I12" s="138">
        <v>1</v>
      </c>
      <c r="J12" s="138">
        <v>4</v>
      </c>
      <c r="K12" s="30">
        <v>187.55200000000002</v>
      </c>
    </row>
    <row r="13" spans="1:12" ht="15" customHeight="1" x14ac:dyDescent="0.25">
      <c r="B13" s="127" t="s">
        <v>173</v>
      </c>
      <c r="C13" s="17">
        <v>905.94999999999993</v>
      </c>
      <c r="D13" s="18">
        <v>1147537</v>
      </c>
      <c r="E13" s="18">
        <v>1053</v>
      </c>
      <c r="F13" s="48">
        <v>9.1761747115779271E-4</v>
      </c>
      <c r="G13" s="20">
        <v>0.86035137701804365</v>
      </c>
      <c r="H13" s="19">
        <v>2.8490028490028491E-3</v>
      </c>
      <c r="I13" s="138">
        <v>3</v>
      </c>
      <c r="J13" s="138">
        <v>9</v>
      </c>
      <c r="K13" s="30">
        <v>75.495833333333323</v>
      </c>
    </row>
    <row r="14" spans="1:12" ht="15" customHeight="1" x14ac:dyDescent="0.25">
      <c r="B14" s="127" t="s">
        <v>178</v>
      </c>
      <c r="C14" s="17">
        <v>871.91</v>
      </c>
      <c r="D14" s="18">
        <v>961226</v>
      </c>
      <c r="E14" s="18">
        <v>979</v>
      </c>
      <c r="F14" s="48">
        <v>1.0184909688252294E-3</v>
      </c>
      <c r="G14" s="20">
        <v>0.89061287027579161</v>
      </c>
      <c r="H14" s="19">
        <v>6.1287027579162408E-3</v>
      </c>
      <c r="I14" s="138">
        <v>6</v>
      </c>
      <c r="J14" s="138">
        <v>1</v>
      </c>
      <c r="K14" s="30">
        <v>124.55857142857143</v>
      </c>
    </row>
    <row r="15" spans="1:12" ht="15" customHeight="1" x14ac:dyDescent="0.25">
      <c r="B15" s="127" t="s">
        <v>183</v>
      </c>
      <c r="C15" s="17">
        <v>859.63</v>
      </c>
      <c r="D15" s="18">
        <v>832454</v>
      </c>
      <c r="E15" s="18">
        <v>952</v>
      </c>
      <c r="F15" s="48">
        <v>1.1436067338255326E-3</v>
      </c>
      <c r="G15" s="20">
        <v>0.90297268907563022</v>
      </c>
      <c r="H15" s="19">
        <v>3.1512605042016808E-3</v>
      </c>
      <c r="I15" s="138">
        <v>3</v>
      </c>
      <c r="J15" s="138">
        <v>3</v>
      </c>
      <c r="K15" s="30">
        <v>143.27166666666668</v>
      </c>
    </row>
    <row r="16" spans="1:12" ht="15" customHeight="1" x14ac:dyDescent="0.25">
      <c r="B16" s="127" t="s">
        <v>186</v>
      </c>
      <c r="C16" s="17">
        <v>865.81999999999994</v>
      </c>
      <c r="D16" s="18">
        <v>818099</v>
      </c>
      <c r="E16" s="18">
        <v>969</v>
      </c>
      <c r="F16" s="48">
        <v>1.1844532263210199E-3</v>
      </c>
      <c r="G16" s="20">
        <v>0.89351909184726519</v>
      </c>
      <c r="H16" s="19">
        <v>2.0639834881320948E-3</v>
      </c>
      <c r="I16" s="138">
        <v>2</v>
      </c>
      <c r="J16" s="138">
        <v>0</v>
      </c>
      <c r="K16" s="30">
        <v>432.90999999999997</v>
      </c>
    </row>
    <row r="17" spans="2:12" ht="15" customHeight="1" x14ac:dyDescent="0.25">
      <c r="B17" s="127" t="s">
        <v>194</v>
      </c>
      <c r="C17" s="17">
        <v>737.93000000000006</v>
      </c>
      <c r="D17" s="18">
        <v>778459</v>
      </c>
      <c r="E17" s="18">
        <v>832</v>
      </c>
      <c r="F17" s="48">
        <v>1.0687781887035797E-3</v>
      </c>
      <c r="G17" s="20">
        <v>0.88693509615384625</v>
      </c>
      <c r="H17" s="19">
        <v>2.403846153846154E-3</v>
      </c>
      <c r="I17" s="138">
        <v>2</v>
      </c>
      <c r="J17" s="138">
        <v>1</v>
      </c>
      <c r="K17" s="30">
        <v>245.97666666666669</v>
      </c>
    </row>
    <row r="18" spans="2:12" ht="15" customHeight="1" x14ac:dyDescent="0.25">
      <c r="B18" s="127" t="s">
        <v>201</v>
      </c>
      <c r="C18" s="17">
        <v>619.38999999999987</v>
      </c>
      <c r="D18" s="18">
        <v>691387</v>
      </c>
      <c r="E18" s="18">
        <v>702</v>
      </c>
      <c r="F18" s="48">
        <v>1.0153503030864046E-3</v>
      </c>
      <c r="G18" s="20">
        <v>0.88232193732193709</v>
      </c>
      <c r="H18" s="19">
        <v>8.5470085470085479E-3</v>
      </c>
      <c r="I18" s="138">
        <v>6</v>
      </c>
      <c r="J18" s="138">
        <v>0</v>
      </c>
      <c r="K18" s="30">
        <v>103.23166666666664</v>
      </c>
    </row>
    <row r="19" spans="2:12" ht="15" customHeight="1" thickBot="1" x14ac:dyDescent="0.3">
      <c r="B19" s="143" t="s">
        <v>212</v>
      </c>
      <c r="C19" s="24">
        <v>625.53000000000009</v>
      </c>
      <c r="D19" s="23">
        <v>723716</v>
      </c>
      <c r="E19" s="23">
        <v>728</v>
      </c>
      <c r="F19" s="139">
        <v>1.0059194490656556E-3</v>
      </c>
      <c r="G19" s="140">
        <v>0.85924450549450559</v>
      </c>
      <c r="H19" s="141">
        <v>5.4945054945054949E-3</v>
      </c>
      <c r="I19" s="142">
        <v>4</v>
      </c>
      <c r="J19" s="142">
        <v>0</v>
      </c>
      <c r="K19" s="33">
        <v>156.38250000000002</v>
      </c>
    </row>
    <row r="20" spans="2:12" ht="15" customHeight="1" thickBot="1" x14ac:dyDescent="0.3">
      <c r="B20" s="97" t="s">
        <v>9</v>
      </c>
      <c r="C20" s="92">
        <f>SUM(C9:C19)</f>
        <v>8208.1</v>
      </c>
      <c r="D20" s="91">
        <f>SUM(D9:D19)</f>
        <v>9326130</v>
      </c>
      <c r="E20" s="91">
        <f>SUM(E9:E19)</f>
        <v>9295</v>
      </c>
      <c r="F20" s="136">
        <f>E20/D20</f>
        <v>9.9666206668789733E-4</v>
      </c>
      <c r="G20" s="137">
        <f>C20/E20</f>
        <v>0.88306616460462617</v>
      </c>
      <c r="H20" s="98">
        <f>I20/E20</f>
        <v>3.1199569661108121E-3</v>
      </c>
      <c r="I20" s="91">
        <f>SUM(I9:I19)</f>
        <v>29</v>
      </c>
      <c r="J20" s="91">
        <f>SUM(J9:J19)</f>
        <v>25</v>
      </c>
      <c r="K20" s="93">
        <f>C20/(I20+J20)</f>
        <v>152.00185185185185</v>
      </c>
    </row>
    <row r="21" spans="2:12" ht="15" customHeight="1" x14ac:dyDescent="0.25">
      <c r="B21" s="120"/>
      <c r="C21" s="121"/>
      <c r="D21" s="122"/>
      <c r="E21" s="122"/>
      <c r="F21" s="123"/>
      <c r="G21" s="124"/>
      <c r="H21" s="125"/>
      <c r="I21" s="122"/>
      <c r="J21" s="122"/>
      <c r="K21" s="121"/>
    </row>
    <row r="22" spans="2:12" ht="15" customHeight="1" x14ac:dyDescent="0.25">
      <c r="B22" s="44" t="s">
        <v>11</v>
      </c>
      <c r="J22" s="13"/>
      <c r="K22" s="2"/>
      <c r="L22" s="13"/>
    </row>
    <row r="23" spans="2:12" ht="15" customHeight="1" x14ac:dyDescent="0.25">
      <c r="B23"/>
      <c r="J23" s="13"/>
      <c r="K23" s="2"/>
      <c r="L23" s="13"/>
    </row>
    <row r="24" spans="2:12" ht="15" customHeight="1" x14ac:dyDescent="0.25">
      <c r="J24" s="13"/>
      <c r="K24" s="2"/>
      <c r="L24" s="13"/>
    </row>
    <row r="25" spans="2:12" ht="15" customHeight="1" x14ac:dyDescent="0.25">
      <c r="D25"/>
      <c r="J25" s="13"/>
      <c r="K25" s="2"/>
      <c r="L25" s="13"/>
    </row>
    <row r="26" spans="2:12" ht="15" customHeight="1" x14ac:dyDescent="0.25">
      <c r="J26" s="13"/>
      <c r="K26" s="2"/>
      <c r="L26" s="13"/>
    </row>
    <row r="27" spans="2:12" ht="15" customHeight="1" x14ac:dyDescent="0.25">
      <c r="J27" s="13"/>
      <c r="K27" s="2"/>
      <c r="L27" s="13"/>
    </row>
    <row r="28" spans="2:12" ht="15" customHeight="1" x14ac:dyDescent="0.25">
      <c r="J28" s="13"/>
      <c r="K28" s="2"/>
      <c r="L28" s="13"/>
    </row>
    <row r="29" spans="2:12" ht="15" customHeight="1" x14ac:dyDescent="0.25">
      <c r="J29" s="13"/>
      <c r="K29" s="2"/>
      <c r="L29" s="13"/>
    </row>
    <row r="30" spans="2:12" ht="15" customHeight="1" x14ac:dyDescent="0.25">
      <c r="J30" s="13"/>
      <c r="K30" s="2"/>
      <c r="L30" s="13"/>
    </row>
    <row r="31" spans="2:12" ht="15" customHeight="1" x14ac:dyDescent="0.25">
      <c r="J31" s="13"/>
      <c r="K31" s="2"/>
      <c r="L31" s="13"/>
    </row>
    <row r="32" spans="2:12" ht="15" customHeight="1" x14ac:dyDescent="0.25">
      <c r="J32" s="13"/>
      <c r="K32" s="2"/>
      <c r="L32" s="13"/>
    </row>
    <row r="33" spans="10:12" ht="15" customHeight="1" x14ac:dyDescent="0.25">
      <c r="J33" s="13"/>
      <c r="K33" s="2"/>
      <c r="L33" s="13"/>
    </row>
    <row r="34" spans="10:12" ht="15" customHeight="1" x14ac:dyDescent="0.25">
      <c r="J34" s="13"/>
      <c r="K34" s="2"/>
      <c r="L34" s="13"/>
    </row>
    <row r="35" spans="10:12" ht="15" customHeight="1" x14ac:dyDescent="0.25">
      <c r="J35" s="13"/>
      <c r="K35" s="2"/>
      <c r="L35" s="13"/>
    </row>
    <row r="36" spans="10:12" ht="15" customHeight="1" x14ac:dyDescent="0.25">
      <c r="J36" s="13"/>
      <c r="K36" s="2"/>
      <c r="L36" s="13"/>
    </row>
    <row r="37" spans="10:12" ht="15" customHeight="1" x14ac:dyDescent="0.25">
      <c r="J37" s="13"/>
      <c r="K37" s="2"/>
      <c r="L37" s="13"/>
    </row>
    <row r="38" spans="10:12" ht="15" customHeight="1" x14ac:dyDescent="0.25">
      <c r="J38" s="13"/>
      <c r="K38" s="2"/>
      <c r="L38" s="13"/>
    </row>
    <row r="39" spans="10:12" ht="15" customHeight="1" x14ac:dyDescent="0.25">
      <c r="J39" s="13"/>
      <c r="K39" s="2"/>
      <c r="L39" s="13"/>
    </row>
    <row r="40" spans="10:12" ht="15" customHeight="1" x14ac:dyDescent="0.25">
      <c r="J40" s="13"/>
      <c r="K40" s="2"/>
      <c r="L40" s="13"/>
    </row>
    <row r="41" spans="10:12" ht="15" customHeight="1" x14ac:dyDescent="0.25">
      <c r="J41" s="13"/>
      <c r="K41" s="2"/>
      <c r="L41" s="13"/>
    </row>
    <row r="42" spans="10:12" ht="15" customHeight="1" x14ac:dyDescent="0.25">
      <c r="J42" s="13"/>
      <c r="K42" s="2"/>
      <c r="L42" s="13"/>
    </row>
    <row r="43" spans="10:12" ht="15" customHeight="1" x14ac:dyDescent="0.25">
      <c r="J43" s="13"/>
      <c r="K43" s="2"/>
      <c r="L43" s="13"/>
    </row>
    <row r="44" spans="10:12" ht="15" customHeight="1" x14ac:dyDescent="0.25">
      <c r="J44" s="13"/>
      <c r="K44" s="2"/>
      <c r="L44" s="13"/>
    </row>
    <row r="45" spans="10:12" ht="15" customHeight="1" x14ac:dyDescent="0.25">
      <c r="J45" s="13"/>
      <c r="K45" s="2"/>
      <c r="L45" s="13"/>
    </row>
    <row r="46" spans="10:12" ht="15" customHeight="1" x14ac:dyDescent="0.25">
      <c r="J46" s="13"/>
      <c r="K46" s="2"/>
      <c r="L46" s="13"/>
    </row>
    <row r="47" spans="10:12" ht="15" customHeight="1" x14ac:dyDescent="0.25">
      <c r="J47" s="13"/>
      <c r="K47" s="2"/>
      <c r="L47" s="13"/>
    </row>
    <row r="48" spans="10:12" ht="15" customHeight="1" x14ac:dyDescent="0.25">
      <c r="J48" s="13"/>
      <c r="K48" s="2"/>
      <c r="L48" s="13"/>
    </row>
    <row r="50" spans="1:11" ht="15" customHeight="1" x14ac:dyDescent="0.25">
      <c r="A50" s="5"/>
      <c r="B50" s="6" t="s">
        <v>7</v>
      </c>
    </row>
    <row r="51" spans="1:11" ht="15" customHeight="1" x14ac:dyDescent="0.25">
      <c r="A51" s="5"/>
      <c r="B51" s="7" t="s">
        <v>154</v>
      </c>
      <c r="C51" s="4"/>
      <c r="D51" s="4"/>
      <c r="E51" s="4"/>
      <c r="F51" s="4"/>
      <c r="G51" s="4"/>
      <c r="H51" s="4"/>
      <c r="I51" s="257"/>
      <c r="J51" s="257"/>
      <c r="K51" s="1"/>
    </row>
    <row r="52" spans="1:11" ht="15" customHeight="1" x14ac:dyDescent="0.25">
      <c r="B52" s="3" t="s">
        <v>215</v>
      </c>
      <c r="C52" s="4"/>
      <c r="D52" s="4"/>
      <c r="E52" s="4"/>
      <c r="F52" s="4"/>
      <c r="G52" s="4"/>
      <c r="H52" s="4"/>
      <c r="I52" s="12"/>
      <c r="J52" s="12"/>
      <c r="K52" s="1"/>
    </row>
    <row r="53" spans="1:11" ht="15" customHeight="1" x14ac:dyDescent="0.25">
      <c r="B53" s="3"/>
      <c r="C53" s="4"/>
      <c r="D53" s="4"/>
      <c r="E53" s="4"/>
      <c r="F53" s="4"/>
      <c r="G53" s="4"/>
      <c r="H53" s="4"/>
      <c r="I53" s="12"/>
      <c r="J53" s="12"/>
      <c r="K53" s="1"/>
    </row>
    <row r="54" spans="1:11" ht="15" customHeight="1" thickBot="1" x14ac:dyDescent="0.3">
      <c r="B54" s="51" t="s">
        <v>10</v>
      </c>
      <c r="C54" s="52"/>
      <c r="D54" s="53"/>
      <c r="E54" s="53"/>
      <c r="F54" s="53"/>
      <c r="G54" s="54"/>
      <c r="H54" s="54"/>
      <c r="I54" s="53"/>
      <c r="J54" s="52"/>
      <c r="K54" s="1"/>
    </row>
    <row r="55" spans="1:11" ht="15" customHeight="1" thickBot="1" x14ac:dyDescent="0.3">
      <c r="B55" s="254" t="s">
        <v>75</v>
      </c>
      <c r="C55" s="255"/>
      <c r="D55" s="255"/>
      <c r="E55" s="255"/>
      <c r="F55" s="255"/>
      <c r="G55" s="255"/>
      <c r="H55" s="255"/>
      <c r="I55" s="255"/>
      <c r="J55" s="256"/>
      <c r="K55" s="1"/>
    </row>
    <row r="56" spans="1:11" ht="15" customHeight="1" x14ac:dyDescent="0.25">
      <c r="B56" s="14" t="s">
        <v>6</v>
      </c>
      <c r="C56" s="15" t="s">
        <v>176</v>
      </c>
      <c r="D56" s="15" t="s">
        <v>0</v>
      </c>
      <c r="E56" s="15" t="s">
        <v>72</v>
      </c>
      <c r="F56" s="15" t="s">
        <v>71</v>
      </c>
      <c r="G56" s="15" t="s">
        <v>2</v>
      </c>
      <c r="H56" s="15" t="s">
        <v>70</v>
      </c>
      <c r="I56" s="15" t="s">
        <v>3</v>
      </c>
      <c r="J56" s="152" t="s">
        <v>175</v>
      </c>
      <c r="K56" s="1"/>
    </row>
    <row r="57" spans="1:11" ht="15" customHeight="1" x14ac:dyDescent="0.25">
      <c r="B57" s="16" t="s">
        <v>152</v>
      </c>
      <c r="C57" s="17">
        <v>1464.5</v>
      </c>
      <c r="D57" s="18">
        <v>258260</v>
      </c>
      <c r="E57" s="18">
        <v>164609</v>
      </c>
      <c r="F57" s="18">
        <v>797</v>
      </c>
      <c r="G57" s="55">
        <f t="shared" ref="G57:G68" si="0">F57/D57</f>
        <v>3.0860373267250058E-3</v>
      </c>
      <c r="H57" s="56">
        <f t="shared" ref="H57:H68" si="1">C57/F57</f>
        <v>1.8375156838143036</v>
      </c>
      <c r="I57" s="21">
        <v>4</v>
      </c>
      <c r="J57" s="30">
        <f t="shared" ref="J57:J68" si="2">C57/I57</f>
        <v>366.125</v>
      </c>
      <c r="K57" s="1"/>
    </row>
    <row r="58" spans="1:11" ht="15" customHeight="1" x14ac:dyDescent="0.25">
      <c r="B58" s="16" t="s">
        <v>159</v>
      </c>
      <c r="C58" s="17">
        <v>5818.89</v>
      </c>
      <c r="D58" s="18">
        <v>1257022</v>
      </c>
      <c r="E58" s="18">
        <v>434246</v>
      </c>
      <c r="F58" s="18">
        <v>2933</v>
      </c>
      <c r="G58" s="55">
        <f t="shared" si="0"/>
        <v>2.3332924960740545E-3</v>
      </c>
      <c r="H58" s="56">
        <f t="shared" si="1"/>
        <v>1.9839379474940335</v>
      </c>
      <c r="I58" s="21">
        <v>59</v>
      </c>
      <c r="J58" s="30">
        <f t="shared" si="2"/>
        <v>98.625254237288146</v>
      </c>
      <c r="K58" s="1"/>
    </row>
    <row r="59" spans="1:11" ht="15" customHeight="1" x14ac:dyDescent="0.25">
      <c r="B59" s="16" t="s">
        <v>166</v>
      </c>
      <c r="C59" s="17">
        <v>4002.12</v>
      </c>
      <c r="D59" s="18">
        <v>658282</v>
      </c>
      <c r="E59" s="18">
        <v>203235</v>
      </c>
      <c r="F59" s="18">
        <v>1638</v>
      </c>
      <c r="G59" s="55">
        <f t="shared" si="0"/>
        <v>2.4882952898605763E-3</v>
      </c>
      <c r="H59" s="56">
        <f t="shared" si="1"/>
        <v>2.4432967032967032</v>
      </c>
      <c r="I59" s="21">
        <v>74</v>
      </c>
      <c r="J59" s="30">
        <f t="shared" si="2"/>
        <v>54.082702702702704</v>
      </c>
      <c r="K59" s="1"/>
    </row>
    <row r="60" spans="1:11" ht="15" customHeight="1" x14ac:dyDescent="0.25">
      <c r="B60" s="16" t="s">
        <v>170</v>
      </c>
      <c r="C60" s="17">
        <v>1529.84</v>
      </c>
      <c r="D60" s="18">
        <v>348192</v>
      </c>
      <c r="E60" s="18">
        <v>179880</v>
      </c>
      <c r="F60" s="18">
        <v>776</v>
      </c>
      <c r="G60" s="55">
        <f t="shared" si="0"/>
        <v>2.228655454461906E-3</v>
      </c>
      <c r="H60" s="56">
        <f t="shared" si="1"/>
        <v>1.971443298969072</v>
      </c>
      <c r="I60" s="21">
        <v>71</v>
      </c>
      <c r="J60" s="30">
        <f t="shared" si="2"/>
        <v>21.547042253521127</v>
      </c>
      <c r="K60" s="1"/>
    </row>
    <row r="61" spans="1:11" ht="15" customHeight="1" x14ac:dyDescent="0.25">
      <c r="B61" s="16" t="s">
        <v>173</v>
      </c>
      <c r="C61" s="17">
        <v>2824.11</v>
      </c>
      <c r="D61" s="18">
        <v>707749</v>
      </c>
      <c r="E61" s="18">
        <v>233787</v>
      </c>
      <c r="F61" s="18">
        <v>1544</v>
      </c>
      <c r="G61" s="55">
        <f t="shared" si="0"/>
        <v>2.1815643681587682E-3</v>
      </c>
      <c r="H61" s="56">
        <f t="shared" si="1"/>
        <v>1.8290867875647669</v>
      </c>
      <c r="I61" s="21">
        <v>100</v>
      </c>
      <c r="J61" s="30">
        <f t="shared" si="2"/>
        <v>28.241100000000003</v>
      </c>
      <c r="K61" s="1"/>
    </row>
    <row r="62" spans="1:11" ht="15" customHeight="1" x14ac:dyDescent="0.25">
      <c r="B62" s="16" t="s">
        <v>178</v>
      </c>
      <c r="C62" s="17">
        <v>2153.59</v>
      </c>
      <c r="D62" s="18">
        <v>512506</v>
      </c>
      <c r="E62" s="18">
        <v>194888</v>
      </c>
      <c r="F62" s="18">
        <v>1322</v>
      </c>
      <c r="G62" s="55">
        <f t="shared" si="0"/>
        <v>2.579481996308336E-3</v>
      </c>
      <c r="H62" s="56">
        <f t="shared" si="1"/>
        <v>1.6290393343419063</v>
      </c>
      <c r="I62" s="21">
        <v>112</v>
      </c>
      <c r="J62" s="30">
        <f t="shared" si="2"/>
        <v>19.228482142857143</v>
      </c>
      <c r="K62" s="1"/>
    </row>
    <row r="63" spans="1:11" ht="15" customHeight="1" x14ac:dyDescent="0.25">
      <c r="B63" s="16" t="s">
        <v>183</v>
      </c>
      <c r="C63" s="17">
        <v>2148.71</v>
      </c>
      <c r="D63" s="18">
        <v>511760</v>
      </c>
      <c r="E63" s="18">
        <v>195200</v>
      </c>
      <c r="F63" s="18">
        <v>1396</v>
      </c>
      <c r="G63" s="55">
        <f t="shared" si="0"/>
        <v>2.7278411755510394E-3</v>
      </c>
      <c r="H63" s="56">
        <f t="shared" si="1"/>
        <v>1.5391905444126075</v>
      </c>
      <c r="I63" s="21">
        <v>78</v>
      </c>
      <c r="J63" s="30">
        <f t="shared" si="2"/>
        <v>27.547564102564102</v>
      </c>
      <c r="K63" s="1"/>
    </row>
    <row r="64" spans="1:11" ht="15" customHeight="1" x14ac:dyDescent="0.25">
      <c r="B64" s="16" t="s">
        <v>186</v>
      </c>
      <c r="C64" s="17">
        <v>1913.95</v>
      </c>
      <c r="D64" s="18">
        <v>309557</v>
      </c>
      <c r="E64" s="18">
        <v>107998</v>
      </c>
      <c r="F64" s="18">
        <v>1045</v>
      </c>
      <c r="G64" s="55">
        <f t="shared" si="0"/>
        <v>3.3757918573962147E-3</v>
      </c>
      <c r="H64" s="56">
        <f t="shared" si="1"/>
        <v>1.8315311004784689</v>
      </c>
      <c r="I64" s="21">
        <v>35</v>
      </c>
      <c r="J64" s="30">
        <f t="shared" si="2"/>
        <v>54.684285714285714</v>
      </c>
      <c r="K64" s="1"/>
    </row>
    <row r="65" spans="1:145" ht="15" customHeight="1" x14ac:dyDescent="0.25">
      <c r="B65" s="16" t="s">
        <v>194</v>
      </c>
      <c r="C65" s="17">
        <v>2131.77</v>
      </c>
      <c r="D65" s="18">
        <v>332872</v>
      </c>
      <c r="E65" s="18">
        <v>121756</v>
      </c>
      <c r="F65" s="18">
        <v>1109</v>
      </c>
      <c r="G65" s="55">
        <f t="shared" si="0"/>
        <v>3.3316109495541832E-3</v>
      </c>
      <c r="H65" s="56">
        <f t="shared" si="1"/>
        <v>1.9222452660054103</v>
      </c>
      <c r="I65" s="21">
        <v>31</v>
      </c>
      <c r="J65" s="30">
        <f t="shared" si="2"/>
        <v>68.766774193548386</v>
      </c>
      <c r="K65" s="1"/>
    </row>
    <row r="66" spans="1:145" ht="15" customHeight="1" x14ac:dyDescent="0.25">
      <c r="B66" s="16" t="s">
        <v>201</v>
      </c>
      <c r="C66" s="17">
        <v>2248.46</v>
      </c>
      <c r="D66" s="18">
        <v>448578</v>
      </c>
      <c r="E66" s="18">
        <v>138139</v>
      </c>
      <c r="F66" s="18">
        <v>1144</v>
      </c>
      <c r="G66" s="55">
        <f t="shared" si="0"/>
        <v>2.5502811105315016E-3</v>
      </c>
      <c r="H66" s="56">
        <f t="shared" si="1"/>
        <v>1.965437062937063</v>
      </c>
      <c r="I66" s="21">
        <v>100</v>
      </c>
      <c r="J66" s="30">
        <f t="shared" si="2"/>
        <v>22.4846</v>
      </c>
      <c r="K66" s="1"/>
    </row>
    <row r="67" spans="1:145" ht="15" customHeight="1" thickBot="1" x14ac:dyDescent="0.3">
      <c r="B67" s="31" t="s">
        <v>212</v>
      </c>
      <c r="C67" s="24">
        <v>2226.9299999999998</v>
      </c>
      <c r="D67" s="23">
        <v>477642</v>
      </c>
      <c r="E67" s="23">
        <v>143867</v>
      </c>
      <c r="F67" s="23">
        <v>1265</v>
      </c>
      <c r="G67" s="101">
        <f t="shared" si="0"/>
        <v>2.6484270646216202E-3</v>
      </c>
      <c r="H67" s="102">
        <f t="shared" si="1"/>
        <v>1.7604189723320156</v>
      </c>
      <c r="I67" s="32">
        <v>59</v>
      </c>
      <c r="J67" s="33">
        <f t="shared" si="2"/>
        <v>37.744576271186439</v>
      </c>
      <c r="K67" s="1"/>
    </row>
    <row r="68" spans="1:145" s="88" customFormat="1" ht="15" customHeight="1" thickBot="1" x14ac:dyDescent="0.3">
      <c r="B68" s="97" t="s">
        <v>9</v>
      </c>
      <c r="C68" s="92">
        <f>SUM(C57:C67)</f>
        <v>28462.870000000003</v>
      </c>
      <c r="D68" s="91">
        <f>SUM(D57:D67)</f>
        <v>5822420</v>
      </c>
      <c r="E68" s="91">
        <f>SUM(E57:E67)</f>
        <v>2117605</v>
      </c>
      <c r="F68" s="91">
        <f>SUM(F57:F67)</f>
        <v>14969</v>
      </c>
      <c r="G68" s="99">
        <f t="shared" si="0"/>
        <v>2.5709241174631855E-3</v>
      </c>
      <c r="H68" s="100">
        <f t="shared" si="1"/>
        <v>1.901454338967199</v>
      </c>
      <c r="I68" s="91">
        <f>SUM(I57:I67)</f>
        <v>723</v>
      </c>
      <c r="J68" s="93">
        <f t="shared" si="2"/>
        <v>39.367731673582298</v>
      </c>
    </row>
    <row r="70" spans="1:145" s="13" customFormat="1" ht="15" customHeight="1" x14ac:dyDescent="0.25">
      <c r="A70" s="1"/>
      <c r="B70" s="44" t="s">
        <v>11</v>
      </c>
      <c r="J70" s="2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</row>
  </sheetData>
  <mergeCells count="4">
    <mergeCell ref="I3:K3"/>
    <mergeCell ref="B7:K7"/>
    <mergeCell ref="I51:J51"/>
    <mergeCell ref="B55:J55"/>
  </mergeCells>
  <pageMargins left="0.75" right="0.75" top="1" bottom="1" header="0.5" footer="0.5"/>
  <pageSetup orientation="portrait" horizontalDpi="4294967292" verticalDpi="429496729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68"/>
  <sheetViews>
    <sheetView workbookViewId="0"/>
  </sheetViews>
  <sheetFormatPr defaultColWidth="10.875" defaultRowHeight="15" customHeight="1" x14ac:dyDescent="0.25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 x14ac:dyDescent="0.25">
      <c r="J1" s="13"/>
      <c r="K1" s="2"/>
      <c r="L1" s="13"/>
    </row>
    <row r="2" spans="1:12" ht="15" customHeight="1" x14ac:dyDescent="0.25">
      <c r="A2" s="5"/>
      <c r="B2" s="6" t="s">
        <v>7</v>
      </c>
      <c r="J2" s="13"/>
      <c r="K2" s="2"/>
      <c r="L2" s="13"/>
    </row>
    <row r="3" spans="1:12" ht="15" customHeight="1" x14ac:dyDescent="0.25">
      <c r="A3" s="5"/>
      <c r="B3" s="7" t="s">
        <v>161</v>
      </c>
      <c r="C3" s="4"/>
      <c r="D3" s="4"/>
      <c r="E3" s="4"/>
      <c r="F3" s="4"/>
      <c r="G3" s="4"/>
      <c r="H3" s="4"/>
      <c r="I3" s="257"/>
      <c r="J3" s="257"/>
      <c r="K3" s="257"/>
    </row>
    <row r="4" spans="1:12" ht="15" customHeight="1" x14ac:dyDescent="0.25">
      <c r="B4" s="3" t="s">
        <v>213</v>
      </c>
      <c r="C4" s="4"/>
      <c r="D4" s="4"/>
      <c r="E4" s="4"/>
      <c r="F4" s="4"/>
      <c r="G4" s="4"/>
      <c r="H4" s="4"/>
      <c r="I4" s="12"/>
      <c r="J4" s="12"/>
      <c r="K4" s="12"/>
    </row>
    <row r="5" spans="1:12" ht="15" customHeight="1" x14ac:dyDescent="0.25">
      <c r="B5" s="3"/>
      <c r="C5" s="4"/>
      <c r="D5" s="4"/>
      <c r="E5" s="4"/>
      <c r="F5" s="4"/>
      <c r="G5" s="4"/>
      <c r="H5" s="4"/>
      <c r="I5" s="12"/>
      <c r="J5" s="12"/>
      <c r="K5" s="12"/>
    </row>
    <row r="6" spans="1:12" ht="15" customHeight="1" thickBot="1" x14ac:dyDescent="0.3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 x14ac:dyDescent="0.3">
      <c r="B7" s="254" t="s">
        <v>67</v>
      </c>
      <c r="C7" s="255"/>
      <c r="D7" s="255"/>
      <c r="E7" s="255"/>
      <c r="F7" s="255"/>
      <c r="G7" s="255"/>
      <c r="H7" s="255"/>
      <c r="I7" s="255"/>
      <c r="J7" s="255"/>
      <c r="K7" s="256"/>
    </row>
    <row r="8" spans="1:12" ht="15" customHeight="1" thickBot="1" x14ac:dyDescent="0.3">
      <c r="B8" s="128" t="s">
        <v>6</v>
      </c>
      <c r="C8" s="129" t="s">
        <v>176</v>
      </c>
      <c r="D8" s="129" t="s">
        <v>0</v>
      </c>
      <c r="E8" s="129" t="s">
        <v>13</v>
      </c>
      <c r="F8" s="129" t="s">
        <v>2</v>
      </c>
      <c r="G8" s="129" t="s">
        <v>14</v>
      </c>
      <c r="H8" s="129" t="s">
        <v>15</v>
      </c>
      <c r="I8" s="129" t="s">
        <v>3</v>
      </c>
      <c r="J8" s="129" t="s">
        <v>149</v>
      </c>
      <c r="K8" s="130" t="s">
        <v>175</v>
      </c>
    </row>
    <row r="9" spans="1:12" ht="15" customHeight="1" x14ac:dyDescent="0.25">
      <c r="B9" s="164" t="s">
        <v>159</v>
      </c>
      <c r="C9" s="132">
        <f>382.74+18.58</f>
        <v>401.32</v>
      </c>
      <c r="D9" s="133">
        <f>316+215556</f>
        <v>215872</v>
      </c>
      <c r="E9" s="133">
        <f>396+21</f>
        <v>417</v>
      </c>
      <c r="F9" s="144">
        <f>E9/D9</f>
        <v>1.9317002668247851E-3</v>
      </c>
      <c r="G9" s="145">
        <f>C9/E9</f>
        <v>0.96239808153477213</v>
      </c>
      <c r="H9" s="146">
        <f>I9/E9</f>
        <v>0</v>
      </c>
      <c r="I9" s="134">
        <v>0</v>
      </c>
      <c r="J9" s="134">
        <v>0</v>
      </c>
      <c r="K9" s="135">
        <v>0</v>
      </c>
    </row>
    <row r="10" spans="1:12" ht="15" customHeight="1" x14ac:dyDescent="0.25">
      <c r="B10" s="127" t="s">
        <v>166</v>
      </c>
      <c r="C10" s="17">
        <v>909.22</v>
      </c>
      <c r="D10" s="18">
        <v>1124859</v>
      </c>
      <c r="E10" s="18">
        <v>1112</v>
      </c>
      <c r="F10" s="48">
        <v>9.8856834501035232E-4</v>
      </c>
      <c r="G10" s="20">
        <v>0.81764388489208639</v>
      </c>
      <c r="H10" s="19">
        <v>2.6978417266187052E-3</v>
      </c>
      <c r="I10" s="138">
        <v>3</v>
      </c>
      <c r="J10" s="138">
        <v>9</v>
      </c>
      <c r="K10" s="30">
        <v>75.768333333333331</v>
      </c>
    </row>
    <row r="11" spans="1:12" ht="15" customHeight="1" x14ac:dyDescent="0.25">
      <c r="B11" s="127" t="s">
        <v>170</v>
      </c>
      <c r="C11" s="17">
        <v>948.4799999999999</v>
      </c>
      <c r="D11" s="18">
        <v>1177282</v>
      </c>
      <c r="E11" s="18">
        <v>1102</v>
      </c>
      <c r="F11" s="48">
        <v>9.3605440327805913E-4</v>
      </c>
      <c r="G11" s="20">
        <v>0.86068965517241369</v>
      </c>
      <c r="H11" s="19">
        <v>1.8148820326678765E-3</v>
      </c>
      <c r="I11" s="138">
        <v>2</v>
      </c>
      <c r="J11" s="138">
        <v>3</v>
      </c>
      <c r="K11" s="30">
        <v>189.69599999999997</v>
      </c>
    </row>
    <row r="12" spans="1:12" ht="15" customHeight="1" x14ac:dyDescent="0.25">
      <c r="B12" s="127" t="s">
        <v>173</v>
      </c>
      <c r="C12" s="17">
        <v>895.24</v>
      </c>
      <c r="D12" s="18">
        <v>1010122</v>
      </c>
      <c r="E12" s="18">
        <v>942</v>
      </c>
      <c r="F12" s="48">
        <v>9.3256062139028756E-4</v>
      </c>
      <c r="G12" s="20">
        <v>0.95036093418259027</v>
      </c>
      <c r="H12" s="19">
        <v>1.0615711252653928E-3</v>
      </c>
      <c r="I12" s="138">
        <v>1</v>
      </c>
      <c r="J12" s="138">
        <v>4</v>
      </c>
      <c r="K12" s="30">
        <v>179.048</v>
      </c>
    </row>
    <row r="13" spans="1:12" ht="15" customHeight="1" x14ac:dyDescent="0.25">
      <c r="B13" s="127" t="s">
        <v>178</v>
      </c>
      <c r="C13" s="17">
        <v>802.94999999999993</v>
      </c>
      <c r="D13" s="18">
        <v>907861</v>
      </c>
      <c r="E13" s="18">
        <v>877</v>
      </c>
      <c r="F13" s="48">
        <v>9.6600691074955308E-4</v>
      </c>
      <c r="G13" s="20">
        <v>0.91556442417331807</v>
      </c>
      <c r="H13" s="19">
        <v>7.98175598631699E-3</v>
      </c>
      <c r="I13" s="138">
        <v>7</v>
      </c>
      <c r="J13" s="138">
        <v>4</v>
      </c>
      <c r="K13" s="30">
        <v>72.995454545454535</v>
      </c>
    </row>
    <row r="14" spans="1:12" ht="15" customHeight="1" x14ac:dyDescent="0.25">
      <c r="B14" s="127" t="s">
        <v>183</v>
      </c>
      <c r="C14" s="17">
        <v>505.87</v>
      </c>
      <c r="D14" s="18">
        <v>561566</v>
      </c>
      <c r="E14" s="18">
        <v>595</v>
      </c>
      <c r="F14" s="48">
        <v>1.059537080236339E-3</v>
      </c>
      <c r="G14" s="20">
        <v>0.85020168067226887</v>
      </c>
      <c r="H14" s="19">
        <v>5.0420168067226894E-3</v>
      </c>
      <c r="I14" s="138">
        <v>3</v>
      </c>
      <c r="J14" s="138">
        <v>2</v>
      </c>
      <c r="K14" s="30">
        <v>101.17400000000001</v>
      </c>
    </row>
    <row r="15" spans="1:12" ht="15" customHeight="1" x14ac:dyDescent="0.25">
      <c r="B15" s="127" t="s">
        <v>186</v>
      </c>
      <c r="C15" s="17">
        <v>472.13</v>
      </c>
      <c r="D15" s="18">
        <v>490075</v>
      </c>
      <c r="E15" s="18">
        <v>539</v>
      </c>
      <c r="F15" s="48">
        <v>1.0998316584196297E-3</v>
      </c>
      <c r="G15" s="20">
        <v>0.87593692022263447</v>
      </c>
      <c r="H15" s="19">
        <v>1.8552875695732839E-3</v>
      </c>
      <c r="I15" s="138">
        <v>1</v>
      </c>
      <c r="J15" s="138">
        <v>0</v>
      </c>
      <c r="K15" s="30">
        <v>472.13</v>
      </c>
    </row>
    <row r="16" spans="1:12" ht="15" customHeight="1" x14ac:dyDescent="0.25">
      <c r="B16" s="127" t="s">
        <v>194</v>
      </c>
      <c r="C16" s="17">
        <v>460.65</v>
      </c>
      <c r="D16" s="18">
        <v>467480</v>
      </c>
      <c r="E16" s="18">
        <v>514</v>
      </c>
      <c r="F16" s="48">
        <v>1.099512278600154E-3</v>
      </c>
      <c r="G16" s="20">
        <v>0.89620622568093378</v>
      </c>
      <c r="H16" s="19">
        <v>2.1708455443395203E-3</v>
      </c>
      <c r="I16" s="138">
        <v>1</v>
      </c>
      <c r="J16" s="138">
        <v>0</v>
      </c>
      <c r="K16" s="30">
        <v>460.65</v>
      </c>
    </row>
    <row r="17" spans="2:12" ht="15" customHeight="1" x14ac:dyDescent="0.25">
      <c r="B17" s="127" t="s">
        <v>201</v>
      </c>
      <c r="C17" s="17">
        <v>438.74</v>
      </c>
      <c r="D17" s="18">
        <v>393408</v>
      </c>
      <c r="E17" s="18">
        <v>501</v>
      </c>
      <c r="F17" s="48">
        <v>1.2734870668618839E-3</v>
      </c>
      <c r="G17" s="20">
        <v>0.87572854291417168</v>
      </c>
      <c r="H17" s="19">
        <v>7.9840319361277438E-3</v>
      </c>
      <c r="I17" s="138">
        <v>4</v>
      </c>
      <c r="J17" s="138">
        <v>0</v>
      </c>
      <c r="K17" s="30">
        <v>109.685</v>
      </c>
    </row>
    <row r="18" spans="2:12" ht="15" customHeight="1" thickBot="1" x14ac:dyDescent="0.3">
      <c r="B18" s="143" t="s">
        <v>212</v>
      </c>
      <c r="C18" s="24">
        <v>267.58999999999997</v>
      </c>
      <c r="D18" s="23">
        <v>301567</v>
      </c>
      <c r="E18" s="23">
        <v>311</v>
      </c>
      <c r="F18" s="139">
        <v>1.03127994773964E-3</v>
      </c>
      <c r="G18" s="140">
        <v>0.86041800643086808</v>
      </c>
      <c r="H18" s="141">
        <v>6.4308681672025723E-3</v>
      </c>
      <c r="I18" s="142">
        <v>2</v>
      </c>
      <c r="J18" s="142">
        <v>0</v>
      </c>
      <c r="K18" s="33">
        <v>133.79499999999999</v>
      </c>
    </row>
    <row r="19" spans="2:12" ht="15" customHeight="1" thickBot="1" x14ac:dyDescent="0.3">
      <c r="B19" s="97" t="s">
        <v>9</v>
      </c>
      <c r="C19" s="92">
        <f>SUM(C9:C18)</f>
        <v>6102.19</v>
      </c>
      <c r="D19" s="91">
        <f>SUM(D9:D18)</f>
        <v>6650092</v>
      </c>
      <c r="E19" s="91">
        <f>SUM(E9:E18)</f>
        <v>6910</v>
      </c>
      <c r="F19" s="136">
        <f>E19/D19</f>
        <v>1.0390833690721872E-3</v>
      </c>
      <c r="G19" s="137">
        <f>C19/E19</f>
        <v>0.88309551374819095</v>
      </c>
      <c r="H19" s="98">
        <f>I19/E19</f>
        <v>3.4732272069464545E-3</v>
      </c>
      <c r="I19" s="91">
        <f>SUM(I9:I18)</f>
        <v>24</v>
      </c>
      <c r="J19" s="91">
        <f>SUM(J9:J18)</f>
        <v>22</v>
      </c>
      <c r="K19" s="93">
        <f>C19/(I19+J19)</f>
        <v>132.65630434782608</v>
      </c>
    </row>
    <row r="20" spans="2:12" ht="15" customHeight="1" x14ac:dyDescent="0.25">
      <c r="J20" s="13"/>
      <c r="K20" s="2"/>
      <c r="L20" s="13"/>
    </row>
    <row r="21" spans="2:12" ht="15" customHeight="1" x14ac:dyDescent="0.25">
      <c r="B21" s="44" t="s">
        <v>11</v>
      </c>
      <c r="J21" s="13"/>
      <c r="K21" s="2"/>
      <c r="L21" s="13"/>
    </row>
    <row r="22" spans="2:12" ht="15" customHeight="1" x14ac:dyDescent="0.25">
      <c r="B22" s="161"/>
      <c r="J22" s="13"/>
      <c r="K22" s="2"/>
      <c r="L22" s="13"/>
    </row>
    <row r="23" spans="2:12" ht="15" customHeight="1" x14ac:dyDescent="0.25">
      <c r="B23"/>
      <c r="D23"/>
      <c r="J23" s="13"/>
      <c r="K23" s="2"/>
      <c r="L23" s="13"/>
    </row>
    <row r="24" spans="2:12" ht="15" customHeight="1" x14ac:dyDescent="0.25">
      <c r="J24" s="13"/>
      <c r="K24" s="2"/>
      <c r="L24" s="13"/>
    </row>
    <row r="25" spans="2:12" ht="15" customHeight="1" x14ac:dyDescent="0.25">
      <c r="J25" s="13"/>
      <c r="K25" s="2"/>
      <c r="L25" s="13"/>
    </row>
    <row r="26" spans="2:12" ht="15" customHeight="1" x14ac:dyDescent="0.25">
      <c r="J26" s="13"/>
      <c r="K26" s="2"/>
      <c r="L26" s="13"/>
    </row>
    <row r="27" spans="2:12" ht="15" customHeight="1" x14ac:dyDescent="0.25">
      <c r="J27" s="13"/>
      <c r="K27" s="2"/>
      <c r="L27" s="13"/>
    </row>
    <row r="28" spans="2:12" ht="15" customHeight="1" x14ac:dyDescent="0.25">
      <c r="J28" s="13"/>
      <c r="K28" s="2"/>
      <c r="L28" s="13"/>
    </row>
    <row r="29" spans="2:12" ht="15" customHeight="1" x14ac:dyDescent="0.25">
      <c r="J29" s="13"/>
      <c r="K29" s="2"/>
      <c r="L29" s="13"/>
    </row>
    <row r="30" spans="2:12" ht="15" customHeight="1" x14ac:dyDescent="0.25">
      <c r="J30" s="13"/>
      <c r="K30" s="2"/>
      <c r="L30" s="13"/>
    </row>
    <row r="31" spans="2:12" ht="15" customHeight="1" x14ac:dyDescent="0.25">
      <c r="J31" s="13"/>
      <c r="K31" s="2"/>
      <c r="L31" s="13"/>
    </row>
    <row r="32" spans="2:12" ht="15" customHeight="1" x14ac:dyDescent="0.25">
      <c r="J32" s="13"/>
      <c r="K32" s="2"/>
      <c r="L32" s="13"/>
    </row>
    <row r="33" spans="2:12" ht="15" customHeight="1" x14ac:dyDescent="0.25">
      <c r="J33" s="13"/>
      <c r="K33" s="2"/>
      <c r="L33" s="13"/>
    </row>
    <row r="34" spans="2:12" ht="15" customHeight="1" x14ac:dyDescent="0.25">
      <c r="J34" s="13"/>
      <c r="K34" s="2"/>
      <c r="L34" s="13"/>
    </row>
    <row r="35" spans="2:12" ht="15" customHeight="1" x14ac:dyDescent="0.25">
      <c r="J35" s="13"/>
      <c r="K35" s="2"/>
      <c r="L35" s="13"/>
    </row>
    <row r="36" spans="2:12" ht="15" customHeight="1" x14ac:dyDescent="0.25">
      <c r="J36" s="13"/>
      <c r="K36" s="2"/>
      <c r="L36" s="13"/>
    </row>
    <row r="37" spans="2:12" ht="15" customHeight="1" x14ac:dyDescent="0.25">
      <c r="J37" s="13"/>
      <c r="K37" s="2"/>
      <c r="L37" s="13"/>
    </row>
    <row r="38" spans="2:12" ht="15" customHeight="1" x14ac:dyDescent="0.25">
      <c r="J38" s="13"/>
      <c r="K38" s="2"/>
      <c r="L38" s="13"/>
    </row>
    <row r="39" spans="2:12" ht="15" customHeight="1" x14ac:dyDescent="0.25">
      <c r="J39" s="13"/>
      <c r="K39" s="2"/>
      <c r="L39" s="13"/>
    </row>
    <row r="40" spans="2:12" ht="15" customHeight="1" x14ac:dyDescent="0.25">
      <c r="J40" s="13"/>
      <c r="K40" s="2"/>
      <c r="L40" s="13"/>
    </row>
    <row r="41" spans="2:12" ht="15" customHeight="1" x14ac:dyDescent="0.25">
      <c r="J41" s="13"/>
      <c r="K41" s="2"/>
      <c r="L41" s="13"/>
    </row>
    <row r="42" spans="2:12" ht="15" customHeight="1" x14ac:dyDescent="0.25">
      <c r="J42" s="13"/>
      <c r="K42" s="2"/>
      <c r="L42" s="13"/>
    </row>
    <row r="43" spans="2:12" ht="15" customHeight="1" x14ac:dyDescent="0.25">
      <c r="J43" s="13"/>
      <c r="K43" s="2"/>
      <c r="L43" s="13"/>
    </row>
    <row r="44" spans="2:12" ht="15" customHeight="1" x14ac:dyDescent="0.25">
      <c r="B44" s="44"/>
      <c r="J44" s="13"/>
      <c r="K44" s="2"/>
    </row>
    <row r="45" spans="2:12" ht="15" customHeight="1" x14ac:dyDescent="0.25">
      <c r="B45" s="44"/>
      <c r="J45" s="13"/>
      <c r="K45" s="2"/>
    </row>
    <row r="46" spans="2:12" ht="15" customHeight="1" x14ac:dyDescent="0.25">
      <c r="B46" s="44"/>
      <c r="J46" s="13"/>
      <c r="K46" s="2"/>
    </row>
    <row r="49" spans="1:11" ht="15" customHeight="1" x14ac:dyDescent="0.25">
      <c r="A49" s="5"/>
      <c r="B49" s="6" t="s">
        <v>7</v>
      </c>
    </row>
    <row r="50" spans="1:11" ht="15" customHeight="1" x14ac:dyDescent="0.25">
      <c r="A50" s="5"/>
      <c r="B50" s="7" t="s">
        <v>164</v>
      </c>
      <c r="C50" s="4"/>
      <c r="D50" s="4"/>
      <c r="E50" s="4"/>
      <c r="F50" s="4"/>
      <c r="G50" s="4"/>
      <c r="H50" s="4"/>
      <c r="I50" s="257"/>
      <c r="J50" s="257"/>
      <c r="K50" s="1"/>
    </row>
    <row r="51" spans="1:11" ht="15" customHeight="1" x14ac:dyDescent="0.25">
      <c r="B51" s="3" t="s">
        <v>216</v>
      </c>
      <c r="C51" s="4"/>
      <c r="D51" s="4"/>
      <c r="E51" s="4"/>
      <c r="F51" s="4"/>
      <c r="G51" s="4"/>
      <c r="H51" s="4"/>
      <c r="I51" s="12"/>
      <c r="J51" s="12"/>
      <c r="K51" s="1"/>
    </row>
    <row r="52" spans="1:11" ht="15" customHeight="1" x14ac:dyDescent="0.25">
      <c r="B52" s="3"/>
      <c r="C52" s="4"/>
      <c r="D52" s="4"/>
      <c r="E52" s="4"/>
      <c r="F52" s="4"/>
      <c r="G52" s="4"/>
      <c r="H52" s="4"/>
      <c r="I52" s="12"/>
      <c r="J52" s="12"/>
      <c r="K52" s="1"/>
    </row>
    <row r="53" spans="1:11" ht="15" customHeight="1" thickBot="1" x14ac:dyDescent="0.3">
      <c r="B53" s="51" t="s">
        <v>10</v>
      </c>
      <c r="C53" s="52"/>
      <c r="D53" s="53"/>
      <c r="E53" s="53"/>
      <c r="F53" s="53"/>
      <c r="G53" s="54"/>
      <c r="H53" s="54"/>
      <c r="I53" s="53"/>
      <c r="J53" s="52"/>
      <c r="K53" s="1"/>
    </row>
    <row r="54" spans="1:11" ht="15" customHeight="1" thickBot="1" x14ac:dyDescent="0.3">
      <c r="B54" s="254" t="s">
        <v>75</v>
      </c>
      <c r="C54" s="255"/>
      <c r="D54" s="255"/>
      <c r="E54" s="255"/>
      <c r="F54" s="255"/>
      <c r="G54" s="255"/>
      <c r="H54" s="255"/>
      <c r="I54" s="255"/>
      <c r="J54" s="256"/>
      <c r="K54" s="1"/>
    </row>
    <row r="55" spans="1:11" ht="15" customHeight="1" x14ac:dyDescent="0.25">
      <c r="B55" s="14" t="s">
        <v>6</v>
      </c>
      <c r="C55" s="15" t="s">
        <v>176</v>
      </c>
      <c r="D55" s="15" t="s">
        <v>0</v>
      </c>
      <c r="E55" s="15" t="s">
        <v>72</v>
      </c>
      <c r="F55" s="15" t="s">
        <v>71</v>
      </c>
      <c r="G55" s="15" t="s">
        <v>2</v>
      </c>
      <c r="H55" s="15" t="s">
        <v>70</v>
      </c>
      <c r="I55" s="15" t="s">
        <v>3</v>
      </c>
      <c r="J55" s="152" t="s">
        <v>175</v>
      </c>
      <c r="K55" s="1"/>
    </row>
    <row r="56" spans="1:11" ht="15" customHeight="1" x14ac:dyDescent="0.25">
      <c r="B56" s="16" t="s">
        <v>159</v>
      </c>
      <c r="C56" s="17">
        <v>1795.35</v>
      </c>
      <c r="D56" s="18">
        <v>330186</v>
      </c>
      <c r="E56" s="18">
        <v>172674</v>
      </c>
      <c r="F56" s="18">
        <v>786</v>
      </c>
      <c r="G56" s="55">
        <f t="shared" ref="G56:G66" si="0">F56/D56</f>
        <v>2.380476458723265E-3</v>
      </c>
      <c r="H56" s="56">
        <f t="shared" ref="H56:H66" si="1">C56/F56</f>
        <v>2.2841603053435113</v>
      </c>
      <c r="I56" s="21">
        <v>12</v>
      </c>
      <c r="J56" s="30">
        <f t="shared" ref="J56:J66" si="2">C56/I56</f>
        <v>149.61249999999998</v>
      </c>
      <c r="K56" s="1"/>
    </row>
    <row r="57" spans="1:11" ht="15" customHeight="1" x14ac:dyDescent="0.25">
      <c r="B57" s="16" t="s">
        <v>166</v>
      </c>
      <c r="C57" s="17">
        <v>4293.6499999999996</v>
      </c>
      <c r="D57" s="18">
        <v>834588</v>
      </c>
      <c r="E57" s="18">
        <v>230441</v>
      </c>
      <c r="F57" s="18">
        <v>1943</v>
      </c>
      <c r="G57" s="55">
        <f t="shared" si="0"/>
        <v>2.3280948204383481E-3</v>
      </c>
      <c r="H57" s="56">
        <f t="shared" si="1"/>
        <v>2.2098044261451362</v>
      </c>
      <c r="I57" s="21">
        <v>71</v>
      </c>
      <c r="J57" s="30">
        <f t="shared" si="2"/>
        <v>60.473943661971823</v>
      </c>
      <c r="K57" s="1"/>
    </row>
    <row r="58" spans="1:11" ht="15" customHeight="1" x14ac:dyDescent="0.25">
      <c r="B58" s="16" t="s">
        <v>170</v>
      </c>
      <c r="C58" s="17">
        <v>1291.26</v>
      </c>
      <c r="D58" s="18">
        <v>307715</v>
      </c>
      <c r="E58" s="18">
        <v>105214</v>
      </c>
      <c r="F58" s="18">
        <v>751</v>
      </c>
      <c r="G58" s="55">
        <f t="shared" si="0"/>
        <v>2.4405700079619128E-3</v>
      </c>
      <c r="H58" s="56">
        <f t="shared" si="1"/>
        <v>1.719387483355526</v>
      </c>
      <c r="I58" s="21">
        <v>57</v>
      </c>
      <c r="J58" s="30">
        <f t="shared" si="2"/>
        <v>22.653684210526315</v>
      </c>
      <c r="K58" s="1"/>
    </row>
    <row r="59" spans="1:11" ht="15" customHeight="1" x14ac:dyDescent="0.25">
      <c r="B59" s="16" t="s">
        <v>173</v>
      </c>
      <c r="C59" s="17">
        <v>2245.92</v>
      </c>
      <c r="D59" s="18">
        <v>564868</v>
      </c>
      <c r="E59" s="18">
        <v>189498</v>
      </c>
      <c r="F59" s="18">
        <v>1332</v>
      </c>
      <c r="G59" s="55">
        <f t="shared" si="0"/>
        <v>2.358073036532429E-3</v>
      </c>
      <c r="H59" s="56">
        <f t="shared" si="1"/>
        <v>1.6861261261261262</v>
      </c>
      <c r="I59" s="21">
        <v>83</v>
      </c>
      <c r="J59" s="30">
        <f t="shared" si="2"/>
        <v>27.059277108433736</v>
      </c>
      <c r="K59" s="1"/>
    </row>
    <row r="60" spans="1:11" ht="15" customHeight="1" x14ac:dyDescent="0.25">
      <c r="B60" s="16" t="s">
        <v>178</v>
      </c>
      <c r="C60" s="17">
        <v>2708.22</v>
      </c>
      <c r="D60" s="18">
        <v>653623</v>
      </c>
      <c r="E60" s="18">
        <v>224520</v>
      </c>
      <c r="F60" s="18">
        <v>1667</v>
      </c>
      <c r="G60" s="55">
        <f t="shared" si="0"/>
        <v>2.5503998482305549E-3</v>
      </c>
      <c r="H60" s="56">
        <f t="shared" si="1"/>
        <v>1.624607078584283</v>
      </c>
      <c r="I60" s="21">
        <v>254</v>
      </c>
      <c r="J60" s="30">
        <f t="shared" si="2"/>
        <v>10.662283464566928</v>
      </c>
      <c r="K60" s="1"/>
    </row>
    <row r="61" spans="1:11" ht="15" customHeight="1" x14ac:dyDescent="0.25">
      <c r="B61" s="16" t="s">
        <v>183</v>
      </c>
      <c r="C61" s="17">
        <v>2279.9299999999998</v>
      </c>
      <c r="D61" s="18">
        <v>427339</v>
      </c>
      <c r="E61" s="18">
        <v>146336</v>
      </c>
      <c r="F61" s="18">
        <v>1496</v>
      </c>
      <c r="G61" s="55">
        <f t="shared" si="0"/>
        <v>3.500733609616721E-3</v>
      </c>
      <c r="H61" s="56">
        <f t="shared" si="1"/>
        <v>1.5240173796791443</v>
      </c>
      <c r="I61" s="21">
        <v>185</v>
      </c>
      <c r="J61" s="30">
        <f t="shared" si="2"/>
        <v>12.323945945945946</v>
      </c>
      <c r="K61" s="1"/>
    </row>
    <row r="62" spans="1:11" ht="15" customHeight="1" x14ac:dyDescent="0.25">
      <c r="B62" s="16" t="s">
        <v>186</v>
      </c>
      <c r="C62" s="17">
        <v>2187.5500000000002</v>
      </c>
      <c r="D62" s="18">
        <v>342157</v>
      </c>
      <c r="E62" s="18">
        <v>100376</v>
      </c>
      <c r="F62" s="18">
        <v>1201</v>
      </c>
      <c r="G62" s="55">
        <f t="shared" si="0"/>
        <v>3.5100845518285465E-3</v>
      </c>
      <c r="H62" s="56">
        <f t="shared" si="1"/>
        <v>1.8214404662781016</v>
      </c>
      <c r="I62" s="21">
        <v>112</v>
      </c>
      <c r="J62" s="30">
        <f t="shared" si="2"/>
        <v>19.531696428571429</v>
      </c>
      <c r="K62" s="1"/>
    </row>
    <row r="63" spans="1:11" ht="15" customHeight="1" x14ac:dyDescent="0.25">
      <c r="B63" s="16" t="s">
        <v>194</v>
      </c>
      <c r="C63" s="17">
        <v>2100.91</v>
      </c>
      <c r="D63" s="18">
        <v>323935</v>
      </c>
      <c r="E63" s="18">
        <v>105963</v>
      </c>
      <c r="F63" s="18">
        <v>1015</v>
      </c>
      <c r="G63" s="55">
        <f t="shared" si="0"/>
        <v>3.1333446524765773E-3</v>
      </c>
      <c r="H63" s="56">
        <f t="shared" si="1"/>
        <v>2.0698620689655169</v>
      </c>
      <c r="I63" s="21">
        <v>89</v>
      </c>
      <c r="J63" s="30">
        <f t="shared" si="2"/>
        <v>23.605730337078651</v>
      </c>
      <c r="K63" s="1"/>
    </row>
    <row r="64" spans="1:11" ht="15" customHeight="1" x14ac:dyDescent="0.25">
      <c r="B64" s="16" t="s">
        <v>201</v>
      </c>
      <c r="C64" s="17">
        <v>2212.54</v>
      </c>
      <c r="D64" s="18">
        <v>463699</v>
      </c>
      <c r="E64" s="18">
        <v>127390</v>
      </c>
      <c r="F64" s="18">
        <v>1072</v>
      </c>
      <c r="G64" s="55">
        <f t="shared" si="0"/>
        <v>2.3118445370811668E-3</v>
      </c>
      <c r="H64" s="56">
        <f t="shared" si="1"/>
        <v>2.0639365671641792</v>
      </c>
      <c r="I64" s="21">
        <v>119</v>
      </c>
      <c r="J64" s="30">
        <f t="shared" si="2"/>
        <v>18.592773109243698</v>
      </c>
      <c r="K64" s="1"/>
    </row>
    <row r="65" spans="1:145" ht="15" customHeight="1" thickBot="1" x14ac:dyDescent="0.3">
      <c r="B65" s="31" t="s">
        <v>212</v>
      </c>
      <c r="C65" s="24">
        <v>2021.81</v>
      </c>
      <c r="D65" s="23">
        <v>495484</v>
      </c>
      <c r="E65" s="23">
        <v>133503</v>
      </c>
      <c r="F65" s="23">
        <v>1131</v>
      </c>
      <c r="G65" s="101">
        <f t="shared" si="0"/>
        <v>2.2826165930685954E-3</v>
      </c>
      <c r="H65" s="102">
        <f t="shared" si="1"/>
        <v>1.78763041556145</v>
      </c>
      <c r="I65" s="32">
        <v>66</v>
      </c>
      <c r="J65" s="33">
        <f t="shared" si="2"/>
        <v>30.633484848484848</v>
      </c>
      <c r="K65" s="1"/>
    </row>
    <row r="66" spans="1:145" s="88" customFormat="1" ht="15" customHeight="1" thickBot="1" x14ac:dyDescent="0.3">
      <c r="B66" s="97" t="s">
        <v>9</v>
      </c>
      <c r="C66" s="92">
        <f>SUM(C56:C65)</f>
        <v>23137.140000000003</v>
      </c>
      <c r="D66" s="91">
        <f>SUM(D56:D65)</f>
        <v>4743594</v>
      </c>
      <c r="E66" s="91">
        <f>SUM(E56:E65)</f>
        <v>1535915</v>
      </c>
      <c r="F66" s="91">
        <f>SUM(F56:F65)</f>
        <v>12394</v>
      </c>
      <c r="G66" s="99">
        <f t="shared" si="0"/>
        <v>2.612786844742615E-3</v>
      </c>
      <c r="H66" s="100">
        <f t="shared" si="1"/>
        <v>1.8668016782314025</v>
      </c>
      <c r="I66" s="91">
        <f>SUM(I56:I65)</f>
        <v>1048</v>
      </c>
      <c r="J66" s="93">
        <f t="shared" si="2"/>
        <v>22.07742366412214</v>
      </c>
    </row>
    <row r="68" spans="1:145" s="13" customFormat="1" ht="15" customHeight="1" x14ac:dyDescent="0.25">
      <c r="A68" s="1"/>
      <c r="B68" s="44" t="s">
        <v>11</v>
      </c>
      <c r="J68" s="2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</row>
  </sheetData>
  <mergeCells count="4">
    <mergeCell ref="I3:K3"/>
    <mergeCell ref="B7:K7"/>
    <mergeCell ref="I50:J50"/>
    <mergeCell ref="B54:J54"/>
  </mergeCells>
  <pageMargins left="0.75" right="0.75" top="1" bottom="1" header="0.5" footer="0.5"/>
  <pageSetup orientation="portrait" horizontalDpi="4294967292" verticalDpi="429496729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67"/>
  <sheetViews>
    <sheetView workbookViewId="0">
      <selection activeCell="H23" sqref="H23"/>
    </sheetView>
  </sheetViews>
  <sheetFormatPr defaultColWidth="10.875" defaultRowHeight="15" customHeight="1" x14ac:dyDescent="0.25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 x14ac:dyDescent="0.25">
      <c r="J1" s="13"/>
      <c r="K1" s="2"/>
      <c r="L1" s="13"/>
    </row>
    <row r="2" spans="1:12" ht="15" customHeight="1" x14ac:dyDescent="0.25">
      <c r="A2" s="5"/>
      <c r="B2" s="6" t="s">
        <v>7</v>
      </c>
      <c r="J2" s="13"/>
      <c r="K2" s="2"/>
      <c r="L2" s="13"/>
    </row>
    <row r="3" spans="1:12" ht="15" customHeight="1" x14ac:dyDescent="0.25">
      <c r="A3" s="5"/>
      <c r="B3" s="7" t="s">
        <v>167</v>
      </c>
      <c r="C3" s="4"/>
      <c r="D3" s="4"/>
      <c r="E3" s="4"/>
      <c r="F3" s="4"/>
      <c r="G3" s="4"/>
      <c r="H3" s="4"/>
      <c r="I3" s="257"/>
      <c r="J3" s="257"/>
      <c r="K3" s="257"/>
    </row>
    <row r="4" spans="1:12" ht="15" customHeight="1" x14ac:dyDescent="0.25">
      <c r="B4" s="3" t="s">
        <v>213</v>
      </c>
      <c r="C4" s="4"/>
      <c r="D4" s="4"/>
      <c r="E4" s="4"/>
      <c r="F4" s="4"/>
      <c r="G4" s="4"/>
      <c r="H4" s="4"/>
      <c r="I4" s="12"/>
      <c r="J4" s="12"/>
      <c r="K4" s="12"/>
    </row>
    <row r="5" spans="1:12" ht="15" customHeight="1" x14ac:dyDescent="0.25">
      <c r="B5" s="3"/>
      <c r="C5" s="4"/>
      <c r="D5" s="4"/>
      <c r="E5" s="4"/>
      <c r="F5" s="4"/>
      <c r="G5" s="4"/>
      <c r="H5" s="4"/>
      <c r="I5" s="12"/>
      <c r="J5" s="12"/>
      <c r="K5" s="12"/>
    </row>
    <row r="6" spans="1:12" ht="15" customHeight="1" thickBot="1" x14ac:dyDescent="0.3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 x14ac:dyDescent="0.3">
      <c r="B7" s="254" t="s">
        <v>67</v>
      </c>
      <c r="C7" s="255"/>
      <c r="D7" s="255"/>
      <c r="E7" s="255"/>
      <c r="F7" s="255"/>
      <c r="G7" s="255"/>
      <c r="H7" s="255"/>
      <c r="I7" s="255"/>
      <c r="J7" s="255"/>
      <c r="K7" s="256"/>
    </row>
    <row r="8" spans="1:12" ht="15" customHeight="1" x14ac:dyDescent="0.25">
      <c r="B8" s="14" t="s">
        <v>6</v>
      </c>
      <c r="C8" s="15" t="s">
        <v>176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149</v>
      </c>
      <c r="K8" s="152" t="s">
        <v>175</v>
      </c>
    </row>
    <row r="9" spans="1:12" ht="15" customHeight="1" x14ac:dyDescent="0.25">
      <c r="B9" s="127" t="s">
        <v>166</v>
      </c>
      <c r="C9" s="17">
        <v>192.47000000000003</v>
      </c>
      <c r="D9" s="18">
        <v>171064</v>
      </c>
      <c r="E9" s="18">
        <v>202</v>
      </c>
      <c r="F9" s="48">
        <v>1.1808445961745311E-3</v>
      </c>
      <c r="G9" s="20">
        <v>0.952821782178218</v>
      </c>
      <c r="H9" s="19">
        <v>9.9009900990099011E-3</v>
      </c>
      <c r="I9" s="138">
        <v>2</v>
      </c>
      <c r="J9" s="138">
        <v>0</v>
      </c>
      <c r="K9" s="30">
        <v>96.235000000000014</v>
      </c>
    </row>
    <row r="10" spans="1:12" ht="15" customHeight="1" x14ac:dyDescent="0.25">
      <c r="B10" s="127" t="s">
        <v>170</v>
      </c>
      <c r="C10" s="17">
        <v>810.84999999999991</v>
      </c>
      <c r="D10" s="18">
        <v>1040890</v>
      </c>
      <c r="E10" s="18">
        <v>914</v>
      </c>
      <c r="F10" s="48">
        <v>8.7809470741384771E-4</v>
      </c>
      <c r="G10" s="20">
        <v>0.88714442013129091</v>
      </c>
      <c r="H10" s="19">
        <v>1.0940919037199124E-3</v>
      </c>
      <c r="I10" s="138">
        <v>1</v>
      </c>
      <c r="J10" s="138">
        <v>0</v>
      </c>
      <c r="K10" s="30">
        <v>810.84999999999991</v>
      </c>
    </row>
    <row r="11" spans="1:12" ht="15" customHeight="1" x14ac:dyDescent="0.25">
      <c r="B11" s="127" t="s">
        <v>173</v>
      </c>
      <c r="C11" s="17">
        <v>773.55</v>
      </c>
      <c r="D11" s="18">
        <v>1004309</v>
      </c>
      <c r="E11" s="18">
        <v>926</v>
      </c>
      <c r="F11" s="48">
        <v>9.2202698571853885E-4</v>
      </c>
      <c r="G11" s="20">
        <v>0.8353671706263498</v>
      </c>
      <c r="H11" s="19">
        <v>1.0940919037199124E-3</v>
      </c>
      <c r="I11" s="138">
        <v>1</v>
      </c>
      <c r="J11" s="138">
        <v>0</v>
      </c>
      <c r="K11" s="30">
        <v>773.55</v>
      </c>
    </row>
    <row r="12" spans="1:12" ht="15" customHeight="1" x14ac:dyDescent="0.25">
      <c r="B12" s="127" t="s">
        <v>178</v>
      </c>
      <c r="C12" s="17">
        <v>1235.58</v>
      </c>
      <c r="D12" s="18">
        <v>1115601</v>
      </c>
      <c r="E12" s="18">
        <v>1334</v>
      </c>
      <c r="F12" s="48">
        <v>1.1957680210039252E-3</v>
      </c>
      <c r="G12" s="20">
        <v>0.9262218890554722</v>
      </c>
      <c r="H12" s="19">
        <v>1.0940919037199124E-3</v>
      </c>
      <c r="I12" s="138">
        <v>2</v>
      </c>
      <c r="J12" s="138">
        <v>19</v>
      </c>
      <c r="K12" s="30">
        <v>58.837142857142851</v>
      </c>
    </row>
    <row r="13" spans="1:12" ht="15" customHeight="1" x14ac:dyDescent="0.25">
      <c r="B13" s="127" t="s">
        <v>183</v>
      </c>
      <c r="C13" s="17">
        <v>1363.8700000000001</v>
      </c>
      <c r="D13" s="18">
        <v>897297</v>
      </c>
      <c r="E13" s="18">
        <v>1320</v>
      </c>
      <c r="F13" s="48">
        <v>1.4710848247570202E-3</v>
      </c>
      <c r="G13" s="20">
        <v>1.0332348484848486</v>
      </c>
      <c r="H13" s="19">
        <v>3.0303030303030303E-3</v>
      </c>
      <c r="I13" s="138">
        <v>4</v>
      </c>
      <c r="J13" s="138">
        <v>20</v>
      </c>
      <c r="K13" s="30">
        <v>56.827916666666674</v>
      </c>
    </row>
    <row r="14" spans="1:12" ht="15" customHeight="1" x14ac:dyDescent="0.25">
      <c r="B14" s="127" t="s">
        <v>189</v>
      </c>
      <c r="C14" s="17">
        <v>993.45</v>
      </c>
      <c r="D14" s="18">
        <v>617376</v>
      </c>
      <c r="E14" s="18">
        <v>919</v>
      </c>
      <c r="F14" s="48">
        <v>1.488558026227129E-3</v>
      </c>
      <c r="G14" s="20">
        <v>1.0810119695321001</v>
      </c>
      <c r="H14" s="19">
        <v>1.088139281828074E-3</v>
      </c>
      <c r="I14" s="138">
        <v>1</v>
      </c>
      <c r="J14" s="138">
        <v>5</v>
      </c>
      <c r="K14" s="30">
        <v>165.57500000000002</v>
      </c>
    </row>
    <row r="15" spans="1:12" ht="15" customHeight="1" x14ac:dyDescent="0.25">
      <c r="B15" s="127" t="s">
        <v>194</v>
      </c>
      <c r="C15" s="17">
        <v>828.35</v>
      </c>
      <c r="D15" s="18">
        <v>550154</v>
      </c>
      <c r="E15" s="18">
        <v>755</v>
      </c>
      <c r="F15" s="48">
        <v>1.3723430166826015E-3</v>
      </c>
      <c r="G15" s="20">
        <v>1.0971523178807947</v>
      </c>
      <c r="H15" s="19">
        <v>5.2980132450331126E-3</v>
      </c>
      <c r="I15" s="138">
        <v>4</v>
      </c>
      <c r="J15" s="138">
        <v>10</v>
      </c>
      <c r="K15" s="30">
        <v>59.167857142857144</v>
      </c>
    </row>
    <row r="16" spans="1:12" ht="15" customHeight="1" x14ac:dyDescent="0.25">
      <c r="B16" s="127" t="s">
        <v>201</v>
      </c>
      <c r="C16" s="17">
        <v>953.77999999999986</v>
      </c>
      <c r="D16" s="18">
        <v>534704</v>
      </c>
      <c r="E16" s="18">
        <v>789</v>
      </c>
      <c r="F16" s="48">
        <v>1.4755827523265208E-3</v>
      </c>
      <c r="G16" s="20">
        <v>1.208846641318124</v>
      </c>
      <c r="H16" s="19">
        <v>2.1546261089987327E-2</v>
      </c>
      <c r="I16" s="138">
        <v>17</v>
      </c>
      <c r="J16" s="138">
        <v>16</v>
      </c>
      <c r="K16" s="30">
        <v>28.902424242424239</v>
      </c>
    </row>
    <row r="17" spans="2:12" ht="15" customHeight="1" thickBot="1" x14ac:dyDescent="0.3">
      <c r="B17" s="143" t="s">
        <v>212</v>
      </c>
      <c r="C17" s="24">
        <v>576.35</v>
      </c>
      <c r="D17" s="23">
        <v>336138</v>
      </c>
      <c r="E17" s="23">
        <v>474</v>
      </c>
      <c r="F17" s="139">
        <v>1.4101351230744515E-3</v>
      </c>
      <c r="G17" s="140">
        <v>1.2159282700421941</v>
      </c>
      <c r="H17" s="141">
        <v>2.1097046413502108E-3</v>
      </c>
      <c r="I17" s="142">
        <v>1</v>
      </c>
      <c r="J17" s="142">
        <v>8</v>
      </c>
      <c r="K17" s="33">
        <v>64.038888888888891</v>
      </c>
    </row>
    <row r="18" spans="2:12" ht="15" customHeight="1" thickBot="1" x14ac:dyDescent="0.3">
      <c r="B18" s="97" t="s">
        <v>9</v>
      </c>
      <c r="C18" s="92">
        <f>SUM(C9:C17)</f>
        <v>7728.25</v>
      </c>
      <c r="D18" s="91">
        <f>SUM(D9:D16)</f>
        <v>5931395</v>
      </c>
      <c r="E18" s="91">
        <f>SUM(E9:E17)</f>
        <v>7633</v>
      </c>
      <c r="F18" s="136">
        <f>E18/D18</f>
        <v>1.2868810794088069E-3</v>
      </c>
      <c r="G18" s="137">
        <f>C18/E18</f>
        <v>1.0124787108607363</v>
      </c>
      <c r="H18" s="98">
        <f>I18/E18</f>
        <v>4.3233328966330404E-3</v>
      </c>
      <c r="I18" s="91">
        <f>SUM(I9:I17)</f>
        <v>33</v>
      </c>
      <c r="J18" s="91">
        <f>SUM(J9:J17)</f>
        <v>78</v>
      </c>
      <c r="K18" s="93">
        <f>C18/(I18+J18)</f>
        <v>69.623873873873876</v>
      </c>
    </row>
    <row r="19" spans="2:12" ht="15" customHeight="1" x14ac:dyDescent="0.25">
      <c r="J19" s="13"/>
      <c r="K19" s="2"/>
      <c r="L19" s="13"/>
    </row>
    <row r="20" spans="2:12" ht="15" customHeight="1" x14ac:dyDescent="0.25">
      <c r="B20" s="44" t="s">
        <v>11</v>
      </c>
      <c r="J20" s="13"/>
      <c r="K20" s="2"/>
      <c r="L20" s="13"/>
    </row>
    <row r="21" spans="2:12" ht="15" customHeight="1" x14ac:dyDescent="0.25">
      <c r="J21" s="13"/>
      <c r="K21" s="2"/>
      <c r="L21" s="13"/>
    </row>
    <row r="22" spans="2:12" ht="15" customHeight="1" x14ac:dyDescent="0.25">
      <c r="J22" s="13"/>
      <c r="K22" s="2"/>
      <c r="L22" s="13"/>
    </row>
    <row r="23" spans="2:12" ht="15" customHeight="1" x14ac:dyDescent="0.25">
      <c r="J23" s="13"/>
      <c r="K23" s="2"/>
      <c r="L23" s="13"/>
    </row>
    <row r="24" spans="2:12" ht="15" customHeight="1" x14ac:dyDescent="0.25">
      <c r="J24" s="13"/>
      <c r="K24" s="2"/>
      <c r="L24" s="13"/>
    </row>
    <row r="25" spans="2:12" ht="15" customHeight="1" x14ac:dyDescent="0.25">
      <c r="J25" s="13"/>
      <c r="K25" s="2"/>
      <c r="L25" s="13"/>
    </row>
    <row r="26" spans="2:12" ht="15" customHeight="1" x14ac:dyDescent="0.25">
      <c r="J26" s="13"/>
      <c r="K26" s="2"/>
      <c r="L26" s="13"/>
    </row>
    <row r="27" spans="2:12" ht="15" customHeight="1" x14ac:dyDescent="0.25">
      <c r="J27" s="13"/>
      <c r="K27" s="2"/>
      <c r="L27" s="13"/>
    </row>
    <row r="28" spans="2:12" ht="15" customHeight="1" x14ac:dyDescent="0.25">
      <c r="J28" s="13"/>
      <c r="K28" s="2"/>
      <c r="L28" s="13"/>
    </row>
    <row r="29" spans="2:12" ht="15" customHeight="1" x14ac:dyDescent="0.25">
      <c r="J29" s="13"/>
      <c r="K29" s="2"/>
      <c r="L29" s="13"/>
    </row>
    <row r="30" spans="2:12" ht="15" customHeight="1" x14ac:dyDescent="0.25">
      <c r="J30" s="13"/>
      <c r="K30" s="2"/>
      <c r="L30" s="13"/>
    </row>
    <row r="31" spans="2:12" ht="15" customHeight="1" x14ac:dyDescent="0.25">
      <c r="J31" s="13"/>
      <c r="K31" s="2"/>
      <c r="L31" s="13"/>
    </row>
    <row r="32" spans="2:12" ht="15" customHeight="1" x14ac:dyDescent="0.25">
      <c r="J32" s="13"/>
      <c r="K32" s="2"/>
      <c r="L32" s="13"/>
    </row>
    <row r="33" spans="10:12" ht="15" customHeight="1" x14ac:dyDescent="0.25">
      <c r="J33" s="13"/>
      <c r="K33" s="2"/>
      <c r="L33" s="13"/>
    </row>
    <row r="34" spans="10:12" ht="15" customHeight="1" x14ac:dyDescent="0.25">
      <c r="J34" s="13"/>
      <c r="K34" s="2"/>
      <c r="L34" s="13"/>
    </row>
    <row r="35" spans="10:12" ht="15" customHeight="1" x14ac:dyDescent="0.25">
      <c r="J35" s="13"/>
      <c r="K35" s="2"/>
      <c r="L35" s="13"/>
    </row>
    <row r="36" spans="10:12" ht="15" customHeight="1" x14ac:dyDescent="0.25">
      <c r="J36" s="13"/>
      <c r="K36" s="2"/>
      <c r="L36" s="13"/>
    </row>
    <row r="37" spans="10:12" ht="15" customHeight="1" x14ac:dyDescent="0.25">
      <c r="J37" s="13"/>
      <c r="K37" s="2"/>
      <c r="L37" s="13"/>
    </row>
    <row r="38" spans="10:12" ht="15" customHeight="1" x14ac:dyDescent="0.25">
      <c r="J38" s="13"/>
      <c r="K38" s="2"/>
      <c r="L38" s="13"/>
    </row>
    <row r="39" spans="10:12" ht="15" customHeight="1" x14ac:dyDescent="0.25">
      <c r="J39" s="13"/>
      <c r="K39" s="2"/>
      <c r="L39" s="13"/>
    </row>
    <row r="40" spans="10:12" ht="15" customHeight="1" x14ac:dyDescent="0.25">
      <c r="J40" s="13"/>
      <c r="K40" s="2"/>
      <c r="L40" s="13"/>
    </row>
    <row r="41" spans="10:12" ht="15" customHeight="1" x14ac:dyDescent="0.25">
      <c r="J41" s="13"/>
      <c r="K41" s="2"/>
      <c r="L41" s="13"/>
    </row>
    <row r="42" spans="10:12" ht="15" customHeight="1" x14ac:dyDescent="0.25">
      <c r="J42" s="13"/>
      <c r="K42" s="2"/>
      <c r="L42" s="13"/>
    </row>
    <row r="43" spans="10:12" ht="15" customHeight="1" x14ac:dyDescent="0.25">
      <c r="J43" s="13"/>
      <c r="K43" s="2"/>
      <c r="L43" s="13"/>
    </row>
    <row r="44" spans="10:12" ht="15" customHeight="1" x14ac:dyDescent="0.25">
      <c r="J44" s="13"/>
      <c r="K44" s="2"/>
      <c r="L44" s="13"/>
    </row>
    <row r="45" spans="10:12" ht="15" customHeight="1" x14ac:dyDescent="0.25">
      <c r="J45" s="13"/>
      <c r="K45" s="2"/>
      <c r="L45" s="13"/>
    </row>
    <row r="46" spans="10:12" ht="15" customHeight="1" x14ac:dyDescent="0.25">
      <c r="J46" s="13"/>
      <c r="K46" s="2"/>
      <c r="L46" s="13"/>
    </row>
    <row r="47" spans="10:12" ht="15" customHeight="1" x14ac:dyDescent="0.25">
      <c r="J47" s="13"/>
      <c r="K47" s="2"/>
      <c r="L47" s="13"/>
    </row>
    <row r="49" spans="1:11" ht="15" customHeight="1" x14ac:dyDescent="0.25">
      <c r="A49" s="5"/>
      <c r="B49" s="6" t="s">
        <v>7</v>
      </c>
    </row>
    <row r="50" spans="1:11" ht="15" customHeight="1" x14ac:dyDescent="0.25">
      <c r="A50" s="5"/>
      <c r="B50" s="7" t="s">
        <v>168</v>
      </c>
      <c r="C50" s="4"/>
      <c r="D50" s="4"/>
      <c r="E50" s="4"/>
      <c r="F50" s="4"/>
      <c r="G50" s="4"/>
      <c r="H50" s="4"/>
      <c r="I50" s="257"/>
      <c r="J50" s="257"/>
      <c r="K50" s="1"/>
    </row>
    <row r="51" spans="1:11" ht="15" customHeight="1" x14ac:dyDescent="0.25">
      <c r="B51" s="3" t="s">
        <v>217</v>
      </c>
      <c r="C51" s="4"/>
      <c r="D51" s="4"/>
      <c r="E51" s="4"/>
      <c r="F51" s="4"/>
      <c r="G51" s="4"/>
      <c r="H51" s="4"/>
      <c r="I51" s="12"/>
      <c r="J51" s="12"/>
      <c r="K51" s="1"/>
    </row>
    <row r="52" spans="1:11" ht="15" customHeight="1" x14ac:dyDescent="0.25">
      <c r="B52" s="3"/>
      <c r="C52" s="4"/>
      <c r="D52" s="4"/>
      <c r="E52" s="4"/>
      <c r="F52" s="4"/>
      <c r="G52" s="4"/>
      <c r="H52" s="4"/>
      <c r="I52" s="12"/>
      <c r="J52" s="12"/>
      <c r="K52" s="1"/>
    </row>
    <row r="53" spans="1:11" ht="15" customHeight="1" thickBot="1" x14ac:dyDescent="0.3">
      <c r="B53" s="51" t="s">
        <v>10</v>
      </c>
      <c r="C53" s="52"/>
      <c r="D53" s="53"/>
      <c r="E53" s="53"/>
      <c r="F53" s="53"/>
      <c r="G53" s="54"/>
      <c r="H53" s="54"/>
      <c r="I53" s="53"/>
      <c r="J53" s="52"/>
      <c r="K53" s="1"/>
    </row>
    <row r="54" spans="1:11" ht="15" customHeight="1" thickBot="1" x14ac:dyDescent="0.3">
      <c r="B54" s="254" t="s">
        <v>75</v>
      </c>
      <c r="C54" s="255"/>
      <c r="D54" s="255"/>
      <c r="E54" s="255"/>
      <c r="F54" s="255"/>
      <c r="G54" s="255"/>
      <c r="H54" s="255"/>
      <c r="I54" s="255"/>
      <c r="J54" s="256"/>
      <c r="K54" s="1"/>
    </row>
    <row r="55" spans="1:11" ht="15" customHeight="1" x14ac:dyDescent="0.25">
      <c r="B55" s="14" t="s">
        <v>6</v>
      </c>
      <c r="C55" s="15" t="s">
        <v>176</v>
      </c>
      <c r="D55" s="15" t="s">
        <v>0</v>
      </c>
      <c r="E55" s="15" t="s">
        <v>72</v>
      </c>
      <c r="F55" s="15" t="s">
        <v>71</v>
      </c>
      <c r="G55" s="15" t="s">
        <v>2</v>
      </c>
      <c r="H55" s="15" t="s">
        <v>70</v>
      </c>
      <c r="I55" s="15" t="s">
        <v>3</v>
      </c>
      <c r="J55" s="152" t="s">
        <v>175</v>
      </c>
      <c r="K55" s="1"/>
    </row>
    <row r="56" spans="1:11" ht="15" customHeight="1" x14ac:dyDescent="0.25">
      <c r="B56" s="16" t="s">
        <v>166</v>
      </c>
      <c r="C56" s="17">
        <v>959.75</v>
      </c>
      <c r="D56" s="18">
        <v>165098</v>
      </c>
      <c r="E56" s="18">
        <v>101938</v>
      </c>
      <c r="F56" s="18">
        <v>464</v>
      </c>
      <c r="G56" s="55">
        <f t="shared" ref="G56:G65" si="0">F56/D56</f>
        <v>2.8104519739790912E-3</v>
      </c>
      <c r="H56" s="56">
        <f t="shared" ref="H56:H65" si="1">C56/F56</f>
        <v>2.068426724137931</v>
      </c>
      <c r="I56" s="21">
        <v>1</v>
      </c>
      <c r="J56" s="30">
        <f t="shared" ref="J56:J65" si="2">C56/I56</f>
        <v>959.75</v>
      </c>
      <c r="K56" s="1"/>
    </row>
    <row r="57" spans="1:11" ht="15" customHeight="1" x14ac:dyDescent="0.25">
      <c r="B57" s="16" t="s">
        <v>170</v>
      </c>
      <c r="C57" s="17">
        <v>3717.62</v>
      </c>
      <c r="D57" s="18">
        <v>732629</v>
      </c>
      <c r="E57" s="18">
        <v>234505</v>
      </c>
      <c r="F57" s="18">
        <v>1697</v>
      </c>
      <c r="G57" s="55">
        <f t="shared" si="0"/>
        <v>2.3163156249616109E-3</v>
      </c>
      <c r="H57" s="56">
        <f t="shared" si="1"/>
        <v>2.190701237477902</v>
      </c>
      <c r="I57" s="21">
        <v>17</v>
      </c>
      <c r="J57" s="30">
        <f t="shared" si="2"/>
        <v>218.68352941176471</v>
      </c>
      <c r="K57" s="1"/>
    </row>
    <row r="58" spans="1:11" ht="15" customHeight="1" x14ac:dyDescent="0.25">
      <c r="B58" s="16" t="s">
        <v>173</v>
      </c>
      <c r="C58" s="17">
        <v>3173.87</v>
      </c>
      <c r="D58" s="18">
        <v>645347</v>
      </c>
      <c r="E58" s="18">
        <v>204504</v>
      </c>
      <c r="F58" s="18">
        <v>1502</v>
      </c>
      <c r="G58" s="55">
        <f t="shared" si="0"/>
        <v>2.3274300492603203E-3</v>
      </c>
      <c r="H58" s="56">
        <f t="shared" si="1"/>
        <v>2.1130958721704394</v>
      </c>
      <c r="I58" s="21">
        <v>18</v>
      </c>
      <c r="J58" s="30">
        <f t="shared" si="2"/>
        <v>176.32611111111112</v>
      </c>
      <c r="K58" s="1"/>
    </row>
    <row r="59" spans="1:11" ht="15" customHeight="1" x14ac:dyDescent="0.25">
      <c r="B59" s="16" t="s">
        <v>178</v>
      </c>
      <c r="C59" s="17">
        <v>2244.39</v>
      </c>
      <c r="D59" s="18">
        <v>443599</v>
      </c>
      <c r="E59" s="18">
        <v>134409</v>
      </c>
      <c r="F59" s="18">
        <v>1298</v>
      </c>
      <c r="G59" s="55">
        <f t="shared" si="0"/>
        <v>2.9260661092563329E-3</v>
      </c>
      <c r="H59" s="56">
        <f t="shared" si="1"/>
        <v>1.7291140215716485</v>
      </c>
      <c r="I59" s="21">
        <v>50</v>
      </c>
      <c r="J59" s="30">
        <f t="shared" si="2"/>
        <v>44.887799999999999</v>
      </c>
      <c r="K59" s="1"/>
    </row>
    <row r="60" spans="1:11" ht="15" customHeight="1" x14ac:dyDescent="0.25">
      <c r="B60" s="16" t="s">
        <v>183</v>
      </c>
      <c r="C60" s="17">
        <v>1713.39</v>
      </c>
      <c r="D60" s="18">
        <v>336451</v>
      </c>
      <c r="E60" s="18">
        <v>110258</v>
      </c>
      <c r="F60" s="18">
        <v>1079</v>
      </c>
      <c r="G60" s="55">
        <f t="shared" si="0"/>
        <v>3.2070048833262497E-3</v>
      </c>
      <c r="H60" s="56">
        <f t="shared" si="1"/>
        <v>1.5879425393883226</v>
      </c>
      <c r="I60" s="21">
        <v>50</v>
      </c>
      <c r="J60" s="30">
        <f t="shared" si="2"/>
        <v>34.267800000000001</v>
      </c>
      <c r="K60" s="1"/>
    </row>
    <row r="61" spans="1:11" ht="15" customHeight="1" x14ac:dyDescent="0.25">
      <c r="B61" s="16" t="s">
        <v>186</v>
      </c>
      <c r="C61" s="17">
        <v>427.51</v>
      </c>
      <c r="D61" s="18">
        <v>89912</v>
      </c>
      <c r="E61" s="18">
        <v>46965</v>
      </c>
      <c r="F61" s="18">
        <v>271</v>
      </c>
      <c r="G61" s="55">
        <f t="shared" si="0"/>
        <v>3.0140581902304477E-3</v>
      </c>
      <c r="H61" s="56">
        <f t="shared" si="1"/>
        <v>1.5775276752767526</v>
      </c>
      <c r="I61" s="21">
        <v>15</v>
      </c>
      <c r="J61" s="30">
        <f t="shared" si="2"/>
        <v>28.500666666666667</v>
      </c>
      <c r="K61" s="1"/>
    </row>
    <row r="62" spans="1:11" ht="15" customHeight="1" x14ac:dyDescent="0.25">
      <c r="B62" s="16" t="s">
        <v>194</v>
      </c>
      <c r="C62" s="17">
        <v>2121.56</v>
      </c>
      <c r="D62" s="18">
        <v>322800</v>
      </c>
      <c r="E62" s="18">
        <v>106157</v>
      </c>
      <c r="F62" s="18">
        <v>1043</v>
      </c>
      <c r="G62" s="55">
        <f t="shared" si="0"/>
        <v>3.2311028500619579E-3</v>
      </c>
      <c r="H62" s="56">
        <f t="shared" si="1"/>
        <v>2.0340939597315435</v>
      </c>
      <c r="I62" s="21">
        <v>12</v>
      </c>
      <c r="J62" s="30">
        <f t="shared" si="2"/>
        <v>176.79666666666665</v>
      </c>
      <c r="K62" s="1"/>
    </row>
    <row r="63" spans="1:11" ht="15" customHeight="1" x14ac:dyDescent="0.25">
      <c r="B63" s="16" t="s">
        <v>201</v>
      </c>
      <c r="C63" s="17">
        <v>2213.09</v>
      </c>
      <c r="D63" s="18">
        <v>445565</v>
      </c>
      <c r="E63" s="18">
        <v>125115</v>
      </c>
      <c r="F63" s="18">
        <v>1096</v>
      </c>
      <c r="G63" s="55">
        <f t="shared" si="0"/>
        <v>2.4597982337032755E-3</v>
      </c>
      <c r="H63" s="56">
        <f t="shared" si="1"/>
        <v>2.0192427007299272</v>
      </c>
      <c r="I63" s="21">
        <v>54</v>
      </c>
      <c r="J63" s="30">
        <f t="shared" si="2"/>
        <v>40.983148148148153</v>
      </c>
      <c r="K63" s="1"/>
    </row>
    <row r="64" spans="1:11" ht="15" customHeight="1" thickBot="1" x14ac:dyDescent="0.3">
      <c r="B64" s="31" t="s">
        <v>212</v>
      </c>
      <c r="C64" s="24">
        <v>2056.59</v>
      </c>
      <c r="D64" s="23">
        <v>477080</v>
      </c>
      <c r="E64" s="23">
        <v>132322</v>
      </c>
      <c r="F64" s="23">
        <v>1106</v>
      </c>
      <c r="G64" s="101">
        <f t="shared" si="0"/>
        <v>2.318269472625136E-3</v>
      </c>
      <c r="H64" s="102">
        <f t="shared" si="1"/>
        <v>1.859484629294756</v>
      </c>
      <c r="I64" s="32">
        <v>30</v>
      </c>
      <c r="J64" s="33">
        <f t="shared" si="2"/>
        <v>68.553000000000011</v>
      </c>
      <c r="K64" s="1"/>
    </row>
    <row r="65" spans="1:145" s="88" customFormat="1" ht="15" customHeight="1" thickBot="1" x14ac:dyDescent="0.3">
      <c r="B65" s="97" t="s">
        <v>9</v>
      </c>
      <c r="C65" s="92">
        <f>SUM(C56:C64)</f>
        <v>18627.77</v>
      </c>
      <c r="D65" s="91">
        <f>SUM(D56:D64)</f>
        <v>3658481</v>
      </c>
      <c r="E65" s="91">
        <f>SUM(E56:E64)</f>
        <v>1196173</v>
      </c>
      <c r="F65" s="91">
        <f>SUM(F56:F64)</f>
        <v>9556</v>
      </c>
      <c r="G65" s="99">
        <f t="shared" si="0"/>
        <v>2.6120130185177948E-3</v>
      </c>
      <c r="H65" s="100">
        <f t="shared" si="1"/>
        <v>1.9493271243197992</v>
      </c>
      <c r="I65" s="91">
        <f>SUM(I56:I64)</f>
        <v>247</v>
      </c>
      <c r="J65" s="93">
        <f t="shared" si="2"/>
        <v>75.416072874493935</v>
      </c>
    </row>
    <row r="67" spans="1:145" s="13" customFormat="1" ht="15" customHeight="1" x14ac:dyDescent="0.25">
      <c r="A67" s="1"/>
      <c r="B67" s="44" t="s">
        <v>11</v>
      </c>
      <c r="J67" s="2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</row>
  </sheetData>
  <mergeCells count="4">
    <mergeCell ref="I3:K3"/>
    <mergeCell ref="B7:K7"/>
    <mergeCell ref="I50:J50"/>
    <mergeCell ref="B54:J54"/>
  </mergeCells>
  <pageMargins left="0.75" right="0.75" top="1" bottom="1" header="0.5" footer="0.5"/>
  <pageSetup orientation="portrait" horizontalDpi="4294967292" verticalDpi="429496729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59"/>
  <sheetViews>
    <sheetView workbookViewId="0">
      <selection activeCell="H23" sqref="H23"/>
    </sheetView>
  </sheetViews>
  <sheetFormatPr defaultColWidth="10.875" defaultRowHeight="15" customHeight="1" x14ac:dyDescent="0.25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 x14ac:dyDescent="0.25">
      <c r="J1" s="13"/>
      <c r="K1" s="2"/>
      <c r="L1" s="13"/>
    </row>
    <row r="2" spans="1:12" ht="15" customHeight="1" x14ac:dyDescent="0.25">
      <c r="A2" s="5"/>
      <c r="B2" s="6" t="s">
        <v>7</v>
      </c>
      <c r="J2" s="13"/>
      <c r="K2" s="2"/>
      <c r="L2" s="13"/>
    </row>
    <row r="3" spans="1:12" ht="15" customHeight="1" x14ac:dyDescent="0.25">
      <c r="A3" s="5"/>
      <c r="B3" s="7" t="s">
        <v>179</v>
      </c>
      <c r="C3" s="4"/>
      <c r="D3" s="4"/>
      <c r="E3" s="4"/>
      <c r="F3" s="4"/>
      <c r="G3" s="4"/>
      <c r="H3" s="4"/>
      <c r="I3" s="257"/>
      <c r="J3" s="257"/>
      <c r="K3" s="257"/>
    </row>
    <row r="4" spans="1:12" ht="15" customHeight="1" x14ac:dyDescent="0.25">
      <c r="B4" s="3" t="s">
        <v>218</v>
      </c>
      <c r="C4" s="4"/>
      <c r="D4" s="4"/>
      <c r="E4" s="4"/>
      <c r="F4" s="4"/>
      <c r="G4" s="4"/>
      <c r="H4" s="4"/>
      <c r="I4" s="12"/>
      <c r="J4" s="12"/>
      <c r="K4" s="12"/>
    </row>
    <row r="5" spans="1:12" ht="15" customHeight="1" x14ac:dyDescent="0.25">
      <c r="B5" s="3"/>
      <c r="C5" s="4"/>
      <c r="D5" s="4"/>
      <c r="E5" s="4"/>
      <c r="F5" s="4"/>
      <c r="G5" s="4"/>
      <c r="H5" s="4"/>
      <c r="I5" s="12"/>
      <c r="J5" s="12"/>
      <c r="K5" s="12"/>
    </row>
    <row r="6" spans="1:12" ht="15" customHeight="1" thickBot="1" x14ac:dyDescent="0.3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 x14ac:dyDescent="0.3">
      <c r="B7" s="254" t="s">
        <v>67</v>
      </c>
      <c r="C7" s="255"/>
      <c r="D7" s="255"/>
      <c r="E7" s="255"/>
      <c r="F7" s="255"/>
      <c r="G7" s="255"/>
      <c r="H7" s="255"/>
      <c r="I7" s="255"/>
      <c r="J7" s="255"/>
      <c r="K7" s="256"/>
    </row>
    <row r="8" spans="1:12" ht="15" customHeight="1" x14ac:dyDescent="0.25">
      <c r="B8" s="14" t="s">
        <v>6</v>
      </c>
      <c r="C8" s="15" t="s">
        <v>176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149</v>
      </c>
      <c r="K8" s="152" t="s">
        <v>175</v>
      </c>
    </row>
    <row r="9" spans="1:12" ht="15" customHeight="1" x14ac:dyDescent="0.25">
      <c r="B9" s="127" t="s">
        <v>178</v>
      </c>
      <c r="C9" s="17">
        <v>18.82</v>
      </c>
      <c r="D9" s="18">
        <v>339</v>
      </c>
      <c r="E9" s="18">
        <v>16</v>
      </c>
      <c r="F9" s="48">
        <v>4.71976401179941E-2</v>
      </c>
      <c r="G9" s="20">
        <v>1.17625</v>
      </c>
      <c r="H9" s="19">
        <v>0</v>
      </c>
      <c r="I9" s="138">
        <v>0</v>
      </c>
      <c r="J9" s="138">
        <v>0</v>
      </c>
      <c r="K9" s="30">
        <v>0</v>
      </c>
    </row>
    <row r="10" spans="1:12" ht="15" customHeight="1" x14ac:dyDescent="0.25">
      <c r="B10" s="127" t="s">
        <v>183</v>
      </c>
      <c r="C10" s="17">
        <v>439.13</v>
      </c>
      <c r="D10" s="18">
        <v>384533</v>
      </c>
      <c r="E10" s="18">
        <v>504</v>
      </c>
      <c r="F10" s="48">
        <v>1.3106807478161823E-3</v>
      </c>
      <c r="G10" s="20">
        <v>0.87128968253968253</v>
      </c>
      <c r="H10" s="19">
        <v>0</v>
      </c>
      <c r="I10" s="138">
        <v>0</v>
      </c>
      <c r="J10" s="138">
        <v>1</v>
      </c>
      <c r="K10" s="30">
        <v>439.13</v>
      </c>
    </row>
    <row r="11" spans="1:12" ht="15" customHeight="1" x14ac:dyDescent="0.25">
      <c r="B11" s="127" t="s">
        <v>186</v>
      </c>
      <c r="C11" s="17">
        <v>321.51000000000005</v>
      </c>
      <c r="D11" s="18">
        <v>327164</v>
      </c>
      <c r="E11" s="18">
        <v>422</v>
      </c>
      <c r="F11" s="48">
        <v>1.2898729689085596E-3</v>
      </c>
      <c r="G11" s="20">
        <v>0.76187203791469205</v>
      </c>
      <c r="H11" s="19">
        <v>0</v>
      </c>
      <c r="I11" s="138">
        <v>0</v>
      </c>
      <c r="J11" s="138">
        <v>0</v>
      </c>
      <c r="K11" s="30">
        <v>0</v>
      </c>
    </row>
    <row r="12" spans="1:12" ht="15" customHeight="1" x14ac:dyDescent="0.25">
      <c r="B12" s="127" t="s">
        <v>194</v>
      </c>
      <c r="C12" s="17">
        <v>210.82999999999998</v>
      </c>
      <c r="D12" s="18">
        <v>232305</v>
      </c>
      <c r="E12" s="18">
        <v>262</v>
      </c>
      <c r="F12" s="48">
        <v>1.1278276403865607E-3</v>
      </c>
      <c r="G12" s="20">
        <v>0.80469465648854954</v>
      </c>
      <c r="H12" s="19">
        <v>3.8167938931297708E-3</v>
      </c>
      <c r="I12" s="138">
        <v>1</v>
      </c>
      <c r="J12" s="138">
        <v>0</v>
      </c>
      <c r="K12" s="30">
        <v>210.82999999999998</v>
      </c>
    </row>
    <row r="13" spans="1:12" ht="15" customHeight="1" x14ac:dyDescent="0.25">
      <c r="B13" s="127" t="s">
        <v>201</v>
      </c>
      <c r="C13" s="17">
        <v>158.18</v>
      </c>
      <c r="D13" s="18">
        <v>157250</v>
      </c>
      <c r="E13" s="18">
        <v>173</v>
      </c>
      <c r="F13" s="48">
        <v>1.1001589825119238E-3</v>
      </c>
      <c r="G13" s="20">
        <v>0.91433526011560695</v>
      </c>
      <c r="H13" s="19">
        <v>0</v>
      </c>
      <c r="I13" s="138">
        <v>0</v>
      </c>
      <c r="J13" s="138">
        <v>2</v>
      </c>
      <c r="K13" s="30">
        <v>79.09</v>
      </c>
    </row>
    <row r="14" spans="1:12" ht="15" customHeight="1" thickBot="1" x14ac:dyDescent="0.3">
      <c r="B14" s="143" t="s">
        <v>212</v>
      </c>
      <c r="C14" s="24">
        <v>108.42</v>
      </c>
      <c r="D14" s="23">
        <v>119447</v>
      </c>
      <c r="E14" s="23">
        <v>127</v>
      </c>
      <c r="F14" s="139">
        <v>1.0632330657111522E-3</v>
      </c>
      <c r="G14" s="140">
        <v>0.85370078740157485</v>
      </c>
      <c r="H14" s="141">
        <v>1.5748031496062992E-2</v>
      </c>
      <c r="I14" s="142">
        <v>2</v>
      </c>
      <c r="J14" s="142">
        <v>1</v>
      </c>
      <c r="K14" s="33">
        <v>36.14</v>
      </c>
    </row>
    <row r="15" spans="1:12" ht="15" customHeight="1" thickBot="1" x14ac:dyDescent="0.3">
      <c r="B15" s="97" t="s">
        <v>9</v>
      </c>
      <c r="C15" s="92">
        <f>SUM(C9:C14)</f>
        <v>1256.8900000000001</v>
      </c>
      <c r="D15" s="91">
        <f>SUM(D9:D14)</f>
        <v>1221038</v>
      </c>
      <c r="E15" s="91">
        <f>SUM(E9:E13)</f>
        <v>1377</v>
      </c>
      <c r="F15" s="136">
        <f>E15/D15</f>
        <v>1.1277290305461418E-3</v>
      </c>
      <c r="G15" s="137">
        <f>C15/E15</f>
        <v>0.91277414669571544</v>
      </c>
      <c r="H15" s="98">
        <v>0</v>
      </c>
      <c r="I15" s="91">
        <f>SUM(I9:I14)</f>
        <v>3</v>
      </c>
      <c r="J15" s="91">
        <f>SUM(J9:J14)</f>
        <v>4</v>
      </c>
      <c r="K15" s="93">
        <f>C15/(I15+J15)</f>
        <v>179.55571428571429</v>
      </c>
    </row>
    <row r="17" spans="2:2" ht="15" customHeight="1" x14ac:dyDescent="0.25">
      <c r="B17" s="156" t="s">
        <v>11</v>
      </c>
    </row>
    <row r="44" spans="1:11" ht="15" customHeight="1" x14ac:dyDescent="0.25">
      <c r="A44" s="5"/>
      <c r="B44" s="6" t="s">
        <v>7</v>
      </c>
    </row>
    <row r="45" spans="1:11" ht="15" customHeight="1" x14ac:dyDescent="0.25">
      <c r="A45" s="5"/>
      <c r="B45" s="7" t="s">
        <v>180</v>
      </c>
      <c r="C45" s="4"/>
      <c r="D45" s="4"/>
      <c r="E45" s="4"/>
      <c r="F45" s="4"/>
      <c r="G45" s="4"/>
      <c r="H45" s="4"/>
      <c r="I45" s="257"/>
      <c r="J45" s="257"/>
      <c r="K45" s="1"/>
    </row>
    <row r="46" spans="1:11" ht="15" customHeight="1" x14ac:dyDescent="0.25">
      <c r="B46" s="3" t="s">
        <v>217</v>
      </c>
      <c r="C46" s="4"/>
      <c r="D46" s="4"/>
      <c r="E46" s="4"/>
      <c r="F46" s="4"/>
      <c r="G46" s="4"/>
      <c r="H46" s="4"/>
      <c r="I46" s="12"/>
      <c r="J46" s="12"/>
      <c r="K46" s="1"/>
    </row>
    <row r="47" spans="1:11" ht="15" customHeight="1" x14ac:dyDescent="0.25">
      <c r="B47" s="3"/>
      <c r="C47" s="4"/>
      <c r="D47" s="4"/>
      <c r="E47" s="4"/>
      <c r="F47" s="4"/>
      <c r="G47" s="4"/>
      <c r="H47" s="4"/>
      <c r="I47" s="12"/>
      <c r="J47" s="12"/>
      <c r="K47" s="1"/>
    </row>
    <row r="48" spans="1:11" ht="15" customHeight="1" thickBot="1" x14ac:dyDescent="0.3">
      <c r="B48" s="51" t="s">
        <v>10</v>
      </c>
      <c r="C48" s="52"/>
      <c r="D48" s="53"/>
      <c r="E48" s="53"/>
      <c r="F48" s="53"/>
      <c r="G48" s="54"/>
      <c r="H48" s="54"/>
      <c r="I48" s="53"/>
      <c r="J48" s="52"/>
      <c r="K48" s="1"/>
    </row>
    <row r="49" spans="1:145" ht="15" customHeight="1" thickBot="1" x14ac:dyDescent="0.3">
      <c r="B49" s="254" t="s">
        <v>75</v>
      </c>
      <c r="C49" s="255"/>
      <c r="D49" s="255"/>
      <c r="E49" s="255"/>
      <c r="F49" s="255"/>
      <c r="G49" s="255"/>
      <c r="H49" s="255"/>
      <c r="I49" s="255"/>
      <c r="J49" s="256"/>
      <c r="K49" s="1"/>
    </row>
    <row r="50" spans="1:145" ht="15" customHeight="1" x14ac:dyDescent="0.25">
      <c r="B50" s="14" t="s">
        <v>6</v>
      </c>
      <c r="C50" s="15" t="s">
        <v>176</v>
      </c>
      <c r="D50" s="15" t="s">
        <v>0</v>
      </c>
      <c r="E50" s="15" t="s">
        <v>72</v>
      </c>
      <c r="F50" s="15" t="s">
        <v>71</v>
      </c>
      <c r="G50" s="15" t="s">
        <v>2</v>
      </c>
      <c r="H50" s="15" t="s">
        <v>70</v>
      </c>
      <c r="I50" s="15" t="s">
        <v>3</v>
      </c>
      <c r="J50" s="152" t="s">
        <v>175</v>
      </c>
      <c r="K50" s="1"/>
    </row>
    <row r="51" spans="1:145" ht="15" customHeight="1" x14ac:dyDescent="0.25">
      <c r="B51" s="16" t="s">
        <v>178</v>
      </c>
      <c r="C51" s="17">
        <v>645.88</v>
      </c>
      <c r="D51" s="18">
        <v>126183</v>
      </c>
      <c r="E51" s="18">
        <v>79666</v>
      </c>
      <c r="F51" s="18">
        <v>443</v>
      </c>
      <c r="G51" s="55">
        <f t="shared" ref="G51:G57" si="0">F51/D51</f>
        <v>3.5107740345371404E-3</v>
      </c>
      <c r="H51" s="56">
        <f t="shared" ref="H51:H57" si="1">C51/F51</f>
        <v>1.4579683972911963</v>
      </c>
      <c r="I51" s="21">
        <v>0</v>
      </c>
      <c r="J51" s="30">
        <v>0</v>
      </c>
      <c r="K51" s="1"/>
    </row>
    <row r="52" spans="1:145" ht="15" customHeight="1" x14ac:dyDescent="0.25">
      <c r="B52" s="16" t="s">
        <v>183</v>
      </c>
      <c r="C52" s="17">
        <v>3187.31</v>
      </c>
      <c r="D52" s="18">
        <v>564981</v>
      </c>
      <c r="E52" s="18">
        <v>185480</v>
      </c>
      <c r="F52" s="18">
        <v>1916</v>
      </c>
      <c r="G52" s="55">
        <f t="shared" si="0"/>
        <v>3.3912644850003807E-3</v>
      </c>
      <c r="H52" s="56">
        <f t="shared" si="1"/>
        <v>1.6635229645093945</v>
      </c>
      <c r="I52" s="21">
        <v>19</v>
      </c>
      <c r="J52" s="30">
        <f t="shared" ref="J52:J57" si="2">C52/I52</f>
        <v>167.75315789473683</v>
      </c>
      <c r="K52" s="1"/>
    </row>
    <row r="53" spans="1:145" ht="15" customHeight="1" x14ac:dyDescent="0.25">
      <c r="B53" s="16" t="s">
        <v>186</v>
      </c>
      <c r="C53" s="17">
        <v>2169.52</v>
      </c>
      <c r="D53" s="18">
        <v>303087</v>
      </c>
      <c r="E53" s="18">
        <v>110539</v>
      </c>
      <c r="F53" s="18">
        <v>1052</v>
      </c>
      <c r="G53" s="55">
        <f t="shared" si="0"/>
        <v>3.4709505851455193E-3</v>
      </c>
      <c r="H53" s="56">
        <f t="shared" si="1"/>
        <v>2.0622813688212926</v>
      </c>
      <c r="I53" s="21">
        <v>37</v>
      </c>
      <c r="J53" s="30">
        <f t="shared" si="2"/>
        <v>58.635675675675678</v>
      </c>
      <c r="K53" s="1"/>
    </row>
    <row r="54" spans="1:145" ht="15" customHeight="1" x14ac:dyDescent="0.25">
      <c r="B54" s="16" t="s">
        <v>194</v>
      </c>
      <c r="C54" s="17">
        <v>2360.66</v>
      </c>
      <c r="D54" s="18">
        <v>383801</v>
      </c>
      <c r="E54" s="18">
        <v>148805</v>
      </c>
      <c r="F54" s="18">
        <v>1058</v>
      </c>
      <c r="G54" s="55">
        <f t="shared" si="0"/>
        <v>2.7566369029783664E-3</v>
      </c>
      <c r="H54" s="56">
        <f t="shared" si="1"/>
        <v>2.2312476370510397</v>
      </c>
      <c r="I54" s="21">
        <v>15</v>
      </c>
      <c r="J54" s="30">
        <f t="shared" si="2"/>
        <v>157.37733333333333</v>
      </c>
      <c r="K54" s="1"/>
    </row>
    <row r="55" spans="1:145" ht="15" customHeight="1" x14ac:dyDescent="0.25">
      <c r="B55" s="16" t="s">
        <v>201</v>
      </c>
      <c r="C55" s="17">
        <v>2425.6999999999998</v>
      </c>
      <c r="D55" s="18">
        <v>524449</v>
      </c>
      <c r="E55" s="18">
        <v>163102</v>
      </c>
      <c r="F55" s="18">
        <v>1173</v>
      </c>
      <c r="G55" s="55">
        <f t="shared" si="0"/>
        <v>2.2366331139920181E-3</v>
      </c>
      <c r="H55" s="56">
        <f t="shared" si="1"/>
        <v>2.0679454390451832</v>
      </c>
      <c r="I55" s="21">
        <v>45</v>
      </c>
      <c r="J55" s="30">
        <f t="shared" si="2"/>
        <v>53.904444444444444</v>
      </c>
      <c r="K55" s="1"/>
    </row>
    <row r="56" spans="1:145" ht="15" customHeight="1" thickBot="1" x14ac:dyDescent="0.3">
      <c r="B56" s="31" t="s">
        <v>212</v>
      </c>
      <c r="C56" s="24">
        <v>2060.84</v>
      </c>
      <c r="D56" s="23">
        <v>477032</v>
      </c>
      <c r="E56" s="23">
        <v>144957</v>
      </c>
      <c r="F56" s="23">
        <v>1089</v>
      </c>
      <c r="G56" s="101">
        <f t="shared" si="0"/>
        <v>2.2828657197001461E-3</v>
      </c>
      <c r="H56" s="102">
        <f t="shared" si="1"/>
        <v>1.8924150596877871</v>
      </c>
      <c r="I56" s="32">
        <v>32</v>
      </c>
      <c r="J56" s="33">
        <f t="shared" si="2"/>
        <v>64.401250000000005</v>
      </c>
      <c r="K56" s="1"/>
    </row>
    <row r="57" spans="1:145" s="88" customFormat="1" ht="15" customHeight="1" thickBot="1" x14ac:dyDescent="0.3">
      <c r="B57" s="97" t="s">
        <v>9</v>
      </c>
      <c r="C57" s="92">
        <f>SUM(C51:C56)</f>
        <v>12849.91</v>
      </c>
      <c r="D57" s="91">
        <f>SUM(D51:D56)</f>
        <v>2379533</v>
      </c>
      <c r="E57" s="91">
        <f>SUM(E51:E56)</f>
        <v>832549</v>
      </c>
      <c r="F57" s="91">
        <f>SUM(F51:F56)</f>
        <v>6731</v>
      </c>
      <c r="G57" s="99">
        <f t="shared" si="0"/>
        <v>2.8287063049766488E-3</v>
      </c>
      <c r="H57" s="100">
        <f t="shared" si="1"/>
        <v>1.9090640320903283</v>
      </c>
      <c r="I57" s="91">
        <f>SUM(I51:I56)</f>
        <v>148</v>
      </c>
      <c r="J57" s="93">
        <f t="shared" si="2"/>
        <v>86.823716216216212</v>
      </c>
    </row>
    <row r="59" spans="1:145" s="13" customFormat="1" ht="15" customHeight="1" x14ac:dyDescent="0.25">
      <c r="A59" s="1"/>
      <c r="B59" s="44" t="s">
        <v>11</v>
      </c>
      <c r="J59" s="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</row>
  </sheetData>
  <mergeCells count="4">
    <mergeCell ref="I3:K3"/>
    <mergeCell ref="B7:K7"/>
    <mergeCell ref="I45:J45"/>
    <mergeCell ref="B49:J49"/>
  </mergeCells>
  <pageMargins left="0.75" right="0.75" top="1" bottom="1" header="0.5" footer="0.5"/>
  <pageSetup orientation="portrait" horizontalDpi="4294967292" verticalDpi="429496729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66"/>
  <sheetViews>
    <sheetView workbookViewId="0">
      <selection activeCell="H23" sqref="H23"/>
    </sheetView>
  </sheetViews>
  <sheetFormatPr defaultColWidth="10.875" defaultRowHeight="15" customHeight="1" x14ac:dyDescent="0.25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 x14ac:dyDescent="0.25">
      <c r="J1" s="13"/>
      <c r="K1" s="2"/>
      <c r="L1" s="13"/>
    </row>
    <row r="2" spans="1:12" ht="15" customHeight="1" x14ac:dyDescent="0.25">
      <c r="A2" s="5"/>
      <c r="B2" s="6" t="s">
        <v>7</v>
      </c>
      <c r="J2" s="13"/>
      <c r="K2" s="2"/>
      <c r="L2" s="13"/>
    </row>
    <row r="3" spans="1:12" ht="15" customHeight="1" x14ac:dyDescent="0.25">
      <c r="A3" s="5"/>
      <c r="B3" s="7" t="s">
        <v>181</v>
      </c>
      <c r="C3" s="4"/>
      <c r="D3" s="4"/>
      <c r="E3" s="4"/>
      <c r="F3" s="4"/>
      <c r="G3" s="4"/>
      <c r="H3" s="4"/>
      <c r="I3" s="257"/>
      <c r="J3" s="257"/>
      <c r="K3" s="257"/>
    </row>
    <row r="4" spans="1:12" ht="15" customHeight="1" x14ac:dyDescent="0.25">
      <c r="B4" s="3" t="s">
        <v>218</v>
      </c>
      <c r="C4" s="165"/>
      <c r="D4" s="166"/>
      <c r="E4" s="166"/>
      <c r="F4" s="167"/>
      <c r="G4" s="165"/>
      <c r="H4" s="167"/>
      <c r="I4" s="166"/>
      <c r="J4" s="166"/>
      <c r="K4" s="12"/>
    </row>
    <row r="5" spans="1:12" ht="15" customHeight="1" x14ac:dyDescent="0.25">
      <c r="B5" s="3"/>
      <c r="C5" s="165"/>
      <c r="D5" s="168"/>
      <c r="E5" s="166"/>
      <c r="F5" s="167"/>
      <c r="G5" s="165"/>
      <c r="H5" s="167"/>
      <c r="I5" s="166"/>
      <c r="J5" s="166"/>
      <c r="K5" s="12"/>
    </row>
    <row r="6" spans="1:12" ht="15" customHeight="1" thickBot="1" x14ac:dyDescent="0.3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 x14ac:dyDescent="0.3">
      <c r="B7" s="254" t="s">
        <v>67</v>
      </c>
      <c r="C7" s="255"/>
      <c r="D7" s="255"/>
      <c r="E7" s="255"/>
      <c r="F7" s="255"/>
      <c r="G7" s="255"/>
      <c r="H7" s="255"/>
      <c r="I7" s="255"/>
      <c r="J7" s="255"/>
      <c r="K7" s="256"/>
    </row>
    <row r="8" spans="1:12" ht="15" customHeight="1" x14ac:dyDescent="0.25">
      <c r="B8" s="14" t="s">
        <v>6</v>
      </c>
      <c r="C8" s="15" t="s">
        <v>176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149</v>
      </c>
      <c r="K8" s="152" t="s">
        <v>175</v>
      </c>
    </row>
    <row r="9" spans="1:12" ht="15" customHeight="1" x14ac:dyDescent="0.25">
      <c r="B9" s="127" t="s">
        <v>178</v>
      </c>
      <c r="C9" s="17">
        <v>14.03</v>
      </c>
      <c r="D9" s="18">
        <v>387</v>
      </c>
      <c r="E9" s="18">
        <v>17</v>
      </c>
      <c r="F9" s="48">
        <v>4.3927648578811367E-2</v>
      </c>
      <c r="G9" s="20">
        <v>0.82529411764705873</v>
      </c>
      <c r="H9" s="19">
        <v>0.11764705882352941</v>
      </c>
      <c r="I9" s="138">
        <v>2</v>
      </c>
      <c r="J9" s="138">
        <v>0</v>
      </c>
      <c r="K9" s="30">
        <v>7.0149999999999997</v>
      </c>
    </row>
    <row r="10" spans="1:12" ht="15" customHeight="1" x14ac:dyDescent="0.25">
      <c r="B10" s="127" t="s">
        <v>183</v>
      </c>
      <c r="C10" s="17">
        <v>798.66999999999985</v>
      </c>
      <c r="D10" s="18">
        <v>619673</v>
      </c>
      <c r="E10" s="18">
        <v>886</v>
      </c>
      <c r="F10" s="48">
        <v>1.4297863550614598E-3</v>
      </c>
      <c r="G10" s="20">
        <v>0.9014334085778779</v>
      </c>
      <c r="H10" s="19">
        <v>1.128668171557562E-3</v>
      </c>
      <c r="I10" s="138">
        <v>1</v>
      </c>
      <c r="J10" s="138">
        <v>3</v>
      </c>
      <c r="K10" s="30">
        <v>199.66749999999996</v>
      </c>
    </row>
    <row r="11" spans="1:12" ht="15" customHeight="1" x14ac:dyDescent="0.25">
      <c r="B11" s="127" t="s">
        <v>186</v>
      </c>
      <c r="C11" s="17">
        <v>730.99</v>
      </c>
      <c r="D11" s="18">
        <v>759637</v>
      </c>
      <c r="E11" s="18">
        <v>895</v>
      </c>
      <c r="F11" s="48">
        <v>1.1781943217615781E-3</v>
      </c>
      <c r="G11" s="20">
        <v>0.81674860335195532</v>
      </c>
      <c r="H11" s="19">
        <v>0</v>
      </c>
      <c r="I11" s="138">
        <v>0</v>
      </c>
      <c r="J11" s="138">
        <v>0</v>
      </c>
      <c r="K11" s="30">
        <v>0</v>
      </c>
    </row>
    <row r="12" spans="1:12" ht="15" customHeight="1" x14ac:dyDescent="0.25">
      <c r="B12" s="127" t="s">
        <v>194</v>
      </c>
      <c r="C12" s="17">
        <v>678.23</v>
      </c>
      <c r="D12" s="18">
        <v>599788</v>
      </c>
      <c r="E12" s="18">
        <v>787</v>
      </c>
      <c r="F12" s="48">
        <v>1.3121302860343988E-3</v>
      </c>
      <c r="G12" s="20">
        <v>0.86179161372299873</v>
      </c>
      <c r="H12" s="19">
        <v>1.2706480304955528E-3</v>
      </c>
      <c r="I12" s="138">
        <v>1</v>
      </c>
      <c r="J12" s="138">
        <v>0</v>
      </c>
      <c r="K12" s="30">
        <v>678.23</v>
      </c>
    </row>
    <row r="13" spans="1:12" ht="15" customHeight="1" x14ac:dyDescent="0.25">
      <c r="B13" s="127" t="s">
        <v>201</v>
      </c>
      <c r="C13" s="17">
        <v>629.75</v>
      </c>
      <c r="D13" s="18">
        <v>561235</v>
      </c>
      <c r="E13" s="18">
        <v>698</v>
      </c>
      <c r="F13" s="48">
        <v>1.2436858000659261E-3</v>
      </c>
      <c r="G13" s="20">
        <v>0.90222063037249278</v>
      </c>
      <c r="H13" s="19">
        <v>1.4326647564469914E-3</v>
      </c>
      <c r="I13" s="138">
        <v>1</v>
      </c>
      <c r="J13" s="138">
        <v>0</v>
      </c>
      <c r="K13" s="30">
        <v>629.75</v>
      </c>
    </row>
    <row r="14" spans="1:12" ht="15" customHeight="1" thickBot="1" x14ac:dyDescent="0.3">
      <c r="B14" s="143" t="s">
        <v>212</v>
      </c>
      <c r="C14" s="24">
        <v>575.66999999999996</v>
      </c>
      <c r="D14" s="23">
        <v>615049</v>
      </c>
      <c r="E14" s="23">
        <v>608</v>
      </c>
      <c r="F14" s="139">
        <v>9.8853912452503793E-4</v>
      </c>
      <c r="G14" s="140">
        <v>0.94682565789473683</v>
      </c>
      <c r="H14" s="141">
        <v>1.6447368421052631E-3</v>
      </c>
      <c r="I14" s="142">
        <v>1</v>
      </c>
      <c r="J14" s="142">
        <v>0</v>
      </c>
      <c r="K14" s="33">
        <v>575.66999999999996</v>
      </c>
    </row>
    <row r="15" spans="1:12" ht="15" customHeight="1" thickBot="1" x14ac:dyDescent="0.3">
      <c r="B15" s="97" t="s">
        <v>9</v>
      </c>
      <c r="C15" s="92">
        <f>SUM(C9:C14)</f>
        <v>3427.34</v>
      </c>
      <c r="D15" s="91">
        <f>SUM(D9:D14)</f>
        <v>3155769</v>
      </c>
      <c r="E15" s="91">
        <f>SUM(E9:E14)</f>
        <v>3891</v>
      </c>
      <c r="F15" s="136">
        <f>E15/D15</f>
        <v>1.2329799804738559E-3</v>
      </c>
      <c r="G15" s="137">
        <f>C15/E15</f>
        <v>0.88083783089180168</v>
      </c>
      <c r="H15" s="98">
        <f>I15/E15</f>
        <v>1.5420200462606013E-3</v>
      </c>
      <c r="I15" s="91">
        <f>SUM(I9:I14)</f>
        <v>6</v>
      </c>
      <c r="J15" s="91">
        <f>SUM(J9:J14)</f>
        <v>3</v>
      </c>
      <c r="K15" s="93">
        <f>C15/(I15+J15)</f>
        <v>380.81555555555559</v>
      </c>
    </row>
    <row r="17" spans="2:2" ht="15" customHeight="1" x14ac:dyDescent="0.25">
      <c r="B17" s="156" t="s">
        <v>11</v>
      </c>
    </row>
    <row r="51" spans="1:11" ht="15" customHeight="1" x14ac:dyDescent="0.25">
      <c r="A51" s="5"/>
      <c r="B51" s="6" t="s">
        <v>7</v>
      </c>
    </row>
    <row r="52" spans="1:11" ht="15" customHeight="1" x14ac:dyDescent="0.25">
      <c r="A52" s="5"/>
      <c r="B52" s="7" t="s">
        <v>182</v>
      </c>
      <c r="C52" s="4"/>
      <c r="D52" s="4"/>
      <c r="E52" s="4"/>
      <c r="F52" s="4"/>
      <c r="G52" s="4"/>
      <c r="H52" s="4"/>
      <c r="I52" s="257"/>
      <c r="J52" s="257"/>
      <c r="K52" s="1"/>
    </row>
    <row r="53" spans="1:11" ht="15" customHeight="1" x14ac:dyDescent="0.25">
      <c r="B53" s="3" t="s">
        <v>217</v>
      </c>
      <c r="C53" s="4"/>
      <c r="D53" s="4"/>
      <c r="E53" s="4"/>
      <c r="F53" s="4"/>
      <c r="G53" s="4"/>
      <c r="H53" s="4"/>
      <c r="I53" s="12"/>
      <c r="J53" s="12"/>
      <c r="K53" s="1"/>
    </row>
    <row r="54" spans="1:11" ht="15" customHeight="1" x14ac:dyDescent="0.25">
      <c r="B54" s="3"/>
      <c r="C54" s="4"/>
      <c r="D54" s="4"/>
      <c r="E54" s="4"/>
      <c r="F54" s="4"/>
      <c r="G54" s="4"/>
      <c r="H54" s="4"/>
      <c r="I54" s="12"/>
      <c r="J54" s="12"/>
      <c r="K54" s="1"/>
    </row>
    <row r="55" spans="1:11" ht="15" customHeight="1" thickBot="1" x14ac:dyDescent="0.3">
      <c r="B55" s="51" t="s">
        <v>10</v>
      </c>
      <c r="C55" s="52"/>
      <c r="D55" s="53"/>
      <c r="E55" s="53"/>
      <c r="F55" s="53"/>
      <c r="G55" s="54"/>
      <c r="H55" s="54"/>
      <c r="I55" s="53"/>
      <c r="J55" s="52"/>
      <c r="K55" s="1"/>
    </row>
    <row r="56" spans="1:11" ht="15" customHeight="1" thickBot="1" x14ac:dyDescent="0.3">
      <c r="B56" s="254" t="s">
        <v>75</v>
      </c>
      <c r="C56" s="255"/>
      <c r="D56" s="255"/>
      <c r="E56" s="255"/>
      <c r="F56" s="255"/>
      <c r="G56" s="255"/>
      <c r="H56" s="255"/>
      <c r="I56" s="255"/>
      <c r="J56" s="256"/>
      <c r="K56" s="1"/>
    </row>
    <row r="57" spans="1:11" ht="15" customHeight="1" x14ac:dyDescent="0.25">
      <c r="B57" s="14" t="s">
        <v>6</v>
      </c>
      <c r="C57" s="15" t="s">
        <v>176</v>
      </c>
      <c r="D57" s="15" t="s">
        <v>0</v>
      </c>
      <c r="E57" s="15" t="s">
        <v>72</v>
      </c>
      <c r="F57" s="15" t="s">
        <v>71</v>
      </c>
      <c r="G57" s="15" t="s">
        <v>2</v>
      </c>
      <c r="H57" s="15" t="s">
        <v>70</v>
      </c>
      <c r="I57" s="15" t="s">
        <v>3</v>
      </c>
      <c r="J57" s="152" t="s">
        <v>175</v>
      </c>
      <c r="K57" s="1"/>
    </row>
    <row r="58" spans="1:11" ht="15" customHeight="1" x14ac:dyDescent="0.25">
      <c r="B58" s="16" t="s">
        <v>178</v>
      </c>
      <c r="C58" s="17">
        <v>683.81</v>
      </c>
      <c r="D58" s="18">
        <v>145301</v>
      </c>
      <c r="E58" s="18">
        <v>98204</v>
      </c>
      <c r="F58" s="18">
        <v>485</v>
      </c>
      <c r="G58" s="55">
        <f t="shared" ref="G58:G64" si="0">F58/D58</f>
        <v>3.3378985691770876E-3</v>
      </c>
      <c r="H58" s="56">
        <f t="shared" ref="H58:H64" si="1">C58/F58</f>
        <v>1.4099175257731957</v>
      </c>
      <c r="I58" s="21">
        <v>2</v>
      </c>
      <c r="J58" s="30">
        <f t="shared" ref="J58:J64" si="2">C58/I58</f>
        <v>341.90499999999997</v>
      </c>
      <c r="K58" s="1"/>
    </row>
    <row r="59" spans="1:11" ht="15" customHeight="1" x14ac:dyDescent="0.25">
      <c r="B59" s="16" t="s">
        <v>183</v>
      </c>
      <c r="C59" s="17">
        <v>3698.75</v>
      </c>
      <c r="D59" s="18">
        <v>705704</v>
      </c>
      <c r="E59" s="18">
        <v>297040</v>
      </c>
      <c r="F59" s="18">
        <v>2260</v>
      </c>
      <c r="G59" s="55">
        <f t="shared" si="0"/>
        <v>3.2024758255585913E-3</v>
      </c>
      <c r="H59" s="56">
        <f t="shared" si="1"/>
        <v>1.6366150442477876</v>
      </c>
      <c r="I59" s="21">
        <v>60</v>
      </c>
      <c r="J59" s="30">
        <f t="shared" si="2"/>
        <v>61.645833333333336</v>
      </c>
      <c r="K59" s="1"/>
    </row>
    <row r="60" spans="1:11" ht="15" customHeight="1" x14ac:dyDescent="0.25">
      <c r="B60" s="16" t="s">
        <v>186</v>
      </c>
      <c r="C60" s="17">
        <v>3272.23</v>
      </c>
      <c r="D60" s="18">
        <v>510984</v>
      </c>
      <c r="E60" s="18">
        <v>211597</v>
      </c>
      <c r="F60" s="18">
        <v>1701</v>
      </c>
      <c r="G60" s="55">
        <f t="shared" si="0"/>
        <v>3.3288713540932787E-3</v>
      </c>
      <c r="H60" s="56">
        <f t="shared" si="1"/>
        <v>1.9237095825984716</v>
      </c>
      <c r="I60" s="21">
        <v>38</v>
      </c>
      <c r="J60" s="30">
        <f t="shared" si="2"/>
        <v>86.111315789473679</v>
      </c>
      <c r="K60" s="1"/>
    </row>
    <row r="61" spans="1:11" ht="15" customHeight="1" x14ac:dyDescent="0.25">
      <c r="B61" s="16" t="s">
        <v>194</v>
      </c>
      <c r="C61" s="17">
        <v>892.79</v>
      </c>
      <c r="D61" s="18">
        <v>126272</v>
      </c>
      <c r="E61" s="18">
        <v>79447</v>
      </c>
      <c r="F61" s="18">
        <v>452</v>
      </c>
      <c r="G61" s="55">
        <f t="shared" si="0"/>
        <v>3.5795742524075014E-3</v>
      </c>
      <c r="H61" s="56">
        <f t="shared" si="1"/>
        <v>1.9751991150442476</v>
      </c>
      <c r="I61" s="21">
        <v>12</v>
      </c>
      <c r="J61" s="30">
        <f t="shared" si="2"/>
        <v>74.399166666666659</v>
      </c>
      <c r="K61" s="1"/>
    </row>
    <row r="62" spans="1:11" ht="15" customHeight="1" x14ac:dyDescent="0.25">
      <c r="B62" s="16" t="s">
        <v>201</v>
      </c>
      <c r="C62" s="17">
        <v>104.66</v>
      </c>
      <c r="D62" s="18">
        <v>20051</v>
      </c>
      <c r="E62" s="18">
        <v>14291</v>
      </c>
      <c r="F62" s="18">
        <v>83</v>
      </c>
      <c r="G62" s="55">
        <f t="shared" si="0"/>
        <v>4.1394444167373199E-3</v>
      </c>
      <c r="H62" s="56">
        <f t="shared" si="1"/>
        <v>1.2609638554216867</v>
      </c>
      <c r="I62" s="21">
        <v>61</v>
      </c>
      <c r="J62" s="30">
        <f t="shared" si="2"/>
        <v>1.7157377049180327</v>
      </c>
      <c r="K62" s="1"/>
    </row>
    <row r="63" spans="1:11" ht="15" customHeight="1" thickBot="1" x14ac:dyDescent="0.3">
      <c r="B63" s="31" t="s">
        <v>212</v>
      </c>
      <c r="C63" s="24">
        <v>452.67599999999999</v>
      </c>
      <c r="D63" s="23">
        <v>93137</v>
      </c>
      <c r="E63" s="23">
        <v>54266</v>
      </c>
      <c r="F63" s="23">
        <v>368</v>
      </c>
      <c r="G63" s="101">
        <f t="shared" si="0"/>
        <v>3.9511687084617282E-3</v>
      </c>
      <c r="H63" s="102">
        <f t="shared" si="1"/>
        <v>1.2300978260869564</v>
      </c>
      <c r="I63" s="32">
        <v>10</v>
      </c>
      <c r="J63" s="33">
        <f t="shared" si="2"/>
        <v>45.267600000000002</v>
      </c>
      <c r="K63" s="1"/>
    </row>
    <row r="64" spans="1:11" s="88" customFormat="1" ht="15" customHeight="1" thickBot="1" x14ac:dyDescent="0.3">
      <c r="B64" s="97" t="s">
        <v>9</v>
      </c>
      <c r="C64" s="92">
        <f>SUM(C58:C63)</f>
        <v>9104.9159999999974</v>
      </c>
      <c r="D64" s="91">
        <f>SUM(D58:D63)</f>
        <v>1601449</v>
      </c>
      <c r="E64" s="91">
        <f>SUM(E58:E63)</f>
        <v>754845</v>
      </c>
      <c r="F64" s="91">
        <f>SUM(F58:F63)</f>
        <v>5349</v>
      </c>
      <c r="G64" s="99">
        <f t="shared" si="0"/>
        <v>3.3401001218271702E-3</v>
      </c>
      <c r="H64" s="100">
        <f t="shared" si="1"/>
        <v>1.7021716208637123</v>
      </c>
      <c r="I64" s="91">
        <f>SUM(I58:I63)</f>
        <v>183</v>
      </c>
      <c r="J64" s="93">
        <f t="shared" si="2"/>
        <v>49.753639344262282</v>
      </c>
    </row>
    <row r="66" spans="1:145" s="13" customFormat="1" ht="15" customHeight="1" x14ac:dyDescent="0.25">
      <c r="A66" s="1"/>
      <c r="B66" s="44" t="s">
        <v>11</v>
      </c>
      <c r="J66" s="2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</row>
  </sheetData>
  <mergeCells count="4">
    <mergeCell ref="I3:K3"/>
    <mergeCell ref="B7:K7"/>
    <mergeCell ref="I52:J52"/>
    <mergeCell ref="B56:J56"/>
  </mergeCells>
  <pageMargins left="0.75" right="0.75" top="1" bottom="1" header="0.5" footer="0.5"/>
  <pageSetup orientation="portrait" horizontalDpi="4294967292" verticalDpi="429496729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58"/>
  <sheetViews>
    <sheetView workbookViewId="0">
      <selection activeCell="H23" sqref="H23"/>
    </sheetView>
  </sheetViews>
  <sheetFormatPr defaultColWidth="10.875" defaultRowHeight="15" customHeight="1" x14ac:dyDescent="0.25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 x14ac:dyDescent="0.25">
      <c r="J1" s="13"/>
      <c r="K1" s="2"/>
      <c r="L1" s="13"/>
    </row>
    <row r="2" spans="1:12" ht="15" customHeight="1" x14ac:dyDescent="0.25">
      <c r="A2" s="5"/>
      <c r="B2" s="6" t="s">
        <v>7</v>
      </c>
      <c r="J2" s="13"/>
      <c r="K2" s="2"/>
      <c r="L2" s="13"/>
    </row>
    <row r="3" spans="1:12" ht="15" customHeight="1" x14ac:dyDescent="0.25">
      <c r="A3" s="5"/>
      <c r="B3" s="7" t="s">
        <v>184</v>
      </c>
      <c r="C3" s="4"/>
      <c r="D3" s="4"/>
      <c r="E3" s="4"/>
      <c r="F3" s="4"/>
      <c r="G3" s="4"/>
      <c r="H3" s="4"/>
      <c r="I3" s="257"/>
      <c r="J3" s="257"/>
      <c r="K3" s="257"/>
    </row>
    <row r="4" spans="1:12" ht="15" customHeight="1" x14ac:dyDescent="0.25">
      <c r="B4" s="3" t="s">
        <v>218</v>
      </c>
      <c r="C4" s="169"/>
      <c r="D4" s="170"/>
      <c r="E4" s="170"/>
      <c r="F4" s="171"/>
      <c r="G4" s="169"/>
      <c r="H4" s="171"/>
      <c r="I4" s="170"/>
      <c r="J4" s="170"/>
      <c r="K4" s="12"/>
    </row>
    <row r="5" spans="1:12" ht="15" customHeight="1" x14ac:dyDescent="0.25">
      <c r="B5" s="3"/>
      <c r="C5" s="169"/>
      <c r="D5" s="172"/>
      <c r="E5" s="170"/>
      <c r="F5" s="171"/>
      <c r="G5" s="169"/>
      <c r="H5" s="171"/>
      <c r="I5" s="170"/>
      <c r="J5" s="170"/>
      <c r="K5" s="12"/>
    </row>
    <row r="6" spans="1:12" ht="15" customHeight="1" thickBot="1" x14ac:dyDescent="0.3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 x14ac:dyDescent="0.3">
      <c r="B7" s="254" t="s">
        <v>67</v>
      </c>
      <c r="C7" s="255"/>
      <c r="D7" s="255"/>
      <c r="E7" s="255"/>
      <c r="F7" s="255"/>
      <c r="G7" s="255"/>
      <c r="H7" s="255"/>
      <c r="I7" s="255"/>
      <c r="J7" s="255"/>
      <c r="K7" s="256"/>
    </row>
    <row r="8" spans="1:12" ht="15" customHeight="1" x14ac:dyDescent="0.25">
      <c r="B8" s="14" t="s">
        <v>6</v>
      </c>
      <c r="C8" s="15" t="s">
        <v>176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149</v>
      </c>
      <c r="K8" s="152" t="s">
        <v>175</v>
      </c>
    </row>
    <row r="9" spans="1:12" ht="15" customHeight="1" x14ac:dyDescent="0.25">
      <c r="B9" s="127" t="s">
        <v>183</v>
      </c>
      <c r="C9" s="17">
        <v>395.07</v>
      </c>
      <c r="D9" s="18">
        <v>370596</v>
      </c>
      <c r="E9" s="18">
        <v>439</v>
      </c>
      <c r="F9" s="48">
        <v>1.1845783548662156E-3</v>
      </c>
      <c r="G9" s="20">
        <v>0.89993166287015947</v>
      </c>
      <c r="H9" s="19">
        <v>0</v>
      </c>
      <c r="I9" s="138">
        <v>0</v>
      </c>
      <c r="J9" s="138">
        <v>0</v>
      </c>
      <c r="K9" s="30">
        <v>0</v>
      </c>
    </row>
    <row r="10" spans="1:12" ht="15" customHeight="1" x14ac:dyDescent="0.25">
      <c r="B10" s="127" t="s">
        <v>186</v>
      </c>
      <c r="C10" s="17">
        <v>516.98</v>
      </c>
      <c r="D10" s="18">
        <v>610239</v>
      </c>
      <c r="E10" s="18">
        <v>647</v>
      </c>
      <c r="F10" s="48">
        <v>1.0602403320666164E-3</v>
      </c>
      <c r="G10" s="20">
        <v>0.79904173106646059</v>
      </c>
      <c r="H10" s="19">
        <v>0</v>
      </c>
      <c r="I10" s="138">
        <v>0</v>
      </c>
      <c r="J10" s="138">
        <v>0</v>
      </c>
      <c r="K10" s="30">
        <v>0</v>
      </c>
    </row>
    <row r="11" spans="1:12" ht="15" customHeight="1" x14ac:dyDescent="0.25">
      <c r="B11" s="127" t="s">
        <v>194</v>
      </c>
      <c r="C11" s="17">
        <v>491.46000000000004</v>
      </c>
      <c r="D11" s="18">
        <v>500436</v>
      </c>
      <c r="E11" s="18">
        <v>585</v>
      </c>
      <c r="F11" s="48">
        <v>1.1689806488741816E-3</v>
      </c>
      <c r="G11" s="20">
        <v>0.84010256410256412</v>
      </c>
      <c r="H11" s="19">
        <v>0</v>
      </c>
      <c r="I11" s="138">
        <v>0</v>
      </c>
      <c r="J11" s="138">
        <v>1</v>
      </c>
      <c r="K11" s="30">
        <v>491.46000000000004</v>
      </c>
    </row>
    <row r="12" spans="1:12" ht="15" customHeight="1" x14ac:dyDescent="0.25">
      <c r="B12" s="127" t="s">
        <v>201</v>
      </c>
      <c r="C12" s="17">
        <v>417.88</v>
      </c>
      <c r="D12" s="18">
        <v>469977</v>
      </c>
      <c r="E12" s="18">
        <v>472</v>
      </c>
      <c r="F12" s="48">
        <v>1.004304465963228E-3</v>
      </c>
      <c r="G12" s="20">
        <v>0.88533898305084746</v>
      </c>
      <c r="H12" s="19">
        <v>2.1186440677966102E-3</v>
      </c>
      <c r="I12" s="138">
        <v>1</v>
      </c>
      <c r="J12" s="138">
        <v>0</v>
      </c>
      <c r="K12" s="30">
        <v>417.88</v>
      </c>
    </row>
    <row r="13" spans="1:12" ht="15" customHeight="1" thickBot="1" x14ac:dyDescent="0.3">
      <c r="B13" s="143" t="s">
        <v>212</v>
      </c>
      <c r="C13" s="24">
        <v>351.83</v>
      </c>
      <c r="D13" s="23">
        <v>388403</v>
      </c>
      <c r="E13" s="23">
        <v>412</v>
      </c>
      <c r="F13" s="139">
        <v>1.0607539076680664E-3</v>
      </c>
      <c r="G13" s="140">
        <v>0.85395631067961164</v>
      </c>
      <c r="H13" s="141">
        <v>7.2815533980582527E-3</v>
      </c>
      <c r="I13" s="142">
        <v>3</v>
      </c>
      <c r="J13" s="142">
        <v>1</v>
      </c>
      <c r="K13" s="33">
        <v>87.957499999999996</v>
      </c>
    </row>
    <row r="14" spans="1:12" ht="15" customHeight="1" thickBot="1" x14ac:dyDescent="0.3">
      <c r="B14" s="97" t="s">
        <v>9</v>
      </c>
      <c r="C14" s="92">
        <f>SUM(C9:C13)</f>
        <v>2173.2199999999998</v>
      </c>
      <c r="D14" s="91">
        <f>SUM(D9:D13)</f>
        <v>2339651</v>
      </c>
      <c r="E14" s="91">
        <f>SUM(E9:E13)</f>
        <v>2555</v>
      </c>
      <c r="F14" s="136">
        <f>E14/D14</f>
        <v>1.0920432149923215E-3</v>
      </c>
      <c r="G14" s="137">
        <f>C14/E14</f>
        <v>0.85057534246575339</v>
      </c>
      <c r="H14" s="98">
        <f>H9</f>
        <v>0</v>
      </c>
      <c r="I14" s="91">
        <f>SUM(I9:I13)</f>
        <v>4</v>
      </c>
      <c r="J14" s="91">
        <f>SUM(J9:J13)</f>
        <v>2</v>
      </c>
      <c r="K14" s="93">
        <f>C14/(I14+J14)</f>
        <v>362.20333333333332</v>
      </c>
    </row>
    <row r="16" spans="1:12" ht="15" customHeight="1" x14ac:dyDescent="0.25">
      <c r="B16" s="156" t="s">
        <v>11</v>
      </c>
    </row>
    <row r="44" spans="1:11" ht="15" customHeight="1" x14ac:dyDescent="0.25">
      <c r="A44" s="5"/>
      <c r="B44" s="6" t="s">
        <v>7</v>
      </c>
    </row>
    <row r="45" spans="1:11" ht="15" customHeight="1" x14ac:dyDescent="0.25">
      <c r="A45" s="5"/>
      <c r="B45" s="7" t="s">
        <v>185</v>
      </c>
      <c r="C45" s="4"/>
      <c r="D45" s="4"/>
      <c r="E45" s="4"/>
      <c r="F45" s="4"/>
      <c r="G45" s="4"/>
      <c r="H45" s="4"/>
      <c r="I45" s="257"/>
      <c r="J45" s="257"/>
      <c r="K45" s="1"/>
    </row>
    <row r="46" spans="1:11" ht="15" customHeight="1" x14ac:dyDescent="0.25">
      <c r="B46" s="3" t="s">
        <v>217</v>
      </c>
      <c r="C46" s="4"/>
      <c r="D46" s="4"/>
      <c r="E46" s="4"/>
      <c r="F46" s="4"/>
      <c r="G46" s="4"/>
      <c r="H46" s="4"/>
      <c r="I46" s="12"/>
      <c r="J46" s="12"/>
      <c r="K46" s="1"/>
    </row>
    <row r="47" spans="1:11" ht="15" customHeight="1" x14ac:dyDescent="0.25">
      <c r="B47" s="3"/>
      <c r="C47" s="4"/>
      <c r="D47" s="4"/>
      <c r="E47" s="4"/>
      <c r="F47" s="4"/>
      <c r="G47" s="4"/>
      <c r="H47" s="4"/>
      <c r="I47" s="12"/>
      <c r="J47" s="12"/>
      <c r="K47" s="1"/>
    </row>
    <row r="48" spans="1:11" ht="15" customHeight="1" thickBot="1" x14ac:dyDescent="0.3">
      <c r="B48" s="51" t="s">
        <v>10</v>
      </c>
      <c r="C48" s="52"/>
      <c r="D48" s="53"/>
      <c r="E48" s="53"/>
      <c r="F48" s="53"/>
      <c r="G48" s="54"/>
      <c r="H48" s="54"/>
      <c r="I48" s="53"/>
      <c r="J48" s="52"/>
      <c r="K48" s="1"/>
    </row>
    <row r="49" spans="1:145" ht="15" customHeight="1" thickBot="1" x14ac:dyDescent="0.3">
      <c r="B49" s="254" t="s">
        <v>75</v>
      </c>
      <c r="C49" s="255"/>
      <c r="D49" s="255"/>
      <c r="E49" s="255"/>
      <c r="F49" s="255"/>
      <c r="G49" s="255"/>
      <c r="H49" s="255"/>
      <c r="I49" s="255"/>
      <c r="J49" s="256"/>
      <c r="K49" s="1"/>
    </row>
    <row r="50" spans="1:145" ht="15" customHeight="1" x14ac:dyDescent="0.25">
      <c r="B50" s="14" t="s">
        <v>6</v>
      </c>
      <c r="C50" s="15" t="s">
        <v>176</v>
      </c>
      <c r="D50" s="15" t="s">
        <v>0</v>
      </c>
      <c r="E50" s="15" t="s">
        <v>72</v>
      </c>
      <c r="F50" s="15" t="s">
        <v>71</v>
      </c>
      <c r="G50" s="15" t="s">
        <v>2</v>
      </c>
      <c r="H50" s="15" t="s">
        <v>70</v>
      </c>
      <c r="I50" s="15" t="s">
        <v>3</v>
      </c>
      <c r="J50" s="152" t="s">
        <v>175</v>
      </c>
      <c r="K50" s="1"/>
    </row>
    <row r="51" spans="1:145" ht="15" customHeight="1" x14ac:dyDescent="0.25">
      <c r="B51" s="16" t="s">
        <v>183</v>
      </c>
      <c r="C51" s="17">
        <v>2629.36</v>
      </c>
      <c r="D51" s="18">
        <v>492196</v>
      </c>
      <c r="E51" s="18">
        <v>257115</v>
      </c>
      <c r="F51" s="18">
        <v>1517</v>
      </c>
      <c r="G51" s="55">
        <f t="shared" ref="G51:G56" si="0">F51/D51</f>
        <v>3.0821055026859219E-3</v>
      </c>
      <c r="H51" s="56">
        <f t="shared" ref="H51:H56" si="1">C51/F51</f>
        <v>1.7332630191166778</v>
      </c>
      <c r="I51" s="21">
        <v>8</v>
      </c>
      <c r="J51" s="30">
        <f t="shared" ref="J51:J56" si="2">C51/I51</f>
        <v>328.67</v>
      </c>
      <c r="K51" s="1"/>
    </row>
    <row r="52" spans="1:145" ht="15" customHeight="1" x14ac:dyDescent="0.25">
      <c r="B52" s="16" t="s">
        <v>186</v>
      </c>
      <c r="C52" s="17">
        <v>1429.69</v>
      </c>
      <c r="D52" s="18">
        <v>242476</v>
      </c>
      <c r="E52" s="18">
        <v>143832</v>
      </c>
      <c r="F52" s="18">
        <v>604</v>
      </c>
      <c r="G52" s="55">
        <f t="shared" si="0"/>
        <v>2.4909681782939344E-3</v>
      </c>
      <c r="H52" s="56">
        <f t="shared" si="1"/>
        <v>2.3670364238410597</v>
      </c>
      <c r="I52" s="21">
        <v>21</v>
      </c>
      <c r="J52" s="30">
        <f t="shared" si="2"/>
        <v>68.08047619047619</v>
      </c>
      <c r="K52" s="1"/>
    </row>
    <row r="53" spans="1:145" ht="15" customHeight="1" x14ac:dyDescent="0.25">
      <c r="B53" s="16" t="s">
        <v>194</v>
      </c>
      <c r="C53" s="17">
        <v>1563.49</v>
      </c>
      <c r="D53" s="18">
        <v>329052</v>
      </c>
      <c r="E53" s="18">
        <v>189955</v>
      </c>
      <c r="F53" s="18">
        <v>595</v>
      </c>
      <c r="G53" s="55">
        <f t="shared" si="0"/>
        <v>1.8082248398429428E-3</v>
      </c>
      <c r="H53" s="56">
        <f t="shared" si="1"/>
        <v>2.6277142857142857</v>
      </c>
      <c r="I53" s="21">
        <v>17</v>
      </c>
      <c r="J53" s="30">
        <f t="shared" si="2"/>
        <v>91.97</v>
      </c>
      <c r="K53" s="1"/>
    </row>
    <row r="54" spans="1:145" ht="15" customHeight="1" x14ac:dyDescent="0.25">
      <c r="B54" s="16" t="s">
        <v>201</v>
      </c>
      <c r="C54" s="17">
        <v>3097.76</v>
      </c>
      <c r="D54" s="18">
        <v>747842</v>
      </c>
      <c r="E54" s="18">
        <v>300773</v>
      </c>
      <c r="F54" s="18">
        <v>1495</v>
      </c>
      <c r="G54" s="55">
        <f t="shared" si="0"/>
        <v>1.9990853682997209E-3</v>
      </c>
      <c r="H54" s="56">
        <f t="shared" si="1"/>
        <v>2.0720802675585284</v>
      </c>
      <c r="I54" s="21">
        <v>43</v>
      </c>
      <c r="J54" s="30">
        <f t="shared" si="2"/>
        <v>72.040930232558139</v>
      </c>
      <c r="K54" s="1"/>
    </row>
    <row r="55" spans="1:145" ht="15" customHeight="1" thickBot="1" x14ac:dyDescent="0.3">
      <c r="B55" s="31" t="s">
        <v>212</v>
      </c>
      <c r="C55" s="24">
        <v>1197.42</v>
      </c>
      <c r="D55" s="23">
        <v>139531</v>
      </c>
      <c r="E55" s="23">
        <v>68276</v>
      </c>
      <c r="F55" s="23">
        <v>461</v>
      </c>
      <c r="G55" s="101">
        <f t="shared" si="0"/>
        <v>3.3039252925873104E-3</v>
      </c>
      <c r="H55" s="102">
        <f t="shared" si="1"/>
        <v>2.5974403470715837</v>
      </c>
      <c r="I55" s="32">
        <v>62</v>
      </c>
      <c r="J55" s="33">
        <f t="shared" si="2"/>
        <v>19.313225806451616</v>
      </c>
      <c r="K55" s="1"/>
    </row>
    <row r="56" spans="1:145" s="88" customFormat="1" ht="15" customHeight="1" thickBot="1" x14ac:dyDescent="0.3">
      <c r="B56" s="97" t="s">
        <v>9</v>
      </c>
      <c r="C56" s="92">
        <f>SUM(C51:C55)</f>
        <v>9917.7199999999993</v>
      </c>
      <c r="D56" s="91">
        <f>SUM(D51:D55)</f>
        <v>1951097</v>
      </c>
      <c r="E56" s="91">
        <f>SUM(E51:E55)</f>
        <v>959951</v>
      </c>
      <c r="F56" s="91">
        <f>SUM(F51:F55)</f>
        <v>4672</v>
      </c>
      <c r="G56" s="99">
        <f t="shared" si="0"/>
        <v>2.3945503478299645E-3</v>
      </c>
      <c r="H56" s="100">
        <f t="shared" si="1"/>
        <v>2.1227996575342463</v>
      </c>
      <c r="I56" s="91">
        <f>SUM(I51:I55)</f>
        <v>151</v>
      </c>
      <c r="J56" s="93">
        <f t="shared" si="2"/>
        <v>65.680264900662252</v>
      </c>
    </row>
    <row r="58" spans="1:145" s="13" customFormat="1" ht="15" customHeight="1" x14ac:dyDescent="0.25">
      <c r="A58" s="1"/>
      <c r="B58" s="44" t="s">
        <v>11</v>
      </c>
      <c r="J58" s="2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</row>
  </sheetData>
  <mergeCells count="4">
    <mergeCell ref="I3:K3"/>
    <mergeCell ref="B7:K7"/>
    <mergeCell ref="I45:J45"/>
    <mergeCell ref="B49:J49"/>
  </mergeCells>
  <pageMargins left="0.75" right="0.75" top="1" bottom="1" header="0.5" footer="0.5"/>
  <pageSetup orientation="portrait" horizontalDpi="4294967292" verticalDpi="429496729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59"/>
  <sheetViews>
    <sheetView workbookViewId="0">
      <selection activeCell="H23" sqref="H23"/>
    </sheetView>
  </sheetViews>
  <sheetFormatPr defaultColWidth="10.875" defaultRowHeight="15" customHeight="1" x14ac:dyDescent="0.25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 x14ac:dyDescent="0.25">
      <c r="J1" s="13"/>
      <c r="K1" s="2"/>
      <c r="L1" s="13"/>
    </row>
    <row r="2" spans="1:12" ht="15" customHeight="1" x14ac:dyDescent="0.25">
      <c r="A2" s="5"/>
      <c r="B2" s="6" t="s">
        <v>7</v>
      </c>
      <c r="J2" s="13"/>
      <c r="K2" s="2"/>
      <c r="L2" s="13"/>
    </row>
    <row r="3" spans="1:12" ht="15" customHeight="1" x14ac:dyDescent="0.25">
      <c r="A3" s="5"/>
      <c r="B3" s="7" t="s">
        <v>192</v>
      </c>
      <c r="C3" s="4"/>
      <c r="D3" s="4"/>
      <c r="E3" s="4"/>
      <c r="F3" s="4"/>
      <c r="G3" s="4"/>
      <c r="H3" s="4"/>
      <c r="I3" s="257"/>
      <c r="J3" s="257"/>
      <c r="K3" s="257"/>
    </row>
    <row r="4" spans="1:12" ht="15" customHeight="1" x14ac:dyDescent="0.25">
      <c r="B4" s="3" t="s">
        <v>219</v>
      </c>
      <c r="C4" s="169"/>
      <c r="D4" s="170"/>
      <c r="E4" s="170"/>
      <c r="F4" s="171"/>
      <c r="G4" s="169"/>
      <c r="H4" s="171"/>
      <c r="I4" s="170"/>
      <c r="J4" s="170"/>
      <c r="K4" s="12"/>
    </row>
    <row r="5" spans="1:12" ht="15" customHeight="1" x14ac:dyDescent="0.25">
      <c r="B5" s="3"/>
      <c r="C5" s="169"/>
      <c r="D5" s="172"/>
      <c r="E5" s="170"/>
      <c r="F5" s="171"/>
      <c r="G5" s="169"/>
      <c r="H5" s="171"/>
      <c r="I5" s="170"/>
      <c r="J5" s="170"/>
      <c r="K5" s="12"/>
    </row>
    <row r="6" spans="1:12" ht="15" customHeight="1" thickBot="1" x14ac:dyDescent="0.3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 x14ac:dyDescent="0.3">
      <c r="B7" s="254" t="s">
        <v>67</v>
      </c>
      <c r="C7" s="255"/>
      <c r="D7" s="255"/>
      <c r="E7" s="255"/>
      <c r="F7" s="255"/>
      <c r="G7" s="255"/>
      <c r="H7" s="255"/>
      <c r="I7" s="255"/>
      <c r="J7" s="255"/>
      <c r="K7" s="256"/>
    </row>
    <row r="8" spans="1:12" ht="15" customHeight="1" x14ac:dyDescent="0.25">
      <c r="B8" s="14" t="s">
        <v>6</v>
      </c>
      <c r="C8" s="15" t="s">
        <v>176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149</v>
      </c>
      <c r="K8" s="152" t="s">
        <v>175</v>
      </c>
    </row>
    <row r="9" spans="1:12" ht="15" customHeight="1" x14ac:dyDescent="0.25">
      <c r="B9" s="127" t="s">
        <v>186</v>
      </c>
      <c r="C9" s="17">
        <v>556.58000000000004</v>
      </c>
      <c r="D9" s="18">
        <v>501486</v>
      </c>
      <c r="E9" s="18">
        <v>623</v>
      </c>
      <c r="F9" s="48">
        <v>1.242307861036998E-3</v>
      </c>
      <c r="G9" s="20">
        <v>0.89338683788121998</v>
      </c>
      <c r="H9" s="19">
        <v>1.6051364365971107E-3</v>
      </c>
      <c r="I9" s="138">
        <v>1</v>
      </c>
      <c r="J9" s="138">
        <v>1</v>
      </c>
      <c r="K9" s="30">
        <v>278.29000000000002</v>
      </c>
    </row>
    <row r="10" spans="1:12" ht="15" customHeight="1" x14ac:dyDescent="0.25">
      <c r="B10" s="127" t="s">
        <v>194</v>
      </c>
      <c r="C10" s="17">
        <v>613.08999999999992</v>
      </c>
      <c r="D10" s="18">
        <v>575059</v>
      </c>
      <c r="E10" s="18">
        <v>696</v>
      </c>
      <c r="F10" s="48">
        <v>1.2103105942172889E-3</v>
      </c>
      <c r="G10" s="20">
        <v>0.8808764367816091</v>
      </c>
      <c r="H10" s="19">
        <v>0</v>
      </c>
      <c r="I10" s="138">
        <v>0</v>
      </c>
      <c r="J10" s="138">
        <v>1</v>
      </c>
      <c r="K10" s="30">
        <v>613.08999999999992</v>
      </c>
    </row>
    <row r="11" spans="1:12" ht="15" customHeight="1" x14ac:dyDescent="0.25">
      <c r="B11" s="127" t="s">
        <v>201</v>
      </c>
      <c r="C11" s="17">
        <v>558.62</v>
      </c>
      <c r="D11" s="18">
        <v>567960</v>
      </c>
      <c r="E11" s="18">
        <v>601</v>
      </c>
      <c r="F11" s="48">
        <v>1.0581731107824495E-3</v>
      </c>
      <c r="G11" s="20">
        <v>0.92948419301164731</v>
      </c>
      <c r="H11" s="19">
        <v>1.6638935108153079E-3</v>
      </c>
      <c r="I11" s="138">
        <v>1</v>
      </c>
      <c r="J11" s="138">
        <v>0</v>
      </c>
      <c r="K11" s="30">
        <v>558.62</v>
      </c>
    </row>
    <row r="12" spans="1:12" ht="15" customHeight="1" thickBot="1" x14ac:dyDescent="0.3">
      <c r="B12" s="143" t="s">
        <v>212</v>
      </c>
      <c r="C12" s="24">
        <v>449.53</v>
      </c>
      <c r="D12" s="23">
        <v>532565</v>
      </c>
      <c r="E12" s="23">
        <v>475</v>
      </c>
      <c r="F12" s="139">
        <v>8.9190990771079583E-4</v>
      </c>
      <c r="G12" s="140">
        <v>0.94637894736842099</v>
      </c>
      <c r="H12" s="141">
        <v>6.3157894736842104E-3</v>
      </c>
      <c r="I12" s="142">
        <v>3</v>
      </c>
      <c r="J12" s="142">
        <v>1</v>
      </c>
      <c r="K12" s="33">
        <v>112.38249999999999</v>
      </c>
    </row>
    <row r="13" spans="1:12" ht="15" customHeight="1" thickBot="1" x14ac:dyDescent="0.3">
      <c r="B13" s="97" t="s">
        <v>9</v>
      </c>
      <c r="C13" s="92">
        <f>SUM(C9:C12)</f>
        <v>2177.8199999999997</v>
      </c>
      <c r="D13" s="91">
        <f>SUM(D9:D12)</f>
        <v>2177070</v>
      </c>
      <c r="E13" s="91">
        <f>SUM(E9:E12)</f>
        <v>2395</v>
      </c>
      <c r="F13" s="158">
        <f>E13/D13</f>
        <v>1.1001024312493398E-3</v>
      </c>
      <c r="G13" s="159">
        <f>C13/E13</f>
        <v>0.90931941544885164</v>
      </c>
      <c r="H13" s="160">
        <f>I13/E13</f>
        <v>2.0876826722338203E-3</v>
      </c>
      <c r="I13" s="91">
        <f>SUM(I9:I12)</f>
        <v>5</v>
      </c>
      <c r="J13" s="91">
        <f>SUM(J9:J12)</f>
        <v>3</v>
      </c>
      <c r="K13" s="93">
        <f>C13/(I13+J13)</f>
        <v>272.22749999999996</v>
      </c>
    </row>
    <row r="15" spans="1:12" ht="15" customHeight="1" x14ac:dyDescent="0.25">
      <c r="B15" s="156" t="s">
        <v>11</v>
      </c>
    </row>
    <row r="46" spans="1:11" ht="15" customHeight="1" x14ac:dyDescent="0.25">
      <c r="A46" s="5"/>
      <c r="B46" s="6" t="s">
        <v>7</v>
      </c>
    </row>
    <row r="47" spans="1:11" ht="15" customHeight="1" x14ac:dyDescent="0.25">
      <c r="A47" s="5"/>
      <c r="B47" s="7" t="s">
        <v>193</v>
      </c>
      <c r="C47" s="4"/>
      <c r="D47" s="4"/>
      <c r="E47" s="4"/>
      <c r="F47" s="4"/>
      <c r="G47" s="4"/>
      <c r="H47" s="4"/>
      <c r="I47" s="257"/>
      <c r="J47" s="257"/>
      <c r="K47" s="1"/>
    </row>
    <row r="48" spans="1:11" ht="15" customHeight="1" x14ac:dyDescent="0.25">
      <c r="B48" s="3" t="s">
        <v>219</v>
      </c>
      <c r="C48" s="4"/>
      <c r="D48" s="4"/>
      <c r="E48" s="4"/>
      <c r="F48" s="4"/>
      <c r="G48" s="4"/>
      <c r="H48" s="4"/>
      <c r="I48" s="12"/>
      <c r="J48" s="12"/>
      <c r="K48" s="1"/>
    </row>
    <row r="49" spans="1:145" ht="15" customHeight="1" x14ac:dyDescent="0.25">
      <c r="B49" s="3"/>
      <c r="C49" s="4"/>
      <c r="D49" s="4"/>
      <c r="E49" s="4"/>
      <c r="F49" s="4"/>
      <c r="G49" s="4"/>
      <c r="H49" s="4"/>
      <c r="I49" s="12"/>
      <c r="J49" s="12"/>
      <c r="K49" s="1"/>
    </row>
    <row r="50" spans="1:145" ht="15" customHeight="1" thickBot="1" x14ac:dyDescent="0.3">
      <c r="B50" s="51" t="s">
        <v>10</v>
      </c>
      <c r="C50" s="52"/>
      <c r="D50" s="53"/>
      <c r="E50" s="53"/>
      <c r="F50" s="53"/>
      <c r="G50" s="54"/>
      <c r="H50" s="54"/>
      <c r="I50" s="53"/>
      <c r="J50" s="52"/>
      <c r="K50" s="1"/>
    </row>
    <row r="51" spans="1:145" ht="15" customHeight="1" thickBot="1" x14ac:dyDescent="0.3">
      <c r="B51" s="254" t="s">
        <v>75</v>
      </c>
      <c r="C51" s="255"/>
      <c r="D51" s="255"/>
      <c r="E51" s="255"/>
      <c r="F51" s="255"/>
      <c r="G51" s="255"/>
      <c r="H51" s="255"/>
      <c r="I51" s="255"/>
      <c r="J51" s="256"/>
      <c r="K51" s="1"/>
    </row>
    <row r="52" spans="1:145" ht="15" customHeight="1" x14ac:dyDescent="0.25">
      <c r="B52" s="14" t="s">
        <v>6</v>
      </c>
      <c r="C52" s="15" t="s">
        <v>176</v>
      </c>
      <c r="D52" s="15" t="s">
        <v>0</v>
      </c>
      <c r="E52" s="15" t="s">
        <v>72</v>
      </c>
      <c r="F52" s="15" t="s">
        <v>71</v>
      </c>
      <c r="G52" s="15" t="s">
        <v>2</v>
      </c>
      <c r="H52" s="15" t="s">
        <v>70</v>
      </c>
      <c r="I52" s="15" t="s">
        <v>3</v>
      </c>
      <c r="J52" s="152" t="s">
        <v>175</v>
      </c>
      <c r="K52" s="1"/>
    </row>
    <row r="53" spans="1:145" ht="15" customHeight="1" x14ac:dyDescent="0.25">
      <c r="B53" s="16" t="s">
        <v>186</v>
      </c>
      <c r="C53" s="17">
        <v>2471.1</v>
      </c>
      <c r="D53" s="18">
        <v>394045</v>
      </c>
      <c r="E53" s="18">
        <v>197901</v>
      </c>
      <c r="F53" s="18">
        <v>1319</v>
      </c>
      <c r="G53" s="55">
        <f>F53/D53</f>
        <v>3.3473334263853113E-3</v>
      </c>
      <c r="H53" s="56">
        <f>C53/F53</f>
        <v>1.8734647460197118</v>
      </c>
      <c r="I53" s="21">
        <v>17</v>
      </c>
      <c r="J53" s="30">
        <f>C53/I53</f>
        <v>145.35882352941175</v>
      </c>
      <c r="K53" s="1"/>
    </row>
    <row r="54" spans="1:145" ht="15" customHeight="1" x14ac:dyDescent="0.25">
      <c r="B54" s="16" t="s">
        <v>194</v>
      </c>
      <c r="C54" s="17">
        <v>3594.93</v>
      </c>
      <c r="D54" s="18">
        <v>575790</v>
      </c>
      <c r="E54" s="18">
        <v>277745</v>
      </c>
      <c r="F54" s="18">
        <v>1778</v>
      </c>
      <c r="G54" s="55">
        <f>F54/D54</f>
        <v>3.0879313638652981E-3</v>
      </c>
      <c r="H54" s="56">
        <f>C54/F54</f>
        <v>2.0218953880764903</v>
      </c>
      <c r="I54" s="21">
        <v>44</v>
      </c>
      <c r="J54" s="30">
        <f>C54/I54</f>
        <v>81.702954545454546</v>
      </c>
      <c r="K54" s="1"/>
    </row>
    <row r="55" spans="1:145" ht="15" customHeight="1" x14ac:dyDescent="0.25">
      <c r="B55" s="16" t="s">
        <v>201</v>
      </c>
      <c r="C55" s="17">
        <v>3692.39</v>
      </c>
      <c r="D55" s="18">
        <v>762403</v>
      </c>
      <c r="E55" s="18">
        <v>330163</v>
      </c>
      <c r="F55" s="18">
        <v>1790</v>
      </c>
      <c r="G55" s="55">
        <f>F55/D55</f>
        <v>2.3478396596025987E-3</v>
      </c>
      <c r="H55" s="56">
        <f>C55/F55</f>
        <v>2.0627877094972065</v>
      </c>
      <c r="I55" s="21">
        <v>94</v>
      </c>
      <c r="J55" s="30">
        <f>C55/I55</f>
        <v>39.280744680851065</v>
      </c>
      <c r="K55" s="1"/>
    </row>
    <row r="56" spans="1:145" ht="15" customHeight="1" thickBot="1" x14ac:dyDescent="0.3">
      <c r="B56" s="31" t="s">
        <v>212</v>
      </c>
      <c r="C56" s="24">
        <v>3586.2</v>
      </c>
      <c r="D56" s="23">
        <v>787947</v>
      </c>
      <c r="E56" s="23">
        <v>344742</v>
      </c>
      <c r="F56" s="23">
        <v>1878</v>
      </c>
      <c r="G56" s="101">
        <f>F56/D56</f>
        <v>2.38340903639458E-3</v>
      </c>
      <c r="H56" s="102">
        <f>C56/F56</f>
        <v>1.9095846645367411</v>
      </c>
      <c r="I56" s="32">
        <v>145</v>
      </c>
      <c r="J56" s="33">
        <f>C56/I56</f>
        <v>24.732413793103447</v>
      </c>
      <c r="K56" s="1"/>
    </row>
    <row r="57" spans="1:145" s="88" customFormat="1" ht="15" customHeight="1" thickBot="1" x14ac:dyDescent="0.3">
      <c r="B57" s="97" t="s">
        <v>9</v>
      </c>
      <c r="C57" s="92">
        <f>SUM(C53:C56)</f>
        <v>13344.619999999999</v>
      </c>
      <c r="D57" s="91">
        <f>SUM(D53:D56)</f>
        <v>2520185</v>
      </c>
      <c r="E57" s="91">
        <f>SUM(E53:E56)</f>
        <v>1150551</v>
      </c>
      <c r="F57" s="91">
        <f>SUM(F53:F56)</f>
        <v>6765</v>
      </c>
      <c r="G57" s="99">
        <f>F57/D57</f>
        <v>2.6843267458539748E-3</v>
      </c>
      <c r="H57" s="100">
        <f>C57/F57</f>
        <v>1.9725971914264595</v>
      </c>
      <c r="I57" s="91">
        <f>SUM(I53:I56)</f>
        <v>300</v>
      </c>
      <c r="J57" s="93">
        <f>C57/I57</f>
        <v>44.482066666666661</v>
      </c>
    </row>
    <row r="59" spans="1:145" s="13" customFormat="1" ht="15" customHeight="1" x14ac:dyDescent="0.25">
      <c r="A59" s="1"/>
      <c r="B59" s="44" t="s">
        <v>11</v>
      </c>
      <c r="J59" s="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</row>
  </sheetData>
  <mergeCells count="4">
    <mergeCell ref="I3:K3"/>
    <mergeCell ref="B7:K7"/>
    <mergeCell ref="I47:J47"/>
    <mergeCell ref="B51:J51"/>
  </mergeCells>
  <pageMargins left="0.75" right="0.75" top="1" bottom="1" header="0.5" footer="0.5"/>
  <pageSetup orientation="portrait" horizontalDpi="4294967292" verticalDpi="429496729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57"/>
  <sheetViews>
    <sheetView workbookViewId="0">
      <selection activeCell="E25" sqref="E25"/>
    </sheetView>
  </sheetViews>
  <sheetFormatPr defaultColWidth="10.875" defaultRowHeight="15" customHeight="1" x14ac:dyDescent="0.25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 x14ac:dyDescent="0.25">
      <c r="J1" s="13"/>
      <c r="K1" s="2"/>
      <c r="L1" s="13"/>
    </row>
    <row r="2" spans="1:12" ht="15" customHeight="1" x14ac:dyDescent="0.25">
      <c r="A2" s="5"/>
      <c r="B2" s="6" t="s">
        <v>7</v>
      </c>
      <c r="J2" s="13"/>
      <c r="K2" s="2"/>
      <c r="L2" s="13"/>
    </row>
    <row r="3" spans="1:12" ht="15" customHeight="1" x14ac:dyDescent="0.25">
      <c r="A3" s="5"/>
      <c r="B3" s="7" t="s">
        <v>190</v>
      </c>
      <c r="C3" s="4"/>
      <c r="D3" s="4"/>
      <c r="E3" s="4"/>
      <c r="F3" s="4"/>
      <c r="G3" s="4"/>
      <c r="H3" s="4"/>
      <c r="I3" s="257"/>
      <c r="J3" s="257"/>
      <c r="K3" s="257"/>
    </row>
    <row r="4" spans="1:12" ht="15" customHeight="1" x14ac:dyDescent="0.25">
      <c r="B4" s="3" t="s">
        <v>229</v>
      </c>
      <c r="C4" s="169"/>
      <c r="D4" s="172"/>
      <c r="E4" s="170"/>
      <c r="F4" s="171"/>
      <c r="G4" s="169"/>
      <c r="H4" s="171"/>
      <c r="I4" s="170"/>
      <c r="J4" s="170"/>
      <c r="K4" s="12"/>
    </row>
    <row r="5" spans="1:12" ht="15" customHeight="1" x14ac:dyDescent="0.25">
      <c r="B5" s="3"/>
      <c r="C5" s="169"/>
      <c r="D5" s="170"/>
      <c r="E5" s="170"/>
      <c r="F5" s="171"/>
      <c r="G5" s="169"/>
      <c r="H5" s="171"/>
      <c r="I5" s="170"/>
      <c r="J5" s="170"/>
      <c r="K5" s="12"/>
    </row>
    <row r="6" spans="1:12" ht="15" customHeight="1" thickBot="1" x14ac:dyDescent="0.3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 x14ac:dyDescent="0.3">
      <c r="B7" s="254" t="s">
        <v>67</v>
      </c>
      <c r="C7" s="255"/>
      <c r="D7" s="255"/>
      <c r="E7" s="255"/>
      <c r="F7" s="255"/>
      <c r="G7" s="255"/>
      <c r="H7" s="255"/>
      <c r="I7" s="255"/>
      <c r="J7" s="255"/>
      <c r="K7" s="256"/>
    </row>
    <row r="8" spans="1:12" ht="15" customHeight="1" x14ac:dyDescent="0.25">
      <c r="B8" s="14" t="s">
        <v>6</v>
      </c>
      <c r="C8" s="15" t="s">
        <v>176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149</v>
      </c>
      <c r="K8" s="152" t="s">
        <v>175</v>
      </c>
    </row>
    <row r="9" spans="1:12" ht="15" customHeight="1" x14ac:dyDescent="0.25">
      <c r="B9" s="127" t="s">
        <v>186</v>
      </c>
      <c r="C9" s="17">
        <v>575.47</v>
      </c>
      <c r="D9" s="18">
        <v>637878</v>
      </c>
      <c r="E9" s="18">
        <v>676</v>
      </c>
      <c r="F9" s="48">
        <v>1.0597637792806776E-3</v>
      </c>
      <c r="G9" s="20">
        <v>0.85128698224852073</v>
      </c>
      <c r="H9" s="19">
        <v>0</v>
      </c>
      <c r="I9" s="138">
        <v>0</v>
      </c>
      <c r="J9" s="138">
        <v>0</v>
      </c>
      <c r="K9" s="30">
        <v>0</v>
      </c>
    </row>
    <row r="10" spans="1:12" ht="15" customHeight="1" x14ac:dyDescent="0.25">
      <c r="B10" s="127" t="s">
        <v>194</v>
      </c>
      <c r="C10" s="17">
        <v>719.40000000000009</v>
      </c>
      <c r="D10" s="18">
        <v>718302</v>
      </c>
      <c r="E10" s="18">
        <v>810</v>
      </c>
      <c r="F10" s="48">
        <v>1.127659396743988E-3</v>
      </c>
      <c r="G10" s="20">
        <v>0.88814814814814824</v>
      </c>
      <c r="H10" s="19">
        <v>0</v>
      </c>
      <c r="I10" s="138">
        <v>0</v>
      </c>
      <c r="J10" s="138">
        <v>0</v>
      </c>
      <c r="K10" s="30">
        <v>0</v>
      </c>
    </row>
    <row r="11" spans="1:12" ht="15" customHeight="1" x14ac:dyDescent="0.25">
      <c r="B11" s="127" t="s">
        <v>201</v>
      </c>
      <c r="C11" s="17">
        <v>767.54</v>
      </c>
      <c r="D11" s="18">
        <v>805528</v>
      </c>
      <c r="E11" s="18">
        <v>859</v>
      </c>
      <c r="F11" s="48">
        <v>1.0663813051811979E-3</v>
      </c>
      <c r="G11" s="20">
        <v>0.89352735739231659</v>
      </c>
      <c r="H11" s="19">
        <v>0</v>
      </c>
      <c r="I11" s="138">
        <v>0</v>
      </c>
      <c r="J11" s="138">
        <v>0</v>
      </c>
      <c r="K11" s="30">
        <v>0</v>
      </c>
    </row>
    <row r="12" spans="1:12" ht="15" customHeight="1" x14ac:dyDescent="0.25">
      <c r="B12" s="127" t="s">
        <v>212</v>
      </c>
      <c r="C12" s="17">
        <v>669.11</v>
      </c>
      <c r="D12" s="18">
        <v>649087</v>
      </c>
      <c r="E12" s="18">
        <v>705</v>
      </c>
      <c r="F12" s="48">
        <v>1.0861409949667765E-3</v>
      </c>
      <c r="G12" s="20">
        <v>0.94909219858156035</v>
      </c>
      <c r="H12" s="19">
        <v>0</v>
      </c>
      <c r="I12" s="138">
        <v>0</v>
      </c>
      <c r="J12" s="138">
        <v>3</v>
      </c>
      <c r="K12" s="30">
        <v>223.03666666666666</v>
      </c>
    </row>
    <row r="13" spans="1:12" ht="15" customHeight="1" x14ac:dyDescent="0.25">
      <c r="B13" s="127" t="s">
        <v>223</v>
      </c>
      <c r="C13" s="17">
        <v>691.82</v>
      </c>
      <c r="D13" s="18">
        <v>901943</v>
      </c>
      <c r="E13" s="18">
        <v>828</v>
      </c>
      <c r="F13" s="48">
        <f>E13/D13</f>
        <v>9.1801810092212032E-4</v>
      </c>
      <c r="G13" s="20">
        <f>C13/E13</f>
        <v>0.83553140096618361</v>
      </c>
      <c r="H13" s="19">
        <v>0</v>
      </c>
      <c r="I13" s="138">
        <v>0</v>
      </c>
      <c r="J13" s="138">
        <v>0</v>
      </c>
      <c r="K13" s="30">
        <v>0</v>
      </c>
    </row>
    <row r="14" spans="1:12" ht="15" customHeight="1" x14ac:dyDescent="0.25">
      <c r="B14" s="177" t="s">
        <v>224</v>
      </c>
      <c r="C14" s="35">
        <v>648.48</v>
      </c>
      <c r="D14" s="36">
        <v>676523</v>
      </c>
      <c r="E14" s="36">
        <v>739</v>
      </c>
      <c r="F14" s="50">
        <v>9.1802115440051449E-4</v>
      </c>
      <c r="G14" s="38">
        <v>0.83347826086956522</v>
      </c>
      <c r="H14" s="37">
        <v>0</v>
      </c>
      <c r="I14" s="178">
        <v>0</v>
      </c>
      <c r="J14" s="178">
        <v>0</v>
      </c>
      <c r="K14" s="39">
        <v>0</v>
      </c>
    </row>
    <row r="15" spans="1:12" ht="15" customHeight="1" x14ac:dyDescent="0.25">
      <c r="B15" s="177" t="s">
        <v>226</v>
      </c>
      <c r="C15" s="35">
        <v>878.44</v>
      </c>
      <c r="D15" s="36">
        <v>860748</v>
      </c>
      <c r="E15" s="36">
        <v>941</v>
      </c>
      <c r="F15" s="50">
        <v>1.0932351861404268E-3</v>
      </c>
      <c r="G15" s="38">
        <v>0.9335175345377259</v>
      </c>
      <c r="H15" s="37">
        <v>0</v>
      </c>
      <c r="I15" s="178">
        <v>0</v>
      </c>
      <c r="J15" s="178">
        <v>0</v>
      </c>
      <c r="K15" s="39">
        <v>0</v>
      </c>
    </row>
    <row r="16" spans="1:12" ht="15" customHeight="1" thickBot="1" x14ac:dyDescent="0.3">
      <c r="B16" s="143" t="s">
        <v>228</v>
      </c>
      <c r="C16" s="24">
        <v>786.93000000000006</v>
      </c>
      <c r="D16" s="23">
        <v>992440</v>
      </c>
      <c r="E16" s="23">
        <v>949</v>
      </c>
      <c r="F16" s="139">
        <v>9.5622909193502877E-4</v>
      </c>
      <c r="G16" s="140">
        <v>0.82922023182297167</v>
      </c>
      <c r="H16" s="141">
        <v>0</v>
      </c>
      <c r="I16" s="142">
        <v>0</v>
      </c>
      <c r="J16" s="142">
        <v>0</v>
      </c>
      <c r="K16" s="33">
        <v>0</v>
      </c>
    </row>
    <row r="17" spans="2:11" ht="15" customHeight="1" thickBot="1" x14ac:dyDescent="0.3">
      <c r="B17" s="97" t="s">
        <v>9</v>
      </c>
      <c r="C17" s="92">
        <f>SUM(C9:C16)</f>
        <v>5737.1900000000005</v>
      </c>
      <c r="D17" s="91">
        <f>SUM(D9:D16)</f>
        <v>6242449</v>
      </c>
      <c r="E17" s="91">
        <f>SUM(E9:E16)</f>
        <v>6507</v>
      </c>
      <c r="F17" s="136">
        <f>E17/D17</f>
        <v>1.0423793610488449E-3</v>
      </c>
      <c r="G17" s="137">
        <f>C17/E17</f>
        <v>0.88169509758721387</v>
      </c>
      <c r="H17" s="98">
        <v>0</v>
      </c>
      <c r="I17" s="91">
        <f>SUM(I9:I16)</f>
        <v>0</v>
      </c>
      <c r="J17" s="91">
        <f>SUM(J9:J16)</f>
        <v>3</v>
      </c>
      <c r="K17" s="93">
        <f>C17/(I17+J17)</f>
        <v>1912.3966666666668</v>
      </c>
    </row>
    <row r="19" spans="2:11" ht="15" customHeight="1" x14ac:dyDescent="0.25">
      <c r="B19" s="156" t="s">
        <v>11</v>
      </c>
      <c r="C19" s="169"/>
      <c r="D19" s="170"/>
      <c r="E19" s="170"/>
    </row>
    <row r="20" spans="2:11" ht="15" customHeight="1" x14ac:dyDescent="0.25">
      <c r="C20" s="169"/>
      <c r="D20" s="172"/>
      <c r="E20" s="170"/>
    </row>
    <row r="23" spans="2:11" ht="15" customHeight="1" x14ac:dyDescent="0.25">
      <c r="C23" s="169"/>
      <c r="D23" s="170"/>
      <c r="E23" s="170"/>
      <c r="F23" s="171"/>
      <c r="G23" s="169"/>
      <c r="H23" s="171"/>
      <c r="I23" s="170"/>
      <c r="J23" s="170"/>
    </row>
    <row r="24" spans="2:11" ht="15" customHeight="1" x14ac:dyDescent="0.25">
      <c r="C24" s="169"/>
      <c r="D24" s="172"/>
      <c r="E24" s="170"/>
      <c r="F24" s="171"/>
      <c r="G24" s="169"/>
      <c r="H24" s="171"/>
      <c r="I24" s="170"/>
      <c r="J24" s="170"/>
    </row>
    <row r="41" spans="1:11" ht="15" customHeight="1" x14ac:dyDescent="0.25">
      <c r="A41" s="5"/>
      <c r="B41" s="6" t="s">
        <v>7</v>
      </c>
    </row>
    <row r="42" spans="1:11" ht="15" customHeight="1" x14ac:dyDescent="0.25">
      <c r="A42" s="5"/>
      <c r="B42" s="7" t="s">
        <v>191</v>
      </c>
      <c r="C42" s="4"/>
      <c r="D42" s="4"/>
      <c r="E42" s="4"/>
      <c r="F42" s="4"/>
      <c r="G42" s="4"/>
      <c r="H42" s="4"/>
      <c r="I42" s="257"/>
      <c r="J42" s="257"/>
      <c r="K42" s="1"/>
    </row>
    <row r="43" spans="1:11" ht="15" customHeight="1" x14ac:dyDescent="0.25">
      <c r="B43" s="3" t="s">
        <v>225</v>
      </c>
      <c r="C43" s="4"/>
      <c r="D43" s="4"/>
      <c r="E43" s="4"/>
      <c r="F43" s="4"/>
      <c r="G43" s="4"/>
      <c r="H43" s="4"/>
      <c r="I43" s="12"/>
      <c r="J43" s="12"/>
      <c r="K43" s="1"/>
    </row>
    <row r="44" spans="1:11" ht="15" customHeight="1" x14ac:dyDescent="0.25">
      <c r="B44" s="3"/>
      <c r="C44" s="4"/>
      <c r="D44" s="4"/>
      <c r="E44" s="4"/>
      <c r="F44" s="4"/>
      <c r="G44" s="4"/>
      <c r="H44" s="4"/>
      <c r="I44" s="12"/>
      <c r="J44" s="12"/>
      <c r="K44" s="1"/>
    </row>
    <row r="45" spans="1:11" ht="15" customHeight="1" thickBot="1" x14ac:dyDescent="0.3">
      <c r="B45" s="51" t="s">
        <v>10</v>
      </c>
      <c r="C45" s="52"/>
      <c r="D45" s="53"/>
      <c r="E45" s="53"/>
      <c r="F45" s="53"/>
      <c r="G45" s="54"/>
      <c r="H45" s="54"/>
      <c r="I45" s="53"/>
      <c r="J45" s="52"/>
      <c r="K45" s="1"/>
    </row>
    <row r="46" spans="1:11" ht="15" customHeight="1" thickBot="1" x14ac:dyDescent="0.3">
      <c r="B46" s="254" t="s">
        <v>75</v>
      </c>
      <c r="C46" s="255"/>
      <c r="D46" s="255"/>
      <c r="E46" s="255"/>
      <c r="F46" s="255"/>
      <c r="G46" s="255"/>
      <c r="H46" s="255"/>
      <c r="I46" s="255"/>
      <c r="J46" s="256"/>
      <c r="K46" s="1"/>
    </row>
    <row r="47" spans="1:11" ht="15" customHeight="1" x14ac:dyDescent="0.25">
      <c r="B47" s="14" t="s">
        <v>6</v>
      </c>
      <c r="C47" s="15" t="s">
        <v>176</v>
      </c>
      <c r="D47" s="15" t="s">
        <v>0</v>
      </c>
      <c r="E47" s="15" t="s">
        <v>72</v>
      </c>
      <c r="F47" s="15" t="s">
        <v>71</v>
      </c>
      <c r="G47" s="15" t="s">
        <v>2</v>
      </c>
      <c r="H47" s="15" t="s">
        <v>70</v>
      </c>
      <c r="I47" s="15" t="s">
        <v>3</v>
      </c>
      <c r="J47" s="152" t="s">
        <v>175</v>
      </c>
      <c r="K47" s="1"/>
    </row>
    <row r="48" spans="1:11" ht="15" customHeight="1" x14ac:dyDescent="0.25">
      <c r="B48" s="16" t="s">
        <v>186</v>
      </c>
      <c r="C48" s="17">
        <v>2527.59</v>
      </c>
      <c r="D48" s="18">
        <v>407344</v>
      </c>
      <c r="E48" s="18">
        <v>220561</v>
      </c>
      <c r="F48" s="18">
        <v>1331</v>
      </c>
      <c r="G48" s="55">
        <f t="shared" ref="G48:G55" si="0">F48/D48</f>
        <v>3.2675085431478064E-3</v>
      </c>
      <c r="H48" s="56">
        <f t="shared" ref="H48:H55" si="1">C48/F48</f>
        <v>1.899015777610819</v>
      </c>
      <c r="I48" s="21">
        <v>3</v>
      </c>
      <c r="J48" s="30">
        <f t="shared" ref="J48:J55" si="2">C48/I48</f>
        <v>842.53000000000009</v>
      </c>
      <c r="K48" s="1"/>
    </row>
    <row r="49" spans="1:145" ht="15" customHeight="1" x14ac:dyDescent="0.25">
      <c r="B49" s="16" t="s">
        <v>194</v>
      </c>
      <c r="C49" s="17">
        <v>1944.96</v>
      </c>
      <c r="D49" s="18">
        <v>246074</v>
      </c>
      <c r="E49" s="18">
        <v>153519</v>
      </c>
      <c r="F49" s="18">
        <v>909</v>
      </c>
      <c r="G49" s="55">
        <f t="shared" si="0"/>
        <v>3.6940107447353235E-3</v>
      </c>
      <c r="H49" s="56">
        <f t="shared" si="1"/>
        <v>2.1396699669966996</v>
      </c>
      <c r="I49" s="21">
        <v>4</v>
      </c>
      <c r="J49" s="30">
        <f t="shared" si="2"/>
        <v>486.24</v>
      </c>
      <c r="K49" s="1"/>
    </row>
    <row r="50" spans="1:145" ht="15" customHeight="1" x14ac:dyDescent="0.25">
      <c r="B50" s="16" t="s">
        <v>201</v>
      </c>
      <c r="C50" s="17">
        <v>223.08</v>
      </c>
      <c r="D50" s="18">
        <v>34109</v>
      </c>
      <c r="E50" s="18">
        <v>28672</v>
      </c>
      <c r="F50" s="18">
        <v>122</v>
      </c>
      <c r="G50" s="55">
        <f t="shared" si="0"/>
        <v>3.5767685947990266E-3</v>
      </c>
      <c r="H50" s="56">
        <f t="shared" si="1"/>
        <v>1.8285245901639344</v>
      </c>
      <c r="I50" s="21">
        <v>16</v>
      </c>
      <c r="J50" s="30">
        <f t="shared" si="2"/>
        <v>13.942500000000001</v>
      </c>
      <c r="K50" s="1"/>
    </row>
    <row r="51" spans="1:145" ht="15" customHeight="1" x14ac:dyDescent="0.25">
      <c r="B51" s="16" t="s">
        <v>212</v>
      </c>
      <c r="C51" s="17">
        <v>2832.17</v>
      </c>
      <c r="D51" s="18">
        <v>702190</v>
      </c>
      <c r="E51" s="18">
        <v>391167</v>
      </c>
      <c r="F51" s="18">
        <v>2261</v>
      </c>
      <c r="G51" s="55">
        <f t="shared" si="0"/>
        <v>3.2199262307922357E-3</v>
      </c>
      <c r="H51" s="56">
        <f t="shared" si="1"/>
        <v>1.2526183104820876</v>
      </c>
      <c r="I51" s="21">
        <v>53</v>
      </c>
      <c r="J51" s="30">
        <f t="shared" si="2"/>
        <v>53.437169811320757</v>
      </c>
      <c r="K51" s="1"/>
    </row>
    <row r="52" spans="1:145" ht="15" customHeight="1" x14ac:dyDescent="0.25">
      <c r="B52" s="16" t="s">
        <v>223</v>
      </c>
      <c r="C52" s="17">
        <v>1602.17</v>
      </c>
      <c r="D52" s="18">
        <v>264949</v>
      </c>
      <c r="E52" s="18">
        <v>168057</v>
      </c>
      <c r="F52" s="18">
        <v>852</v>
      </c>
      <c r="G52" s="55">
        <f t="shared" si="0"/>
        <v>3.2157132127315067E-3</v>
      </c>
      <c r="H52" s="56">
        <f t="shared" si="1"/>
        <v>1.8804812206572772</v>
      </c>
      <c r="I52" s="21">
        <v>25</v>
      </c>
      <c r="J52" s="30">
        <f t="shared" si="2"/>
        <v>64.086799999999997</v>
      </c>
      <c r="K52" s="1"/>
    </row>
    <row r="53" spans="1:145" ht="15" customHeight="1" thickBot="1" x14ac:dyDescent="0.3">
      <c r="B53" s="31" t="s">
        <v>224</v>
      </c>
      <c r="C53" s="24">
        <v>2562.56</v>
      </c>
      <c r="D53" s="23">
        <v>420033</v>
      </c>
      <c r="E53" s="23">
        <v>213543</v>
      </c>
      <c r="F53" s="23">
        <v>1241</v>
      </c>
      <c r="G53" s="101">
        <f t="shared" ref="G53" si="3">F53/D53</f>
        <v>2.9545297631376581E-3</v>
      </c>
      <c r="H53" s="102">
        <f t="shared" ref="H53" si="4">C53/F53</f>
        <v>2.0649153908138596</v>
      </c>
      <c r="I53" s="32">
        <v>16</v>
      </c>
      <c r="J53" s="33">
        <f t="shared" ref="J53" si="5">C53/I53</f>
        <v>160.16</v>
      </c>
      <c r="K53" s="1"/>
    </row>
    <row r="54" spans="1:145" ht="15" customHeight="1" thickBot="1" x14ac:dyDescent="0.3">
      <c r="B54" s="31" t="s">
        <v>226</v>
      </c>
      <c r="C54" s="24">
        <f>2370.55*1.15</f>
        <v>2726.1325000000002</v>
      </c>
      <c r="D54" s="23">
        <v>454768</v>
      </c>
      <c r="E54" s="23">
        <v>228916</v>
      </c>
      <c r="F54" s="23">
        <v>1223</v>
      </c>
      <c r="G54" s="101">
        <f t="shared" si="0"/>
        <v>2.6892833268831579E-3</v>
      </c>
      <c r="H54" s="102">
        <f t="shared" si="1"/>
        <v>2.2290535568274734</v>
      </c>
      <c r="I54" s="32">
        <v>33</v>
      </c>
      <c r="J54" s="33">
        <f t="shared" si="2"/>
        <v>82.610075757575757</v>
      </c>
      <c r="K54" s="1"/>
    </row>
    <row r="55" spans="1:145" s="88" customFormat="1" ht="15" customHeight="1" thickBot="1" x14ac:dyDescent="0.3">
      <c r="B55" s="97" t="s">
        <v>9</v>
      </c>
      <c r="C55" s="92">
        <f>SUM(C48:C54)</f>
        <v>14418.6625</v>
      </c>
      <c r="D55" s="91">
        <f>SUM(D48:D54)</f>
        <v>2529467</v>
      </c>
      <c r="E55" s="91">
        <f>SUM(E48:E54)</f>
        <v>1404435</v>
      </c>
      <c r="F55" s="91">
        <f>SUM(F48:F54)</f>
        <v>7939</v>
      </c>
      <c r="G55" s="99">
        <f t="shared" si="0"/>
        <v>3.1386058802111276E-3</v>
      </c>
      <c r="H55" s="100">
        <f t="shared" si="1"/>
        <v>1.816181194105051</v>
      </c>
      <c r="I55" s="91">
        <f>SUM(I48:I54)</f>
        <v>150</v>
      </c>
      <c r="J55" s="93">
        <f t="shared" si="2"/>
        <v>96.124416666666676</v>
      </c>
    </row>
    <row r="57" spans="1:145" s="13" customFormat="1" ht="15" customHeight="1" x14ac:dyDescent="0.25">
      <c r="A57" s="1"/>
      <c r="B57" s="44" t="s">
        <v>11</v>
      </c>
      <c r="J57" s="2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</row>
  </sheetData>
  <mergeCells count="4">
    <mergeCell ref="I3:K3"/>
    <mergeCell ref="B7:K7"/>
    <mergeCell ref="I42:J42"/>
    <mergeCell ref="B46:J46"/>
  </mergeCells>
  <pageMargins left="0.75" right="0.75" top="1" bottom="1" header="0.5" footer="0.5"/>
  <pageSetup orientation="portrait" horizontalDpi="4294967292" verticalDpi="429496729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53"/>
  <sheetViews>
    <sheetView workbookViewId="0">
      <selection activeCell="H23" sqref="H23"/>
    </sheetView>
  </sheetViews>
  <sheetFormatPr defaultColWidth="10.875" defaultRowHeight="15" customHeight="1" x14ac:dyDescent="0.25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 x14ac:dyDescent="0.25">
      <c r="J1" s="13"/>
      <c r="K1" s="2"/>
      <c r="L1" s="13"/>
    </row>
    <row r="2" spans="1:12" ht="15" customHeight="1" x14ac:dyDescent="0.25">
      <c r="A2" s="5"/>
      <c r="B2" s="6" t="s">
        <v>7</v>
      </c>
      <c r="J2" s="13"/>
      <c r="K2" s="2"/>
      <c r="L2" s="13"/>
    </row>
    <row r="3" spans="1:12" ht="15" customHeight="1" x14ac:dyDescent="0.25">
      <c r="A3" s="5"/>
      <c r="B3" s="7" t="s">
        <v>162</v>
      </c>
      <c r="C3" s="4"/>
      <c r="D3" s="4"/>
      <c r="E3" s="4"/>
      <c r="F3" s="4"/>
      <c r="G3" s="4"/>
      <c r="H3" s="4"/>
      <c r="I3" s="257"/>
      <c r="J3" s="257"/>
      <c r="K3" s="257"/>
    </row>
    <row r="4" spans="1:12" ht="15" customHeight="1" x14ac:dyDescent="0.25">
      <c r="B4" s="3" t="s">
        <v>218</v>
      </c>
      <c r="C4" s="169"/>
      <c r="D4" s="172"/>
      <c r="E4" s="170"/>
      <c r="F4" s="171"/>
      <c r="G4" s="169"/>
      <c r="H4" s="171"/>
      <c r="I4" s="170"/>
      <c r="J4" s="170"/>
      <c r="K4" s="12"/>
    </row>
    <row r="5" spans="1:12" ht="15" customHeight="1" x14ac:dyDescent="0.25">
      <c r="B5" s="3"/>
      <c r="C5" s="169"/>
      <c r="D5" s="170"/>
      <c r="E5" s="170"/>
      <c r="F5" s="171"/>
      <c r="G5" s="169"/>
      <c r="H5" s="171"/>
      <c r="I5" s="170"/>
      <c r="J5" s="170"/>
      <c r="K5" s="12"/>
    </row>
    <row r="6" spans="1:12" ht="15" customHeight="1" thickBot="1" x14ac:dyDescent="0.3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 x14ac:dyDescent="0.3">
      <c r="B7" s="254" t="s">
        <v>67</v>
      </c>
      <c r="C7" s="255"/>
      <c r="D7" s="255"/>
      <c r="E7" s="255"/>
      <c r="F7" s="255"/>
      <c r="G7" s="255"/>
      <c r="H7" s="255"/>
      <c r="I7" s="255"/>
      <c r="J7" s="255"/>
      <c r="K7" s="256"/>
    </row>
    <row r="8" spans="1:12" ht="15" customHeight="1" x14ac:dyDescent="0.25">
      <c r="B8" s="14" t="s">
        <v>6</v>
      </c>
      <c r="C8" s="15" t="s">
        <v>176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149</v>
      </c>
      <c r="K8" s="152" t="s">
        <v>175</v>
      </c>
    </row>
    <row r="9" spans="1:12" ht="15" customHeight="1" x14ac:dyDescent="0.25">
      <c r="B9" s="127" t="s">
        <v>170</v>
      </c>
      <c r="C9" s="17">
        <v>0.14000000000000001</v>
      </c>
      <c r="D9" s="18">
        <v>67</v>
      </c>
      <c r="E9" s="18">
        <v>1</v>
      </c>
      <c r="F9" s="48">
        <v>1.4925373134328358E-2</v>
      </c>
      <c r="G9" s="20">
        <v>0.14000000000000001</v>
      </c>
      <c r="H9" s="19">
        <v>0</v>
      </c>
      <c r="I9" s="138">
        <v>0</v>
      </c>
      <c r="J9" s="138">
        <v>0</v>
      </c>
      <c r="K9" s="30">
        <v>0</v>
      </c>
    </row>
    <row r="10" spans="1:12" ht="15" customHeight="1" x14ac:dyDescent="0.25">
      <c r="B10" s="127" t="s">
        <v>173</v>
      </c>
      <c r="C10" s="17">
        <v>15.310000000000002</v>
      </c>
      <c r="D10" s="18">
        <v>275</v>
      </c>
      <c r="E10" s="18">
        <v>14</v>
      </c>
      <c r="F10" s="48">
        <v>5.0909090909090911E-2</v>
      </c>
      <c r="G10" s="20">
        <v>1.0935714285714286</v>
      </c>
      <c r="H10" s="19">
        <v>0.14285714285714285</v>
      </c>
      <c r="I10" s="138">
        <v>2</v>
      </c>
      <c r="J10" s="138">
        <v>0</v>
      </c>
      <c r="K10" s="30">
        <v>7.6550000000000011</v>
      </c>
    </row>
    <row r="11" spans="1:12" ht="15" customHeight="1" x14ac:dyDescent="0.25">
      <c r="B11" s="127" t="s">
        <v>178</v>
      </c>
      <c r="C11" s="17">
        <v>12.2</v>
      </c>
      <c r="D11" s="18">
        <v>262</v>
      </c>
      <c r="E11" s="18">
        <v>11</v>
      </c>
      <c r="F11" s="48">
        <v>4.1984732824427481E-2</v>
      </c>
      <c r="G11" s="20">
        <v>1.1090909090909091</v>
      </c>
      <c r="H11" s="19">
        <v>0</v>
      </c>
      <c r="I11" s="138">
        <v>0</v>
      </c>
      <c r="J11" s="138">
        <v>0</v>
      </c>
      <c r="K11" s="30">
        <v>0</v>
      </c>
    </row>
    <row r="12" spans="1:12" ht="15" customHeight="1" x14ac:dyDescent="0.25">
      <c r="B12" s="127" t="s">
        <v>183</v>
      </c>
      <c r="C12" s="17">
        <v>14.24</v>
      </c>
      <c r="D12" s="18">
        <v>243</v>
      </c>
      <c r="E12" s="18">
        <v>18</v>
      </c>
      <c r="F12" s="48">
        <v>7.407407407407407E-2</v>
      </c>
      <c r="G12" s="20">
        <v>0.7911111111111111</v>
      </c>
      <c r="H12" s="19">
        <v>0.16666666666666666</v>
      </c>
      <c r="I12" s="138">
        <v>3</v>
      </c>
      <c r="J12" s="138">
        <v>0</v>
      </c>
      <c r="K12" s="30">
        <v>4.746666666666667</v>
      </c>
    </row>
    <row r="13" spans="1:12" ht="15" customHeight="1" x14ac:dyDescent="0.25">
      <c r="B13" s="127" t="s">
        <v>194</v>
      </c>
      <c r="C13" s="17">
        <v>180.32999999999998</v>
      </c>
      <c r="D13" s="18">
        <v>175653</v>
      </c>
      <c r="E13" s="18">
        <v>213</v>
      </c>
      <c r="F13" s="48">
        <v>1.2126180594695223E-3</v>
      </c>
      <c r="G13" s="20">
        <v>0.84661971830985905</v>
      </c>
      <c r="H13" s="19">
        <v>0</v>
      </c>
      <c r="I13" s="138">
        <v>0</v>
      </c>
      <c r="J13" s="138">
        <v>0</v>
      </c>
      <c r="K13" s="30">
        <v>0</v>
      </c>
    </row>
    <row r="14" spans="1:12" ht="15" customHeight="1" x14ac:dyDescent="0.25">
      <c r="B14" s="127" t="s">
        <v>201</v>
      </c>
      <c r="C14" s="17">
        <v>291.91000000000003</v>
      </c>
      <c r="D14" s="18">
        <v>320952</v>
      </c>
      <c r="E14" s="18">
        <v>351</v>
      </c>
      <c r="F14" s="48">
        <v>1.093621476108577E-3</v>
      </c>
      <c r="G14" s="20">
        <v>0.8316524216524217</v>
      </c>
      <c r="H14" s="19">
        <v>2.8490028490028491E-3</v>
      </c>
      <c r="I14" s="138">
        <v>1</v>
      </c>
      <c r="J14" s="138">
        <v>0</v>
      </c>
      <c r="K14" s="30">
        <v>0</v>
      </c>
    </row>
    <row r="15" spans="1:12" ht="15" customHeight="1" thickBot="1" x14ac:dyDescent="0.3">
      <c r="B15" s="143" t="s">
        <v>212</v>
      </c>
      <c r="C15" s="24">
        <v>180.43</v>
      </c>
      <c r="D15" s="23">
        <v>203524</v>
      </c>
      <c r="E15" s="23">
        <v>230</v>
      </c>
      <c r="F15" s="139">
        <v>1.1300878520469331E-3</v>
      </c>
      <c r="G15" s="140">
        <v>0.78447826086956529</v>
      </c>
      <c r="H15" s="141">
        <v>8.6956521739130436E-3</v>
      </c>
      <c r="I15" s="142">
        <v>2</v>
      </c>
      <c r="J15" s="142">
        <v>0</v>
      </c>
      <c r="K15" s="33">
        <v>90.215000000000003</v>
      </c>
    </row>
    <row r="16" spans="1:12" ht="15" customHeight="1" thickBot="1" x14ac:dyDescent="0.3">
      <c r="B16" s="97" t="s">
        <v>9</v>
      </c>
      <c r="C16" s="92">
        <f>SUM(C9:C15)</f>
        <v>694.56</v>
      </c>
      <c r="D16" s="91">
        <f>SUM(D9:D15)</f>
        <v>700976</v>
      </c>
      <c r="E16" s="91">
        <f>SUM(E9:E15)</f>
        <v>838</v>
      </c>
      <c r="F16" s="136">
        <f>E16/D16</f>
        <v>1.1954760220036064E-3</v>
      </c>
      <c r="G16" s="137">
        <f>C16/E16</f>
        <v>0.82883054892601427</v>
      </c>
      <c r="H16" s="98">
        <f>I16/E16</f>
        <v>9.5465393794749408E-3</v>
      </c>
      <c r="I16" s="91">
        <f>SUM(I9:I15)</f>
        <v>8</v>
      </c>
      <c r="J16" s="91">
        <f>SUM(J9:J15)</f>
        <v>0</v>
      </c>
      <c r="K16" s="93">
        <f>C16/(I16+J16)</f>
        <v>86.82</v>
      </c>
    </row>
    <row r="17" spans="2:12" ht="15" customHeight="1" x14ac:dyDescent="0.25">
      <c r="J17" s="13"/>
      <c r="K17" s="2"/>
      <c r="L17" s="13"/>
    </row>
    <row r="18" spans="2:12" ht="15" customHeight="1" x14ac:dyDescent="0.25">
      <c r="B18" s="44" t="s">
        <v>11</v>
      </c>
      <c r="J18" s="13"/>
      <c r="K18" s="2"/>
    </row>
    <row r="19" spans="2:12" ht="15" customHeight="1" x14ac:dyDescent="0.25">
      <c r="B19" s="44"/>
      <c r="J19" s="13"/>
      <c r="K19" s="2"/>
    </row>
    <row r="20" spans="2:12" ht="15" customHeight="1" x14ac:dyDescent="0.25">
      <c r="B20" s="44"/>
      <c r="J20" s="13"/>
      <c r="K20" s="2"/>
    </row>
    <row r="21" spans="2:12" ht="15" customHeight="1" x14ac:dyDescent="0.25">
      <c r="B21"/>
      <c r="J21" s="13"/>
      <c r="K21" s="2"/>
    </row>
    <row r="22" spans="2:12" ht="15" customHeight="1" x14ac:dyDescent="0.25">
      <c r="B22" s="44"/>
      <c r="J22" s="13"/>
      <c r="K22" s="2"/>
    </row>
    <row r="23" spans="2:12" ht="15" customHeight="1" x14ac:dyDescent="0.25">
      <c r="B23" s="44"/>
      <c r="J23" s="13"/>
      <c r="K23" s="2"/>
    </row>
    <row r="24" spans="2:12" ht="15" customHeight="1" x14ac:dyDescent="0.25">
      <c r="B24" s="44"/>
      <c r="J24" s="13"/>
      <c r="K24" s="2"/>
    </row>
    <row r="25" spans="2:12" ht="15" customHeight="1" x14ac:dyDescent="0.25">
      <c r="B25" s="44"/>
      <c r="J25" s="13"/>
      <c r="K25" s="2"/>
    </row>
    <row r="26" spans="2:12" ht="15" customHeight="1" x14ac:dyDescent="0.25">
      <c r="B26" s="44"/>
      <c r="J26" s="13"/>
      <c r="K26" s="2"/>
    </row>
    <row r="27" spans="2:12" ht="15" customHeight="1" x14ac:dyDescent="0.25">
      <c r="B27" s="44"/>
      <c r="J27" s="13"/>
      <c r="K27" s="2"/>
    </row>
    <row r="28" spans="2:12" ht="15" customHeight="1" x14ac:dyDescent="0.25">
      <c r="B28" s="44"/>
      <c r="J28" s="13"/>
      <c r="K28" s="2"/>
    </row>
    <row r="29" spans="2:12" ht="15" customHeight="1" x14ac:dyDescent="0.25">
      <c r="B29" s="44"/>
      <c r="J29" s="13"/>
      <c r="K29" s="2"/>
    </row>
    <row r="30" spans="2:12" ht="15" customHeight="1" x14ac:dyDescent="0.25">
      <c r="B30" s="44"/>
      <c r="J30" s="13"/>
      <c r="K30" s="2"/>
    </row>
    <row r="31" spans="2:12" ht="15" customHeight="1" x14ac:dyDescent="0.25">
      <c r="B31" s="44"/>
      <c r="J31" s="13"/>
      <c r="K31" s="2"/>
    </row>
    <row r="32" spans="2:12" ht="15" customHeight="1" x14ac:dyDescent="0.25">
      <c r="B32" s="44"/>
      <c r="J32" s="13"/>
      <c r="K32" s="2"/>
    </row>
    <row r="33" spans="1:11" ht="15" customHeight="1" x14ac:dyDescent="0.25">
      <c r="B33" s="44"/>
      <c r="J33" s="13"/>
      <c r="K33" s="2"/>
    </row>
    <row r="34" spans="1:11" ht="15" customHeight="1" x14ac:dyDescent="0.25">
      <c r="B34" s="44"/>
      <c r="J34" s="13"/>
      <c r="K34" s="2"/>
    </row>
    <row r="35" spans="1:11" ht="15" customHeight="1" x14ac:dyDescent="0.25">
      <c r="B35" s="44"/>
      <c r="J35" s="13"/>
      <c r="K35" s="2"/>
    </row>
    <row r="36" spans="1:11" ht="15" customHeight="1" x14ac:dyDescent="0.25">
      <c r="B36" s="44"/>
      <c r="J36" s="13"/>
      <c r="K36" s="2"/>
    </row>
    <row r="37" spans="1:11" ht="15" customHeight="1" x14ac:dyDescent="0.25">
      <c r="B37" s="44"/>
      <c r="J37" s="13"/>
      <c r="K37" s="2"/>
    </row>
    <row r="39" spans="1:11" ht="15" customHeight="1" x14ac:dyDescent="0.25">
      <c r="A39" s="5"/>
      <c r="B39" s="6" t="s">
        <v>7</v>
      </c>
    </row>
    <row r="40" spans="1:11" ht="15" customHeight="1" x14ac:dyDescent="0.25">
      <c r="A40" s="5"/>
      <c r="B40" s="7" t="s">
        <v>165</v>
      </c>
      <c r="C40" s="4"/>
      <c r="D40" s="4"/>
      <c r="E40" s="4"/>
      <c r="F40" s="4"/>
      <c r="G40" s="4"/>
      <c r="H40" s="4"/>
      <c r="I40" s="257"/>
      <c r="J40" s="257"/>
      <c r="K40" s="1"/>
    </row>
    <row r="41" spans="1:11" ht="15" customHeight="1" x14ac:dyDescent="0.25">
      <c r="B41" s="3" t="s">
        <v>216</v>
      </c>
      <c r="C41" s="4"/>
      <c r="D41" s="4"/>
      <c r="E41" s="4"/>
      <c r="F41" s="4"/>
      <c r="G41" s="4"/>
      <c r="H41" s="4"/>
      <c r="I41" s="12"/>
      <c r="J41" s="12"/>
      <c r="K41" s="1"/>
    </row>
    <row r="42" spans="1:11" ht="15" customHeight="1" x14ac:dyDescent="0.25">
      <c r="B42" s="3"/>
      <c r="C42" s="4"/>
      <c r="D42" s="4"/>
      <c r="E42" s="4"/>
      <c r="F42" s="4"/>
      <c r="G42" s="4"/>
      <c r="H42" s="4"/>
      <c r="I42" s="12"/>
      <c r="J42" s="12"/>
      <c r="K42" s="1"/>
    </row>
    <row r="43" spans="1:11" ht="15" customHeight="1" thickBot="1" x14ac:dyDescent="0.3">
      <c r="B43" s="51" t="s">
        <v>10</v>
      </c>
      <c r="C43" s="52"/>
      <c r="D43" s="53"/>
      <c r="E43" s="53"/>
      <c r="F43" s="53"/>
      <c r="G43" s="54"/>
      <c r="H43" s="54"/>
      <c r="I43" s="53"/>
      <c r="J43" s="52"/>
      <c r="K43" s="1"/>
    </row>
    <row r="44" spans="1:11" ht="15" customHeight="1" thickBot="1" x14ac:dyDescent="0.3">
      <c r="B44" s="254" t="s">
        <v>75</v>
      </c>
      <c r="C44" s="255"/>
      <c r="D44" s="255"/>
      <c r="E44" s="255"/>
      <c r="F44" s="255"/>
      <c r="G44" s="255"/>
      <c r="H44" s="255"/>
      <c r="I44" s="255"/>
      <c r="J44" s="256"/>
      <c r="K44" s="1"/>
    </row>
    <row r="45" spans="1:11" ht="15" customHeight="1" x14ac:dyDescent="0.25">
      <c r="B45" s="14" t="s">
        <v>6</v>
      </c>
      <c r="C45" s="15" t="s">
        <v>176</v>
      </c>
      <c r="D45" s="15" t="s">
        <v>0</v>
      </c>
      <c r="E45" s="15" t="s">
        <v>72</v>
      </c>
      <c r="F45" s="15" t="s">
        <v>71</v>
      </c>
      <c r="G45" s="15" t="s">
        <v>2</v>
      </c>
      <c r="H45" s="15" t="s">
        <v>70</v>
      </c>
      <c r="I45" s="15" t="s">
        <v>3</v>
      </c>
      <c r="J45" s="152" t="s">
        <v>175</v>
      </c>
      <c r="K45" s="1"/>
    </row>
    <row r="46" spans="1:11" ht="15" customHeight="1" x14ac:dyDescent="0.25">
      <c r="B46" s="16" t="s">
        <v>159</v>
      </c>
      <c r="C46" s="17">
        <v>1857.71</v>
      </c>
      <c r="D46" s="18">
        <v>324695</v>
      </c>
      <c r="E46" s="18">
        <v>175452</v>
      </c>
      <c r="F46" s="18">
        <v>830</v>
      </c>
      <c r="G46" s="55">
        <f t="shared" ref="G46:G51" si="0">F46/D46</f>
        <v>2.5562450915474523E-3</v>
      </c>
      <c r="H46" s="56">
        <f t="shared" ref="H46:H51" si="1">C46/F46</f>
        <v>2.2382048192771085</v>
      </c>
      <c r="I46" s="21">
        <v>3</v>
      </c>
      <c r="J46" s="30">
        <f t="shared" ref="J46:J51" si="2">C46/I46</f>
        <v>619.23666666666668</v>
      </c>
      <c r="K46" s="1"/>
    </row>
    <row r="47" spans="1:11" ht="15" customHeight="1" x14ac:dyDescent="0.25">
      <c r="B47" s="16" t="s">
        <v>166</v>
      </c>
      <c r="C47" s="17">
        <v>2948.37</v>
      </c>
      <c r="D47" s="18">
        <v>474474</v>
      </c>
      <c r="E47" s="18">
        <v>196230</v>
      </c>
      <c r="F47" s="18">
        <v>1223</v>
      </c>
      <c r="G47" s="55">
        <f t="shared" si="0"/>
        <v>2.5775911851861218E-3</v>
      </c>
      <c r="H47" s="56">
        <f t="shared" si="1"/>
        <v>2.4107686017988552</v>
      </c>
      <c r="I47" s="21">
        <v>17</v>
      </c>
      <c r="J47" s="30">
        <f t="shared" si="2"/>
        <v>173.43352941176471</v>
      </c>
      <c r="K47" s="1"/>
    </row>
    <row r="48" spans="1:11" ht="15" customHeight="1" x14ac:dyDescent="0.25">
      <c r="B48" s="16" t="s">
        <v>194</v>
      </c>
      <c r="C48" s="17">
        <v>3952.78</v>
      </c>
      <c r="D48" s="18">
        <v>531627</v>
      </c>
      <c r="E48" s="18">
        <v>227230</v>
      </c>
      <c r="F48" s="18">
        <v>1402</v>
      </c>
      <c r="G48" s="55">
        <f t="shared" si="0"/>
        <v>2.6371873512820079E-3</v>
      </c>
      <c r="H48" s="56">
        <f t="shared" si="1"/>
        <v>2.8193865905848789</v>
      </c>
      <c r="I48" s="21">
        <v>20</v>
      </c>
      <c r="J48" s="30">
        <f t="shared" si="2"/>
        <v>197.63900000000001</v>
      </c>
      <c r="K48" s="1"/>
    </row>
    <row r="49" spans="1:145" ht="15" customHeight="1" x14ac:dyDescent="0.25">
      <c r="B49" s="16" t="s">
        <v>201</v>
      </c>
      <c r="C49" s="17">
        <v>4820.78</v>
      </c>
      <c r="D49" s="18">
        <v>834295</v>
      </c>
      <c r="E49" s="18">
        <v>288384</v>
      </c>
      <c r="F49" s="18">
        <v>1618</v>
      </c>
      <c r="G49" s="55">
        <f t="shared" si="0"/>
        <v>1.9393619762793737E-3</v>
      </c>
      <c r="H49" s="56">
        <f t="shared" si="1"/>
        <v>2.9794684796044497</v>
      </c>
      <c r="I49" s="21">
        <v>52</v>
      </c>
      <c r="J49" s="30">
        <f t="shared" si="2"/>
        <v>92.707307692307694</v>
      </c>
      <c r="K49" s="1"/>
    </row>
    <row r="50" spans="1:145" ht="15" customHeight="1" thickBot="1" x14ac:dyDescent="0.3">
      <c r="B50" s="31" t="s">
        <v>212</v>
      </c>
      <c r="C50" s="24">
        <v>4490.76</v>
      </c>
      <c r="D50" s="23">
        <v>884483</v>
      </c>
      <c r="E50" s="23">
        <v>325431</v>
      </c>
      <c r="F50" s="23">
        <v>1742</v>
      </c>
      <c r="G50" s="101">
        <f t="shared" si="0"/>
        <v>1.969512133076611E-3</v>
      </c>
      <c r="H50" s="102">
        <f t="shared" si="1"/>
        <v>2.5779334098737086</v>
      </c>
      <c r="I50" s="32">
        <v>73</v>
      </c>
      <c r="J50" s="33">
        <f t="shared" si="2"/>
        <v>61.517260273972603</v>
      </c>
      <c r="K50" s="1"/>
    </row>
    <row r="51" spans="1:145" s="88" customFormat="1" ht="15" customHeight="1" thickBot="1" x14ac:dyDescent="0.3">
      <c r="B51" s="97" t="s">
        <v>9</v>
      </c>
      <c r="C51" s="92">
        <f>SUM(C46:C50)</f>
        <v>18070.400000000001</v>
      </c>
      <c r="D51" s="91">
        <f>SUM(D46:D50)</f>
        <v>3049574</v>
      </c>
      <c r="E51" s="91">
        <f>SUM(E46:E50)</f>
        <v>1212727</v>
      </c>
      <c r="F51" s="91">
        <f>SUM(F46:F50)</f>
        <v>6815</v>
      </c>
      <c r="G51" s="99">
        <f t="shared" si="0"/>
        <v>2.2347383601775198E-3</v>
      </c>
      <c r="H51" s="100">
        <f t="shared" si="1"/>
        <v>2.6515627292736612</v>
      </c>
      <c r="I51" s="91">
        <f>SUM(I46:I50)</f>
        <v>165</v>
      </c>
      <c r="J51" s="93">
        <f t="shared" si="2"/>
        <v>109.51757575757577</v>
      </c>
    </row>
    <row r="53" spans="1:145" s="13" customFormat="1" ht="15" customHeight="1" x14ac:dyDescent="0.25">
      <c r="A53" s="1"/>
      <c r="B53" s="44" t="s">
        <v>11</v>
      </c>
      <c r="J53" s="2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</row>
  </sheetData>
  <mergeCells count="4">
    <mergeCell ref="I3:K3"/>
    <mergeCell ref="B7:K7"/>
    <mergeCell ref="I40:J40"/>
    <mergeCell ref="B44:J44"/>
  </mergeCells>
  <pageMargins left="0.75" right="0.75" top="1" bottom="1" header="0.5" footer="0.5"/>
  <pageSetup orientation="portrait" horizontalDpi="4294967292" verticalDpi="429496729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47"/>
  <sheetViews>
    <sheetView workbookViewId="0">
      <selection activeCell="H23" sqref="H23"/>
    </sheetView>
  </sheetViews>
  <sheetFormatPr defaultColWidth="10.875" defaultRowHeight="15" customHeight="1" x14ac:dyDescent="0.25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 x14ac:dyDescent="0.25">
      <c r="J1" s="13"/>
      <c r="K1" s="2"/>
      <c r="L1" s="13"/>
    </row>
    <row r="2" spans="1:12" ht="15" customHeight="1" x14ac:dyDescent="0.25">
      <c r="A2" s="5"/>
      <c r="B2" s="6" t="s">
        <v>7</v>
      </c>
      <c r="J2" s="13"/>
      <c r="K2" s="2"/>
      <c r="L2" s="13"/>
    </row>
    <row r="3" spans="1:12" ht="15" customHeight="1" x14ac:dyDescent="0.25">
      <c r="A3" s="5"/>
      <c r="B3" s="7" t="s">
        <v>195</v>
      </c>
      <c r="C3" s="4"/>
      <c r="D3" s="4"/>
      <c r="E3" s="4"/>
      <c r="F3" s="4"/>
      <c r="G3" s="4"/>
      <c r="H3" s="4"/>
      <c r="I3" s="257"/>
      <c r="J3" s="257"/>
      <c r="K3" s="257"/>
    </row>
    <row r="4" spans="1:12" ht="15" customHeight="1" x14ac:dyDescent="0.25">
      <c r="B4" s="3" t="s">
        <v>220</v>
      </c>
      <c r="C4" s="169"/>
      <c r="D4" s="172"/>
      <c r="E4" s="170"/>
      <c r="F4" s="171"/>
      <c r="G4" s="169"/>
      <c r="H4" s="171"/>
      <c r="I4" s="170"/>
      <c r="J4" s="170"/>
      <c r="K4" s="12"/>
    </row>
    <row r="5" spans="1:12" ht="15" customHeight="1" x14ac:dyDescent="0.25">
      <c r="B5" s="3"/>
      <c r="C5" s="169"/>
      <c r="D5" s="170"/>
      <c r="E5" s="170"/>
      <c r="F5" s="171"/>
      <c r="G5" s="169"/>
      <c r="H5" s="171"/>
      <c r="I5" s="170"/>
      <c r="J5" s="170"/>
      <c r="K5" s="12"/>
    </row>
    <row r="6" spans="1:12" ht="15" customHeight="1" thickBot="1" x14ac:dyDescent="0.3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 x14ac:dyDescent="0.3">
      <c r="B7" s="254" t="s">
        <v>67</v>
      </c>
      <c r="C7" s="255"/>
      <c r="D7" s="255"/>
      <c r="E7" s="255"/>
      <c r="F7" s="255"/>
      <c r="G7" s="255"/>
      <c r="H7" s="255"/>
      <c r="I7" s="255"/>
      <c r="J7" s="255"/>
      <c r="K7" s="256"/>
    </row>
    <row r="8" spans="1:12" ht="15" customHeight="1" x14ac:dyDescent="0.25">
      <c r="B8" s="14" t="s">
        <v>6</v>
      </c>
      <c r="C8" s="15" t="s">
        <v>176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149</v>
      </c>
      <c r="K8" s="152" t="s">
        <v>175</v>
      </c>
    </row>
    <row r="9" spans="1:12" ht="15" customHeight="1" x14ac:dyDescent="0.25">
      <c r="B9" s="127" t="s">
        <v>194</v>
      </c>
      <c r="C9" s="17">
        <v>387.31999999999994</v>
      </c>
      <c r="D9" s="18">
        <v>297106</v>
      </c>
      <c r="E9" s="18">
        <v>417</v>
      </c>
      <c r="F9" s="48">
        <v>1.4035394774928813E-3</v>
      </c>
      <c r="G9" s="20">
        <v>0.92882494004796146</v>
      </c>
      <c r="H9" s="19">
        <v>4.7961630695443642E-3</v>
      </c>
      <c r="I9" s="138">
        <v>2</v>
      </c>
      <c r="J9" s="138">
        <v>0</v>
      </c>
      <c r="K9" s="30">
        <v>193.65999999999997</v>
      </c>
    </row>
    <row r="10" spans="1:12" ht="15" customHeight="1" x14ac:dyDescent="0.25">
      <c r="B10" s="127" t="s">
        <v>201</v>
      </c>
      <c r="C10" s="17">
        <v>757.32</v>
      </c>
      <c r="D10" s="18">
        <v>735233</v>
      </c>
      <c r="E10" s="18">
        <v>871</v>
      </c>
      <c r="F10" s="48">
        <v>1.1846584688119278E-3</v>
      </c>
      <c r="G10" s="20">
        <v>0.86948335246842712</v>
      </c>
      <c r="H10" s="19">
        <v>3.4443168771526979E-3</v>
      </c>
      <c r="I10" s="138">
        <v>3</v>
      </c>
      <c r="J10" s="138">
        <v>0</v>
      </c>
      <c r="K10" s="30">
        <v>252.44000000000003</v>
      </c>
    </row>
    <row r="11" spans="1:12" ht="15" customHeight="1" thickBot="1" x14ac:dyDescent="0.3">
      <c r="B11" s="143" t="s">
        <v>212</v>
      </c>
      <c r="C11" s="24">
        <v>672.69</v>
      </c>
      <c r="D11" s="23">
        <v>611809</v>
      </c>
      <c r="E11" s="23">
        <v>769</v>
      </c>
      <c r="F11" s="139">
        <v>1.2569282243314499E-3</v>
      </c>
      <c r="G11" s="140">
        <v>0.87475942782834859</v>
      </c>
      <c r="H11" s="141">
        <v>3.9011703511053317E-3</v>
      </c>
      <c r="I11" s="142">
        <v>3</v>
      </c>
      <c r="J11" s="142">
        <v>0</v>
      </c>
      <c r="K11" s="33">
        <v>224.23000000000002</v>
      </c>
    </row>
    <row r="12" spans="1:12" ht="15" customHeight="1" thickBot="1" x14ac:dyDescent="0.3">
      <c r="B12" s="97" t="s">
        <v>9</v>
      </c>
      <c r="C12" s="92">
        <f>SUM(C9:C11)</f>
        <v>1817.33</v>
      </c>
      <c r="D12" s="91">
        <f>SUM(D9:D11)</f>
        <v>1644148</v>
      </c>
      <c r="E12" s="91">
        <f>SUM(E9:E11)</f>
        <v>2057</v>
      </c>
      <c r="F12" s="136">
        <f>E12/D12</f>
        <v>1.2511039152193111E-3</v>
      </c>
      <c r="G12" s="137">
        <f>C12/E12</f>
        <v>0.88348565872630036</v>
      </c>
      <c r="H12" s="98">
        <f>I12/E12</f>
        <v>3.889158969372873E-3</v>
      </c>
      <c r="I12" s="91">
        <f>SUM(I9:I11)</f>
        <v>8</v>
      </c>
      <c r="J12" s="91">
        <f>SUM(J9:J11)</f>
        <v>0</v>
      </c>
      <c r="K12" s="93">
        <f>C12/(I12+J12)</f>
        <v>227.16624999999999</v>
      </c>
    </row>
    <row r="13" spans="1:12" ht="15" customHeight="1" x14ac:dyDescent="0.25">
      <c r="J13" s="13"/>
      <c r="K13" s="2"/>
      <c r="L13" s="13"/>
    </row>
    <row r="14" spans="1:12" ht="15" customHeight="1" x14ac:dyDescent="0.25">
      <c r="B14" s="44" t="s">
        <v>11</v>
      </c>
      <c r="J14" s="13"/>
      <c r="K14" s="2"/>
    </row>
    <row r="15" spans="1:12" ht="15" customHeight="1" x14ac:dyDescent="0.25">
      <c r="B15" s="44"/>
      <c r="J15" s="13"/>
      <c r="K15" s="2"/>
    </row>
    <row r="16" spans="1:12" ht="15" customHeight="1" x14ac:dyDescent="0.25">
      <c r="B16" s="44"/>
      <c r="J16" s="13"/>
      <c r="K16" s="2"/>
    </row>
    <row r="17" spans="2:11" ht="15" customHeight="1" x14ac:dyDescent="0.25">
      <c r="B17"/>
      <c r="J17" s="13"/>
      <c r="K17" s="2"/>
    </row>
    <row r="18" spans="2:11" ht="15" customHeight="1" x14ac:dyDescent="0.25">
      <c r="B18" s="44"/>
      <c r="J18" s="13"/>
      <c r="K18" s="2"/>
    </row>
    <row r="19" spans="2:11" ht="15" customHeight="1" x14ac:dyDescent="0.25">
      <c r="B19" s="44"/>
      <c r="J19" s="13"/>
      <c r="K19" s="2"/>
    </row>
    <row r="20" spans="2:11" ht="15" customHeight="1" x14ac:dyDescent="0.25">
      <c r="B20" s="44"/>
      <c r="J20" s="13"/>
      <c r="K20" s="2"/>
    </row>
    <row r="21" spans="2:11" ht="15" customHeight="1" x14ac:dyDescent="0.25">
      <c r="B21" s="44"/>
      <c r="J21" s="13"/>
      <c r="K21" s="2"/>
    </row>
    <row r="22" spans="2:11" ht="15" customHeight="1" x14ac:dyDescent="0.25">
      <c r="B22" s="44"/>
      <c r="J22" s="13"/>
      <c r="K22" s="2"/>
    </row>
    <row r="23" spans="2:11" ht="15" customHeight="1" x14ac:dyDescent="0.25">
      <c r="B23" s="44"/>
      <c r="J23" s="13"/>
      <c r="K23" s="2"/>
    </row>
    <row r="24" spans="2:11" ht="15" customHeight="1" x14ac:dyDescent="0.25">
      <c r="B24" s="44"/>
      <c r="J24" s="13"/>
      <c r="K24" s="2"/>
    </row>
    <row r="25" spans="2:11" ht="15" customHeight="1" x14ac:dyDescent="0.25">
      <c r="B25" s="44"/>
      <c r="J25" s="13"/>
      <c r="K25" s="2"/>
    </row>
    <row r="26" spans="2:11" ht="15" customHeight="1" x14ac:dyDescent="0.25">
      <c r="B26" s="44"/>
      <c r="J26" s="13"/>
      <c r="K26" s="2"/>
    </row>
    <row r="27" spans="2:11" ht="15" customHeight="1" x14ac:dyDescent="0.25">
      <c r="B27" s="44"/>
      <c r="J27" s="13"/>
      <c r="K27" s="2"/>
    </row>
    <row r="28" spans="2:11" ht="15" customHeight="1" x14ac:dyDescent="0.25">
      <c r="B28" s="44"/>
      <c r="J28" s="13"/>
      <c r="K28" s="2"/>
    </row>
    <row r="29" spans="2:11" ht="15" customHeight="1" x14ac:dyDescent="0.25">
      <c r="B29" s="44"/>
      <c r="J29" s="13"/>
      <c r="K29" s="2"/>
    </row>
    <row r="30" spans="2:11" ht="15" customHeight="1" x14ac:dyDescent="0.25">
      <c r="B30" s="44"/>
      <c r="J30" s="13"/>
      <c r="K30" s="2"/>
    </row>
    <row r="31" spans="2:11" ht="15" customHeight="1" x14ac:dyDescent="0.25">
      <c r="B31" s="44"/>
      <c r="J31" s="13"/>
      <c r="K31" s="2"/>
    </row>
    <row r="32" spans="2:11" ht="15" customHeight="1" x14ac:dyDescent="0.25">
      <c r="B32" s="44"/>
      <c r="J32" s="13"/>
      <c r="K32" s="2"/>
    </row>
    <row r="33" spans="1:145" ht="15" customHeight="1" x14ac:dyDescent="0.25">
      <c r="B33" s="44"/>
      <c r="J33" s="13"/>
      <c r="K33" s="2"/>
    </row>
    <row r="35" spans="1:145" ht="15" customHeight="1" x14ac:dyDescent="0.25">
      <c r="A35" s="5"/>
      <c r="B35" s="6" t="s">
        <v>7</v>
      </c>
    </row>
    <row r="36" spans="1:145" ht="15" customHeight="1" x14ac:dyDescent="0.25">
      <c r="A36" s="5"/>
      <c r="B36" s="7" t="s">
        <v>196</v>
      </c>
      <c r="C36" s="4"/>
      <c r="D36" s="4"/>
      <c r="E36" s="4"/>
      <c r="F36" s="4"/>
      <c r="G36" s="4"/>
      <c r="H36" s="4"/>
      <c r="I36" s="257"/>
      <c r="J36" s="257"/>
      <c r="K36" s="1"/>
    </row>
    <row r="37" spans="1:145" ht="15" customHeight="1" x14ac:dyDescent="0.25">
      <c r="B37" s="3" t="s">
        <v>220</v>
      </c>
      <c r="C37" s="4"/>
      <c r="D37" s="4"/>
      <c r="E37" s="4"/>
      <c r="F37" s="4"/>
      <c r="G37" s="4"/>
      <c r="H37" s="4"/>
      <c r="I37" s="12"/>
      <c r="J37" s="12"/>
      <c r="K37" s="1"/>
    </row>
    <row r="38" spans="1:145" ht="15" customHeight="1" x14ac:dyDescent="0.25">
      <c r="B38" s="3"/>
      <c r="C38" s="4"/>
      <c r="D38" s="4"/>
      <c r="E38" s="4"/>
      <c r="F38" s="4"/>
      <c r="G38" s="4"/>
      <c r="H38" s="4"/>
      <c r="I38" s="12"/>
      <c r="J38" s="12"/>
      <c r="K38" s="1"/>
    </row>
    <row r="39" spans="1:145" ht="15" customHeight="1" thickBot="1" x14ac:dyDescent="0.3">
      <c r="B39" s="51" t="s">
        <v>10</v>
      </c>
      <c r="C39" s="52"/>
      <c r="D39" s="53"/>
      <c r="E39" s="53"/>
      <c r="F39" s="53"/>
      <c r="G39" s="54"/>
      <c r="H39" s="54"/>
      <c r="I39" s="53"/>
      <c r="J39" s="52"/>
      <c r="K39" s="1"/>
    </row>
    <row r="40" spans="1:145" ht="15" customHeight="1" thickBot="1" x14ac:dyDescent="0.3">
      <c r="B40" s="254" t="s">
        <v>75</v>
      </c>
      <c r="C40" s="255"/>
      <c r="D40" s="255"/>
      <c r="E40" s="255"/>
      <c r="F40" s="255"/>
      <c r="G40" s="255"/>
      <c r="H40" s="255"/>
      <c r="I40" s="255"/>
      <c r="J40" s="256"/>
      <c r="K40" s="1"/>
    </row>
    <row r="41" spans="1:145" ht="15" customHeight="1" x14ac:dyDescent="0.25">
      <c r="B41" s="14" t="s">
        <v>6</v>
      </c>
      <c r="C41" s="15" t="s">
        <v>176</v>
      </c>
      <c r="D41" s="15" t="s">
        <v>0</v>
      </c>
      <c r="E41" s="15" t="s">
        <v>72</v>
      </c>
      <c r="F41" s="15" t="s">
        <v>71</v>
      </c>
      <c r="G41" s="15" t="s">
        <v>2</v>
      </c>
      <c r="H41" s="15" t="s">
        <v>70</v>
      </c>
      <c r="I41" s="15" t="s">
        <v>3</v>
      </c>
      <c r="J41" s="152" t="s">
        <v>175</v>
      </c>
      <c r="K41" s="1"/>
    </row>
    <row r="42" spans="1:145" ht="15" customHeight="1" x14ac:dyDescent="0.25">
      <c r="B42" s="16" t="s">
        <v>194</v>
      </c>
      <c r="C42" s="17">
        <v>3496.72</v>
      </c>
      <c r="D42" s="18">
        <v>481906</v>
      </c>
      <c r="E42" s="18">
        <v>227497</v>
      </c>
      <c r="F42" s="18">
        <v>1291</v>
      </c>
      <c r="G42" s="55">
        <f>F42/D42</f>
        <v>2.6789456865031771E-3</v>
      </c>
      <c r="H42" s="56">
        <f>C42/F42</f>
        <v>2.7085360185902401</v>
      </c>
      <c r="I42" s="21">
        <v>7</v>
      </c>
      <c r="J42" s="30">
        <f>C42/I42</f>
        <v>499.53142857142853</v>
      </c>
      <c r="K42" s="1"/>
    </row>
    <row r="43" spans="1:145" ht="15" customHeight="1" x14ac:dyDescent="0.25">
      <c r="B43" s="16" t="s">
        <v>201</v>
      </c>
      <c r="C43" s="17">
        <v>4909.63</v>
      </c>
      <c r="D43" s="18">
        <v>823545</v>
      </c>
      <c r="E43" s="18">
        <v>308366</v>
      </c>
      <c r="F43" s="18">
        <v>1716</v>
      </c>
      <c r="G43" s="55">
        <f>F43/D43</f>
        <v>2.0836748447261534E-3</v>
      </c>
      <c r="H43" s="56">
        <f>C43/F43</f>
        <v>2.8610897435897438</v>
      </c>
      <c r="I43" s="21">
        <v>22</v>
      </c>
      <c r="J43" s="30">
        <f>C43/I43</f>
        <v>223.16499999999999</v>
      </c>
      <c r="K43" s="1"/>
    </row>
    <row r="44" spans="1:145" ht="15" customHeight="1" thickBot="1" x14ac:dyDescent="0.3">
      <c r="B44" s="31" t="s">
        <v>212</v>
      </c>
      <c r="C44" s="24">
        <v>4546.32</v>
      </c>
      <c r="D44" s="23">
        <v>834932</v>
      </c>
      <c r="E44" s="23">
        <v>312313</v>
      </c>
      <c r="F44" s="23">
        <v>1808</v>
      </c>
      <c r="G44" s="101">
        <f>F44/D44</f>
        <v>2.1654458087604737E-3</v>
      </c>
      <c r="H44" s="102">
        <f>C44/F44</f>
        <v>2.5145575221238938</v>
      </c>
      <c r="I44" s="32">
        <v>55</v>
      </c>
      <c r="J44" s="33">
        <f>C44/I44</f>
        <v>82.660363636363627</v>
      </c>
      <c r="K44" s="1"/>
    </row>
    <row r="45" spans="1:145" s="88" customFormat="1" ht="15" customHeight="1" thickBot="1" x14ac:dyDescent="0.3">
      <c r="B45" s="97" t="s">
        <v>9</v>
      </c>
      <c r="C45" s="92">
        <f>SUM(C42:C44)</f>
        <v>12952.67</v>
      </c>
      <c r="D45" s="91">
        <f>SUM(D42:D44)</f>
        <v>2140383</v>
      </c>
      <c r="E45" s="91">
        <f>SUM(E42:E44)</f>
        <v>848176</v>
      </c>
      <c r="F45" s="91">
        <f>SUM(F42:F44)</f>
        <v>4815</v>
      </c>
      <c r="G45" s="99">
        <f>F45/D45</f>
        <v>2.2495973851408835E-3</v>
      </c>
      <c r="H45" s="100">
        <f>C45/F45</f>
        <v>2.6900664589823466</v>
      </c>
      <c r="I45" s="91">
        <f>SUM(I42:I44)</f>
        <v>84</v>
      </c>
      <c r="J45" s="93">
        <f>C45/I45</f>
        <v>154.19845238095238</v>
      </c>
    </row>
    <row r="47" spans="1:145" s="13" customFormat="1" ht="15" customHeight="1" x14ac:dyDescent="0.25">
      <c r="A47" s="1"/>
      <c r="B47" s="44" t="s">
        <v>11</v>
      </c>
      <c r="J47" s="2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</row>
  </sheetData>
  <mergeCells count="4">
    <mergeCell ref="I3:K3"/>
    <mergeCell ref="B7:K7"/>
    <mergeCell ref="I36:J36"/>
    <mergeCell ref="B40:J40"/>
  </mergeCells>
  <pageMargins left="0.75" right="0.75" top="1" bottom="1" header="0.5" footer="0.5"/>
  <pageSetup orientation="portrait" horizontalDpi="4294967292" verticalDpi="429496729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48"/>
  <sheetViews>
    <sheetView workbookViewId="0">
      <selection activeCell="H23" sqref="H23"/>
    </sheetView>
  </sheetViews>
  <sheetFormatPr defaultColWidth="10.875" defaultRowHeight="15" customHeight="1" x14ac:dyDescent="0.25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 x14ac:dyDescent="0.25">
      <c r="J1" s="13"/>
      <c r="K1" s="2"/>
      <c r="L1" s="13"/>
    </row>
    <row r="2" spans="1:12" ht="15" customHeight="1" x14ac:dyDescent="0.25">
      <c r="A2" s="5"/>
      <c r="B2" s="6" t="s">
        <v>7</v>
      </c>
      <c r="J2" s="13"/>
      <c r="K2" s="2"/>
      <c r="L2" s="13"/>
    </row>
    <row r="3" spans="1:12" ht="15" customHeight="1" x14ac:dyDescent="0.25">
      <c r="A3" s="5"/>
      <c r="B3" s="7" t="s">
        <v>197</v>
      </c>
      <c r="C3" s="4"/>
      <c r="D3" s="4"/>
      <c r="E3" s="4"/>
      <c r="F3" s="4"/>
      <c r="G3" s="4"/>
      <c r="H3" s="4"/>
      <c r="I3" s="257"/>
      <c r="J3" s="257"/>
      <c r="K3" s="257"/>
    </row>
    <row r="4" spans="1:12" ht="15" customHeight="1" x14ac:dyDescent="0.25">
      <c r="B4" s="3" t="s">
        <v>220</v>
      </c>
      <c r="C4" s="169"/>
      <c r="D4" s="170"/>
      <c r="E4" s="170"/>
      <c r="F4" s="171"/>
      <c r="G4" s="169"/>
      <c r="H4" s="171"/>
      <c r="I4" s="170"/>
      <c r="J4" s="170"/>
      <c r="K4" s="12"/>
    </row>
    <row r="5" spans="1:12" ht="15" customHeight="1" x14ac:dyDescent="0.25">
      <c r="B5" s="3"/>
      <c r="C5" s="169"/>
      <c r="D5" s="172"/>
      <c r="E5" s="170"/>
      <c r="F5" s="171"/>
      <c r="G5" s="169"/>
      <c r="H5" s="171"/>
      <c r="I5" s="170"/>
      <c r="J5" s="170"/>
      <c r="K5" s="12"/>
    </row>
    <row r="6" spans="1:12" ht="15" customHeight="1" thickBot="1" x14ac:dyDescent="0.3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 x14ac:dyDescent="0.3">
      <c r="B7" s="254" t="s">
        <v>67</v>
      </c>
      <c r="C7" s="255"/>
      <c r="D7" s="255"/>
      <c r="E7" s="255"/>
      <c r="F7" s="255"/>
      <c r="G7" s="255"/>
      <c r="H7" s="255"/>
      <c r="I7" s="255"/>
      <c r="J7" s="255"/>
      <c r="K7" s="256"/>
    </row>
    <row r="8" spans="1:12" ht="15" customHeight="1" x14ac:dyDescent="0.25">
      <c r="B8" s="14" t="s">
        <v>6</v>
      </c>
      <c r="C8" s="15" t="s">
        <v>176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149</v>
      </c>
      <c r="K8" s="152" t="s">
        <v>175</v>
      </c>
    </row>
    <row r="9" spans="1:12" ht="15" customHeight="1" x14ac:dyDescent="0.25">
      <c r="B9" s="127" t="s">
        <v>194</v>
      </c>
      <c r="C9" s="17">
        <v>87.34</v>
      </c>
      <c r="D9" s="18">
        <v>74665</v>
      </c>
      <c r="E9" s="18">
        <v>94</v>
      </c>
      <c r="F9" s="48">
        <v>1.2589566731400254E-3</v>
      </c>
      <c r="G9" s="20">
        <v>0.92914893617021277</v>
      </c>
      <c r="H9" s="19">
        <v>0</v>
      </c>
      <c r="I9" s="138">
        <v>0</v>
      </c>
      <c r="J9" s="138">
        <v>0</v>
      </c>
      <c r="K9" s="30">
        <v>0</v>
      </c>
    </row>
    <row r="10" spans="1:12" ht="15" customHeight="1" x14ac:dyDescent="0.25">
      <c r="B10" s="127" t="s">
        <v>201</v>
      </c>
      <c r="C10" s="17">
        <v>243.12</v>
      </c>
      <c r="D10" s="18">
        <v>299447</v>
      </c>
      <c r="E10" s="18">
        <v>289</v>
      </c>
      <c r="F10" s="48">
        <v>9.6511235711160901E-4</v>
      </c>
      <c r="G10" s="20">
        <v>0.84124567474048439</v>
      </c>
      <c r="H10" s="19">
        <v>6.920415224913495E-3</v>
      </c>
      <c r="I10" s="138">
        <v>2</v>
      </c>
      <c r="J10" s="138">
        <v>0</v>
      </c>
      <c r="K10" s="30">
        <v>0</v>
      </c>
    </row>
    <row r="11" spans="1:12" ht="15" customHeight="1" thickBot="1" x14ac:dyDescent="0.3">
      <c r="B11" s="143" t="s">
        <v>221</v>
      </c>
      <c r="C11" s="24">
        <v>198.44</v>
      </c>
      <c r="D11" s="23">
        <v>229769</v>
      </c>
      <c r="E11" s="23">
        <v>226</v>
      </c>
      <c r="F11" s="139">
        <v>9.8359656872772224E-4</v>
      </c>
      <c r="G11" s="140">
        <v>0.8780530973451327</v>
      </c>
      <c r="H11" s="141">
        <v>8.8495575221238937E-3</v>
      </c>
      <c r="I11" s="142">
        <v>2</v>
      </c>
      <c r="J11" s="142">
        <v>0</v>
      </c>
      <c r="K11" s="33">
        <v>99.22</v>
      </c>
    </row>
    <row r="12" spans="1:12" ht="15" customHeight="1" thickBot="1" x14ac:dyDescent="0.3">
      <c r="B12" s="97" t="s">
        <v>9</v>
      </c>
      <c r="C12" s="92">
        <f>SUM(C9:C11)</f>
        <v>528.90000000000009</v>
      </c>
      <c r="D12" s="91">
        <f>SUM(D9:D11)</f>
        <v>603881</v>
      </c>
      <c r="E12" s="91">
        <f>SUM(E9:E11)</f>
        <v>609</v>
      </c>
      <c r="F12" s="136">
        <f>E12/D12</f>
        <v>1.0084768356679544E-3</v>
      </c>
      <c r="G12" s="137">
        <f>C12/E12</f>
        <v>0.86847290640394104</v>
      </c>
      <c r="H12" s="98">
        <f>I12/E12</f>
        <v>6.5681444991789817E-3</v>
      </c>
      <c r="I12" s="91">
        <f>SUM(I9:I11)</f>
        <v>4</v>
      </c>
      <c r="J12" s="91">
        <f>SUM(J9:J11)</f>
        <v>0</v>
      </c>
      <c r="K12" s="93">
        <f>C12/(I12+J12)</f>
        <v>132.22500000000002</v>
      </c>
    </row>
    <row r="13" spans="1:12" ht="15" customHeight="1" x14ac:dyDescent="0.25">
      <c r="J13" s="13"/>
      <c r="K13" s="2"/>
      <c r="L13" s="13"/>
    </row>
    <row r="14" spans="1:12" ht="15" customHeight="1" x14ac:dyDescent="0.25">
      <c r="B14" s="44" t="s">
        <v>11</v>
      </c>
      <c r="J14" s="13"/>
      <c r="K14" s="2"/>
    </row>
    <row r="15" spans="1:12" ht="15" customHeight="1" x14ac:dyDescent="0.25">
      <c r="B15" s="44"/>
      <c r="J15" s="13"/>
      <c r="K15" s="2"/>
    </row>
    <row r="16" spans="1:12" ht="15" customHeight="1" x14ac:dyDescent="0.25">
      <c r="B16" s="44"/>
      <c r="J16" s="13"/>
      <c r="K16" s="2"/>
    </row>
    <row r="17" spans="2:11" ht="15" customHeight="1" x14ac:dyDescent="0.25">
      <c r="B17" s="44"/>
      <c r="J17" s="13"/>
      <c r="K17" s="2"/>
    </row>
    <row r="18" spans="2:11" ht="15" customHeight="1" x14ac:dyDescent="0.25">
      <c r="B18"/>
      <c r="J18" s="13"/>
      <c r="K18" s="2"/>
    </row>
    <row r="19" spans="2:11" ht="15" customHeight="1" x14ac:dyDescent="0.25">
      <c r="B19" s="44"/>
      <c r="J19" s="13"/>
      <c r="K19" s="2"/>
    </row>
    <row r="20" spans="2:11" ht="15" customHeight="1" x14ac:dyDescent="0.25">
      <c r="B20" s="44"/>
      <c r="J20" s="13"/>
      <c r="K20" s="2"/>
    </row>
    <row r="21" spans="2:11" ht="15" customHeight="1" x14ac:dyDescent="0.25">
      <c r="B21" s="44"/>
      <c r="J21" s="13"/>
      <c r="K21" s="2"/>
    </row>
    <row r="22" spans="2:11" ht="15" customHeight="1" x14ac:dyDescent="0.25">
      <c r="B22" s="44"/>
      <c r="J22" s="13"/>
      <c r="K22" s="2"/>
    </row>
    <row r="23" spans="2:11" ht="15" customHeight="1" x14ac:dyDescent="0.25">
      <c r="B23" s="44"/>
      <c r="J23" s="13"/>
      <c r="K23" s="2"/>
    </row>
    <row r="24" spans="2:11" ht="15" customHeight="1" x14ac:dyDescent="0.25">
      <c r="B24" s="44"/>
      <c r="J24" s="13"/>
      <c r="K24" s="2"/>
    </row>
    <row r="25" spans="2:11" ht="15" customHeight="1" x14ac:dyDescent="0.25">
      <c r="B25" s="44"/>
      <c r="J25" s="13"/>
      <c r="K25" s="2"/>
    </row>
    <row r="26" spans="2:11" ht="15" customHeight="1" x14ac:dyDescent="0.25">
      <c r="B26" s="44"/>
      <c r="J26" s="13"/>
      <c r="K26" s="2"/>
    </row>
    <row r="27" spans="2:11" ht="15" customHeight="1" x14ac:dyDescent="0.25">
      <c r="B27" s="44"/>
      <c r="J27" s="13"/>
      <c r="K27" s="2"/>
    </row>
    <row r="28" spans="2:11" ht="15" customHeight="1" x14ac:dyDescent="0.25">
      <c r="B28" s="44"/>
      <c r="J28" s="13"/>
      <c r="K28" s="2"/>
    </row>
    <row r="29" spans="2:11" ht="15" customHeight="1" x14ac:dyDescent="0.25">
      <c r="B29" s="44"/>
      <c r="J29" s="13"/>
      <c r="K29" s="2"/>
    </row>
    <row r="30" spans="2:11" ht="15" customHeight="1" x14ac:dyDescent="0.25">
      <c r="B30" s="44"/>
      <c r="J30" s="13"/>
      <c r="K30" s="2"/>
    </row>
    <row r="31" spans="2:11" ht="15" customHeight="1" x14ac:dyDescent="0.25">
      <c r="B31" s="44"/>
      <c r="J31" s="13"/>
      <c r="K31" s="2"/>
    </row>
    <row r="32" spans="2:11" ht="15" customHeight="1" x14ac:dyDescent="0.25">
      <c r="B32" s="44"/>
      <c r="J32" s="13"/>
      <c r="K32" s="2"/>
    </row>
    <row r="33" spans="1:145" ht="15" customHeight="1" x14ac:dyDescent="0.25">
      <c r="B33" s="44"/>
      <c r="J33" s="13"/>
      <c r="K33" s="2"/>
    </row>
    <row r="34" spans="1:145" ht="15" customHeight="1" x14ac:dyDescent="0.25">
      <c r="B34" s="44"/>
      <c r="J34" s="13"/>
      <c r="K34" s="2"/>
    </row>
    <row r="36" spans="1:145" ht="15" customHeight="1" x14ac:dyDescent="0.25">
      <c r="A36" s="5"/>
      <c r="B36" s="6" t="s">
        <v>7</v>
      </c>
    </row>
    <row r="37" spans="1:145" ht="15" customHeight="1" x14ac:dyDescent="0.25">
      <c r="A37" s="5"/>
      <c r="B37" s="7" t="s">
        <v>198</v>
      </c>
      <c r="C37" s="4"/>
      <c r="D37" s="4"/>
      <c r="E37" s="4"/>
      <c r="F37" s="4"/>
      <c r="G37" s="4"/>
      <c r="H37" s="4"/>
      <c r="I37" s="257"/>
      <c r="J37" s="257"/>
      <c r="K37" s="1"/>
    </row>
    <row r="38" spans="1:145" ht="15" customHeight="1" x14ac:dyDescent="0.25">
      <c r="B38" s="3" t="s">
        <v>220</v>
      </c>
      <c r="C38" s="4"/>
      <c r="D38" s="4"/>
      <c r="E38" s="4"/>
      <c r="F38" s="4"/>
      <c r="G38" s="4"/>
      <c r="H38" s="4"/>
      <c r="I38" s="12"/>
      <c r="J38" s="12"/>
      <c r="K38" s="1"/>
    </row>
    <row r="39" spans="1:145" ht="15" customHeight="1" x14ac:dyDescent="0.25">
      <c r="B39" s="3"/>
      <c r="C39" s="4"/>
      <c r="D39" s="4"/>
      <c r="E39" s="4"/>
      <c r="F39" s="4"/>
      <c r="G39" s="4"/>
      <c r="H39" s="4"/>
      <c r="I39" s="12"/>
      <c r="J39" s="12"/>
      <c r="K39" s="1"/>
    </row>
    <row r="40" spans="1:145" ht="15" customHeight="1" thickBot="1" x14ac:dyDescent="0.3">
      <c r="B40" s="51" t="s">
        <v>10</v>
      </c>
      <c r="C40" s="52"/>
      <c r="D40" s="53"/>
      <c r="E40" s="53"/>
      <c r="F40" s="53"/>
      <c r="G40" s="54"/>
      <c r="H40" s="54"/>
      <c r="I40" s="53"/>
      <c r="J40" s="52"/>
      <c r="K40" s="1"/>
    </row>
    <row r="41" spans="1:145" ht="15" customHeight="1" thickBot="1" x14ac:dyDescent="0.3">
      <c r="B41" s="254" t="s">
        <v>75</v>
      </c>
      <c r="C41" s="255"/>
      <c r="D41" s="255"/>
      <c r="E41" s="255"/>
      <c r="F41" s="255"/>
      <c r="G41" s="255"/>
      <c r="H41" s="255"/>
      <c r="I41" s="255"/>
      <c r="J41" s="256"/>
      <c r="K41" s="1"/>
    </row>
    <row r="42" spans="1:145" ht="15" customHeight="1" x14ac:dyDescent="0.25">
      <c r="B42" s="14" t="s">
        <v>6</v>
      </c>
      <c r="C42" s="15" t="s">
        <v>176</v>
      </c>
      <c r="D42" s="15" t="s">
        <v>0</v>
      </c>
      <c r="E42" s="15" t="s">
        <v>72</v>
      </c>
      <c r="F42" s="15" t="s">
        <v>71</v>
      </c>
      <c r="G42" s="15" t="s">
        <v>2</v>
      </c>
      <c r="H42" s="15" t="s">
        <v>70</v>
      </c>
      <c r="I42" s="15" t="s">
        <v>3</v>
      </c>
      <c r="J42" s="152" t="s">
        <v>175</v>
      </c>
      <c r="K42" s="1"/>
    </row>
    <row r="43" spans="1:145" ht="15" customHeight="1" x14ac:dyDescent="0.25">
      <c r="B43" s="16" t="s">
        <v>194</v>
      </c>
      <c r="C43" s="17">
        <v>914.1</v>
      </c>
      <c r="D43" s="18">
        <v>135532</v>
      </c>
      <c r="E43" s="18">
        <v>87202</v>
      </c>
      <c r="F43" s="18">
        <v>319</v>
      </c>
      <c r="G43" s="55">
        <f>F43/D43</f>
        <v>2.3536876899920315E-3</v>
      </c>
      <c r="H43" s="56">
        <f>C43/F43</f>
        <v>2.8655172413793104</v>
      </c>
      <c r="I43" s="21">
        <v>1</v>
      </c>
      <c r="J43" s="30">
        <f>C43/I43</f>
        <v>914.1</v>
      </c>
      <c r="K43" s="1"/>
    </row>
    <row r="44" spans="1:145" ht="15" customHeight="1" x14ac:dyDescent="0.25">
      <c r="B44" s="16" t="s">
        <v>201</v>
      </c>
      <c r="C44" s="17">
        <v>4398.53</v>
      </c>
      <c r="D44" s="18">
        <v>629449</v>
      </c>
      <c r="E44" s="18">
        <v>217242</v>
      </c>
      <c r="F44" s="18">
        <v>1396</v>
      </c>
      <c r="G44" s="55">
        <f>F44/D44</f>
        <v>2.2178127219202827E-3</v>
      </c>
      <c r="H44" s="56">
        <f>C44/F44</f>
        <v>3.1508094555873924</v>
      </c>
      <c r="I44" s="21">
        <v>6</v>
      </c>
      <c r="J44" s="30">
        <f>C44/I44</f>
        <v>733.08833333333325</v>
      </c>
      <c r="K44" s="1"/>
    </row>
    <row r="45" spans="1:145" ht="15" customHeight="1" thickBot="1" x14ac:dyDescent="0.3">
      <c r="B45" s="31" t="s">
        <v>212</v>
      </c>
      <c r="C45" s="24">
        <v>4181.33</v>
      </c>
      <c r="D45" s="23">
        <v>653068</v>
      </c>
      <c r="E45" s="23">
        <v>224998</v>
      </c>
      <c r="F45" s="23">
        <v>1434</v>
      </c>
      <c r="G45" s="101">
        <f>F45/D45</f>
        <v>2.1957897186816685E-3</v>
      </c>
      <c r="H45" s="102">
        <f>C45/F45</f>
        <v>2.9158507670850766</v>
      </c>
      <c r="I45" s="32">
        <v>18</v>
      </c>
      <c r="J45" s="33">
        <f>C45/I45</f>
        <v>232.29611111111112</v>
      </c>
      <c r="K45" s="1"/>
    </row>
    <row r="46" spans="1:145" s="88" customFormat="1" ht="15" customHeight="1" thickBot="1" x14ac:dyDescent="0.3">
      <c r="B46" s="97" t="s">
        <v>9</v>
      </c>
      <c r="C46" s="92">
        <f>SUM(C43:C45)</f>
        <v>9493.9599999999991</v>
      </c>
      <c r="D46" s="91">
        <f>SUM(D43:D45)</f>
        <v>1418049</v>
      </c>
      <c r="E46" s="91">
        <f>SUM(E43:E45)</f>
        <v>529442</v>
      </c>
      <c r="F46" s="91">
        <f>SUM(F43:F45)</f>
        <v>3149</v>
      </c>
      <c r="G46" s="99">
        <f>F46/D46</f>
        <v>2.2206566909888162E-3</v>
      </c>
      <c r="H46" s="100">
        <f>C46/F46</f>
        <v>3.0149126706891072</v>
      </c>
      <c r="I46" s="91">
        <f>SUM(I43:I45)</f>
        <v>25</v>
      </c>
      <c r="J46" s="93">
        <f>C46/I46</f>
        <v>379.75839999999994</v>
      </c>
    </row>
    <row r="48" spans="1:145" s="13" customFormat="1" ht="15" customHeight="1" x14ac:dyDescent="0.25">
      <c r="A48" s="1"/>
      <c r="B48" s="44" t="s">
        <v>11</v>
      </c>
      <c r="J48" s="2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</row>
  </sheetData>
  <mergeCells count="4">
    <mergeCell ref="I3:K3"/>
    <mergeCell ref="B7:K7"/>
    <mergeCell ref="I37:J37"/>
    <mergeCell ref="B41:J41"/>
  </mergeCells>
  <pageMargins left="0.75" right="0.75" top="1" bottom="1" header="0.5" footer="0.5"/>
  <pageSetup orientation="portrait" horizontalDpi="4294967292" verticalDpi="429496729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44"/>
  <sheetViews>
    <sheetView workbookViewId="0">
      <selection activeCell="H23" sqref="H23"/>
    </sheetView>
  </sheetViews>
  <sheetFormatPr defaultColWidth="10.875" defaultRowHeight="15" customHeight="1" x14ac:dyDescent="0.25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 x14ac:dyDescent="0.25">
      <c r="J1" s="13"/>
      <c r="K1" s="2"/>
      <c r="L1" s="13"/>
    </row>
    <row r="2" spans="1:12" ht="15" customHeight="1" x14ac:dyDescent="0.25">
      <c r="A2" s="5"/>
      <c r="B2" s="6" t="s">
        <v>7</v>
      </c>
      <c r="J2" s="13"/>
      <c r="K2" s="2"/>
      <c r="L2" s="13"/>
    </row>
    <row r="3" spans="1:12" ht="15" customHeight="1" x14ac:dyDescent="0.25">
      <c r="A3" s="5"/>
      <c r="B3" s="7" t="s">
        <v>207</v>
      </c>
      <c r="C3" s="4"/>
      <c r="D3" s="4"/>
      <c r="E3" s="4"/>
      <c r="F3" s="4"/>
      <c r="G3" s="4"/>
      <c r="H3" s="4"/>
      <c r="I3" s="257"/>
      <c r="J3" s="257"/>
      <c r="K3" s="257"/>
    </row>
    <row r="4" spans="1:12" ht="15" customHeight="1" x14ac:dyDescent="0.25">
      <c r="B4" s="3" t="s">
        <v>222</v>
      </c>
      <c r="C4" s="169"/>
      <c r="D4" s="170"/>
      <c r="E4" s="170"/>
      <c r="F4" s="171"/>
      <c r="G4" s="169"/>
      <c r="H4" s="171"/>
      <c r="I4" s="170"/>
      <c r="J4" s="170"/>
      <c r="K4" s="12"/>
    </row>
    <row r="5" spans="1:12" ht="15" customHeight="1" x14ac:dyDescent="0.25">
      <c r="B5" s="3"/>
      <c r="C5" s="169"/>
      <c r="D5" s="172"/>
      <c r="E5" s="172"/>
      <c r="F5" s="171"/>
      <c r="G5" s="169"/>
      <c r="H5" s="171"/>
      <c r="I5" s="170"/>
      <c r="J5" s="170"/>
      <c r="K5" s="12"/>
    </row>
    <row r="6" spans="1:12" ht="15" customHeight="1" thickBot="1" x14ac:dyDescent="0.3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 x14ac:dyDescent="0.3">
      <c r="B7" s="254" t="s">
        <v>67</v>
      </c>
      <c r="C7" s="255"/>
      <c r="D7" s="255"/>
      <c r="E7" s="255"/>
      <c r="F7" s="255"/>
      <c r="G7" s="255"/>
      <c r="H7" s="255"/>
      <c r="I7" s="255"/>
      <c r="J7" s="255"/>
      <c r="K7" s="256"/>
    </row>
    <row r="8" spans="1:12" ht="15" customHeight="1" x14ac:dyDescent="0.25">
      <c r="B8" s="14" t="s">
        <v>6</v>
      </c>
      <c r="C8" s="15" t="s">
        <v>176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149</v>
      </c>
      <c r="K8" s="152" t="s">
        <v>175</v>
      </c>
    </row>
    <row r="9" spans="1:12" ht="15" customHeight="1" x14ac:dyDescent="0.25">
      <c r="B9" s="127" t="s">
        <v>201</v>
      </c>
      <c r="C9" s="17">
        <v>101.11999999999999</v>
      </c>
      <c r="D9" s="18">
        <v>1337</v>
      </c>
      <c r="E9" s="18">
        <v>90</v>
      </c>
      <c r="F9" s="48">
        <v>6.7314884068810768E-2</v>
      </c>
      <c r="G9" s="20">
        <v>1.1235555555555554</v>
      </c>
      <c r="H9" s="19">
        <v>2.2222222222222223E-2</v>
      </c>
      <c r="I9" s="138">
        <v>2</v>
      </c>
      <c r="J9" s="138">
        <v>0</v>
      </c>
      <c r="K9" s="30">
        <v>50.559999999999995</v>
      </c>
    </row>
    <row r="10" spans="1:12" ht="15" customHeight="1" thickBot="1" x14ac:dyDescent="0.3">
      <c r="B10" s="143" t="s">
        <v>212</v>
      </c>
      <c r="C10" s="24">
        <v>965.68999999999994</v>
      </c>
      <c r="D10" s="23">
        <v>1078667</v>
      </c>
      <c r="E10" s="23">
        <v>1049</v>
      </c>
      <c r="F10" s="139">
        <v>9.7249660924085004E-4</v>
      </c>
      <c r="G10" s="140">
        <v>0.92058150619637746</v>
      </c>
      <c r="H10" s="141">
        <v>2.859866539561487E-3</v>
      </c>
      <c r="I10" s="142">
        <v>3</v>
      </c>
      <c r="J10" s="142">
        <v>0</v>
      </c>
      <c r="K10" s="33">
        <v>321.89666666666665</v>
      </c>
    </row>
    <row r="11" spans="1:12" ht="15" customHeight="1" thickBot="1" x14ac:dyDescent="0.3">
      <c r="B11" s="97" t="s">
        <v>9</v>
      </c>
      <c r="C11" s="92">
        <f>SUM(C9:C10)</f>
        <v>1066.81</v>
      </c>
      <c r="D11" s="91">
        <f>SUM(D9:D10)</f>
        <v>1080004</v>
      </c>
      <c r="E11" s="91">
        <f>SUM(E9:E10)</f>
        <v>1139</v>
      </c>
      <c r="F11" s="136">
        <f>E11/D11</f>
        <v>1.054625723608431E-3</v>
      </c>
      <c r="G11" s="137">
        <f>C11/E11</f>
        <v>0.93661984196663739</v>
      </c>
      <c r="H11" s="98">
        <f>I11/E11</f>
        <v>4.3898156277436349E-3</v>
      </c>
      <c r="I11" s="91">
        <f>SUM(I9:I10)</f>
        <v>5</v>
      </c>
      <c r="J11" s="91">
        <f>SUM(J9:J10)</f>
        <v>0</v>
      </c>
      <c r="K11" s="93">
        <f>C11/(I11+J11)</f>
        <v>213.36199999999999</v>
      </c>
    </row>
    <row r="12" spans="1:12" ht="15" customHeight="1" x14ac:dyDescent="0.25">
      <c r="B12" s="120"/>
      <c r="C12" s="121"/>
      <c r="D12" s="122"/>
      <c r="E12" s="122"/>
      <c r="F12" s="123"/>
      <c r="G12" s="124"/>
      <c r="H12" s="125"/>
      <c r="I12" s="122"/>
      <c r="J12" s="122"/>
      <c r="K12" s="121"/>
    </row>
    <row r="13" spans="1:12" ht="15" customHeight="1" x14ac:dyDescent="0.25">
      <c r="B13" s="44" t="s">
        <v>11</v>
      </c>
      <c r="C13" s="121"/>
      <c r="D13" s="122"/>
      <c r="E13" s="122"/>
      <c r="F13" s="123"/>
      <c r="G13" s="124"/>
      <c r="H13" s="125"/>
      <c r="I13" s="122"/>
      <c r="J13" s="122"/>
      <c r="K13" s="121"/>
    </row>
    <row r="14" spans="1:12" ht="15" customHeight="1" x14ac:dyDescent="0.25">
      <c r="B14" s="120"/>
      <c r="C14" s="121"/>
      <c r="D14" s="122"/>
      <c r="E14" s="122"/>
      <c r="F14" s="123"/>
      <c r="G14" s="124"/>
      <c r="H14" s="125"/>
      <c r="I14" s="122"/>
      <c r="J14" s="122"/>
      <c r="K14" s="121"/>
    </row>
    <row r="15" spans="1:12" ht="15" customHeight="1" x14ac:dyDescent="0.25">
      <c r="B15" s="120"/>
      <c r="C15" s="121"/>
      <c r="D15" s="122"/>
      <c r="E15" s="122"/>
      <c r="F15" s="123"/>
      <c r="G15" s="124"/>
      <c r="H15" s="125"/>
      <c r="I15" s="122"/>
      <c r="J15" s="122"/>
      <c r="K15" s="121"/>
    </row>
    <row r="16" spans="1:12" ht="15" customHeight="1" x14ac:dyDescent="0.25">
      <c r="B16" s="120"/>
      <c r="C16" s="121"/>
      <c r="D16" s="122"/>
      <c r="E16" s="122"/>
      <c r="F16" s="123"/>
      <c r="G16" s="124"/>
      <c r="H16" s="125"/>
      <c r="I16" s="122"/>
      <c r="J16" s="122"/>
      <c r="K16" s="121"/>
    </row>
    <row r="17" spans="2:11" ht="15" customHeight="1" x14ac:dyDescent="0.25">
      <c r="B17" s="120"/>
      <c r="C17" s="121"/>
      <c r="D17" s="122"/>
      <c r="E17" s="122"/>
      <c r="F17" s="123"/>
      <c r="G17" s="124"/>
      <c r="H17" s="125"/>
      <c r="I17" s="122"/>
      <c r="J17" s="122"/>
      <c r="K17" s="121"/>
    </row>
    <row r="18" spans="2:11" ht="15" customHeight="1" x14ac:dyDescent="0.25">
      <c r="B18" s="120"/>
      <c r="C18" s="121"/>
      <c r="D18" s="122"/>
      <c r="E18" s="122"/>
      <c r="F18" s="123"/>
      <c r="G18" s="124"/>
      <c r="H18" s="125"/>
      <c r="I18" s="122"/>
      <c r="J18" s="122"/>
      <c r="K18" s="121"/>
    </row>
    <row r="19" spans="2:11" ht="15" customHeight="1" x14ac:dyDescent="0.25">
      <c r="B19" s="120"/>
      <c r="C19" s="121"/>
      <c r="D19" s="122"/>
      <c r="E19" s="122"/>
      <c r="F19" s="123"/>
      <c r="G19" s="124"/>
      <c r="H19" s="125"/>
      <c r="I19" s="122"/>
      <c r="J19" s="122"/>
      <c r="K19" s="121"/>
    </row>
    <row r="20" spans="2:11" ht="15" customHeight="1" x14ac:dyDescent="0.25">
      <c r="B20" s="120"/>
      <c r="C20" s="121"/>
      <c r="D20" s="122"/>
      <c r="E20" s="122"/>
      <c r="F20" s="123"/>
      <c r="G20" s="124"/>
      <c r="H20" s="125"/>
      <c r="I20" s="122"/>
      <c r="J20" s="122"/>
      <c r="K20" s="121"/>
    </row>
    <row r="21" spans="2:11" ht="15" customHeight="1" x14ac:dyDescent="0.25">
      <c r="B21" s="120"/>
      <c r="C21" s="121"/>
      <c r="D21" s="122"/>
      <c r="E21" s="122"/>
      <c r="F21" s="123"/>
      <c r="G21" s="124"/>
      <c r="H21" s="125"/>
      <c r="I21" s="122"/>
      <c r="J21" s="122"/>
      <c r="K21" s="121"/>
    </row>
    <row r="22" spans="2:11" ht="15" customHeight="1" x14ac:dyDescent="0.25">
      <c r="B22" s="120"/>
      <c r="C22" s="121"/>
      <c r="D22" s="122"/>
      <c r="E22" s="122"/>
      <c r="F22" s="123"/>
      <c r="G22" s="124"/>
      <c r="H22" s="125"/>
      <c r="I22" s="122"/>
      <c r="J22" s="122"/>
      <c r="K22" s="121"/>
    </row>
    <row r="23" spans="2:11" ht="15" customHeight="1" x14ac:dyDescent="0.25">
      <c r="B23" s="120"/>
      <c r="C23" s="121"/>
      <c r="D23" s="122"/>
      <c r="E23" s="122"/>
      <c r="F23" s="123"/>
      <c r="G23" s="124"/>
      <c r="H23" s="125"/>
      <c r="I23" s="122"/>
      <c r="J23" s="122"/>
      <c r="K23" s="121"/>
    </row>
    <row r="24" spans="2:11" ht="15" customHeight="1" x14ac:dyDescent="0.25">
      <c r="B24" s="120"/>
      <c r="C24" s="121"/>
      <c r="D24" s="122"/>
      <c r="E24" s="122"/>
      <c r="F24" s="123"/>
      <c r="G24" s="124"/>
      <c r="H24" s="125"/>
      <c r="I24" s="122"/>
      <c r="J24" s="122"/>
      <c r="K24" s="121"/>
    </row>
    <row r="25" spans="2:11" ht="15" customHeight="1" x14ac:dyDescent="0.25">
      <c r="B25" s="120"/>
      <c r="C25" s="121"/>
      <c r="D25" s="122"/>
      <c r="E25" s="122"/>
      <c r="F25" s="123"/>
      <c r="G25" s="124"/>
      <c r="H25" s="125"/>
      <c r="I25" s="122"/>
      <c r="J25" s="122"/>
      <c r="K25" s="121"/>
    </row>
    <row r="26" spans="2:11" ht="15" customHeight="1" x14ac:dyDescent="0.25">
      <c r="B26" s="120"/>
      <c r="C26" s="121"/>
      <c r="D26" s="122"/>
      <c r="E26" s="122"/>
      <c r="F26" s="123"/>
      <c r="G26" s="124"/>
      <c r="H26" s="125"/>
      <c r="I26" s="122"/>
      <c r="J26" s="122"/>
      <c r="K26" s="121"/>
    </row>
    <row r="27" spans="2:11" ht="15" customHeight="1" x14ac:dyDescent="0.25">
      <c r="B27" s="120"/>
      <c r="C27" s="121"/>
      <c r="D27" s="122"/>
      <c r="E27" s="122"/>
      <c r="F27" s="123"/>
      <c r="G27" s="124"/>
      <c r="H27" s="125"/>
      <c r="I27" s="122"/>
      <c r="J27" s="122"/>
      <c r="K27" s="121"/>
    </row>
    <row r="28" spans="2:11" ht="15" customHeight="1" x14ac:dyDescent="0.25">
      <c r="B28" s="120"/>
      <c r="C28" s="121"/>
      <c r="D28" s="122"/>
      <c r="E28" s="122"/>
      <c r="F28" s="123"/>
      <c r="G28" s="124"/>
      <c r="H28" s="125"/>
      <c r="I28" s="122"/>
      <c r="J28" s="122"/>
      <c r="K28" s="121"/>
    </row>
    <row r="29" spans="2:11" ht="15" customHeight="1" x14ac:dyDescent="0.25">
      <c r="B29" s="120"/>
      <c r="C29" s="121"/>
      <c r="D29" s="122"/>
      <c r="E29" s="122"/>
      <c r="F29" s="123"/>
      <c r="G29" s="124"/>
      <c r="H29" s="125"/>
      <c r="I29" s="122"/>
      <c r="J29" s="122"/>
      <c r="K29" s="121"/>
    </row>
    <row r="30" spans="2:11" ht="15" customHeight="1" x14ac:dyDescent="0.25">
      <c r="B30" s="120"/>
      <c r="C30" s="121"/>
      <c r="D30" s="122"/>
      <c r="E30" s="122"/>
      <c r="F30" s="123"/>
      <c r="G30" s="124"/>
      <c r="H30" s="125"/>
      <c r="I30" s="122"/>
      <c r="J30" s="122"/>
      <c r="K30" s="121"/>
    </row>
    <row r="31" spans="2:11" ht="15" customHeight="1" x14ac:dyDescent="0.25">
      <c r="B31" s="120"/>
      <c r="C31" s="121"/>
      <c r="D31" s="122"/>
      <c r="E31" s="122"/>
      <c r="F31" s="123"/>
      <c r="G31" s="124"/>
      <c r="H31" s="125"/>
      <c r="I31" s="122"/>
      <c r="J31" s="122"/>
      <c r="K31" s="121"/>
    </row>
    <row r="32" spans="2:11" ht="15" customHeight="1" x14ac:dyDescent="0.25">
      <c r="B32" s="120"/>
      <c r="C32" s="121"/>
      <c r="D32" s="122"/>
      <c r="E32" s="122"/>
      <c r="F32" s="123"/>
      <c r="G32" s="124"/>
      <c r="H32" s="125"/>
      <c r="I32" s="122"/>
      <c r="J32" s="122"/>
      <c r="K32" s="121"/>
    </row>
    <row r="33" spans="1:145" ht="15" customHeight="1" x14ac:dyDescent="0.25">
      <c r="A33" s="5"/>
      <c r="B33" s="6" t="s">
        <v>7</v>
      </c>
    </row>
    <row r="34" spans="1:145" ht="15" customHeight="1" x14ac:dyDescent="0.25">
      <c r="A34" s="5"/>
      <c r="B34" s="7" t="s">
        <v>208</v>
      </c>
      <c r="C34" s="4"/>
      <c r="D34" s="4"/>
      <c r="E34" s="4"/>
      <c r="F34" s="4"/>
      <c r="G34" s="4"/>
      <c r="H34" s="4"/>
      <c r="I34" s="257"/>
      <c r="J34" s="257"/>
      <c r="K34" s="1"/>
    </row>
    <row r="35" spans="1:145" ht="15" customHeight="1" x14ac:dyDescent="0.25">
      <c r="B35" s="3" t="s">
        <v>222</v>
      </c>
      <c r="C35" s="4"/>
      <c r="D35" s="4"/>
      <c r="E35" s="4"/>
      <c r="F35" s="4"/>
      <c r="G35" s="4"/>
      <c r="H35" s="4"/>
      <c r="I35" s="12"/>
      <c r="J35" s="12"/>
      <c r="K35" s="1"/>
    </row>
    <row r="36" spans="1:145" ht="15" customHeight="1" x14ac:dyDescent="0.25">
      <c r="B36" s="3"/>
      <c r="C36" s="4"/>
      <c r="D36" s="4"/>
      <c r="E36" s="4"/>
      <c r="F36" s="4"/>
      <c r="G36" s="4"/>
      <c r="H36" s="4"/>
      <c r="I36" s="12"/>
      <c r="J36" s="12"/>
      <c r="K36" s="1"/>
    </row>
    <row r="37" spans="1:145" ht="15" customHeight="1" thickBot="1" x14ac:dyDescent="0.3">
      <c r="B37" s="51" t="s">
        <v>10</v>
      </c>
      <c r="C37" s="52"/>
      <c r="D37" s="53"/>
      <c r="E37" s="53"/>
      <c r="F37" s="53"/>
      <c r="G37" s="54"/>
      <c r="H37" s="54"/>
      <c r="I37" s="53"/>
      <c r="J37" s="52"/>
      <c r="K37" s="1"/>
    </row>
    <row r="38" spans="1:145" ht="15" customHeight="1" thickBot="1" x14ac:dyDescent="0.3">
      <c r="B38" s="254" t="s">
        <v>75</v>
      </c>
      <c r="C38" s="255"/>
      <c r="D38" s="255"/>
      <c r="E38" s="255"/>
      <c r="F38" s="255"/>
      <c r="G38" s="255"/>
      <c r="H38" s="255"/>
      <c r="I38" s="255"/>
      <c r="J38" s="256"/>
      <c r="K38" s="1"/>
    </row>
    <row r="39" spans="1:145" ht="15" customHeight="1" x14ac:dyDescent="0.25">
      <c r="B39" s="14" t="s">
        <v>6</v>
      </c>
      <c r="C39" s="15" t="s">
        <v>176</v>
      </c>
      <c r="D39" s="15" t="s">
        <v>0</v>
      </c>
      <c r="E39" s="15" t="s">
        <v>72</v>
      </c>
      <c r="F39" s="15" t="s">
        <v>71</v>
      </c>
      <c r="G39" s="15" t="s">
        <v>2</v>
      </c>
      <c r="H39" s="15" t="s">
        <v>70</v>
      </c>
      <c r="I39" s="15" t="s">
        <v>3</v>
      </c>
      <c r="J39" s="152" t="s">
        <v>175</v>
      </c>
      <c r="K39" s="1"/>
    </row>
    <row r="40" spans="1:145" ht="15" customHeight="1" x14ac:dyDescent="0.25">
      <c r="B40" s="16" t="s">
        <v>201</v>
      </c>
      <c r="C40" s="17">
        <v>4076.27</v>
      </c>
      <c r="D40" s="18">
        <v>501874</v>
      </c>
      <c r="E40" s="18">
        <v>266905</v>
      </c>
      <c r="F40" s="18">
        <v>1831</v>
      </c>
      <c r="G40" s="55">
        <f>F40/D40</f>
        <v>3.648326073875116E-3</v>
      </c>
      <c r="H40" s="56">
        <f>C40/F40</f>
        <v>2.2262534134352814</v>
      </c>
      <c r="I40" s="21">
        <v>51</v>
      </c>
      <c r="J40" s="30">
        <f>C40/I40</f>
        <v>79.926862745098035</v>
      </c>
      <c r="K40" s="1"/>
    </row>
    <row r="41" spans="1:145" ht="15" customHeight="1" thickBot="1" x14ac:dyDescent="0.3">
      <c r="B41" s="31" t="s">
        <v>212</v>
      </c>
      <c r="C41" s="24">
        <v>5887.19</v>
      </c>
      <c r="D41" s="23">
        <v>802007</v>
      </c>
      <c r="E41" s="23">
        <v>387485</v>
      </c>
      <c r="F41" s="23">
        <v>2719</v>
      </c>
      <c r="G41" s="101">
        <f>F41/D41</f>
        <v>3.3902447235497945E-3</v>
      </c>
      <c r="H41" s="102">
        <f>C41/F41</f>
        <v>2.1652041191614564</v>
      </c>
      <c r="I41" s="32">
        <v>34</v>
      </c>
      <c r="J41" s="33">
        <f>C41/I41</f>
        <v>173.1526470588235</v>
      </c>
      <c r="K41" s="1"/>
    </row>
    <row r="42" spans="1:145" s="88" customFormat="1" ht="15" customHeight="1" thickBot="1" x14ac:dyDescent="0.3">
      <c r="B42" s="97" t="s">
        <v>9</v>
      </c>
      <c r="C42" s="92">
        <f>SUM(C40:C41)</f>
        <v>9963.4599999999991</v>
      </c>
      <c r="D42" s="91">
        <f>SUM(D40:D41)</f>
        <v>1303881</v>
      </c>
      <c r="E42" s="91">
        <f>SUM(E40:E41)</f>
        <v>654390</v>
      </c>
      <c r="F42" s="91">
        <f>SUM(F40:F41)</f>
        <v>4550</v>
      </c>
      <c r="G42" s="99">
        <f>F42/D42</f>
        <v>3.4895822548223344E-3</v>
      </c>
      <c r="H42" s="100">
        <f>C42/F42</f>
        <v>2.1897714285714285</v>
      </c>
      <c r="I42" s="91">
        <f>SUM(I40:I41)</f>
        <v>85</v>
      </c>
      <c r="J42" s="93">
        <f>C42/I42</f>
        <v>117.21717647058823</v>
      </c>
    </row>
    <row r="44" spans="1:145" s="13" customFormat="1" ht="15" customHeight="1" x14ac:dyDescent="0.25">
      <c r="A44" s="1"/>
      <c r="B44" s="44" t="s">
        <v>11</v>
      </c>
      <c r="J44" s="2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</row>
  </sheetData>
  <mergeCells count="4">
    <mergeCell ref="I3:K3"/>
    <mergeCell ref="B7:K7"/>
    <mergeCell ref="I34:J34"/>
    <mergeCell ref="B38:J38"/>
  </mergeCells>
  <pageMargins left="0.75" right="0.75" top="1" bottom="1" header="0.5" footer="0.5"/>
  <pageSetup orientation="portrait" horizontalDpi="4294967292" verticalDpi="429496729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9"/>
  <sheetViews>
    <sheetView workbookViewId="0">
      <selection activeCell="H23" sqref="H23"/>
    </sheetView>
  </sheetViews>
  <sheetFormatPr defaultColWidth="10.875" defaultRowHeight="15" customHeight="1" x14ac:dyDescent="0.25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 x14ac:dyDescent="0.25">
      <c r="J1" s="13"/>
      <c r="K1" s="2"/>
      <c r="L1" s="13"/>
    </row>
    <row r="2" spans="1:12" ht="15" customHeight="1" x14ac:dyDescent="0.25">
      <c r="A2" s="5"/>
      <c r="B2" s="6" t="s">
        <v>7</v>
      </c>
      <c r="J2" s="13"/>
      <c r="K2" s="2"/>
      <c r="L2" s="13"/>
    </row>
    <row r="3" spans="1:12" ht="15" customHeight="1" x14ac:dyDescent="0.25">
      <c r="A3" s="5"/>
      <c r="B3" s="7" t="s">
        <v>203</v>
      </c>
      <c r="C3" s="4"/>
      <c r="D3" s="4"/>
      <c r="E3" s="4"/>
      <c r="F3" s="4"/>
      <c r="G3" s="4"/>
      <c r="H3" s="4"/>
      <c r="I3" s="257"/>
      <c r="J3" s="257"/>
      <c r="K3" s="257"/>
    </row>
    <row r="4" spans="1:12" ht="15" customHeight="1" x14ac:dyDescent="0.25">
      <c r="B4" s="3" t="s">
        <v>222</v>
      </c>
      <c r="C4" s="169"/>
      <c r="D4" s="170"/>
      <c r="E4" s="170"/>
      <c r="F4" s="171"/>
      <c r="G4" s="169"/>
      <c r="H4" s="171"/>
      <c r="I4" s="170"/>
      <c r="J4" s="170"/>
      <c r="K4" s="12"/>
    </row>
    <row r="5" spans="1:12" ht="15" customHeight="1" x14ac:dyDescent="0.25">
      <c r="B5" s="3"/>
      <c r="C5" s="169"/>
      <c r="D5" s="172"/>
      <c r="E5" s="172"/>
      <c r="F5" s="171"/>
      <c r="G5" s="169"/>
      <c r="H5" s="171"/>
      <c r="I5" s="170"/>
      <c r="J5" s="170"/>
      <c r="K5" s="12"/>
    </row>
    <row r="6" spans="1:12" ht="15" customHeight="1" thickBot="1" x14ac:dyDescent="0.3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 x14ac:dyDescent="0.3">
      <c r="B7" s="254" t="s">
        <v>67</v>
      </c>
      <c r="C7" s="255"/>
      <c r="D7" s="255"/>
      <c r="E7" s="255"/>
      <c r="F7" s="255"/>
      <c r="G7" s="255"/>
      <c r="H7" s="255"/>
      <c r="I7" s="255"/>
      <c r="J7" s="255"/>
      <c r="K7" s="256"/>
    </row>
    <row r="8" spans="1:12" ht="15" customHeight="1" x14ac:dyDescent="0.25">
      <c r="B8" s="14" t="s">
        <v>6</v>
      </c>
      <c r="C8" s="15" t="s">
        <v>176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149</v>
      </c>
      <c r="K8" s="152" t="s">
        <v>175</v>
      </c>
    </row>
    <row r="9" spans="1:12" ht="15" customHeight="1" x14ac:dyDescent="0.25">
      <c r="B9" s="127" t="s">
        <v>201</v>
      </c>
      <c r="C9" s="17">
        <v>13.090000000000003</v>
      </c>
      <c r="D9" s="18">
        <v>161</v>
      </c>
      <c r="E9" s="18">
        <v>14</v>
      </c>
      <c r="F9" s="48">
        <v>8.6956521739130432E-2</v>
      </c>
      <c r="G9" s="20">
        <v>0.93500000000000028</v>
      </c>
      <c r="H9" s="19">
        <v>7.1428571428571425E-2</v>
      </c>
      <c r="I9" s="138">
        <v>1</v>
      </c>
      <c r="J9" s="138">
        <v>0</v>
      </c>
      <c r="K9" s="30">
        <v>13.090000000000003</v>
      </c>
    </row>
    <row r="10" spans="1:12" ht="15" customHeight="1" thickBot="1" x14ac:dyDescent="0.3">
      <c r="B10" s="143" t="s">
        <v>212</v>
      </c>
      <c r="C10" s="24">
        <v>930.18000000000006</v>
      </c>
      <c r="D10" s="23">
        <v>1019691</v>
      </c>
      <c r="E10" s="23">
        <v>1015</v>
      </c>
      <c r="F10" s="139">
        <v>9.953995867375508E-4</v>
      </c>
      <c r="G10" s="140">
        <v>0.91643349753694592</v>
      </c>
      <c r="H10" s="141">
        <v>0</v>
      </c>
      <c r="I10" s="142">
        <v>0</v>
      </c>
      <c r="J10" s="142">
        <v>0</v>
      </c>
      <c r="K10" s="33">
        <v>0</v>
      </c>
    </row>
    <row r="11" spans="1:12" ht="15" customHeight="1" thickBot="1" x14ac:dyDescent="0.3">
      <c r="B11" s="97" t="s">
        <v>9</v>
      </c>
      <c r="C11" s="92">
        <f>SUM(C9:C10)</f>
        <v>943.2700000000001</v>
      </c>
      <c r="D11" s="91">
        <f>SUM(D9:D10)</f>
        <v>1019852</v>
      </c>
      <c r="E11" s="91">
        <f>SUM(E9:E10)</f>
        <v>1029</v>
      </c>
      <c r="F11" s="136">
        <f>E11/D11</f>
        <v>1.0089699289700859E-3</v>
      </c>
      <c r="G11" s="137">
        <f>C11/E11</f>
        <v>0.91668610301263376</v>
      </c>
      <c r="H11" s="98">
        <f>I11/E11</f>
        <v>9.7181729834791054E-4</v>
      </c>
      <c r="I11" s="91">
        <f>SUM(I9:I10)</f>
        <v>1</v>
      </c>
      <c r="J11" s="91">
        <f>SUM(J9:J10)</f>
        <v>0</v>
      </c>
      <c r="K11" s="93">
        <f>C11/(I11+J11)</f>
        <v>943.2700000000001</v>
      </c>
    </row>
    <row r="13" spans="1:12" ht="15" customHeight="1" x14ac:dyDescent="0.25">
      <c r="B13" s="44" t="s">
        <v>11</v>
      </c>
    </row>
    <row r="17" spans="1:16384" ht="15" customHeight="1" x14ac:dyDescent="0.25">
      <c r="A17" s="13"/>
      <c r="J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13"/>
      <c r="KA17" s="13"/>
      <c r="KB17" s="13"/>
      <c r="KC17" s="13"/>
      <c r="KD17" s="13"/>
      <c r="KE17" s="13"/>
      <c r="KF17" s="13"/>
      <c r="KG17" s="13"/>
      <c r="KH17" s="13"/>
      <c r="KI17" s="13"/>
      <c r="KJ17" s="13"/>
      <c r="KK17" s="13"/>
      <c r="KL17" s="13"/>
      <c r="KM17" s="13"/>
      <c r="KN17" s="13"/>
      <c r="KO17" s="13"/>
      <c r="KP17" s="13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1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13"/>
      <c r="ML17" s="13"/>
      <c r="MM17" s="13"/>
      <c r="MN17" s="13"/>
      <c r="MO17" s="13"/>
      <c r="MP17" s="13"/>
      <c r="MQ17" s="13"/>
      <c r="MR17" s="13"/>
      <c r="MS17" s="13"/>
      <c r="MT17" s="13"/>
      <c r="MU17" s="13"/>
      <c r="MV17" s="13"/>
      <c r="MW17" s="13"/>
      <c r="MX17" s="13"/>
      <c r="MY17" s="13"/>
      <c r="MZ17" s="13"/>
      <c r="NA17" s="13"/>
      <c r="NB17" s="13"/>
      <c r="NC17" s="13"/>
      <c r="ND17" s="13"/>
      <c r="NE17" s="13"/>
      <c r="NF17" s="13"/>
      <c r="NG17" s="13"/>
      <c r="NH17" s="13"/>
      <c r="NI17" s="13"/>
      <c r="NJ17" s="13"/>
      <c r="NK17" s="13"/>
      <c r="NL17" s="13"/>
      <c r="NM17" s="13"/>
      <c r="NN17" s="13"/>
      <c r="NO17" s="13"/>
      <c r="NP17" s="13"/>
      <c r="NQ17" s="13"/>
      <c r="NR17" s="13"/>
      <c r="NS17" s="13"/>
      <c r="NT17" s="13"/>
      <c r="NU17" s="13"/>
      <c r="NV17" s="13"/>
      <c r="NW17" s="13"/>
      <c r="NX17" s="13"/>
      <c r="NY17" s="13"/>
      <c r="NZ17" s="13"/>
      <c r="OA17" s="13"/>
      <c r="OB17" s="13"/>
      <c r="OC17" s="13"/>
      <c r="OD17" s="13"/>
      <c r="OE17" s="13"/>
      <c r="OF17" s="13"/>
      <c r="OG17" s="13"/>
      <c r="OH17" s="13"/>
      <c r="OI17" s="13"/>
      <c r="OJ17" s="13"/>
      <c r="OK17" s="13"/>
      <c r="OL17" s="13"/>
      <c r="OM17" s="13"/>
      <c r="ON17" s="13"/>
      <c r="OO17" s="13"/>
      <c r="OP17" s="13"/>
      <c r="OQ17" s="13"/>
      <c r="OR17" s="13"/>
      <c r="OS17" s="13"/>
      <c r="OT17" s="13"/>
      <c r="OU17" s="13"/>
      <c r="OV17" s="13"/>
      <c r="OW17" s="13"/>
      <c r="OX17" s="13"/>
      <c r="OY17" s="13"/>
      <c r="OZ17" s="13"/>
      <c r="PA17" s="13"/>
      <c r="PB17" s="13"/>
      <c r="PC17" s="13"/>
      <c r="PD17" s="13"/>
      <c r="PE17" s="13"/>
      <c r="PF17" s="13"/>
      <c r="PG17" s="13"/>
      <c r="PH17" s="13"/>
      <c r="PI17" s="13"/>
      <c r="PJ17" s="13"/>
      <c r="PK17" s="13"/>
      <c r="PL17" s="13"/>
      <c r="PM17" s="13"/>
      <c r="PN17" s="13"/>
      <c r="PO17" s="13"/>
      <c r="PP17" s="13"/>
      <c r="PQ17" s="13"/>
      <c r="PR17" s="13"/>
      <c r="PS17" s="13"/>
      <c r="PT17" s="13"/>
      <c r="PU17" s="13"/>
      <c r="PV17" s="13"/>
      <c r="PW17" s="13"/>
      <c r="PX17" s="13"/>
      <c r="PY17" s="13"/>
      <c r="PZ17" s="13"/>
      <c r="QA17" s="13"/>
      <c r="QB17" s="13"/>
      <c r="QC17" s="13"/>
      <c r="QD17" s="13"/>
      <c r="QE17" s="13"/>
      <c r="QF17" s="13"/>
      <c r="QG17" s="13"/>
      <c r="QH17" s="13"/>
      <c r="QI17" s="13"/>
      <c r="QJ17" s="13"/>
      <c r="QK17" s="13"/>
      <c r="QL17" s="13"/>
      <c r="QM17" s="13"/>
      <c r="QN17" s="13"/>
      <c r="QO17" s="13"/>
      <c r="QP17" s="13"/>
      <c r="QQ17" s="13"/>
      <c r="QR17" s="13"/>
      <c r="QS17" s="13"/>
      <c r="QT17" s="13"/>
      <c r="QU17" s="13"/>
      <c r="QV17" s="13"/>
      <c r="QW17" s="13"/>
      <c r="QX17" s="13"/>
      <c r="QY17" s="13"/>
      <c r="QZ17" s="13"/>
      <c r="RA17" s="13"/>
      <c r="RB17" s="13"/>
      <c r="RC17" s="13"/>
      <c r="RD17" s="13"/>
      <c r="RE17" s="13"/>
      <c r="RF17" s="13"/>
      <c r="RG17" s="13"/>
      <c r="RH17" s="13"/>
      <c r="RI17" s="13"/>
      <c r="RJ17" s="13"/>
      <c r="RK17" s="13"/>
      <c r="RL17" s="13"/>
      <c r="RM17" s="13"/>
      <c r="RN17" s="13"/>
      <c r="RO17" s="13"/>
      <c r="RP17" s="13"/>
      <c r="RQ17" s="13"/>
      <c r="RR17" s="13"/>
      <c r="RS17" s="13"/>
      <c r="RT17" s="13"/>
      <c r="RU17" s="13"/>
      <c r="RV17" s="13"/>
      <c r="RW17" s="13"/>
      <c r="RX17" s="13"/>
      <c r="RY17" s="13"/>
      <c r="RZ17" s="13"/>
      <c r="SA17" s="13"/>
      <c r="SB17" s="13"/>
      <c r="SC17" s="13"/>
      <c r="SD17" s="13"/>
      <c r="SE17" s="13"/>
      <c r="SF17" s="13"/>
      <c r="SG17" s="13"/>
      <c r="SH17" s="13"/>
      <c r="SI17" s="13"/>
      <c r="SJ17" s="13"/>
      <c r="SK17" s="13"/>
      <c r="SL17" s="13"/>
      <c r="SM17" s="13"/>
      <c r="SN17" s="13"/>
      <c r="SO17" s="13"/>
      <c r="SP17" s="13"/>
      <c r="SQ17" s="13"/>
      <c r="SR17" s="13"/>
      <c r="SS17" s="13"/>
      <c r="ST17" s="13"/>
      <c r="SU17" s="13"/>
      <c r="SV17" s="13"/>
      <c r="SW17" s="13"/>
      <c r="SX17" s="13"/>
      <c r="SY17" s="13"/>
      <c r="SZ17" s="13"/>
      <c r="TA17" s="13"/>
      <c r="TB17" s="13"/>
      <c r="TC17" s="13"/>
      <c r="TD17" s="13"/>
      <c r="TE17" s="13"/>
      <c r="TF17" s="13"/>
      <c r="TG17" s="13"/>
      <c r="TH17" s="13"/>
      <c r="TI17" s="13"/>
      <c r="TJ17" s="13"/>
      <c r="TK17" s="13"/>
      <c r="TL17" s="13"/>
      <c r="TM17" s="13"/>
      <c r="TN17" s="13"/>
      <c r="TO17" s="13"/>
      <c r="TP17" s="13"/>
      <c r="TQ17" s="13"/>
      <c r="TR17" s="13"/>
      <c r="TS17" s="13"/>
      <c r="TT17" s="13"/>
      <c r="TU17" s="13"/>
      <c r="TV17" s="13"/>
      <c r="TW17" s="13"/>
      <c r="TX17" s="13"/>
      <c r="TY17" s="13"/>
      <c r="TZ17" s="13"/>
      <c r="UA17" s="13"/>
      <c r="UB17" s="13"/>
      <c r="UC17" s="13"/>
      <c r="UD17" s="13"/>
      <c r="UE17" s="13"/>
      <c r="UF17" s="13"/>
      <c r="UG17" s="13"/>
      <c r="UH17" s="13"/>
      <c r="UI17" s="13"/>
      <c r="UJ17" s="13"/>
      <c r="UK17" s="13"/>
      <c r="UL17" s="13"/>
      <c r="UM17" s="13"/>
      <c r="UN17" s="13"/>
      <c r="UO17" s="13"/>
      <c r="UP17" s="13"/>
      <c r="UQ17" s="13"/>
      <c r="UR17" s="13"/>
      <c r="US17" s="13"/>
      <c r="UT17" s="13"/>
      <c r="UU17" s="13"/>
      <c r="UV17" s="13"/>
      <c r="UW17" s="13"/>
      <c r="UX17" s="13"/>
      <c r="UY17" s="13"/>
      <c r="UZ17" s="13"/>
      <c r="VA17" s="13"/>
      <c r="VB17" s="13"/>
      <c r="VC17" s="13"/>
      <c r="VD17" s="13"/>
      <c r="VE17" s="13"/>
      <c r="VF17" s="13"/>
      <c r="VG17" s="13"/>
      <c r="VH17" s="13"/>
      <c r="VI17" s="13"/>
      <c r="VJ17" s="13"/>
      <c r="VK17" s="13"/>
      <c r="VL17" s="13"/>
      <c r="VM17" s="13"/>
      <c r="VN17" s="13"/>
      <c r="VO17" s="13"/>
      <c r="VP17" s="13"/>
      <c r="VQ17" s="13"/>
      <c r="VR17" s="13"/>
      <c r="VS17" s="13"/>
      <c r="VT17" s="13"/>
      <c r="VU17" s="13"/>
      <c r="VV17" s="13"/>
      <c r="VW17" s="13"/>
      <c r="VX17" s="13"/>
      <c r="VY17" s="13"/>
      <c r="VZ17" s="13"/>
      <c r="WA17" s="13"/>
      <c r="WB17" s="13"/>
      <c r="WC17" s="13"/>
      <c r="WD17" s="13"/>
      <c r="WE17" s="13"/>
      <c r="WF17" s="13"/>
      <c r="WG17" s="13"/>
      <c r="WH17" s="13"/>
      <c r="WI17" s="13"/>
      <c r="WJ17" s="13"/>
      <c r="WK17" s="13"/>
      <c r="WL17" s="13"/>
      <c r="WM17" s="13"/>
      <c r="WN17" s="13"/>
      <c r="WO17" s="13"/>
      <c r="WP17" s="13"/>
      <c r="WQ17" s="13"/>
      <c r="WR17" s="13"/>
      <c r="WS17" s="13"/>
      <c r="WT17" s="13"/>
      <c r="WU17" s="13"/>
      <c r="WV17" s="13"/>
      <c r="WW17" s="13"/>
      <c r="WX17" s="13"/>
      <c r="WY17" s="13"/>
      <c r="WZ17" s="13"/>
      <c r="XA17" s="13"/>
      <c r="XB17" s="13"/>
      <c r="XC17" s="13"/>
      <c r="XD17" s="13"/>
      <c r="XE17" s="13"/>
      <c r="XF17" s="13"/>
      <c r="XG17" s="13"/>
      <c r="XH17" s="13"/>
      <c r="XI17" s="13"/>
      <c r="XJ17" s="13"/>
      <c r="XK17" s="13"/>
      <c r="XL17" s="13"/>
      <c r="XM17" s="13"/>
      <c r="XN17" s="13"/>
      <c r="XO17" s="13"/>
      <c r="XP17" s="13"/>
      <c r="XQ17" s="13"/>
      <c r="XR17" s="13"/>
      <c r="XS17" s="13"/>
      <c r="XT17" s="13"/>
      <c r="XU17" s="13"/>
      <c r="XV17" s="13"/>
      <c r="XW17" s="13"/>
      <c r="XX17" s="13"/>
      <c r="XY17" s="13"/>
      <c r="XZ17" s="13"/>
      <c r="YA17" s="13"/>
      <c r="YB17" s="13"/>
      <c r="YC17" s="13"/>
      <c r="YD17" s="13"/>
      <c r="YE17" s="13"/>
      <c r="YF17" s="13"/>
      <c r="YG17" s="13"/>
      <c r="YH17" s="13"/>
      <c r="YI17" s="13"/>
      <c r="YJ17" s="13"/>
      <c r="YK17" s="13"/>
      <c r="YL17" s="13"/>
      <c r="YM17" s="13"/>
      <c r="YN17" s="13"/>
      <c r="YO17" s="13"/>
      <c r="YP17" s="13"/>
      <c r="YQ17" s="13"/>
      <c r="YR17" s="13"/>
      <c r="YS17" s="13"/>
      <c r="YT17" s="13"/>
      <c r="YU17" s="13"/>
      <c r="YV17" s="13"/>
      <c r="YW17" s="13"/>
      <c r="YX17" s="13"/>
      <c r="YY17" s="13"/>
      <c r="YZ17" s="13"/>
      <c r="ZA17" s="13"/>
      <c r="ZB17" s="13"/>
      <c r="ZC17" s="13"/>
      <c r="ZD17" s="13"/>
      <c r="ZE17" s="13"/>
      <c r="ZF17" s="13"/>
      <c r="ZG17" s="13"/>
      <c r="ZH17" s="13"/>
      <c r="ZI17" s="13"/>
      <c r="ZJ17" s="13"/>
      <c r="ZK17" s="13"/>
      <c r="ZL17" s="13"/>
      <c r="ZM17" s="13"/>
      <c r="ZN17" s="13"/>
      <c r="ZO17" s="13"/>
      <c r="ZP17" s="13"/>
      <c r="ZQ17" s="13"/>
      <c r="ZR17" s="13"/>
      <c r="ZS17" s="13"/>
      <c r="ZT17" s="13"/>
      <c r="ZU17" s="13"/>
      <c r="ZV17" s="13"/>
      <c r="ZW17" s="13"/>
      <c r="ZX17" s="13"/>
      <c r="ZY17" s="13"/>
      <c r="ZZ17" s="13"/>
      <c r="AAA17" s="13"/>
      <c r="AAB17" s="13"/>
      <c r="AAC17" s="13"/>
      <c r="AAD17" s="13"/>
      <c r="AAE17" s="13"/>
      <c r="AAF17" s="13"/>
      <c r="AAG17" s="13"/>
      <c r="AAH17" s="13"/>
      <c r="AAI17" s="13"/>
      <c r="AAJ17" s="13"/>
      <c r="AAK17" s="13"/>
      <c r="AAL17" s="13"/>
      <c r="AAM17" s="13"/>
      <c r="AAN17" s="13"/>
      <c r="AAO17" s="13"/>
      <c r="AAP17" s="13"/>
      <c r="AAQ17" s="13"/>
      <c r="AAR17" s="13"/>
      <c r="AAS17" s="13"/>
      <c r="AAT17" s="13"/>
      <c r="AAU17" s="13"/>
      <c r="AAV17" s="13"/>
      <c r="AAW17" s="13"/>
      <c r="AAX17" s="13"/>
      <c r="AAY17" s="13"/>
      <c r="AAZ17" s="13"/>
      <c r="ABA17" s="13"/>
      <c r="ABB17" s="13"/>
      <c r="ABC17" s="13"/>
      <c r="ABD17" s="13"/>
      <c r="ABE17" s="13"/>
      <c r="ABF17" s="13"/>
      <c r="ABG17" s="13"/>
      <c r="ABH17" s="13"/>
      <c r="ABI17" s="13"/>
      <c r="ABJ17" s="13"/>
      <c r="ABK17" s="13"/>
      <c r="ABL17" s="13"/>
      <c r="ABM17" s="13"/>
      <c r="ABN17" s="13"/>
      <c r="ABO17" s="13"/>
      <c r="ABP17" s="13"/>
      <c r="ABQ17" s="13"/>
      <c r="ABR17" s="13"/>
      <c r="ABS17" s="13"/>
      <c r="ABT17" s="13"/>
      <c r="ABU17" s="13"/>
      <c r="ABV17" s="13"/>
      <c r="ABW17" s="13"/>
      <c r="ABX17" s="13"/>
      <c r="ABY17" s="13"/>
      <c r="ABZ17" s="13"/>
      <c r="ACA17" s="13"/>
      <c r="ACB17" s="13"/>
      <c r="ACC17" s="13"/>
      <c r="ACD17" s="13"/>
      <c r="ACE17" s="13"/>
      <c r="ACF17" s="13"/>
      <c r="ACG17" s="13"/>
      <c r="ACH17" s="13"/>
      <c r="ACI17" s="13"/>
      <c r="ACJ17" s="13"/>
      <c r="ACK17" s="13"/>
      <c r="ACL17" s="13"/>
      <c r="ACM17" s="13"/>
      <c r="ACN17" s="13"/>
      <c r="ACO17" s="13"/>
      <c r="ACP17" s="13"/>
      <c r="ACQ17" s="13"/>
      <c r="ACR17" s="13"/>
      <c r="ACS17" s="13"/>
      <c r="ACT17" s="13"/>
      <c r="ACU17" s="13"/>
      <c r="ACV17" s="13"/>
      <c r="ACW17" s="13"/>
      <c r="ACX17" s="13"/>
      <c r="ACY17" s="13"/>
      <c r="ACZ17" s="13"/>
      <c r="ADA17" s="13"/>
      <c r="ADB17" s="13"/>
      <c r="ADC17" s="13"/>
      <c r="ADD17" s="13"/>
      <c r="ADE17" s="13"/>
      <c r="ADF17" s="13"/>
      <c r="ADG17" s="13"/>
      <c r="ADH17" s="13"/>
      <c r="ADI17" s="13"/>
      <c r="ADJ17" s="13"/>
      <c r="ADK17" s="13"/>
      <c r="ADL17" s="13"/>
      <c r="ADM17" s="13"/>
      <c r="ADN17" s="13"/>
      <c r="ADO17" s="13"/>
      <c r="ADP17" s="13"/>
      <c r="ADQ17" s="13"/>
      <c r="ADR17" s="13"/>
      <c r="ADS17" s="13"/>
      <c r="ADT17" s="13"/>
      <c r="ADU17" s="13"/>
      <c r="ADV17" s="13"/>
      <c r="ADW17" s="13"/>
      <c r="ADX17" s="13"/>
      <c r="ADY17" s="13"/>
      <c r="ADZ17" s="13"/>
      <c r="AEA17" s="13"/>
      <c r="AEB17" s="13"/>
      <c r="AEC17" s="13"/>
      <c r="AED17" s="13"/>
      <c r="AEE17" s="13"/>
      <c r="AEF17" s="13"/>
      <c r="AEG17" s="13"/>
      <c r="AEH17" s="13"/>
      <c r="AEI17" s="13"/>
      <c r="AEJ17" s="13"/>
      <c r="AEK17" s="13"/>
      <c r="AEL17" s="13"/>
      <c r="AEM17" s="13"/>
      <c r="AEN17" s="13"/>
      <c r="AEO17" s="13"/>
      <c r="AEP17" s="13"/>
      <c r="AEQ17" s="13"/>
      <c r="AER17" s="13"/>
      <c r="AES17" s="13"/>
      <c r="AET17" s="13"/>
      <c r="AEU17" s="13"/>
      <c r="AEV17" s="13"/>
      <c r="AEW17" s="13"/>
      <c r="AEX17" s="13"/>
      <c r="AEY17" s="13"/>
      <c r="AEZ17" s="13"/>
      <c r="AFA17" s="13"/>
      <c r="AFB17" s="13"/>
      <c r="AFC17" s="13"/>
      <c r="AFD17" s="13"/>
      <c r="AFE17" s="13"/>
      <c r="AFF17" s="13"/>
      <c r="AFG17" s="13"/>
      <c r="AFH17" s="13"/>
      <c r="AFI17" s="13"/>
      <c r="AFJ17" s="13"/>
      <c r="AFK17" s="13"/>
      <c r="AFL17" s="13"/>
      <c r="AFM17" s="13"/>
      <c r="AFN17" s="13"/>
      <c r="AFO17" s="13"/>
      <c r="AFP17" s="13"/>
      <c r="AFQ17" s="13"/>
      <c r="AFR17" s="13"/>
      <c r="AFS17" s="13"/>
      <c r="AFT17" s="13"/>
      <c r="AFU17" s="13"/>
      <c r="AFV17" s="13"/>
      <c r="AFW17" s="13"/>
      <c r="AFX17" s="13"/>
      <c r="AFY17" s="13"/>
      <c r="AFZ17" s="13"/>
      <c r="AGA17" s="13"/>
      <c r="AGB17" s="13"/>
      <c r="AGC17" s="13"/>
      <c r="AGD17" s="13"/>
      <c r="AGE17" s="13"/>
      <c r="AGF17" s="13"/>
      <c r="AGG17" s="13"/>
      <c r="AGH17" s="13"/>
      <c r="AGI17" s="13"/>
      <c r="AGJ17" s="13"/>
      <c r="AGK17" s="13"/>
      <c r="AGL17" s="13"/>
      <c r="AGM17" s="13"/>
      <c r="AGN17" s="13"/>
      <c r="AGO17" s="13"/>
      <c r="AGP17" s="13"/>
      <c r="AGQ17" s="13"/>
      <c r="AGR17" s="13"/>
      <c r="AGS17" s="13"/>
      <c r="AGT17" s="13"/>
      <c r="AGU17" s="13"/>
      <c r="AGV17" s="13"/>
      <c r="AGW17" s="13"/>
      <c r="AGX17" s="13"/>
      <c r="AGY17" s="13"/>
      <c r="AGZ17" s="13"/>
      <c r="AHA17" s="13"/>
      <c r="AHB17" s="13"/>
      <c r="AHC17" s="13"/>
      <c r="AHD17" s="13"/>
      <c r="AHE17" s="13"/>
      <c r="AHF17" s="13"/>
      <c r="AHG17" s="13"/>
      <c r="AHH17" s="13"/>
      <c r="AHI17" s="13"/>
      <c r="AHJ17" s="13"/>
      <c r="AHK17" s="13"/>
      <c r="AHL17" s="13"/>
      <c r="AHM17" s="13"/>
      <c r="AHN17" s="13"/>
      <c r="AHO17" s="13"/>
      <c r="AHP17" s="13"/>
      <c r="AHQ17" s="13"/>
      <c r="AHR17" s="13"/>
      <c r="AHS17" s="13"/>
      <c r="AHT17" s="13"/>
      <c r="AHU17" s="13"/>
      <c r="AHV17" s="13"/>
      <c r="AHW17" s="13"/>
      <c r="AHX17" s="13"/>
      <c r="AHY17" s="13"/>
      <c r="AHZ17" s="13"/>
      <c r="AIA17" s="13"/>
      <c r="AIB17" s="13"/>
      <c r="AIC17" s="13"/>
      <c r="AID17" s="13"/>
      <c r="AIE17" s="13"/>
      <c r="AIF17" s="13"/>
      <c r="AIG17" s="13"/>
      <c r="AIH17" s="13"/>
      <c r="AII17" s="13"/>
      <c r="AIJ17" s="13"/>
      <c r="AIK17" s="13"/>
      <c r="AIL17" s="13"/>
      <c r="AIM17" s="13"/>
      <c r="AIN17" s="13"/>
      <c r="AIO17" s="13"/>
      <c r="AIP17" s="13"/>
      <c r="AIQ17" s="13"/>
      <c r="AIR17" s="13"/>
      <c r="AIS17" s="13"/>
      <c r="AIT17" s="13"/>
      <c r="AIU17" s="13"/>
      <c r="AIV17" s="13"/>
      <c r="AIW17" s="13"/>
      <c r="AIX17" s="13"/>
      <c r="AIY17" s="13"/>
      <c r="AIZ17" s="13"/>
      <c r="AJA17" s="13"/>
      <c r="AJB17" s="13"/>
      <c r="AJC17" s="13"/>
      <c r="AJD17" s="13"/>
      <c r="AJE17" s="13"/>
      <c r="AJF17" s="13"/>
      <c r="AJG17" s="13"/>
      <c r="AJH17" s="13"/>
      <c r="AJI17" s="13"/>
      <c r="AJJ17" s="13"/>
      <c r="AJK17" s="13"/>
      <c r="AJL17" s="13"/>
      <c r="AJM17" s="13"/>
      <c r="AJN17" s="13"/>
      <c r="AJO17" s="13"/>
      <c r="AJP17" s="13"/>
      <c r="AJQ17" s="13"/>
      <c r="AJR17" s="13"/>
      <c r="AJS17" s="13"/>
      <c r="AJT17" s="13"/>
      <c r="AJU17" s="13"/>
      <c r="AJV17" s="13"/>
      <c r="AJW17" s="13"/>
      <c r="AJX17" s="13"/>
      <c r="AJY17" s="13"/>
      <c r="AJZ17" s="13"/>
      <c r="AKA17" s="13"/>
      <c r="AKB17" s="13"/>
      <c r="AKC17" s="13"/>
      <c r="AKD17" s="13"/>
      <c r="AKE17" s="13"/>
      <c r="AKF17" s="13"/>
      <c r="AKG17" s="13"/>
      <c r="AKH17" s="13"/>
      <c r="AKI17" s="13"/>
      <c r="AKJ17" s="13"/>
      <c r="AKK17" s="13"/>
      <c r="AKL17" s="13"/>
      <c r="AKM17" s="13"/>
      <c r="AKN17" s="13"/>
      <c r="AKO17" s="13"/>
      <c r="AKP17" s="13"/>
      <c r="AKQ17" s="13"/>
      <c r="AKR17" s="13"/>
      <c r="AKS17" s="13"/>
      <c r="AKT17" s="13"/>
      <c r="AKU17" s="13"/>
      <c r="AKV17" s="13"/>
      <c r="AKW17" s="13"/>
      <c r="AKX17" s="13"/>
      <c r="AKY17" s="13"/>
      <c r="AKZ17" s="13"/>
      <c r="ALA17" s="13"/>
      <c r="ALB17" s="13"/>
      <c r="ALC17" s="13"/>
      <c r="ALD17" s="13"/>
      <c r="ALE17" s="13"/>
      <c r="ALF17" s="13"/>
      <c r="ALG17" s="13"/>
      <c r="ALH17" s="13"/>
      <c r="ALI17" s="13"/>
      <c r="ALJ17" s="13"/>
      <c r="ALK17" s="13"/>
      <c r="ALL17" s="13"/>
      <c r="ALM17" s="13"/>
      <c r="ALN17" s="13"/>
      <c r="ALO17" s="13"/>
      <c r="ALP17" s="13"/>
      <c r="ALQ17" s="13"/>
      <c r="ALR17" s="13"/>
      <c r="ALS17" s="13"/>
      <c r="ALT17" s="13"/>
      <c r="ALU17" s="13"/>
      <c r="ALV17" s="13"/>
      <c r="ALW17" s="13"/>
      <c r="ALX17" s="13"/>
      <c r="ALY17" s="13"/>
      <c r="ALZ17" s="13"/>
      <c r="AMA17" s="13"/>
      <c r="AMB17" s="13"/>
      <c r="AMC17" s="13"/>
      <c r="AMD17" s="13"/>
      <c r="AME17" s="13"/>
      <c r="AMF17" s="13"/>
      <c r="AMG17" s="13"/>
      <c r="AMH17" s="13"/>
      <c r="AMI17" s="13"/>
      <c r="AMJ17" s="13"/>
      <c r="AMK17" s="13"/>
      <c r="AML17" s="13"/>
      <c r="AMM17" s="13"/>
      <c r="AMN17" s="13"/>
      <c r="AMO17" s="13"/>
      <c r="AMP17" s="13"/>
      <c r="AMQ17" s="13"/>
      <c r="AMR17" s="13"/>
      <c r="AMS17" s="13"/>
      <c r="AMT17" s="13"/>
      <c r="AMU17" s="13"/>
      <c r="AMV17" s="13"/>
      <c r="AMW17" s="13"/>
      <c r="AMX17" s="13"/>
      <c r="AMY17" s="13"/>
      <c r="AMZ17" s="13"/>
      <c r="ANA17" s="13"/>
      <c r="ANB17" s="13"/>
      <c r="ANC17" s="13"/>
      <c r="AND17" s="13"/>
      <c r="ANE17" s="13"/>
      <c r="ANF17" s="13"/>
      <c r="ANG17" s="13"/>
      <c r="ANH17" s="13"/>
      <c r="ANI17" s="13"/>
      <c r="ANJ17" s="13"/>
      <c r="ANK17" s="13"/>
      <c r="ANL17" s="13"/>
      <c r="ANM17" s="13"/>
      <c r="ANN17" s="13"/>
      <c r="ANO17" s="13"/>
      <c r="ANP17" s="13"/>
      <c r="ANQ17" s="13"/>
      <c r="ANR17" s="13"/>
      <c r="ANS17" s="13"/>
      <c r="ANT17" s="13"/>
      <c r="ANU17" s="13"/>
      <c r="ANV17" s="13"/>
      <c r="ANW17" s="13"/>
      <c r="ANX17" s="13"/>
      <c r="ANY17" s="13"/>
      <c r="ANZ17" s="13"/>
      <c r="AOA17" s="13"/>
      <c r="AOB17" s="13"/>
      <c r="AOC17" s="13"/>
      <c r="AOD17" s="13"/>
      <c r="AOE17" s="13"/>
      <c r="AOF17" s="13"/>
      <c r="AOG17" s="13"/>
      <c r="AOH17" s="13"/>
      <c r="AOI17" s="13"/>
      <c r="AOJ17" s="13"/>
      <c r="AOK17" s="13"/>
      <c r="AOL17" s="13"/>
      <c r="AOM17" s="13"/>
      <c r="AON17" s="13"/>
      <c r="AOO17" s="13"/>
      <c r="AOP17" s="13"/>
      <c r="AOQ17" s="13"/>
      <c r="AOR17" s="13"/>
      <c r="AOS17" s="13"/>
      <c r="AOT17" s="13"/>
      <c r="AOU17" s="13"/>
      <c r="AOV17" s="13"/>
      <c r="AOW17" s="13"/>
      <c r="AOX17" s="13"/>
      <c r="AOY17" s="13"/>
      <c r="AOZ17" s="13"/>
      <c r="APA17" s="13"/>
      <c r="APB17" s="13"/>
      <c r="APC17" s="13"/>
      <c r="APD17" s="13"/>
      <c r="APE17" s="13"/>
      <c r="APF17" s="13"/>
      <c r="APG17" s="13"/>
      <c r="APH17" s="13"/>
      <c r="API17" s="13"/>
      <c r="APJ17" s="13"/>
      <c r="APK17" s="13"/>
      <c r="APL17" s="13"/>
      <c r="APM17" s="13"/>
      <c r="APN17" s="13"/>
      <c r="APO17" s="13"/>
      <c r="APP17" s="13"/>
      <c r="APQ17" s="13"/>
      <c r="APR17" s="13"/>
      <c r="APS17" s="13"/>
      <c r="APT17" s="13"/>
      <c r="APU17" s="13"/>
      <c r="APV17" s="13"/>
      <c r="APW17" s="13"/>
      <c r="APX17" s="13"/>
      <c r="APY17" s="13"/>
      <c r="APZ17" s="13"/>
      <c r="AQA17" s="13"/>
      <c r="AQB17" s="13"/>
      <c r="AQC17" s="13"/>
      <c r="AQD17" s="13"/>
      <c r="AQE17" s="13"/>
      <c r="AQF17" s="13"/>
      <c r="AQG17" s="13"/>
      <c r="AQH17" s="13"/>
      <c r="AQI17" s="13"/>
      <c r="AQJ17" s="13"/>
      <c r="AQK17" s="13"/>
      <c r="AQL17" s="13"/>
      <c r="AQM17" s="13"/>
      <c r="AQN17" s="13"/>
      <c r="AQO17" s="13"/>
      <c r="AQP17" s="13"/>
      <c r="AQQ17" s="13"/>
      <c r="AQR17" s="13"/>
      <c r="AQS17" s="13"/>
      <c r="AQT17" s="13"/>
      <c r="AQU17" s="13"/>
      <c r="AQV17" s="13"/>
      <c r="AQW17" s="13"/>
      <c r="AQX17" s="13"/>
      <c r="AQY17" s="13"/>
      <c r="AQZ17" s="13"/>
      <c r="ARA17" s="13"/>
      <c r="ARB17" s="13"/>
      <c r="ARC17" s="13"/>
      <c r="ARD17" s="13"/>
      <c r="ARE17" s="13"/>
      <c r="ARF17" s="13"/>
      <c r="ARG17" s="13"/>
      <c r="ARH17" s="13"/>
      <c r="ARI17" s="13"/>
      <c r="ARJ17" s="13"/>
      <c r="ARK17" s="13"/>
      <c r="ARL17" s="13"/>
      <c r="ARM17" s="13"/>
      <c r="ARN17" s="13"/>
      <c r="ARO17" s="13"/>
      <c r="ARP17" s="13"/>
      <c r="ARQ17" s="13"/>
      <c r="ARR17" s="13"/>
      <c r="ARS17" s="13"/>
      <c r="ART17" s="13"/>
      <c r="ARU17" s="13"/>
      <c r="ARV17" s="13"/>
      <c r="ARW17" s="13"/>
      <c r="ARX17" s="13"/>
      <c r="ARY17" s="13"/>
      <c r="ARZ17" s="13"/>
      <c r="ASA17" s="13"/>
      <c r="ASB17" s="13"/>
      <c r="ASC17" s="13"/>
      <c r="ASD17" s="13"/>
      <c r="ASE17" s="13"/>
      <c r="ASF17" s="13"/>
      <c r="ASG17" s="13"/>
      <c r="ASH17" s="13"/>
      <c r="ASI17" s="13"/>
      <c r="ASJ17" s="13"/>
      <c r="ASK17" s="13"/>
      <c r="ASL17" s="13"/>
      <c r="ASM17" s="13"/>
      <c r="ASN17" s="13"/>
      <c r="ASO17" s="13"/>
      <c r="ASP17" s="13"/>
      <c r="ASQ17" s="13"/>
      <c r="ASR17" s="13"/>
      <c r="ASS17" s="13"/>
      <c r="AST17" s="13"/>
      <c r="ASU17" s="13"/>
      <c r="ASV17" s="13"/>
      <c r="ASW17" s="13"/>
      <c r="ASX17" s="13"/>
      <c r="ASY17" s="13"/>
      <c r="ASZ17" s="13"/>
      <c r="ATA17" s="13"/>
      <c r="ATB17" s="13"/>
      <c r="ATC17" s="13"/>
      <c r="ATD17" s="13"/>
      <c r="ATE17" s="13"/>
      <c r="ATF17" s="13"/>
      <c r="ATG17" s="13"/>
      <c r="ATH17" s="13"/>
      <c r="ATI17" s="13"/>
      <c r="ATJ17" s="13"/>
      <c r="ATK17" s="13"/>
      <c r="ATL17" s="13"/>
      <c r="ATM17" s="13"/>
      <c r="ATN17" s="13"/>
      <c r="ATO17" s="13"/>
      <c r="ATP17" s="13"/>
      <c r="ATQ17" s="13"/>
      <c r="ATR17" s="13"/>
      <c r="ATS17" s="13"/>
      <c r="ATT17" s="13"/>
      <c r="ATU17" s="13"/>
      <c r="ATV17" s="13"/>
      <c r="ATW17" s="13"/>
      <c r="ATX17" s="13"/>
      <c r="ATY17" s="13"/>
      <c r="ATZ17" s="13"/>
      <c r="AUA17" s="13"/>
      <c r="AUB17" s="13"/>
      <c r="AUC17" s="13"/>
      <c r="AUD17" s="13"/>
      <c r="AUE17" s="13"/>
      <c r="AUF17" s="13"/>
      <c r="AUG17" s="13"/>
      <c r="AUH17" s="13"/>
      <c r="AUI17" s="13"/>
      <c r="AUJ17" s="13"/>
      <c r="AUK17" s="13"/>
      <c r="AUL17" s="13"/>
      <c r="AUM17" s="13"/>
      <c r="AUN17" s="13"/>
      <c r="AUO17" s="13"/>
      <c r="AUP17" s="13"/>
      <c r="AUQ17" s="13"/>
      <c r="AUR17" s="13"/>
      <c r="AUS17" s="13"/>
      <c r="AUT17" s="13"/>
      <c r="AUU17" s="13"/>
      <c r="AUV17" s="13"/>
      <c r="AUW17" s="13"/>
      <c r="AUX17" s="13"/>
      <c r="AUY17" s="13"/>
      <c r="AUZ17" s="13"/>
      <c r="AVA17" s="13"/>
      <c r="AVB17" s="13"/>
      <c r="AVC17" s="13"/>
      <c r="AVD17" s="13"/>
      <c r="AVE17" s="13"/>
      <c r="AVF17" s="13"/>
      <c r="AVG17" s="13"/>
      <c r="AVH17" s="13"/>
      <c r="AVI17" s="13"/>
      <c r="AVJ17" s="13"/>
      <c r="AVK17" s="13"/>
      <c r="AVL17" s="13"/>
      <c r="AVM17" s="13"/>
      <c r="AVN17" s="13"/>
      <c r="AVO17" s="13"/>
      <c r="AVP17" s="13"/>
      <c r="AVQ17" s="13"/>
      <c r="AVR17" s="13"/>
      <c r="AVS17" s="13"/>
      <c r="AVT17" s="13"/>
      <c r="AVU17" s="13"/>
      <c r="AVV17" s="13"/>
      <c r="AVW17" s="13"/>
      <c r="AVX17" s="13"/>
      <c r="AVY17" s="13"/>
      <c r="AVZ17" s="13"/>
      <c r="AWA17" s="13"/>
      <c r="AWB17" s="13"/>
      <c r="AWC17" s="13"/>
      <c r="AWD17" s="13"/>
      <c r="AWE17" s="13"/>
      <c r="AWF17" s="13"/>
      <c r="AWG17" s="13"/>
      <c r="AWH17" s="13"/>
      <c r="AWI17" s="13"/>
      <c r="AWJ17" s="13"/>
      <c r="AWK17" s="13"/>
      <c r="AWL17" s="13"/>
      <c r="AWM17" s="13"/>
      <c r="AWN17" s="13"/>
      <c r="AWO17" s="13"/>
      <c r="AWP17" s="13"/>
      <c r="AWQ17" s="13"/>
      <c r="AWR17" s="13"/>
      <c r="AWS17" s="13"/>
      <c r="AWT17" s="13"/>
      <c r="AWU17" s="13"/>
      <c r="AWV17" s="13"/>
      <c r="AWW17" s="13"/>
      <c r="AWX17" s="13"/>
      <c r="AWY17" s="13"/>
      <c r="AWZ17" s="13"/>
      <c r="AXA17" s="13"/>
      <c r="AXB17" s="13"/>
      <c r="AXC17" s="13"/>
      <c r="AXD17" s="13"/>
      <c r="AXE17" s="13"/>
      <c r="AXF17" s="13"/>
      <c r="AXG17" s="13"/>
      <c r="AXH17" s="13"/>
      <c r="AXI17" s="13"/>
      <c r="AXJ17" s="13"/>
      <c r="AXK17" s="13"/>
      <c r="AXL17" s="13"/>
      <c r="AXM17" s="13"/>
      <c r="AXN17" s="13"/>
      <c r="AXO17" s="13"/>
      <c r="AXP17" s="13"/>
      <c r="AXQ17" s="13"/>
      <c r="AXR17" s="13"/>
      <c r="AXS17" s="13"/>
      <c r="AXT17" s="13"/>
      <c r="AXU17" s="13"/>
      <c r="AXV17" s="13"/>
      <c r="AXW17" s="13"/>
      <c r="AXX17" s="13"/>
      <c r="AXY17" s="13"/>
      <c r="AXZ17" s="13"/>
      <c r="AYA17" s="13"/>
      <c r="AYB17" s="13"/>
      <c r="AYC17" s="13"/>
      <c r="AYD17" s="13"/>
      <c r="AYE17" s="13"/>
      <c r="AYF17" s="13"/>
      <c r="AYG17" s="13"/>
      <c r="AYH17" s="13"/>
      <c r="AYI17" s="13"/>
      <c r="AYJ17" s="13"/>
      <c r="AYK17" s="13"/>
      <c r="AYL17" s="13"/>
      <c r="AYM17" s="13"/>
      <c r="AYN17" s="13"/>
      <c r="AYO17" s="13"/>
      <c r="AYP17" s="13"/>
      <c r="AYQ17" s="13"/>
      <c r="AYR17" s="13"/>
      <c r="AYS17" s="13"/>
      <c r="AYT17" s="13"/>
      <c r="AYU17" s="13"/>
      <c r="AYV17" s="13"/>
      <c r="AYW17" s="13"/>
      <c r="AYX17" s="13"/>
      <c r="AYY17" s="13"/>
      <c r="AYZ17" s="13"/>
      <c r="AZA17" s="13"/>
      <c r="AZB17" s="13"/>
      <c r="AZC17" s="13"/>
      <c r="AZD17" s="13"/>
      <c r="AZE17" s="13"/>
      <c r="AZF17" s="13"/>
      <c r="AZG17" s="13"/>
      <c r="AZH17" s="13"/>
      <c r="AZI17" s="13"/>
      <c r="AZJ17" s="13"/>
      <c r="AZK17" s="13"/>
      <c r="AZL17" s="13"/>
      <c r="AZM17" s="13"/>
      <c r="AZN17" s="13"/>
      <c r="AZO17" s="13"/>
      <c r="AZP17" s="13"/>
      <c r="AZQ17" s="13"/>
      <c r="AZR17" s="13"/>
      <c r="AZS17" s="13"/>
      <c r="AZT17" s="13"/>
      <c r="AZU17" s="13"/>
      <c r="AZV17" s="13"/>
      <c r="AZW17" s="13"/>
      <c r="AZX17" s="13"/>
      <c r="AZY17" s="13"/>
      <c r="AZZ17" s="13"/>
      <c r="BAA17" s="13"/>
      <c r="BAB17" s="13"/>
      <c r="BAC17" s="13"/>
      <c r="BAD17" s="13"/>
      <c r="BAE17" s="13"/>
      <c r="BAF17" s="13"/>
      <c r="BAG17" s="13"/>
      <c r="BAH17" s="13"/>
      <c r="BAI17" s="13"/>
      <c r="BAJ17" s="13"/>
      <c r="BAK17" s="13"/>
      <c r="BAL17" s="13"/>
      <c r="BAM17" s="13"/>
      <c r="BAN17" s="13"/>
      <c r="BAO17" s="13"/>
      <c r="BAP17" s="13"/>
      <c r="BAQ17" s="13"/>
      <c r="BAR17" s="13"/>
      <c r="BAS17" s="13"/>
      <c r="BAT17" s="13"/>
      <c r="BAU17" s="13"/>
      <c r="BAV17" s="13"/>
      <c r="BAW17" s="13"/>
      <c r="BAX17" s="13"/>
      <c r="BAY17" s="13"/>
      <c r="BAZ17" s="13"/>
      <c r="BBA17" s="13"/>
      <c r="BBB17" s="13"/>
      <c r="BBC17" s="13"/>
      <c r="BBD17" s="13"/>
      <c r="BBE17" s="13"/>
      <c r="BBF17" s="13"/>
      <c r="BBG17" s="13"/>
      <c r="BBH17" s="13"/>
      <c r="BBI17" s="13"/>
      <c r="BBJ17" s="13"/>
      <c r="BBK17" s="13"/>
      <c r="BBL17" s="13"/>
      <c r="BBM17" s="13"/>
      <c r="BBN17" s="13"/>
      <c r="BBO17" s="13"/>
      <c r="BBP17" s="13"/>
      <c r="BBQ17" s="13"/>
      <c r="BBR17" s="13"/>
      <c r="BBS17" s="13"/>
      <c r="BBT17" s="13"/>
      <c r="BBU17" s="13"/>
      <c r="BBV17" s="13"/>
      <c r="BBW17" s="13"/>
      <c r="BBX17" s="13"/>
      <c r="BBY17" s="13"/>
      <c r="BBZ17" s="13"/>
      <c r="BCA17" s="13"/>
      <c r="BCB17" s="13"/>
      <c r="BCC17" s="13"/>
      <c r="BCD17" s="13"/>
      <c r="BCE17" s="13"/>
      <c r="BCF17" s="13"/>
      <c r="BCG17" s="13"/>
      <c r="BCH17" s="13"/>
      <c r="BCI17" s="13"/>
      <c r="BCJ17" s="13"/>
      <c r="BCK17" s="13"/>
      <c r="BCL17" s="13"/>
      <c r="BCM17" s="13"/>
      <c r="BCN17" s="13"/>
      <c r="BCO17" s="13"/>
      <c r="BCP17" s="13"/>
      <c r="BCQ17" s="13"/>
      <c r="BCR17" s="13"/>
      <c r="BCS17" s="13"/>
      <c r="BCT17" s="13"/>
      <c r="BCU17" s="13"/>
      <c r="BCV17" s="13"/>
      <c r="BCW17" s="13"/>
      <c r="BCX17" s="13"/>
      <c r="BCY17" s="13"/>
      <c r="BCZ17" s="13"/>
      <c r="BDA17" s="13"/>
      <c r="BDB17" s="13"/>
      <c r="BDC17" s="13"/>
      <c r="BDD17" s="13"/>
      <c r="BDE17" s="13"/>
      <c r="BDF17" s="13"/>
      <c r="BDG17" s="13"/>
      <c r="BDH17" s="13"/>
      <c r="BDI17" s="13"/>
      <c r="BDJ17" s="13"/>
      <c r="BDK17" s="13"/>
      <c r="BDL17" s="13"/>
      <c r="BDM17" s="13"/>
      <c r="BDN17" s="13"/>
      <c r="BDO17" s="13"/>
      <c r="BDP17" s="13"/>
      <c r="BDQ17" s="13"/>
      <c r="BDR17" s="13"/>
      <c r="BDS17" s="13"/>
      <c r="BDT17" s="13"/>
      <c r="BDU17" s="13"/>
      <c r="BDV17" s="13"/>
      <c r="BDW17" s="13"/>
      <c r="BDX17" s="13"/>
      <c r="BDY17" s="13"/>
      <c r="BDZ17" s="13"/>
      <c r="BEA17" s="13"/>
      <c r="BEB17" s="13"/>
      <c r="BEC17" s="13"/>
      <c r="BED17" s="13"/>
      <c r="BEE17" s="13"/>
      <c r="BEF17" s="13"/>
      <c r="BEG17" s="13"/>
      <c r="BEH17" s="13"/>
      <c r="BEI17" s="13"/>
      <c r="BEJ17" s="13"/>
      <c r="BEK17" s="13"/>
      <c r="BEL17" s="13"/>
      <c r="BEM17" s="13"/>
      <c r="BEN17" s="13"/>
      <c r="BEO17" s="13"/>
      <c r="BEP17" s="13"/>
      <c r="BEQ17" s="13"/>
      <c r="BER17" s="13"/>
      <c r="BES17" s="13"/>
      <c r="BET17" s="13"/>
      <c r="BEU17" s="13"/>
      <c r="BEV17" s="13"/>
      <c r="BEW17" s="13"/>
      <c r="BEX17" s="13"/>
      <c r="BEY17" s="13"/>
      <c r="BEZ17" s="13"/>
      <c r="BFA17" s="13"/>
      <c r="BFB17" s="13"/>
      <c r="BFC17" s="13"/>
      <c r="BFD17" s="13"/>
      <c r="BFE17" s="13"/>
      <c r="BFF17" s="13"/>
      <c r="BFG17" s="13"/>
      <c r="BFH17" s="13"/>
      <c r="BFI17" s="13"/>
      <c r="BFJ17" s="13"/>
      <c r="BFK17" s="13"/>
      <c r="BFL17" s="13"/>
      <c r="BFM17" s="13"/>
      <c r="BFN17" s="13"/>
      <c r="BFO17" s="13"/>
      <c r="BFP17" s="13"/>
      <c r="BFQ17" s="13"/>
      <c r="BFR17" s="13"/>
      <c r="BFS17" s="13"/>
      <c r="BFT17" s="13"/>
      <c r="BFU17" s="13"/>
      <c r="BFV17" s="13"/>
      <c r="BFW17" s="13"/>
      <c r="BFX17" s="13"/>
      <c r="BFY17" s="13"/>
      <c r="BFZ17" s="13"/>
      <c r="BGA17" s="13"/>
      <c r="BGB17" s="13"/>
      <c r="BGC17" s="13"/>
      <c r="BGD17" s="13"/>
      <c r="BGE17" s="13"/>
      <c r="BGF17" s="13"/>
      <c r="BGG17" s="13"/>
      <c r="BGH17" s="13"/>
      <c r="BGI17" s="13"/>
      <c r="BGJ17" s="13"/>
      <c r="BGK17" s="13"/>
      <c r="BGL17" s="13"/>
      <c r="BGM17" s="13"/>
      <c r="BGN17" s="13"/>
      <c r="BGO17" s="13"/>
      <c r="BGP17" s="13"/>
      <c r="BGQ17" s="13"/>
      <c r="BGR17" s="13"/>
      <c r="BGS17" s="13"/>
      <c r="BGT17" s="13"/>
      <c r="BGU17" s="13"/>
      <c r="BGV17" s="13"/>
      <c r="BGW17" s="13"/>
      <c r="BGX17" s="13"/>
      <c r="BGY17" s="13"/>
      <c r="BGZ17" s="13"/>
      <c r="BHA17" s="13"/>
      <c r="BHB17" s="13"/>
      <c r="BHC17" s="13"/>
      <c r="BHD17" s="13"/>
      <c r="BHE17" s="13"/>
      <c r="BHF17" s="13"/>
      <c r="BHG17" s="13"/>
      <c r="BHH17" s="13"/>
      <c r="BHI17" s="13"/>
      <c r="BHJ17" s="13"/>
      <c r="BHK17" s="13"/>
      <c r="BHL17" s="13"/>
      <c r="BHM17" s="13"/>
      <c r="BHN17" s="13"/>
      <c r="BHO17" s="13"/>
      <c r="BHP17" s="13"/>
      <c r="BHQ17" s="13"/>
      <c r="BHR17" s="13"/>
      <c r="BHS17" s="13"/>
      <c r="BHT17" s="13"/>
      <c r="BHU17" s="13"/>
      <c r="BHV17" s="13"/>
      <c r="BHW17" s="13"/>
      <c r="BHX17" s="13"/>
      <c r="BHY17" s="13"/>
      <c r="BHZ17" s="13"/>
      <c r="BIA17" s="13"/>
      <c r="BIB17" s="13"/>
      <c r="BIC17" s="13"/>
      <c r="BID17" s="13"/>
      <c r="BIE17" s="13"/>
      <c r="BIF17" s="13"/>
      <c r="BIG17" s="13"/>
      <c r="BIH17" s="13"/>
      <c r="BII17" s="13"/>
      <c r="BIJ17" s="13"/>
      <c r="BIK17" s="13"/>
      <c r="BIL17" s="13"/>
      <c r="BIM17" s="13"/>
      <c r="BIN17" s="13"/>
      <c r="BIO17" s="13"/>
      <c r="BIP17" s="13"/>
      <c r="BIQ17" s="13"/>
      <c r="BIR17" s="13"/>
      <c r="BIS17" s="13"/>
      <c r="BIT17" s="13"/>
      <c r="BIU17" s="13"/>
      <c r="BIV17" s="13"/>
      <c r="BIW17" s="13"/>
      <c r="BIX17" s="13"/>
      <c r="BIY17" s="13"/>
      <c r="BIZ17" s="13"/>
      <c r="BJA17" s="13"/>
      <c r="BJB17" s="13"/>
      <c r="BJC17" s="13"/>
      <c r="BJD17" s="13"/>
      <c r="BJE17" s="13"/>
      <c r="BJF17" s="13"/>
      <c r="BJG17" s="13"/>
      <c r="BJH17" s="13"/>
      <c r="BJI17" s="13"/>
      <c r="BJJ17" s="13"/>
      <c r="BJK17" s="13"/>
      <c r="BJL17" s="13"/>
      <c r="BJM17" s="13"/>
      <c r="BJN17" s="13"/>
      <c r="BJO17" s="13"/>
      <c r="BJP17" s="13"/>
      <c r="BJQ17" s="13"/>
      <c r="BJR17" s="13"/>
      <c r="BJS17" s="13"/>
      <c r="BJT17" s="13"/>
      <c r="BJU17" s="13"/>
      <c r="BJV17" s="13"/>
      <c r="BJW17" s="13"/>
      <c r="BJX17" s="13"/>
      <c r="BJY17" s="13"/>
      <c r="BJZ17" s="13"/>
      <c r="BKA17" s="13"/>
      <c r="BKB17" s="13"/>
      <c r="BKC17" s="13"/>
      <c r="BKD17" s="13"/>
      <c r="BKE17" s="13"/>
      <c r="BKF17" s="13"/>
      <c r="BKG17" s="13"/>
      <c r="BKH17" s="13"/>
      <c r="BKI17" s="13"/>
      <c r="BKJ17" s="13"/>
      <c r="BKK17" s="13"/>
      <c r="BKL17" s="13"/>
      <c r="BKM17" s="13"/>
      <c r="BKN17" s="13"/>
      <c r="BKO17" s="13"/>
      <c r="BKP17" s="13"/>
      <c r="BKQ17" s="13"/>
      <c r="BKR17" s="13"/>
      <c r="BKS17" s="13"/>
      <c r="BKT17" s="13"/>
      <c r="BKU17" s="13"/>
      <c r="BKV17" s="13"/>
      <c r="BKW17" s="13"/>
      <c r="BKX17" s="13"/>
      <c r="BKY17" s="13"/>
      <c r="BKZ17" s="13"/>
      <c r="BLA17" s="13"/>
      <c r="BLB17" s="13"/>
      <c r="BLC17" s="13"/>
      <c r="BLD17" s="13"/>
      <c r="BLE17" s="13"/>
      <c r="BLF17" s="13"/>
      <c r="BLG17" s="13"/>
      <c r="BLH17" s="13"/>
      <c r="BLI17" s="13"/>
      <c r="BLJ17" s="13"/>
      <c r="BLK17" s="13"/>
      <c r="BLL17" s="13"/>
      <c r="BLM17" s="13"/>
      <c r="BLN17" s="13"/>
      <c r="BLO17" s="13"/>
      <c r="BLP17" s="13"/>
      <c r="BLQ17" s="13"/>
      <c r="BLR17" s="13"/>
      <c r="BLS17" s="13"/>
      <c r="BLT17" s="13"/>
      <c r="BLU17" s="13"/>
      <c r="BLV17" s="13"/>
      <c r="BLW17" s="13"/>
      <c r="BLX17" s="13"/>
      <c r="BLY17" s="13"/>
      <c r="BLZ17" s="13"/>
      <c r="BMA17" s="13"/>
      <c r="BMB17" s="13"/>
      <c r="BMC17" s="13"/>
      <c r="BMD17" s="13"/>
      <c r="BME17" s="13"/>
      <c r="BMF17" s="13"/>
      <c r="BMG17" s="13"/>
      <c r="BMH17" s="13"/>
      <c r="BMI17" s="13"/>
      <c r="BMJ17" s="13"/>
      <c r="BMK17" s="13"/>
      <c r="BML17" s="13"/>
      <c r="BMM17" s="13"/>
      <c r="BMN17" s="13"/>
      <c r="BMO17" s="13"/>
      <c r="BMP17" s="13"/>
      <c r="BMQ17" s="13"/>
      <c r="BMR17" s="13"/>
      <c r="BMS17" s="13"/>
      <c r="BMT17" s="13"/>
      <c r="BMU17" s="13"/>
      <c r="BMV17" s="13"/>
      <c r="BMW17" s="13"/>
      <c r="BMX17" s="13"/>
      <c r="BMY17" s="13"/>
      <c r="BMZ17" s="13"/>
      <c r="BNA17" s="13"/>
      <c r="BNB17" s="13"/>
      <c r="BNC17" s="13"/>
      <c r="BND17" s="13"/>
      <c r="BNE17" s="13"/>
      <c r="BNF17" s="13"/>
      <c r="BNG17" s="13"/>
      <c r="BNH17" s="13"/>
      <c r="BNI17" s="13"/>
      <c r="BNJ17" s="13"/>
      <c r="BNK17" s="13"/>
      <c r="BNL17" s="13"/>
      <c r="BNM17" s="13"/>
      <c r="BNN17" s="13"/>
      <c r="BNO17" s="13"/>
      <c r="BNP17" s="13"/>
      <c r="BNQ17" s="13"/>
      <c r="BNR17" s="13"/>
      <c r="BNS17" s="13"/>
      <c r="BNT17" s="13"/>
      <c r="BNU17" s="13"/>
      <c r="BNV17" s="13"/>
      <c r="BNW17" s="13"/>
      <c r="BNX17" s="13"/>
      <c r="BNY17" s="13"/>
      <c r="BNZ17" s="13"/>
      <c r="BOA17" s="13"/>
      <c r="BOB17" s="13"/>
      <c r="BOC17" s="13"/>
      <c r="BOD17" s="13"/>
      <c r="BOE17" s="13"/>
      <c r="BOF17" s="13"/>
      <c r="BOG17" s="13"/>
      <c r="BOH17" s="13"/>
      <c r="BOI17" s="13"/>
      <c r="BOJ17" s="13"/>
      <c r="BOK17" s="13"/>
      <c r="BOL17" s="13"/>
      <c r="BOM17" s="13"/>
      <c r="BON17" s="13"/>
      <c r="BOO17" s="13"/>
      <c r="BOP17" s="13"/>
      <c r="BOQ17" s="13"/>
      <c r="BOR17" s="13"/>
      <c r="BOS17" s="13"/>
      <c r="BOT17" s="13"/>
      <c r="BOU17" s="13"/>
      <c r="BOV17" s="13"/>
      <c r="BOW17" s="13"/>
      <c r="BOX17" s="13"/>
      <c r="BOY17" s="13"/>
      <c r="BOZ17" s="13"/>
      <c r="BPA17" s="13"/>
      <c r="BPB17" s="13"/>
      <c r="BPC17" s="13"/>
      <c r="BPD17" s="13"/>
      <c r="BPE17" s="13"/>
      <c r="BPF17" s="13"/>
      <c r="BPG17" s="13"/>
      <c r="BPH17" s="13"/>
      <c r="BPI17" s="13"/>
      <c r="BPJ17" s="13"/>
      <c r="BPK17" s="13"/>
      <c r="BPL17" s="13"/>
      <c r="BPM17" s="13"/>
      <c r="BPN17" s="13"/>
      <c r="BPO17" s="13"/>
      <c r="BPP17" s="13"/>
      <c r="BPQ17" s="13"/>
      <c r="BPR17" s="13"/>
      <c r="BPS17" s="13"/>
      <c r="BPT17" s="13"/>
      <c r="BPU17" s="13"/>
      <c r="BPV17" s="13"/>
      <c r="BPW17" s="13"/>
      <c r="BPX17" s="13"/>
      <c r="BPY17" s="13"/>
      <c r="BPZ17" s="13"/>
      <c r="BQA17" s="13"/>
      <c r="BQB17" s="13"/>
      <c r="BQC17" s="13"/>
      <c r="BQD17" s="13"/>
      <c r="BQE17" s="13"/>
      <c r="BQF17" s="13"/>
      <c r="BQG17" s="13"/>
      <c r="BQH17" s="13"/>
      <c r="BQI17" s="13"/>
      <c r="BQJ17" s="13"/>
      <c r="BQK17" s="13"/>
      <c r="BQL17" s="13"/>
      <c r="BQM17" s="13"/>
      <c r="BQN17" s="13"/>
      <c r="BQO17" s="13"/>
      <c r="BQP17" s="13"/>
      <c r="BQQ17" s="13"/>
      <c r="BQR17" s="13"/>
      <c r="BQS17" s="13"/>
      <c r="BQT17" s="13"/>
      <c r="BQU17" s="13"/>
      <c r="BQV17" s="13"/>
      <c r="BQW17" s="13"/>
      <c r="BQX17" s="13"/>
      <c r="BQY17" s="13"/>
      <c r="BQZ17" s="13"/>
      <c r="BRA17" s="13"/>
      <c r="BRB17" s="13"/>
      <c r="BRC17" s="13"/>
      <c r="BRD17" s="13"/>
      <c r="BRE17" s="13"/>
      <c r="BRF17" s="13"/>
      <c r="BRG17" s="13"/>
      <c r="BRH17" s="13"/>
      <c r="BRI17" s="13"/>
      <c r="BRJ17" s="13"/>
      <c r="BRK17" s="13"/>
      <c r="BRL17" s="13"/>
      <c r="BRM17" s="13"/>
      <c r="BRN17" s="13"/>
      <c r="BRO17" s="13"/>
      <c r="BRP17" s="13"/>
      <c r="BRQ17" s="13"/>
      <c r="BRR17" s="13"/>
      <c r="BRS17" s="13"/>
      <c r="BRT17" s="13"/>
      <c r="BRU17" s="13"/>
      <c r="BRV17" s="13"/>
      <c r="BRW17" s="13"/>
      <c r="BRX17" s="13"/>
      <c r="BRY17" s="13"/>
      <c r="BRZ17" s="13"/>
      <c r="BSA17" s="13"/>
      <c r="BSB17" s="13"/>
      <c r="BSC17" s="13"/>
      <c r="BSD17" s="13"/>
      <c r="BSE17" s="13"/>
      <c r="BSF17" s="13"/>
      <c r="BSG17" s="13"/>
      <c r="BSH17" s="13"/>
      <c r="BSI17" s="13"/>
      <c r="BSJ17" s="13"/>
      <c r="BSK17" s="13"/>
      <c r="BSL17" s="13"/>
      <c r="BSM17" s="13"/>
      <c r="BSN17" s="13"/>
      <c r="BSO17" s="13"/>
      <c r="BSP17" s="13"/>
      <c r="BSQ17" s="13"/>
      <c r="BSR17" s="13"/>
      <c r="BSS17" s="13"/>
      <c r="BST17" s="13"/>
      <c r="BSU17" s="13"/>
      <c r="BSV17" s="13"/>
      <c r="BSW17" s="13"/>
      <c r="BSX17" s="13"/>
      <c r="BSY17" s="13"/>
      <c r="BSZ17" s="13"/>
      <c r="BTA17" s="13"/>
      <c r="BTB17" s="13"/>
      <c r="BTC17" s="13"/>
      <c r="BTD17" s="13"/>
      <c r="BTE17" s="13"/>
      <c r="BTF17" s="13"/>
      <c r="BTG17" s="13"/>
      <c r="BTH17" s="13"/>
      <c r="BTI17" s="13"/>
      <c r="BTJ17" s="13"/>
      <c r="BTK17" s="13"/>
      <c r="BTL17" s="13"/>
      <c r="BTM17" s="13"/>
      <c r="BTN17" s="13"/>
      <c r="BTO17" s="13"/>
      <c r="BTP17" s="13"/>
      <c r="BTQ17" s="13"/>
      <c r="BTR17" s="13"/>
      <c r="BTS17" s="13"/>
      <c r="BTT17" s="13"/>
      <c r="BTU17" s="13"/>
      <c r="BTV17" s="13"/>
      <c r="BTW17" s="13"/>
      <c r="BTX17" s="13"/>
      <c r="BTY17" s="13"/>
      <c r="BTZ17" s="13"/>
      <c r="BUA17" s="13"/>
      <c r="BUB17" s="13"/>
      <c r="BUC17" s="13"/>
      <c r="BUD17" s="13"/>
      <c r="BUE17" s="13"/>
      <c r="BUF17" s="13"/>
      <c r="BUG17" s="13"/>
      <c r="BUH17" s="13"/>
      <c r="BUI17" s="13"/>
      <c r="BUJ17" s="13"/>
      <c r="BUK17" s="13"/>
      <c r="BUL17" s="13"/>
      <c r="BUM17" s="13"/>
      <c r="BUN17" s="13"/>
      <c r="BUO17" s="13"/>
      <c r="BUP17" s="13"/>
      <c r="BUQ17" s="13"/>
      <c r="BUR17" s="13"/>
      <c r="BUS17" s="13"/>
      <c r="BUT17" s="13"/>
      <c r="BUU17" s="13"/>
      <c r="BUV17" s="13"/>
      <c r="BUW17" s="13"/>
      <c r="BUX17" s="13"/>
      <c r="BUY17" s="13"/>
      <c r="BUZ17" s="13"/>
      <c r="BVA17" s="13"/>
      <c r="BVB17" s="13"/>
      <c r="BVC17" s="13"/>
      <c r="BVD17" s="13"/>
      <c r="BVE17" s="13"/>
      <c r="BVF17" s="13"/>
      <c r="BVG17" s="13"/>
      <c r="BVH17" s="13"/>
      <c r="BVI17" s="13"/>
      <c r="BVJ17" s="13"/>
      <c r="BVK17" s="13"/>
      <c r="BVL17" s="13"/>
      <c r="BVM17" s="13"/>
      <c r="BVN17" s="13"/>
      <c r="BVO17" s="13"/>
      <c r="BVP17" s="13"/>
      <c r="BVQ17" s="13"/>
      <c r="BVR17" s="13"/>
      <c r="BVS17" s="13"/>
      <c r="BVT17" s="13"/>
      <c r="BVU17" s="13"/>
      <c r="BVV17" s="13"/>
      <c r="BVW17" s="13"/>
      <c r="BVX17" s="13"/>
      <c r="BVY17" s="13"/>
      <c r="BVZ17" s="13"/>
      <c r="BWA17" s="13"/>
      <c r="BWB17" s="13"/>
      <c r="BWC17" s="13"/>
      <c r="BWD17" s="13"/>
      <c r="BWE17" s="13"/>
      <c r="BWF17" s="13"/>
      <c r="BWG17" s="13"/>
      <c r="BWH17" s="13"/>
      <c r="BWI17" s="13"/>
      <c r="BWJ17" s="13"/>
      <c r="BWK17" s="13"/>
      <c r="BWL17" s="13"/>
      <c r="BWM17" s="13"/>
      <c r="BWN17" s="13"/>
      <c r="BWO17" s="13"/>
      <c r="BWP17" s="13"/>
      <c r="BWQ17" s="13"/>
      <c r="BWR17" s="13"/>
      <c r="BWS17" s="13"/>
      <c r="BWT17" s="13"/>
      <c r="BWU17" s="13"/>
      <c r="BWV17" s="13"/>
      <c r="BWW17" s="13"/>
      <c r="BWX17" s="13"/>
      <c r="BWY17" s="13"/>
      <c r="BWZ17" s="13"/>
      <c r="BXA17" s="13"/>
      <c r="BXB17" s="13"/>
      <c r="BXC17" s="13"/>
      <c r="BXD17" s="13"/>
      <c r="BXE17" s="13"/>
      <c r="BXF17" s="13"/>
      <c r="BXG17" s="13"/>
      <c r="BXH17" s="13"/>
      <c r="BXI17" s="13"/>
      <c r="BXJ17" s="13"/>
      <c r="BXK17" s="13"/>
      <c r="BXL17" s="13"/>
      <c r="BXM17" s="13"/>
      <c r="BXN17" s="13"/>
      <c r="BXO17" s="13"/>
      <c r="BXP17" s="13"/>
      <c r="BXQ17" s="13"/>
      <c r="BXR17" s="13"/>
      <c r="BXS17" s="13"/>
      <c r="BXT17" s="13"/>
      <c r="BXU17" s="13"/>
      <c r="BXV17" s="13"/>
      <c r="BXW17" s="13"/>
      <c r="BXX17" s="13"/>
      <c r="BXY17" s="13"/>
      <c r="BXZ17" s="13"/>
      <c r="BYA17" s="13"/>
      <c r="BYB17" s="13"/>
      <c r="BYC17" s="13"/>
      <c r="BYD17" s="13"/>
      <c r="BYE17" s="13"/>
      <c r="BYF17" s="13"/>
      <c r="BYG17" s="13"/>
      <c r="BYH17" s="13"/>
      <c r="BYI17" s="13"/>
      <c r="BYJ17" s="13"/>
      <c r="BYK17" s="13"/>
      <c r="BYL17" s="13"/>
      <c r="BYM17" s="13"/>
      <c r="BYN17" s="13"/>
      <c r="BYO17" s="13"/>
      <c r="BYP17" s="13"/>
      <c r="BYQ17" s="13"/>
      <c r="BYR17" s="13"/>
      <c r="BYS17" s="13"/>
      <c r="BYT17" s="13"/>
      <c r="BYU17" s="13"/>
      <c r="BYV17" s="13"/>
      <c r="BYW17" s="13"/>
      <c r="BYX17" s="13"/>
      <c r="BYY17" s="13"/>
      <c r="BYZ17" s="13"/>
      <c r="BZA17" s="13"/>
      <c r="BZB17" s="13"/>
      <c r="BZC17" s="13"/>
      <c r="BZD17" s="13"/>
      <c r="BZE17" s="13"/>
      <c r="BZF17" s="13"/>
      <c r="BZG17" s="13"/>
      <c r="BZH17" s="13"/>
      <c r="BZI17" s="13"/>
      <c r="BZJ17" s="13"/>
      <c r="BZK17" s="13"/>
      <c r="BZL17" s="13"/>
      <c r="BZM17" s="13"/>
      <c r="BZN17" s="13"/>
      <c r="BZO17" s="13"/>
      <c r="BZP17" s="13"/>
      <c r="BZQ17" s="13"/>
      <c r="BZR17" s="13"/>
      <c r="BZS17" s="13"/>
      <c r="BZT17" s="13"/>
      <c r="BZU17" s="13"/>
      <c r="BZV17" s="13"/>
      <c r="BZW17" s="13"/>
      <c r="BZX17" s="13"/>
      <c r="BZY17" s="13"/>
      <c r="BZZ17" s="13"/>
      <c r="CAA17" s="13"/>
      <c r="CAB17" s="13"/>
      <c r="CAC17" s="13"/>
      <c r="CAD17" s="13"/>
      <c r="CAE17" s="13"/>
      <c r="CAF17" s="13"/>
      <c r="CAG17" s="13"/>
      <c r="CAH17" s="13"/>
      <c r="CAI17" s="13"/>
      <c r="CAJ17" s="13"/>
      <c r="CAK17" s="13"/>
      <c r="CAL17" s="13"/>
      <c r="CAM17" s="13"/>
      <c r="CAN17" s="13"/>
      <c r="CAO17" s="13"/>
      <c r="CAP17" s="13"/>
      <c r="CAQ17" s="13"/>
      <c r="CAR17" s="13"/>
      <c r="CAS17" s="13"/>
      <c r="CAT17" s="13"/>
      <c r="CAU17" s="13"/>
      <c r="CAV17" s="13"/>
      <c r="CAW17" s="13"/>
      <c r="CAX17" s="13"/>
      <c r="CAY17" s="13"/>
      <c r="CAZ17" s="13"/>
      <c r="CBA17" s="13"/>
      <c r="CBB17" s="13"/>
      <c r="CBC17" s="13"/>
      <c r="CBD17" s="13"/>
      <c r="CBE17" s="13"/>
      <c r="CBF17" s="13"/>
      <c r="CBG17" s="13"/>
      <c r="CBH17" s="13"/>
      <c r="CBI17" s="13"/>
      <c r="CBJ17" s="13"/>
      <c r="CBK17" s="13"/>
      <c r="CBL17" s="13"/>
      <c r="CBM17" s="13"/>
      <c r="CBN17" s="13"/>
      <c r="CBO17" s="13"/>
      <c r="CBP17" s="13"/>
      <c r="CBQ17" s="13"/>
      <c r="CBR17" s="13"/>
      <c r="CBS17" s="13"/>
      <c r="CBT17" s="13"/>
      <c r="CBU17" s="13"/>
      <c r="CBV17" s="13"/>
      <c r="CBW17" s="13"/>
      <c r="CBX17" s="13"/>
      <c r="CBY17" s="13"/>
      <c r="CBZ17" s="13"/>
      <c r="CCA17" s="13"/>
      <c r="CCB17" s="13"/>
      <c r="CCC17" s="13"/>
      <c r="CCD17" s="13"/>
      <c r="CCE17" s="13"/>
      <c r="CCF17" s="13"/>
      <c r="CCG17" s="13"/>
      <c r="CCH17" s="13"/>
      <c r="CCI17" s="13"/>
      <c r="CCJ17" s="13"/>
      <c r="CCK17" s="13"/>
      <c r="CCL17" s="13"/>
      <c r="CCM17" s="13"/>
      <c r="CCN17" s="13"/>
      <c r="CCO17" s="13"/>
      <c r="CCP17" s="13"/>
      <c r="CCQ17" s="13"/>
      <c r="CCR17" s="13"/>
      <c r="CCS17" s="13"/>
      <c r="CCT17" s="13"/>
      <c r="CCU17" s="13"/>
      <c r="CCV17" s="13"/>
      <c r="CCW17" s="13"/>
      <c r="CCX17" s="13"/>
      <c r="CCY17" s="13"/>
      <c r="CCZ17" s="13"/>
      <c r="CDA17" s="13"/>
      <c r="CDB17" s="13"/>
      <c r="CDC17" s="13"/>
      <c r="CDD17" s="13"/>
      <c r="CDE17" s="13"/>
      <c r="CDF17" s="13"/>
      <c r="CDG17" s="13"/>
      <c r="CDH17" s="13"/>
      <c r="CDI17" s="13"/>
      <c r="CDJ17" s="13"/>
      <c r="CDK17" s="13"/>
      <c r="CDL17" s="13"/>
      <c r="CDM17" s="13"/>
      <c r="CDN17" s="13"/>
      <c r="CDO17" s="13"/>
      <c r="CDP17" s="13"/>
      <c r="CDQ17" s="13"/>
      <c r="CDR17" s="13"/>
      <c r="CDS17" s="13"/>
      <c r="CDT17" s="13"/>
      <c r="CDU17" s="13"/>
      <c r="CDV17" s="13"/>
      <c r="CDW17" s="13"/>
      <c r="CDX17" s="13"/>
      <c r="CDY17" s="13"/>
      <c r="CDZ17" s="13"/>
      <c r="CEA17" s="13"/>
      <c r="CEB17" s="13"/>
      <c r="CEC17" s="13"/>
      <c r="CED17" s="13"/>
      <c r="CEE17" s="13"/>
      <c r="CEF17" s="13"/>
      <c r="CEG17" s="13"/>
      <c r="CEH17" s="13"/>
      <c r="CEI17" s="13"/>
      <c r="CEJ17" s="13"/>
      <c r="CEK17" s="13"/>
      <c r="CEL17" s="13"/>
      <c r="CEM17" s="13"/>
      <c r="CEN17" s="13"/>
      <c r="CEO17" s="13"/>
      <c r="CEP17" s="13"/>
      <c r="CEQ17" s="13"/>
      <c r="CER17" s="13"/>
      <c r="CES17" s="13"/>
      <c r="CET17" s="13"/>
      <c r="CEU17" s="13"/>
      <c r="CEV17" s="13"/>
      <c r="CEW17" s="13"/>
      <c r="CEX17" s="13"/>
      <c r="CEY17" s="13"/>
      <c r="CEZ17" s="13"/>
      <c r="CFA17" s="13"/>
      <c r="CFB17" s="13"/>
      <c r="CFC17" s="13"/>
      <c r="CFD17" s="13"/>
      <c r="CFE17" s="13"/>
      <c r="CFF17" s="13"/>
      <c r="CFG17" s="13"/>
      <c r="CFH17" s="13"/>
      <c r="CFI17" s="13"/>
      <c r="CFJ17" s="13"/>
      <c r="CFK17" s="13"/>
      <c r="CFL17" s="13"/>
      <c r="CFM17" s="13"/>
      <c r="CFN17" s="13"/>
      <c r="CFO17" s="13"/>
      <c r="CFP17" s="13"/>
      <c r="CFQ17" s="13"/>
      <c r="CFR17" s="13"/>
      <c r="CFS17" s="13"/>
      <c r="CFT17" s="13"/>
      <c r="CFU17" s="13"/>
      <c r="CFV17" s="13"/>
      <c r="CFW17" s="13"/>
      <c r="CFX17" s="13"/>
      <c r="CFY17" s="13"/>
      <c r="CFZ17" s="13"/>
      <c r="CGA17" s="13"/>
      <c r="CGB17" s="13"/>
      <c r="CGC17" s="13"/>
      <c r="CGD17" s="13"/>
      <c r="CGE17" s="13"/>
      <c r="CGF17" s="13"/>
      <c r="CGG17" s="13"/>
      <c r="CGH17" s="13"/>
      <c r="CGI17" s="13"/>
      <c r="CGJ17" s="13"/>
      <c r="CGK17" s="13"/>
      <c r="CGL17" s="13"/>
      <c r="CGM17" s="13"/>
      <c r="CGN17" s="13"/>
      <c r="CGO17" s="13"/>
      <c r="CGP17" s="13"/>
      <c r="CGQ17" s="13"/>
      <c r="CGR17" s="13"/>
      <c r="CGS17" s="13"/>
      <c r="CGT17" s="13"/>
      <c r="CGU17" s="13"/>
      <c r="CGV17" s="13"/>
      <c r="CGW17" s="13"/>
      <c r="CGX17" s="13"/>
      <c r="CGY17" s="13"/>
      <c r="CGZ17" s="13"/>
      <c r="CHA17" s="13"/>
      <c r="CHB17" s="13"/>
      <c r="CHC17" s="13"/>
      <c r="CHD17" s="13"/>
      <c r="CHE17" s="13"/>
      <c r="CHF17" s="13"/>
      <c r="CHG17" s="13"/>
      <c r="CHH17" s="13"/>
      <c r="CHI17" s="13"/>
      <c r="CHJ17" s="13"/>
      <c r="CHK17" s="13"/>
      <c r="CHL17" s="13"/>
      <c r="CHM17" s="13"/>
      <c r="CHN17" s="13"/>
      <c r="CHO17" s="13"/>
      <c r="CHP17" s="13"/>
      <c r="CHQ17" s="13"/>
      <c r="CHR17" s="13"/>
      <c r="CHS17" s="13"/>
      <c r="CHT17" s="13"/>
      <c r="CHU17" s="13"/>
      <c r="CHV17" s="13"/>
      <c r="CHW17" s="13"/>
      <c r="CHX17" s="13"/>
      <c r="CHY17" s="13"/>
      <c r="CHZ17" s="13"/>
      <c r="CIA17" s="13"/>
      <c r="CIB17" s="13"/>
      <c r="CIC17" s="13"/>
      <c r="CID17" s="13"/>
      <c r="CIE17" s="13"/>
      <c r="CIF17" s="13"/>
      <c r="CIG17" s="13"/>
      <c r="CIH17" s="13"/>
      <c r="CII17" s="13"/>
      <c r="CIJ17" s="13"/>
      <c r="CIK17" s="13"/>
      <c r="CIL17" s="13"/>
      <c r="CIM17" s="13"/>
      <c r="CIN17" s="13"/>
      <c r="CIO17" s="13"/>
      <c r="CIP17" s="13"/>
      <c r="CIQ17" s="13"/>
      <c r="CIR17" s="13"/>
      <c r="CIS17" s="13"/>
      <c r="CIT17" s="13"/>
      <c r="CIU17" s="13"/>
      <c r="CIV17" s="13"/>
      <c r="CIW17" s="13"/>
      <c r="CIX17" s="13"/>
      <c r="CIY17" s="13"/>
      <c r="CIZ17" s="13"/>
      <c r="CJA17" s="13"/>
      <c r="CJB17" s="13"/>
      <c r="CJC17" s="13"/>
      <c r="CJD17" s="13"/>
      <c r="CJE17" s="13"/>
      <c r="CJF17" s="13"/>
      <c r="CJG17" s="13"/>
      <c r="CJH17" s="13"/>
      <c r="CJI17" s="13"/>
      <c r="CJJ17" s="13"/>
      <c r="CJK17" s="13"/>
      <c r="CJL17" s="13"/>
      <c r="CJM17" s="13"/>
      <c r="CJN17" s="13"/>
      <c r="CJO17" s="13"/>
      <c r="CJP17" s="13"/>
      <c r="CJQ17" s="13"/>
      <c r="CJR17" s="13"/>
      <c r="CJS17" s="13"/>
      <c r="CJT17" s="13"/>
      <c r="CJU17" s="13"/>
      <c r="CJV17" s="13"/>
      <c r="CJW17" s="13"/>
      <c r="CJX17" s="13"/>
      <c r="CJY17" s="13"/>
      <c r="CJZ17" s="13"/>
      <c r="CKA17" s="13"/>
      <c r="CKB17" s="13"/>
      <c r="CKC17" s="13"/>
      <c r="CKD17" s="13"/>
      <c r="CKE17" s="13"/>
      <c r="CKF17" s="13"/>
      <c r="CKG17" s="13"/>
      <c r="CKH17" s="13"/>
      <c r="CKI17" s="13"/>
      <c r="CKJ17" s="13"/>
      <c r="CKK17" s="13"/>
      <c r="CKL17" s="13"/>
      <c r="CKM17" s="13"/>
      <c r="CKN17" s="13"/>
      <c r="CKO17" s="13"/>
      <c r="CKP17" s="13"/>
      <c r="CKQ17" s="13"/>
      <c r="CKR17" s="13"/>
      <c r="CKS17" s="13"/>
      <c r="CKT17" s="13"/>
      <c r="CKU17" s="13"/>
      <c r="CKV17" s="13"/>
      <c r="CKW17" s="13"/>
      <c r="CKX17" s="13"/>
      <c r="CKY17" s="13"/>
      <c r="CKZ17" s="13"/>
      <c r="CLA17" s="13"/>
      <c r="CLB17" s="13"/>
      <c r="CLC17" s="13"/>
      <c r="CLD17" s="13"/>
      <c r="CLE17" s="13"/>
      <c r="CLF17" s="13"/>
      <c r="CLG17" s="13"/>
      <c r="CLH17" s="13"/>
      <c r="CLI17" s="13"/>
      <c r="CLJ17" s="13"/>
      <c r="CLK17" s="13"/>
      <c r="CLL17" s="13"/>
      <c r="CLM17" s="13"/>
      <c r="CLN17" s="13"/>
      <c r="CLO17" s="13"/>
      <c r="CLP17" s="13"/>
      <c r="CLQ17" s="13"/>
      <c r="CLR17" s="13"/>
      <c r="CLS17" s="13"/>
      <c r="CLT17" s="13"/>
      <c r="CLU17" s="13"/>
      <c r="CLV17" s="13"/>
      <c r="CLW17" s="13"/>
      <c r="CLX17" s="13"/>
      <c r="CLY17" s="13"/>
      <c r="CLZ17" s="13"/>
      <c r="CMA17" s="13"/>
      <c r="CMB17" s="13"/>
      <c r="CMC17" s="13"/>
      <c r="CMD17" s="13"/>
      <c r="CME17" s="13"/>
      <c r="CMF17" s="13"/>
      <c r="CMG17" s="13"/>
      <c r="CMH17" s="13"/>
      <c r="CMI17" s="13"/>
      <c r="CMJ17" s="13"/>
      <c r="CMK17" s="13"/>
      <c r="CML17" s="13"/>
      <c r="CMM17" s="13"/>
      <c r="CMN17" s="13"/>
      <c r="CMO17" s="13"/>
      <c r="CMP17" s="13"/>
      <c r="CMQ17" s="13"/>
      <c r="CMR17" s="13"/>
      <c r="CMS17" s="13"/>
      <c r="CMT17" s="13"/>
      <c r="CMU17" s="13"/>
      <c r="CMV17" s="13"/>
      <c r="CMW17" s="13"/>
      <c r="CMX17" s="13"/>
      <c r="CMY17" s="13"/>
      <c r="CMZ17" s="13"/>
      <c r="CNA17" s="13"/>
      <c r="CNB17" s="13"/>
      <c r="CNC17" s="13"/>
      <c r="CND17" s="13"/>
      <c r="CNE17" s="13"/>
      <c r="CNF17" s="13"/>
      <c r="CNG17" s="13"/>
      <c r="CNH17" s="13"/>
      <c r="CNI17" s="13"/>
      <c r="CNJ17" s="13"/>
      <c r="CNK17" s="13"/>
      <c r="CNL17" s="13"/>
      <c r="CNM17" s="13"/>
      <c r="CNN17" s="13"/>
      <c r="CNO17" s="13"/>
      <c r="CNP17" s="13"/>
      <c r="CNQ17" s="13"/>
      <c r="CNR17" s="13"/>
      <c r="CNS17" s="13"/>
      <c r="CNT17" s="13"/>
      <c r="CNU17" s="13"/>
      <c r="CNV17" s="13"/>
      <c r="CNW17" s="13"/>
      <c r="CNX17" s="13"/>
      <c r="CNY17" s="13"/>
      <c r="CNZ17" s="13"/>
      <c r="COA17" s="13"/>
      <c r="COB17" s="13"/>
      <c r="COC17" s="13"/>
      <c r="COD17" s="13"/>
      <c r="COE17" s="13"/>
      <c r="COF17" s="13"/>
      <c r="COG17" s="13"/>
      <c r="COH17" s="13"/>
      <c r="COI17" s="13"/>
      <c r="COJ17" s="13"/>
      <c r="COK17" s="13"/>
      <c r="COL17" s="13"/>
      <c r="COM17" s="13"/>
      <c r="CON17" s="13"/>
      <c r="COO17" s="13"/>
      <c r="COP17" s="13"/>
      <c r="COQ17" s="13"/>
      <c r="COR17" s="13"/>
      <c r="COS17" s="13"/>
      <c r="COT17" s="13"/>
      <c r="COU17" s="13"/>
      <c r="COV17" s="13"/>
      <c r="COW17" s="13"/>
      <c r="COX17" s="13"/>
      <c r="COY17" s="13"/>
      <c r="COZ17" s="13"/>
      <c r="CPA17" s="13"/>
      <c r="CPB17" s="13"/>
      <c r="CPC17" s="13"/>
      <c r="CPD17" s="13"/>
      <c r="CPE17" s="13"/>
      <c r="CPF17" s="13"/>
      <c r="CPG17" s="13"/>
      <c r="CPH17" s="13"/>
      <c r="CPI17" s="13"/>
      <c r="CPJ17" s="13"/>
      <c r="CPK17" s="13"/>
      <c r="CPL17" s="13"/>
      <c r="CPM17" s="13"/>
      <c r="CPN17" s="13"/>
      <c r="CPO17" s="13"/>
      <c r="CPP17" s="13"/>
      <c r="CPQ17" s="13"/>
      <c r="CPR17" s="13"/>
      <c r="CPS17" s="13"/>
      <c r="CPT17" s="13"/>
      <c r="CPU17" s="13"/>
      <c r="CPV17" s="13"/>
      <c r="CPW17" s="13"/>
      <c r="CPX17" s="13"/>
      <c r="CPY17" s="13"/>
      <c r="CPZ17" s="13"/>
      <c r="CQA17" s="13"/>
      <c r="CQB17" s="13"/>
      <c r="CQC17" s="13"/>
      <c r="CQD17" s="13"/>
      <c r="CQE17" s="13"/>
      <c r="CQF17" s="13"/>
      <c r="CQG17" s="13"/>
      <c r="CQH17" s="13"/>
      <c r="CQI17" s="13"/>
      <c r="CQJ17" s="13"/>
      <c r="CQK17" s="13"/>
      <c r="CQL17" s="13"/>
      <c r="CQM17" s="13"/>
      <c r="CQN17" s="13"/>
      <c r="CQO17" s="13"/>
      <c r="CQP17" s="13"/>
      <c r="CQQ17" s="13"/>
      <c r="CQR17" s="13"/>
      <c r="CQS17" s="13"/>
      <c r="CQT17" s="13"/>
      <c r="CQU17" s="13"/>
      <c r="CQV17" s="13"/>
      <c r="CQW17" s="13"/>
      <c r="CQX17" s="13"/>
      <c r="CQY17" s="13"/>
      <c r="CQZ17" s="13"/>
      <c r="CRA17" s="13"/>
      <c r="CRB17" s="13"/>
      <c r="CRC17" s="13"/>
      <c r="CRD17" s="13"/>
      <c r="CRE17" s="13"/>
      <c r="CRF17" s="13"/>
      <c r="CRG17" s="13"/>
      <c r="CRH17" s="13"/>
      <c r="CRI17" s="13"/>
      <c r="CRJ17" s="13"/>
      <c r="CRK17" s="13"/>
      <c r="CRL17" s="13"/>
      <c r="CRM17" s="13"/>
      <c r="CRN17" s="13"/>
      <c r="CRO17" s="13"/>
      <c r="CRP17" s="13"/>
      <c r="CRQ17" s="13"/>
      <c r="CRR17" s="13"/>
      <c r="CRS17" s="13"/>
      <c r="CRT17" s="13"/>
      <c r="CRU17" s="13"/>
      <c r="CRV17" s="13"/>
      <c r="CRW17" s="13"/>
      <c r="CRX17" s="13"/>
      <c r="CRY17" s="13"/>
      <c r="CRZ17" s="13"/>
      <c r="CSA17" s="13"/>
      <c r="CSB17" s="13"/>
      <c r="CSC17" s="13"/>
      <c r="CSD17" s="13"/>
      <c r="CSE17" s="13"/>
      <c r="CSF17" s="13"/>
      <c r="CSG17" s="13"/>
      <c r="CSH17" s="13"/>
      <c r="CSI17" s="13"/>
      <c r="CSJ17" s="13"/>
      <c r="CSK17" s="13"/>
      <c r="CSL17" s="13"/>
      <c r="CSM17" s="13"/>
      <c r="CSN17" s="13"/>
      <c r="CSO17" s="13"/>
      <c r="CSP17" s="13"/>
      <c r="CSQ17" s="13"/>
      <c r="CSR17" s="13"/>
      <c r="CSS17" s="13"/>
      <c r="CST17" s="13"/>
      <c r="CSU17" s="13"/>
      <c r="CSV17" s="13"/>
      <c r="CSW17" s="13"/>
      <c r="CSX17" s="13"/>
      <c r="CSY17" s="13"/>
      <c r="CSZ17" s="13"/>
      <c r="CTA17" s="13"/>
      <c r="CTB17" s="13"/>
      <c r="CTC17" s="13"/>
      <c r="CTD17" s="13"/>
      <c r="CTE17" s="13"/>
      <c r="CTF17" s="13"/>
      <c r="CTG17" s="13"/>
      <c r="CTH17" s="13"/>
      <c r="CTI17" s="13"/>
      <c r="CTJ17" s="13"/>
      <c r="CTK17" s="13"/>
      <c r="CTL17" s="13"/>
      <c r="CTM17" s="13"/>
      <c r="CTN17" s="13"/>
      <c r="CTO17" s="13"/>
      <c r="CTP17" s="13"/>
      <c r="CTQ17" s="13"/>
      <c r="CTR17" s="13"/>
      <c r="CTS17" s="13"/>
      <c r="CTT17" s="13"/>
      <c r="CTU17" s="13"/>
      <c r="CTV17" s="13"/>
      <c r="CTW17" s="13"/>
      <c r="CTX17" s="13"/>
      <c r="CTY17" s="13"/>
      <c r="CTZ17" s="13"/>
      <c r="CUA17" s="13"/>
      <c r="CUB17" s="13"/>
      <c r="CUC17" s="13"/>
      <c r="CUD17" s="13"/>
      <c r="CUE17" s="13"/>
      <c r="CUF17" s="13"/>
      <c r="CUG17" s="13"/>
      <c r="CUH17" s="13"/>
      <c r="CUI17" s="13"/>
      <c r="CUJ17" s="13"/>
      <c r="CUK17" s="13"/>
      <c r="CUL17" s="13"/>
      <c r="CUM17" s="13"/>
      <c r="CUN17" s="13"/>
      <c r="CUO17" s="13"/>
      <c r="CUP17" s="13"/>
      <c r="CUQ17" s="13"/>
      <c r="CUR17" s="13"/>
      <c r="CUS17" s="13"/>
      <c r="CUT17" s="13"/>
      <c r="CUU17" s="13"/>
      <c r="CUV17" s="13"/>
      <c r="CUW17" s="13"/>
      <c r="CUX17" s="13"/>
      <c r="CUY17" s="13"/>
      <c r="CUZ17" s="13"/>
      <c r="CVA17" s="13"/>
      <c r="CVB17" s="13"/>
      <c r="CVC17" s="13"/>
      <c r="CVD17" s="13"/>
      <c r="CVE17" s="13"/>
      <c r="CVF17" s="13"/>
      <c r="CVG17" s="13"/>
      <c r="CVH17" s="13"/>
      <c r="CVI17" s="13"/>
      <c r="CVJ17" s="13"/>
      <c r="CVK17" s="13"/>
      <c r="CVL17" s="13"/>
      <c r="CVM17" s="13"/>
      <c r="CVN17" s="13"/>
      <c r="CVO17" s="13"/>
      <c r="CVP17" s="13"/>
      <c r="CVQ17" s="13"/>
      <c r="CVR17" s="13"/>
      <c r="CVS17" s="13"/>
      <c r="CVT17" s="13"/>
      <c r="CVU17" s="13"/>
      <c r="CVV17" s="13"/>
      <c r="CVW17" s="13"/>
      <c r="CVX17" s="13"/>
      <c r="CVY17" s="13"/>
      <c r="CVZ17" s="13"/>
      <c r="CWA17" s="13"/>
      <c r="CWB17" s="13"/>
      <c r="CWC17" s="13"/>
      <c r="CWD17" s="13"/>
      <c r="CWE17" s="13"/>
      <c r="CWF17" s="13"/>
      <c r="CWG17" s="13"/>
      <c r="CWH17" s="13"/>
      <c r="CWI17" s="13"/>
      <c r="CWJ17" s="13"/>
      <c r="CWK17" s="13"/>
      <c r="CWL17" s="13"/>
      <c r="CWM17" s="13"/>
      <c r="CWN17" s="13"/>
      <c r="CWO17" s="13"/>
      <c r="CWP17" s="13"/>
      <c r="CWQ17" s="13"/>
      <c r="CWR17" s="13"/>
      <c r="CWS17" s="13"/>
      <c r="CWT17" s="13"/>
      <c r="CWU17" s="13"/>
      <c r="CWV17" s="13"/>
      <c r="CWW17" s="13"/>
      <c r="CWX17" s="13"/>
      <c r="CWY17" s="13"/>
      <c r="CWZ17" s="13"/>
      <c r="CXA17" s="13"/>
      <c r="CXB17" s="13"/>
      <c r="CXC17" s="13"/>
      <c r="CXD17" s="13"/>
      <c r="CXE17" s="13"/>
      <c r="CXF17" s="13"/>
      <c r="CXG17" s="13"/>
      <c r="CXH17" s="13"/>
      <c r="CXI17" s="13"/>
      <c r="CXJ17" s="13"/>
      <c r="CXK17" s="13"/>
      <c r="CXL17" s="13"/>
      <c r="CXM17" s="13"/>
      <c r="CXN17" s="13"/>
      <c r="CXO17" s="13"/>
      <c r="CXP17" s="13"/>
      <c r="CXQ17" s="13"/>
      <c r="CXR17" s="13"/>
      <c r="CXS17" s="13"/>
      <c r="CXT17" s="13"/>
      <c r="CXU17" s="13"/>
      <c r="CXV17" s="13"/>
      <c r="CXW17" s="13"/>
      <c r="CXX17" s="13"/>
      <c r="CXY17" s="13"/>
      <c r="CXZ17" s="13"/>
      <c r="CYA17" s="13"/>
      <c r="CYB17" s="13"/>
      <c r="CYC17" s="13"/>
      <c r="CYD17" s="13"/>
      <c r="CYE17" s="13"/>
      <c r="CYF17" s="13"/>
      <c r="CYG17" s="13"/>
      <c r="CYH17" s="13"/>
      <c r="CYI17" s="13"/>
      <c r="CYJ17" s="13"/>
      <c r="CYK17" s="13"/>
      <c r="CYL17" s="13"/>
      <c r="CYM17" s="13"/>
      <c r="CYN17" s="13"/>
      <c r="CYO17" s="13"/>
      <c r="CYP17" s="13"/>
      <c r="CYQ17" s="13"/>
      <c r="CYR17" s="13"/>
      <c r="CYS17" s="13"/>
      <c r="CYT17" s="13"/>
      <c r="CYU17" s="13"/>
      <c r="CYV17" s="13"/>
      <c r="CYW17" s="13"/>
      <c r="CYX17" s="13"/>
      <c r="CYY17" s="13"/>
      <c r="CYZ17" s="13"/>
      <c r="CZA17" s="13"/>
      <c r="CZB17" s="13"/>
      <c r="CZC17" s="13"/>
      <c r="CZD17" s="13"/>
      <c r="CZE17" s="13"/>
      <c r="CZF17" s="13"/>
      <c r="CZG17" s="13"/>
      <c r="CZH17" s="13"/>
      <c r="CZI17" s="13"/>
      <c r="CZJ17" s="13"/>
      <c r="CZK17" s="13"/>
      <c r="CZL17" s="13"/>
      <c r="CZM17" s="13"/>
      <c r="CZN17" s="13"/>
      <c r="CZO17" s="13"/>
      <c r="CZP17" s="13"/>
      <c r="CZQ17" s="13"/>
      <c r="CZR17" s="13"/>
      <c r="CZS17" s="13"/>
      <c r="CZT17" s="13"/>
      <c r="CZU17" s="13"/>
      <c r="CZV17" s="13"/>
      <c r="CZW17" s="13"/>
      <c r="CZX17" s="13"/>
      <c r="CZY17" s="13"/>
      <c r="CZZ17" s="13"/>
      <c r="DAA17" s="13"/>
      <c r="DAB17" s="13"/>
      <c r="DAC17" s="13"/>
      <c r="DAD17" s="13"/>
      <c r="DAE17" s="13"/>
      <c r="DAF17" s="13"/>
      <c r="DAG17" s="13"/>
      <c r="DAH17" s="13"/>
      <c r="DAI17" s="13"/>
      <c r="DAJ17" s="13"/>
      <c r="DAK17" s="13"/>
      <c r="DAL17" s="13"/>
      <c r="DAM17" s="13"/>
      <c r="DAN17" s="13"/>
      <c r="DAO17" s="13"/>
      <c r="DAP17" s="13"/>
      <c r="DAQ17" s="13"/>
      <c r="DAR17" s="13"/>
      <c r="DAS17" s="13"/>
      <c r="DAT17" s="13"/>
      <c r="DAU17" s="13"/>
      <c r="DAV17" s="13"/>
      <c r="DAW17" s="13"/>
      <c r="DAX17" s="13"/>
      <c r="DAY17" s="13"/>
      <c r="DAZ17" s="13"/>
      <c r="DBA17" s="13"/>
      <c r="DBB17" s="13"/>
      <c r="DBC17" s="13"/>
      <c r="DBD17" s="13"/>
      <c r="DBE17" s="13"/>
      <c r="DBF17" s="13"/>
      <c r="DBG17" s="13"/>
      <c r="DBH17" s="13"/>
      <c r="DBI17" s="13"/>
      <c r="DBJ17" s="13"/>
      <c r="DBK17" s="13"/>
      <c r="DBL17" s="13"/>
      <c r="DBM17" s="13"/>
      <c r="DBN17" s="13"/>
      <c r="DBO17" s="13"/>
      <c r="DBP17" s="13"/>
      <c r="DBQ17" s="13"/>
      <c r="DBR17" s="13"/>
      <c r="DBS17" s="13"/>
      <c r="DBT17" s="13"/>
      <c r="DBU17" s="13"/>
      <c r="DBV17" s="13"/>
      <c r="DBW17" s="13"/>
      <c r="DBX17" s="13"/>
      <c r="DBY17" s="13"/>
      <c r="DBZ17" s="13"/>
      <c r="DCA17" s="13"/>
      <c r="DCB17" s="13"/>
      <c r="DCC17" s="13"/>
      <c r="DCD17" s="13"/>
      <c r="DCE17" s="13"/>
      <c r="DCF17" s="13"/>
      <c r="DCG17" s="13"/>
      <c r="DCH17" s="13"/>
      <c r="DCI17" s="13"/>
      <c r="DCJ17" s="13"/>
      <c r="DCK17" s="13"/>
      <c r="DCL17" s="13"/>
      <c r="DCM17" s="13"/>
      <c r="DCN17" s="13"/>
      <c r="DCO17" s="13"/>
      <c r="DCP17" s="13"/>
      <c r="DCQ17" s="13"/>
      <c r="DCR17" s="13"/>
      <c r="DCS17" s="13"/>
      <c r="DCT17" s="13"/>
      <c r="DCU17" s="13"/>
      <c r="DCV17" s="13"/>
      <c r="DCW17" s="13"/>
      <c r="DCX17" s="13"/>
      <c r="DCY17" s="13"/>
      <c r="DCZ17" s="13"/>
      <c r="DDA17" s="13"/>
      <c r="DDB17" s="13"/>
      <c r="DDC17" s="13"/>
      <c r="DDD17" s="13"/>
      <c r="DDE17" s="13"/>
      <c r="DDF17" s="13"/>
      <c r="DDG17" s="13"/>
      <c r="DDH17" s="13"/>
      <c r="DDI17" s="13"/>
      <c r="DDJ17" s="13"/>
      <c r="DDK17" s="13"/>
      <c r="DDL17" s="13"/>
      <c r="DDM17" s="13"/>
      <c r="DDN17" s="13"/>
      <c r="DDO17" s="13"/>
      <c r="DDP17" s="13"/>
      <c r="DDQ17" s="13"/>
      <c r="DDR17" s="13"/>
      <c r="DDS17" s="13"/>
      <c r="DDT17" s="13"/>
      <c r="DDU17" s="13"/>
      <c r="DDV17" s="13"/>
      <c r="DDW17" s="13"/>
      <c r="DDX17" s="13"/>
      <c r="DDY17" s="13"/>
      <c r="DDZ17" s="13"/>
      <c r="DEA17" s="13"/>
      <c r="DEB17" s="13"/>
      <c r="DEC17" s="13"/>
      <c r="DED17" s="13"/>
      <c r="DEE17" s="13"/>
      <c r="DEF17" s="13"/>
      <c r="DEG17" s="13"/>
      <c r="DEH17" s="13"/>
      <c r="DEI17" s="13"/>
      <c r="DEJ17" s="13"/>
      <c r="DEK17" s="13"/>
      <c r="DEL17" s="13"/>
      <c r="DEM17" s="13"/>
      <c r="DEN17" s="13"/>
      <c r="DEO17" s="13"/>
      <c r="DEP17" s="13"/>
      <c r="DEQ17" s="13"/>
      <c r="DER17" s="13"/>
      <c r="DES17" s="13"/>
      <c r="DET17" s="13"/>
      <c r="DEU17" s="13"/>
      <c r="DEV17" s="13"/>
      <c r="DEW17" s="13"/>
      <c r="DEX17" s="13"/>
      <c r="DEY17" s="13"/>
      <c r="DEZ17" s="13"/>
      <c r="DFA17" s="13"/>
      <c r="DFB17" s="13"/>
      <c r="DFC17" s="13"/>
      <c r="DFD17" s="13"/>
      <c r="DFE17" s="13"/>
      <c r="DFF17" s="13"/>
      <c r="DFG17" s="13"/>
      <c r="DFH17" s="13"/>
      <c r="DFI17" s="13"/>
      <c r="DFJ17" s="13"/>
      <c r="DFK17" s="13"/>
      <c r="DFL17" s="13"/>
      <c r="DFM17" s="13"/>
      <c r="DFN17" s="13"/>
      <c r="DFO17" s="13"/>
      <c r="DFP17" s="13"/>
      <c r="DFQ17" s="13"/>
      <c r="DFR17" s="13"/>
      <c r="DFS17" s="13"/>
      <c r="DFT17" s="13"/>
      <c r="DFU17" s="13"/>
      <c r="DFV17" s="13"/>
      <c r="DFW17" s="13"/>
      <c r="DFX17" s="13"/>
      <c r="DFY17" s="13"/>
      <c r="DFZ17" s="13"/>
      <c r="DGA17" s="13"/>
      <c r="DGB17" s="13"/>
      <c r="DGC17" s="13"/>
      <c r="DGD17" s="13"/>
      <c r="DGE17" s="13"/>
      <c r="DGF17" s="13"/>
      <c r="DGG17" s="13"/>
      <c r="DGH17" s="13"/>
      <c r="DGI17" s="13"/>
      <c r="DGJ17" s="13"/>
      <c r="DGK17" s="13"/>
      <c r="DGL17" s="13"/>
      <c r="DGM17" s="13"/>
      <c r="DGN17" s="13"/>
      <c r="DGO17" s="13"/>
      <c r="DGP17" s="13"/>
      <c r="DGQ17" s="13"/>
      <c r="DGR17" s="13"/>
      <c r="DGS17" s="13"/>
      <c r="DGT17" s="13"/>
      <c r="DGU17" s="13"/>
      <c r="DGV17" s="13"/>
      <c r="DGW17" s="13"/>
      <c r="DGX17" s="13"/>
      <c r="DGY17" s="13"/>
      <c r="DGZ17" s="13"/>
      <c r="DHA17" s="13"/>
      <c r="DHB17" s="13"/>
      <c r="DHC17" s="13"/>
      <c r="DHD17" s="13"/>
      <c r="DHE17" s="13"/>
      <c r="DHF17" s="13"/>
      <c r="DHG17" s="13"/>
      <c r="DHH17" s="13"/>
      <c r="DHI17" s="13"/>
      <c r="DHJ17" s="13"/>
      <c r="DHK17" s="13"/>
      <c r="DHL17" s="13"/>
      <c r="DHM17" s="13"/>
      <c r="DHN17" s="13"/>
      <c r="DHO17" s="13"/>
      <c r="DHP17" s="13"/>
      <c r="DHQ17" s="13"/>
      <c r="DHR17" s="13"/>
      <c r="DHS17" s="13"/>
      <c r="DHT17" s="13"/>
      <c r="DHU17" s="13"/>
      <c r="DHV17" s="13"/>
      <c r="DHW17" s="13"/>
      <c r="DHX17" s="13"/>
      <c r="DHY17" s="13"/>
      <c r="DHZ17" s="13"/>
      <c r="DIA17" s="13"/>
      <c r="DIB17" s="13"/>
      <c r="DIC17" s="13"/>
      <c r="DID17" s="13"/>
      <c r="DIE17" s="13"/>
      <c r="DIF17" s="13"/>
      <c r="DIG17" s="13"/>
      <c r="DIH17" s="13"/>
      <c r="DII17" s="13"/>
      <c r="DIJ17" s="13"/>
      <c r="DIK17" s="13"/>
      <c r="DIL17" s="13"/>
      <c r="DIM17" s="13"/>
      <c r="DIN17" s="13"/>
      <c r="DIO17" s="13"/>
      <c r="DIP17" s="13"/>
      <c r="DIQ17" s="13"/>
      <c r="DIR17" s="13"/>
      <c r="DIS17" s="13"/>
      <c r="DIT17" s="13"/>
      <c r="DIU17" s="13"/>
      <c r="DIV17" s="13"/>
      <c r="DIW17" s="13"/>
      <c r="DIX17" s="13"/>
      <c r="DIY17" s="13"/>
      <c r="DIZ17" s="13"/>
      <c r="DJA17" s="13"/>
      <c r="DJB17" s="13"/>
      <c r="DJC17" s="13"/>
      <c r="DJD17" s="13"/>
      <c r="DJE17" s="13"/>
      <c r="DJF17" s="13"/>
      <c r="DJG17" s="13"/>
      <c r="DJH17" s="13"/>
      <c r="DJI17" s="13"/>
      <c r="DJJ17" s="13"/>
      <c r="DJK17" s="13"/>
      <c r="DJL17" s="13"/>
      <c r="DJM17" s="13"/>
      <c r="DJN17" s="13"/>
      <c r="DJO17" s="13"/>
      <c r="DJP17" s="13"/>
      <c r="DJQ17" s="13"/>
      <c r="DJR17" s="13"/>
      <c r="DJS17" s="13"/>
      <c r="DJT17" s="13"/>
      <c r="DJU17" s="13"/>
      <c r="DJV17" s="13"/>
      <c r="DJW17" s="13"/>
      <c r="DJX17" s="13"/>
      <c r="DJY17" s="13"/>
      <c r="DJZ17" s="13"/>
      <c r="DKA17" s="13"/>
      <c r="DKB17" s="13"/>
      <c r="DKC17" s="13"/>
      <c r="DKD17" s="13"/>
      <c r="DKE17" s="13"/>
      <c r="DKF17" s="13"/>
      <c r="DKG17" s="13"/>
      <c r="DKH17" s="13"/>
      <c r="DKI17" s="13"/>
      <c r="DKJ17" s="13"/>
      <c r="DKK17" s="13"/>
      <c r="DKL17" s="13"/>
      <c r="DKM17" s="13"/>
      <c r="DKN17" s="13"/>
      <c r="DKO17" s="13"/>
      <c r="DKP17" s="13"/>
      <c r="DKQ17" s="13"/>
      <c r="DKR17" s="13"/>
      <c r="DKS17" s="13"/>
      <c r="DKT17" s="13"/>
      <c r="DKU17" s="13"/>
      <c r="DKV17" s="13"/>
      <c r="DKW17" s="13"/>
      <c r="DKX17" s="13"/>
      <c r="DKY17" s="13"/>
      <c r="DKZ17" s="13"/>
      <c r="DLA17" s="13"/>
      <c r="DLB17" s="13"/>
      <c r="DLC17" s="13"/>
      <c r="DLD17" s="13"/>
      <c r="DLE17" s="13"/>
      <c r="DLF17" s="13"/>
      <c r="DLG17" s="13"/>
      <c r="DLH17" s="13"/>
      <c r="DLI17" s="13"/>
      <c r="DLJ17" s="13"/>
      <c r="DLK17" s="13"/>
      <c r="DLL17" s="13"/>
      <c r="DLM17" s="13"/>
      <c r="DLN17" s="13"/>
      <c r="DLO17" s="13"/>
      <c r="DLP17" s="13"/>
      <c r="DLQ17" s="13"/>
      <c r="DLR17" s="13"/>
      <c r="DLS17" s="13"/>
      <c r="DLT17" s="13"/>
      <c r="DLU17" s="13"/>
      <c r="DLV17" s="13"/>
      <c r="DLW17" s="13"/>
      <c r="DLX17" s="13"/>
      <c r="DLY17" s="13"/>
      <c r="DLZ17" s="13"/>
      <c r="DMA17" s="13"/>
      <c r="DMB17" s="13"/>
      <c r="DMC17" s="13"/>
      <c r="DMD17" s="13"/>
      <c r="DME17" s="13"/>
      <c r="DMF17" s="13"/>
      <c r="DMG17" s="13"/>
      <c r="DMH17" s="13"/>
      <c r="DMI17" s="13"/>
      <c r="DMJ17" s="13"/>
      <c r="DMK17" s="13"/>
      <c r="DML17" s="13"/>
      <c r="DMM17" s="13"/>
      <c r="DMN17" s="13"/>
      <c r="DMO17" s="13"/>
      <c r="DMP17" s="13"/>
      <c r="DMQ17" s="13"/>
      <c r="DMR17" s="13"/>
      <c r="DMS17" s="13"/>
      <c r="DMT17" s="13"/>
      <c r="DMU17" s="13"/>
      <c r="DMV17" s="13"/>
      <c r="DMW17" s="13"/>
      <c r="DMX17" s="13"/>
      <c r="DMY17" s="13"/>
      <c r="DMZ17" s="13"/>
      <c r="DNA17" s="13"/>
      <c r="DNB17" s="13"/>
      <c r="DNC17" s="13"/>
      <c r="DND17" s="13"/>
      <c r="DNE17" s="13"/>
      <c r="DNF17" s="13"/>
      <c r="DNG17" s="13"/>
      <c r="DNH17" s="13"/>
      <c r="DNI17" s="13"/>
      <c r="DNJ17" s="13"/>
      <c r="DNK17" s="13"/>
      <c r="DNL17" s="13"/>
      <c r="DNM17" s="13"/>
      <c r="DNN17" s="13"/>
      <c r="DNO17" s="13"/>
      <c r="DNP17" s="13"/>
      <c r="DNQ17" s="13"/>
      <c r="DNR17" s="13"/>
      <c r="DNS17" s="13"/>
      <c r="DNT17" s="13"/>
      <c r="DNU17" s="13"/>
      <c r="DNV17" s="13"/>
      <c r="DNW17" s="13"/>
      <c r="DNX17" s="13"/>
      <c r="DNY17" s="13"/>
      <c r="DNZ17" s="13"/>
      <c r="DOA17" s="13"/>
      <c r="DOB17" s="13"/>
      <c r="DOC17" s="13"/>
      <c r="DOD17" s="13"/>
      <c r="DOE17" s="13"/>
      <c r="DOF17" s="13"/>
      <c r="DOG17" s="13"/>
      <c r="DOH17" s="13"/>
      <c r="DOI17" s="13"/>
      <c r="DOJ17" s="13"/>
      <c r="DOK17" s="13"/>
      <c r="DOL17" s="13"/>
      <c r="DOM17" s="13"/>
      <c r="DON17" s="13"/>
      <c r="DOO17" s="13"/>
      <c r="DOP17" s="13"/>
      <c r="DOQ17" s="13"/>
      <c r="DOR17" s="13"/>
      <c r="DOS17" s="13"/>
      <c r="DOT17" s="13"/>
      <c r="DOU17" s="13"/>
      <c r="DOV17" s="13"/>
      <c r="DOW17" s="13"/>
      <c r="DOX17" s="13"/>
      <c r="DOY17" s="13"/>
      <c r="DOZ17" s="13"/>
      <c r="DPA17" s="13"/>
      <c r="DPB17" s="13"/>
      <c r="DPC17" s="13"/>
      <c r="DPD17" s="13"/>
      <c r="DPE17" s="13"/>
      <c r="DPF17" s="13"/>
      <c r="DPG17" s="13"/>
      <c r="DPH17" s="13"/>
      <c r="DPI17" s="13"/>
      <c r="DPJ17" s="13"/>
      <c r="DPK17" s="13"/>
      <c r="DPL17" s="13"/>
      <c r="DPM17" s="13"/>
      <c r="DPN17" s="13"/>
      <c r="DPO17" s="13"/>
      <c r="DPP17" s="13"/>
      <c r="DPQ17" s="13"/>
      <c r="DPR17" s="13"/>
      <c r="DPS17" s="13"/>
      <c r="DPT17" s="13"/>
      <c r="DPU17" s="13"/>
      <c r="DPV17" s="13"/>
      <c r="DPW17" s="13"/>
      <c r="DPX17" s="13"/>
      <c r="DPY17" s="13"/>
      <c r="DPZ17" s="13"/>
      <c r="DQA17" s="13"/>
      <c r="DQB17" s="13"/>
      <c r="DQC17" s="13"/>
      <c r="DQD17" s="13"/>
      <c r="DQE17" s="13"/>
      <c r="DQF17" s="13"/>
      <c r="DQG17" s="13"/>
      <c r="DQH17" s="13"/>
      <c r="DQI17" s="13"/>
      <c r="DQJ17" s="13"/>
      <c r="DQK17" s="13"/>
      <c r="DQL17" s="13"/>
      <c r="DQM17" s="13"/>
      <c r="DQN17" s="13"/>
      <c r="DQO17" s="13"/>
      <c r="DQP17" s="13"/>
      <c r="DQQ17" s="13"/>
      <c r="DQR17" s="13"/>
      <c r="DQS17" s="13"/>
      <c r="DQT17" s="13"/>
      <c r="DQU17" s="13"/>
      <c r="DQV17" s="13"/>
      <c r="DQW17" s="13"/>
      <c r="DQX17" s="13"/>
      <c r="DQY17" s="13"/>
      <c r="DQZ17" s="13"/>
      <c r="DRA17" s="13"/>
      <c r="DRB17" s="13"/>
      <c r="DRC17" s="13"/>
      <c r="DRD17" s="13"/>
      <c r="DRE17" s="13"/>
      <c r="DRF17" s="13"/>
      <c r="DRG17" s="13"/>
      <c r="DRH17" s="13"/>
      <c r="DRI17" s="13"/>
      <c r="DRJ17" s="13"/>
      <c r="DRK17" s="13"/>
      <c r="DRL17" s="13"/>
      <c r="DRM17" s="13"/>
      <c r="DRN17" s="13"/>
      <c r="DRO17" s="13"/>
      <c r="DRP17" s="13"/>
      <c r="DRQ17" s="13"/>
      <c r="DRR17" s="13"/>
      <c r="DRS17" s="13"/>
      <c r="DRT17" s="13"/>
      <c r="DRU17" s="13"/>
      <c r="DRV17" s="13"/>
      <c r="DRW17" s="13"/>
      <c r="DRX17" s="13"/>
      <c r="DRY17" s="13"/>
      <c r="DRZ17" s="13"/>
      <c r="DSA17" s="13"/>
      <c r="DSB17" s="13"/>
      <c r="DSC17" s="13"/>
      <c r="DSD17" s="13"/>
      <c r="DSE17" s="13"/>
      <c r="DSF17" s="13"/>
      <c r="DSG17" s="13"/>
      <c r="DSH17" s="13"/>
      <c r="DSI17" s="13"/>
      <c r="DSJ17" s="13"/>
      <c r="DSK17" s="13"/>
      <c r="DSL17" s="13"/>
      <c r="DSM17" s="13"/>
      <c r="DSN17" s="13"/>
      <c r="DSO17" s="13"/>
      <c r="DSP17" s="13"/>
      <c r="DSQ17" s="13"/>
      <c r="DSR17" s="13"/>
      <c r="DSS17" s="13"/>
      <c r="DST17" s="13"/>
      <c r="DSU17" s="13"/>
      <c r="DSV17" s="13"/>
      <c r="DSW17" s="13"/>
      <c r="DSX17" s="13"/>
      <c r="DSY17" s="13"/>
      <c r="DSZ17" s="13"/>
      <c r="DTA17" s="13"/>
      <c r="DTB17" s="13"/>
      <c r="DTC17" s="13"/>
      <c r="DTD17" s="13"/>
      <c r="DTE17" s="13"/>
      <c r="DTF17" s="13"/>
      <c r="DTG17" s="13"/>
      <c r="DTH17" s="13"/>
      <c r="DTI17" s="13"/>
      <c r="DTJ17" s="13"/>
      <c r="DTK17" s="13"/>
      <c r="DTL17" s="13"/>
      <c r="DTM17" s="13"/>
      <c r="DTN17" s="13"/>
      <c r="DTO17" s="13"/>
      <c r="DTP17" s="13"/>
      <c r="DTQ17" s="13"/>
      <c r="DTR17" s="13"/>
      <c r="DTS17" s="13"/>
      <c r="DTT17" s="13"/>
      <c r="DTU17" s="13"/>
      <c r="DTV17" s="13"/>
      <c r="DTW17" s="13"/>
      <c r="DTX17" s="13"/>
      <c r="DTY17" s="13"/>
      <c r="DTZ17" s="13"/>
      <c r="DUA17" s="13"/>
      <c r="DUB17" s="13"/>
      <c r="DUC17" s="13"/>
      <c r="DUD17" s="13"/>
      <c r="DUE17" s="13"/>
      <c r="DUF17" s="13"/>
      <c r="DUG17" s="13"/>
      <c r="DUH17" s="13"/>
      <c r="DUI17" s="13"/>
      <c r="DUJ17" s="13"/>
      <c r="DUK17" s="13"/>
      <c r="DUL17" s="13"/>
      <c r="DUM17" s="13"/>
      <c r="DUN17" s="13"/>
      <c r="DUO17" s="13"/>
      <c r="DUP17" s="13"/>
      <c r="DUQ17" s="13"/>
      <c r="DUR17" s="13"/>
      <c r="DUS17" s="13"/>
      <c r="DUT17" s="13"/>
      <c r="DUU17" s="13"/>
      <c r="DUV17" s="13"/>
      <c r="DUW17" s="13"/>
      <c r="DUX17" s="13"/>
      <c r="DUY17" s="13"/>
      <c r="DUZ17" s="13"/>
      <c r="DVA17" s="13"/>
      <c r="DVB17" s="13"/>
      <c r="DVC17" s="13"/>
      <c r="DVD17" s="13"/>
      <c r="DVE17" s="13"/>
      <c r="DVF17" s="13"/>
      <c r="DVG17" s="13"/>
      <c r="DVH17" s="13"/>
      <c r="DVI17" s="13"/>
      <c r="DVJ17" s="13"/>
      <c r="DVK17" s="13"/>
      <c r="DVL17" s="13"/>
      <c r="DVM17" s="13"/>
      <c r="DVN17" s="13"/>
      <c r="DVO17" s="13"/>
      <c r="DVP17" s="13"/>
      <c r="DVQ17" s="13"/>
      <c r="DVR17" s="13"/>
      <c r="DVS17" s="13"/>
      <c r="DVT17" s="13"/>
      <c r="DVU17" s="13"/>
      <c r="DVV17" s="13"/>
      <c r="DVW17" s="13"/>
      <c r="DVX17" s="13"/>
      <c r="DVY17" s="13"/>
      <c r="DVZ17" s="13"/>
      <c r="DWA17" s="13"/>
      <c r="DWB17" s="13"/>
      <c r="DWC17" s="13"/>
      <c r="DWD17" s="13"/>
      <c r="DWE17" s="13"/>
      <c r="DWF17" s="13"/>
      <c r="DWG17" s="13"/>
      <c r="DWH17" s="13"/>
      <c r="DWI17" s="13"/>
      <c r="DWJ17" s="13"/>
      <c r="DWK17" s="13"/>
      <c r="DWL17" s="13"/>
      <c r="DWM17" s="13"/>
      <c r="DWN17" s="13"/>
      <c r="DWO17" s="13"/>
      <c r="DWP17" s="13"/>
      <c r="DWQ17" s="13"/>
      <c r="DWR17" s="13"/>
      <c r="DWS17" s="13"/>
      <c r="DWT17" s="13"/>
      <c r="DWU17" s="13"/>
      <c r="DWV17" s="13"/>
      <c r="DWW17" s="13"/>
      <c r="DWX17" s="13"/>
      <c r="DWY17" s="13"/>
      <c r="DWZ17" s="13"/>
      <c r="DXA17" s="13"/>
      <c r="DXB17" s="13"/>
      <c r="DXC17" s="13"/>
      <c r="DXD17" s="13"/>
      <c r="DXE17" s="13"/>
      <c r="DXF17" s="13"/>
      <c r="DXG17" s="13"/>
      <c r="DXH17" s="13"/>
      <c r="DXI17" s="13"/>
      <c r="DXJ17" s="13"/>
      <c r="DXK17" s="13"/>
      <c r="DXL17" s="13"/>
      <c r="DXM17" s="13"/>
      <c r="DXN17" s="13"/>
      <c r="DXO17" s="13"/>
      <c r="DXP17" s="13"/>
      <c r="DXQ17" s="13"/>
      <c r="DXR17" s="13"/>
      <c r="DXS17" s="13"/>
      <c r="DXT17" s="13"/>
      <c r="DXU17" s="13"/>
      <c r="DXV17" s="13"/>
      <c r="DXW17" s="13"/>
      <c r="DXX17" s="13"/>
      <c r="DXY17" s="13"/>
      <c r="DXZ17" s="13"/>
      <c r="DYA17" s="13"/>
      <c r="DYB17" s="13"/>
      <c r="DYC17" s="13"/>
      <c r="DYD17" s="13"/>
      <c r="DYE17" s="13"/>
      <c r="DYF17" s="13"/>
      <c r="DYG17" s="13"/>
      <c r="DYH17" s="13"/>
      <c r="DYI17" s="13"/>
      <c r="DYJ17" s="13"/>
      <c r="DYK17" s="13"/>
      <c r="DYL17" s="13"/>
      <c r="DYM17" s="13"/>
      <c r="DYN17" s="13"/>
      <c r="DYO17" s="13"/>
      <c r="DYP17" s="13"/>
      <c r="DYQ17" s="13"/>
      <c r="DYR17" s="13"/>
      <c r="DYS17" s="13"/>
      <c r="DYT17" s="13"/>
      <c r="DYU17" s="13"/>
      <c r="DYV17" s="13"/>
      <c r="DYW17" s="13"/>
      <c r="DYX17" s="13"/>
      <c r="DYY17" s="13"/>
      <c r="DYZ17" s="13"/>
      <c r="DZA17" s="13"/>
      <c r="DZB17" s="13"/>
      <c r="DZC17" s="13"/>
      <c r="DZD17" s="13"/>
      <c r="DZE17" s="13"/>
      <c r="DZF17" s="13"/>
      <c r="DZG17" s="13"/>
      <c r="DZH17" s="13"/>
      <c r="DZI17" s="13"/>
      <c r="DZJ17" s="13"/>
      <c r="DZK17" s="13"/>
      <c r="DZL17" s="13"/>
      <c r="DZM17" s="13"/>
      <c r="DZN17" s="13"/>
      <c r="DZO17" s="13"/>
      <c r="DZP17" s="13"/>
      <c r="DZQ17" s="13"/>
      <c r="DZR17" s="13"/>
      <c r="DZS17" s="13"/>
      <c r="DZT17" s="13"/>
      <c r="DZU17" s="13"/>
      <c r="DZV17" s="13"/>
      <c r="DZW17" s="13"/>
      <c r="DZX17" s="13"/>
      <c r="DZY17" s="13"/>
      <c r="DZZ17" s="13"/>
      <c r="EAA17" s="13"/>
      <c r="EAB17" s="13"/>
      <c r="EAC17" s="13"/>
      <c r="EAD17" s="13"/>
      <c r="EAE17" s="13"/>
      <c r="EAF17" s="13"/>
      <c r="EAG17" s="13"/>
      <c r="EAH17" s="13"/>
      <c r="EAI17" s="13"/>
      <c r="EAJ17" s="13"/>
      <c r="EAK17" s="13"/>
      <c r="EAL17" s="13"/>
      <c r="EAM17" s="13"/>
      <c r="EAN17" s="13"/>
      <c r="EAO17" s="13"/>
      <c r="EAP17" s="13"/>
      <c r="EAQ17" s="13"/>
      <c r="EAR17" s="13"/>
      <c r="EAS17" s="13"/>
      <c r="EAT17" s="13"/>
      <c r="EAU17" s="13"/>
      <c r="EAV17" s="13"/>
      <c r="EAW17" s="13"/>
      <c r="EAX17" s="13"/>
      <c r="EAY17" s="13"/>
      <c r="EAZ17" s="13"/>
      <c r="EBA17" s="13"/>
      <c r="EBB17" s="13"/>
      <c r="EBC17" s="13"/>
      <c r="EBD17" s="13"/>
      <c r="EBE17" s="13"/>
      <c r="EBF17" s="13"/>
      <c r="EBG17" s="13"/>
      <c r="EBH17" s="13"/>
      <c r="EBI17" s="13"/>
      <c r="EBJ17" s="13"/>
      <c r="EBK17" s="13"/>
      <c r="EBL17" s="13"/>
      <c r="EBM17" s="13"/>
      <c r="EBN17" s="13"/>
      <c r="EBO17" s="13"/>
      <c r="EBP17" s="13"/>
      <c r="EBQ17" s="13"/>
      <c r="EBR17" s="13"/>
      <c r="EBS17" s="13"/>
      <c r="EBT17" s="13"/>
      <c r="EBU17" s="13"/>
      <c r="EBV17" s="13"/>
      <c r="EBW17" s="13"/>
      <c r="EBX17" s="13"/>
      <c r="EBY17" s="13"/>
      <c r="EBZ17" s="13"/>
      <c r="ECA17" s="13"/>
      <c r="ECB17" s="13"/>
      <c r="ECC17" s="13"/>
      <c r="ECD17" s="13"/>
      <c r="ECE17" s="13"/>
      <c r="ECF17" s="13"/>
      <c r="ECG17" s="13"/>
      <c r="ECH17" s="13"/>
      <c r="ECI17" s="13"/>
      <c r="ECJ17" s="13"/>
      <c r="ECK17" s="13"/>
      <c r="ECL17" s="13"/>
      <c r="ECM17" s="13"/>
      <c r="ECN17" s="13"/>
      <c r="ECO17" s="13"/>
      <c r="ECP17" s="13"/>
      <c r="ECQ17" s="13"/>
      <c r="ECR17" s="13"/>
      <c r="ECS17" s="13"/>
      <c r="ECT17" s="13"/>
      <c r="ECU17" s="13"/>
      <c r="ECV17" s="13"/>
      <c r="ECW17" s="13"/>
      <c r="ECX17" s="13"/>
      <c r="ECY17" s="13"/>
      <c r="ECZ17" s="13"/>
      <c r="EDA17" s="13"/>
      <c r="EDB17" s="13"/>
      <c r="EDC17" s="13"/>
      <c r="EDD17" s="13"/>
      <c r="EDE17" s="13"/>
      <c r="EDF17" s="13"/>
      <c r="EDG17" s="13"/>
      <c r="EDH17" s="13"/>
      <c r="EDI17" s="13"/>
      <c r="EDJ17" s="13"/>
      <c r="EDK17" s="13"/>
      <c r="EDL17" s="13"/>
      <c r="EDM17" s="13"/>
      <c r="EDN17" s="13"/>
      <c r="EDO17" s="13"/>
      <c r="EDP17" s="13"/>
      <c r="EDQ17" s="13"/>
      <c r="EDR17" s="13"/>
      <c r="EDS17" s="13"/>
      <c r="EDT17" s="13"/>
      <c r="EDU17" s="13"/>
      <c r="EDV17" s="13"/>
      <c r="EDW17" s="13"/>
      <c r="EDX17" s="13"/>
      <c r="EDY17" s="13"/>
      <c r="EDZ17" s="13"/>
      <c r="EEA17" s="13"/>
      <c r="EEB17" s="13"/>
      <c r="EEC17" s="13"/>
      <c r="EED17" s="13"/>
      <c r="EEE17" s="13"/>
      <c r="EEF17" s="13"/>
      <c r="EEG17" s="13"/>
      <c r="EEH17" s="13"/>
      <c r="EEI17" s="13"/>
      <c r="EEJ17" s="13"/>
      <c r="EEK17" s="13"/>
      <c r="EEL17" s="13"/>
      <c r="EEM17" s="13"/>
      <c r="EEN17" s="13"/>
      <c r="EEO17" s="13"/>
      <c r="EEP17" s="13"/>
      <c r="EEQ17" s="13"/>
      <c r="EER17" s="13"/>
      <c r="EES17" s="13"/>
      <c r="EET17" s="13"/>
      <c r="EEU17" s="13"/>
      <c r="EEV17" s="13"/>
      <c r="EEW17" s="13"/>
      <c r="EEX17" s="13"/>
      <c r="EEY17" s="13"/>
      <c r="EEZ17" s="13"/>
      <c r="EFA17" s="13"/>
      <c r="EFB17" s="13"/>
      <c r="EFC17" s="13"/>
      <c r="EFD17" s="13"/>
      <c r="EFE17" s="13"/>
      <c r="EFF17" s="13"/>
      <c r="EFG17" s="13"/>
      <c r="EFH17" s="13"/>
      <c r="EFI17" s="13"/>
      <c r="EFJ17" s="13"/>
      <c r="EFK17" s="13"/>
      <c r="EFL17" s="13"/>
      <c r="EFM17" s="13"/>
      <c r="EFN17" s="13"/>
      <c r="EFO17" s="13"/>
      <c r="EFP17" s="13"/>
      <c r="EFQ17" s="13"/>
      <c r="EFR17" s="13"/>
      <c r="EFS17" s="13"/>
      <c r="EFT17" s="13"/>
      <c r="EFU17" s="13"/>
      <c r="EFV17" s="13"/>
      <c r="EFW17" s="13"/>
      <c r="EFX17" s="13"/>
      <c r="EFY17" s="13"/>
      <c r="EFZ17" s="13"/>
      <c r="EGA17" s="13"/>
      <c r="EGB17" s="13"/>
      <c r="EGC17" s="13"/>
      <c r="EGD17" s="13"/>
      <c r="EGE17" s="13"/>
      <c r="EGF17" s="13"/>
      <c r="EGG17" s="13"/>
      <c r="EGH17" s="13"/>
      <c r="EGI17" s="13"/>
      <c r="EGJ17" s="13"/>
      <c r="EGK17" s="13"/>
      <c r="EGL17" s="13"/>
      <c r="EGM17" s="13"/>
      <c r="EGN17" s="13"/>
      <c r="EGO17" s="13"/>
      <c r="EGP17" s="13"/>
      <c r="EGQ17" s="13"/>
      <c r="EGR17" s="13"/>
      <c r="EGS17" s="13"/>
      <c r="EGT17" s="13"/>
      <c r="EGU17" s="13"/>
      <c r="EGV17" s="13"/>
      <c r="EGW17" s="13"/>
      <c r="EGX17" s="13"/>
      <c r="EGY17" s="13"/>
      <c r="EGZ17" s="13"/>
      <c r="EHA17" s="13"/>
      <c r="EHB17" s="13"/>
      <c r="EHC17" s="13"/>
      <c r="EHD17" s="13"/>
      <c r="EHE17" s="13"/>
      <c r="EHF17" s="13"/>
      <c r="EHG17" s="13"/>
      <c r="EHH17" s="13"/>
      <c r="EHI17" s="13"/>
      <c r="EHJ17" s="13"/>
      <c r="EHK17" s="13"/>
      <c r="EHL17" s="13"/>
      <c r="EHM17" s="13"/>
      <c r="EHN17" s="13"/>
      <c r="EHO17" s="13"/>
      <c r="EHP17" s="13"/>
      <c r="EHQ17" s="13"/>
      <c r="EHR17" s="13"/>
      <c r="EHS17" s="13"/>
      <c r="EHT17" s="13"/>
      <c r="EHU17" s="13"/>
      <c r="EHV17" s="13"/>
      <c r="EHW17" s="13"/>
      <c r="EHX17" s="13"/>
      <c r="EHY17" s="13"/>
      <c r="EHZ17" s="13"/>
      <c r="EIA17" s="13"/>
      <c r="EIB17" s="13"/>
      <c r="EIC17" s="13"/>
      <c r="EID17" s="13"/>
      <c r="EIE17" s="13"/>
      <c r="EIF17" s="13"/>
      <c r="EIG17" s="13"/>
      <c r="EIH17" s="13"/>
      <c r="EII17" s="13"/>
      <c r="EIJ17" s="13"/>
      <c r="EIK17" s="13"/>
      <c r="EIL17" s="13"/>
      <c r="EIM17" s="13"/>
      <c r="EIN17" s="13"/>
      <c r="EIO17" s="13"/>
      <c r="EIP17" s="13"/>
      <c r="EIQ17" s="13"/>
      <c r="EIR17" s="13"/>
      <c r="EIS17" s="13"/>
      <c r="EIT17" s="13"/>
      <c r="EIU17" s="13"/>
      <c r="EIV17" s="13"/>
      <c r="EIW17" s="13"/>
      <c r="EIX17" s="13"/>
      <c r="EIY17" s="13"/>
      <c r="EIZ17" s="13"/>
      <c r="EJA17" s="13"/>
      <c r="EJB17" s="13"/>
      <c r="EJC17" s="13"/>
      <c r="EJD17" s="13"/>
      <c r="EJE17" s="13"/>
      <c r="EJF17" s="13"/>
      <c r="EJG17" s="13"/>
      <c r="EJH17" s="13"/>
      <c r="EJI17" s="13"/>
      <c r="EJJ17" s="13"/>
      <c r="EJK17" s="13"/>
      <c r="EJL17" s="13"/>
      <c r="EJM17" s="13"/>
      <c r="EJN17" s="13"/>
      <c r="EJO17" s="13"/>
      <c r="EJP17" s="13"/>
      <c r="EJQ17" s="13"/>
      <c r="EJR17" s="13"/>
      <c r="EJS17" s="13"/>
      <c r="EJT17" s="13"/>
      <c r="EJU17" s="13"/>
      <c r="EJV17" s="13"/>
      <c r="EJW17" s="13"/>
      <c r="EJX17" s="13"/>
      <c r="EJY17" s="13"/>
      <c r="EJZ17" s="13"/>
      <c r="EKA17" s="13"/>
      <c r="EKB17" s="13"/>
      <c r="EKC17" s="13"/>
      <c r="EKD17" s="13"/>
      <c r="EKE17" s="13"/>
      <c r="EKF17" s="13"/>
      <c r="EKG17" s="13"/>
      <c r="EKH17" s="13"/>
      <c r="EKI17" s="13"/>
      <c r="EKJ17" s="13"/>
      <c r="EKK17" s="13"/>
      <c r="EKL17" s="13"/>
      <c r="EKM17" s="13"/>
      <c r="EKN17" s="13"/>
      <c r="EKO17" s="13"/>
      <c r="EKP17" s="13"/>
      <c r="EKQ17" s="13"/>
      <c r="EKR17" s="13"/>
      <c r="EKS17" s="13"/>
      <c r="EKT17" s="13"/>
      <c r="EKU17" s="13"/>
      <c r="EKV17" s="13"/>
      <c r="EKW17" s="13"/>
      <c r="EKX17" s="13"/>
      <c r="EKY17" s="13"/>
      <c r="EKZ17" s="13"/>
      <c r="ELA17" s="13"/>
      <c r="ELB17" s="13"/>
      <c r="ELC17" s="13"/>
      <c r="ELD17" s="13"/>
      <c r="ELE17" s="13"/>
      <c r="ELF17" s="13"/>
      <c r="ELG17" s="13"/>
      <c r="ELH17" s="13"/>
      <c r="ELI17" s="13"/>
      <c r="ELJ17" s="13"/>
      <c r="ELK17" s="13"/>
      <c r="ELL17" s="13"/>
      <c r="ELM17" s="13"/>
      <c r="ELN17" s="13"/>
      <c r="ELO17" s="13"/>
      <c r="ELP17" s="13"/>
      <c r="ELQ17" s="13"/>
      <c r="ELR17" s="13"/>
      <c r="ELS17" s="13"/>
      <c r="ELT17" s="13"/>
      <c r="ELU17" s="13"/>
      <c r="ELV17" s="13"/>
      <c r="ELW17" s="13"/>
      <c r="ELX17" s="13"/>
      <c r="ELY17" s="13"/>
      <c r="ELZ17" s="13"/>
      <c r="EMA17" s="13"/>
      <c r="EMB17" s="13"/>
      <c r="EMC17" s="13"/>
      <c r="EMD17" s="13"/>
      <c r="EME17" s="13"/>
      <c r="EMF17" s="13"/>
      <c r="EMG17" s="13"/>
      <c r="EMH17" s="13"/>
      <c r="EMI17" s="13"/>
      <c r="EMJ17" s="13"/>
      <c r="EMK17" s="13"/>
      <c r="EML17" s="13"/>
      <c r="EMM17" s="13"/>
      <c r="EMN17" s="13"/>
      <c r="EMO17" s="13"/>
      <c r="EMP17" s="13"/>
      <c r="EMQ17" s="13"/>
      <c r="EMR17" s="13"/>
      <c r="EMS17" s="13"/>
      <c r="EMT17" s="13"/>
      <c r="EMU17" s="13"/>
      <c r="EMV17" s="13"/>
      <c r="EMW17" s="13"/>
      <c r="EMX17" s="13"/>
      <c r="EMY17" s="13"/>
      <c r="EMZ17" s="13"/>
      <c r="ENA17" s="13"/>
      <c r="ENB17" s="13"/>
      <c r="ENC17" s="13"/>
      <c r="END17" s="13"/>
      <c r="ENE17" s="13"/>
      <c r="ENF17" s="13"/>
      <c r="ENG17" s="13"/>
      <c r="ENH17" s="13"/>
      <c r="ENI17" s="13"/>
      <c r="ENJ17" s="13"/>
      <c r="ENK17" s="13"/>
      <c r="ENL17" s="13"/>
      <c r="ENM17" s="13"/>
      <c r="ENN17" s="13"/>
      <c r="ENO17" s="13"/>
      <c r="ENP17" s="13"/>
      <c r="ENQ17" s="13"/>
      <c r="ENR17" s="13"/>
      <c r="ENS17" s="13"/>
      <c r="ENT17" s="13"/>
      <c r="ENU17" s="13"/>
      <c r="ENV17" s="13"/>
      <c r="ENW17" s="13"/>
      <c r="ENX17" s="13"/>
      <c r="ENY17" s="13"/>
      <c r="ENZ17" s="13"/>
      <c r="EOA17" s="13"/>
      <c r="EOB17" s="13"/>
      <c r="EOC17" s="13"/>
      <c r="EOD17" s="13"/>
      <c r="EOE17" s="13"/>
      <c r="EOF17" s="13"/>
      <c r="EOG17" s="13"/>
      <c r="EOH17" s="13"/>
      <c r="EOI17" s="13"/>
      <c r="EOJ17" s="13"/>
      <c r="EOK17" s="13"/>
      <c r="EOL17" s="13"/>
      <c r="EOM17" s="13"/>
      <c r="EON17" s="13"/>
      <c r="EOO17" s="13"/>
      <c r="EOP17" s="13"/>
      <c r="EOQ17" s="13"/>
      <c r="EOR17" s="13"/>
      <c r="EOS17" s="13"/>
      <c r="EOT17" s="13"/>
      <c r="EOU17" s="13"/>
      <c r="EOV17" s="13"/>
      <c r="EOW17" s="13"/>
      <c r="EOX17" s="13"/>
      <c r="EOY17" s="13"/>
      <c r="EOZ17" s="13"/>
      <c r="EPA17" s="13"/>
      <c r="EPB17" s="13"/>
      <c r="EPC17" s="13"/>
      <c r="EPD17" s="13"/>
      <c r="EPE17" s="13"/>
      <c r="EPF17" s="13"/>
      <c r="EPG17" s="13"/>
      <c r="EPH17" s="13"/>
      <c r="EPI17" s="13"/>
      <c r="EPJ17" s="13"/>
      <c r="EPK17" s="13"/>
      <c r="EPL17" s="13"/>
      <c r="EPM17" s="13"/>
      <c r="EPN17" s="13"/>
      <c r="EPO17" s="13"/>
      <c r="EPP17" s="13"/>
      <c r="EPQ17" s="13"/>
      <c r="EPR17" s="13"/>
      <c r="EPS17" s="13"/>
      <c r="EPT17" s="13"/>
      <c r="EPU17" s="13"/>
      <c r="EPV17" s="13"/>
      <c r="EPW17" s="13"/>
      <c r="EPX17" s="13"/>
      <c r="EPY17" s="13"/>
      <c r="EPZ17" s="13"/>
      <c r="EQA17" s="13"/>
      <c r="EQB17" s="13"/>
      <c r="EQC17" s="13"/>
      <c r="EQD17" s="13"/>
      <c r="EQE17" s="13"/>
      <c r="EQF17" s="13"/>
      <c r="EQG17" s="13"/>
      <c r="EQH17" s="13"/>
      <c r="EQI17" s="13"/>
      <c r="EQJ17" s="13"/>
      <c r="EQK17" s="13"/>
      <c r="EQL17" s="13"/>
      <c r="EQM17" s="13"/>
      <c r="EQN17" s="13"/>
      <c r="EQO17" s="13"/>
      <c r="EQP17" s="13"/>
      <c r="EQQ17" s="13"/>
      <c r="EQR17" s="13"/>
      <c r="EQS17" s="13"/>
      <c r="EQT17" s="13"/>
      <c r="EQU17" s="13"/>
      <c r="EQV17" s="13"/>
      <c r="EQW17" s="13"/>
      <c r="EQX17" s="13"/>
      <c r="EQY17" s="13"/>
      <c r="EQZ17" s="13"/>
      <c r="ERA17" s="13"/>
      <c r="ERB17" s="13"/>
      <c r="ERC17" s="13"/>
      <c r="ERD17" s="13"/>
      <c r="ERE17" s="13"/>
      <c r="ERF17" s="13"/>
      <c r="ERG17" s="13"/>
      <c r="ERH17" s="13"/>
      <c r="ERI17" s="13"/>
      <c r="ERJ17" s="13"/>
      <c r="ERK17" s="13"/>
      <c r="ERL17" s="13"/>
      <c r="ERM17" s="13"/>
      <c r="ERN17" s="13"/>
      <c r="ERO17" s="13"/>
      <c r="ERP17" s="13"/>
      <c r="ERQ17" s="13"/>
      <c r="ERR17" s="13"/>
      <c r="ERS17" s="13"/>
      <c r="ERT17" s="13"/>
      <c r="ERU17" s="13"/>
      <c r="ERV17" s="13"/>
      <c r="ERW17" s="13"/>
      <c r="ERX17" s="13"/>
      <c r="ERY17" s="13"/>
      <c r="ERZ17" s="13"/>
      <c r="ESA17" s="13"/>
      <c r="ESB17" s="13"/>
      <c r="ESC17" s="13"/>
      <c r="ESD17" s="13"/>
      <c r="ESE17" s="13"/>
      <c r="ESF17" s="13"/>
      <c r="ESG17" s="13"/>
      <c r="ESH17" s="13"/>
      <c r="ESI17" s="13"/>
      <c r="ESJ17" s="13"/>
      <c r="ESK17" s="13"/>
      <c r="ESL17" s="13"/>
      <c r="ESM17" s="13"/>
      <c r="ESN17" s="13"/>
      <c r="ESO17" s="13"/>
      <c r="ESP17" s="13"/>
      <c r="ESQ17" s="13"/>
      <c r="ESR17" s="13"/>
      <c r="ESS17" s="13"/>
      <c r="EST17" s="13"/>
      <c r="ESU17" s="13"/>
      <c r="ESV17" s="13"/>
      <c r="ESW17" s="13"/>
      <c r="ESX17" s="13"/>
      <c r="ESY17" s="13"/>
      <c r="ESZ17" s="13"/>
      <c r="ETA17" s="13"/>
      <c r="ETB17" s="13"/>
      <c r="ETC17" s="13"/>
      <c r="ETD17" s="13"/>
      <c r="ETE17" s="13"/>
      <c r="ETF17" s="13"/>
      <c r="ETG17" s="13"/>
      <c r="ETH17" s="13"/>
      <c r="ETI17" s="13"/>
      <c r="ETJ17" s="13"/>
      <c r="ETK17" s="13"/>
      <c r="ETL17" s="13"/>
      <c r="ETM17" s="13"/>
      <c r="ETN17" s="13"/>
      <c r="ETO17" s="13"/>
      <c r="ETP17" s="13"/>
      <c r="ETQ17" s="13"/>
      <c r="ETR17" s="13"/>
      <c r="ETS17" s="13"/>
      <c r="ETT17" s="13"/>
      <c r="ETU17" s="13"/>
      <c r="ETV17" s="13"/>
      <c r="ETW17" s="13"/>
      <c r="ETX17" s="13"/>
      <c r="ETY17" s="13"/>
      <c r="ETZ17" s="13"/>
      <c r="EUA17" s="13"/>
      <c r="EUB17" s="13"/>
      <c r="EUC17" s="13"/>
      <c r="EUD17" s="13"/>
      <c r="EUE17" s="13"/>
      <c r="EUF17" s="13"/>
      <c r="EUG17" s="13"/>
      <c r="EUH17" s="13"/>
      <c r="EUI17" s="13"/>
      <c r="EUJ17" s="13"/>
      <c r="EUK17" s="13"/>
      <c r="EUL17" s="13"/>
      <c r="EUM17" s="13"/>
      <c r="EUN17" s="13"/>
      <c r="EUO17" s="13"/>
      <c r="EUP17" s="13"/>
      <c r="EUQ17" s="13"/>
      <c r="EUR17" s="13"/>
      <c r="EUS17" s="13"/>
      <c r="EUT17" s="13"/>
      <c r="EUU17" s="13"/>
      <c r="EUV17" s="13"/>
      <c r="EUW17" s="13"/>
      <c r="EUX17" s="13"/>
      <c r="EUY17" s="13"/>
      <c r="EUZ17" s="13"/>
      <c r="EVA17" s="13"/>
      <c r="EVB17" s="13"/>
      <c r="EVC17" s="13"/>
      <c r="EVD17" s="13"/>
      <c r="EVE17" s="13"/>
      <c r="EVF17" s="13"/>
      <c r="EVG17" s="13"/>
      <c r="EVH17" s="13"/>
      <c r="EVI17" s="13"/>
      <c r="EVJ17" s="13"/>
      <c r="EVK17" s="13"/>
      <c r="EVL17" s="13"/>
      <c r="EVM17" s="13"/>
      <c r="EVN17" s="13"/>
      <c r="EVO17" s="13"/>
      <c r="EVP17" s="13"/>
      <c r="EVQ17" s="13"/>
      <c r="EVR17" s="13"/>
      <c r="EVS17" s="13"/>
      <c r="EVT17" s="13"/>
      <c r="EVU17" s="13"/>
      <c r="EVV17" s="13"/>
      <c r="EVW17" s="13"/>
      <c r="EVX17" s="13"/>
      <c r="EVY17" s="13"/>
      <c r="EVZ17" s="13"/>
      <c r="EWA17" s="13"/>
      <c r="EWB17" s="13"/>
      <c r="EWC17" s="13"/>
      <c r="EWD17" s="13"/>
      <c r="EWE17" s="13"/>
      <c r="EWF17" s="13"/>
      <c r="EWG17" s="13"/>
      <c r="EWH17" s="13"/>
      <c r="EWI17" s="13"/>
      <c r="EWJ17" s="13"/>
      <c r="EWK17" s="13"/>
      <c r="EWL17" s="13"/>
      <c r="EWM17" s="13"/>
      <c r="EWN17" s="13"/>
      <c r="EWO17" s="13"/>
      <c r="EWP17" s="13"/>
      <c r="EWQ17" s="13"/>
      <c r="EWR17" s="13"/>
      <c r="EWS17" s="13"/>
      <c r="EWT17" s="13"/>
      <c r="EWU17" s="13"/>
      <c r="EWV17" s="13"/>
      <c r="EWW17" s="13"/>
      <c r="EWX17" s="13"/>
      <c r="EWY17" s="13"/>
      <c r="EWZ17" s="13"/>
      <c r="EXA17" s="13"/>
      <c r="EXB17" s="13"/>
      <c r="EXC17" s="13"/>
      <c r="EXD17" s="13"/>
      <c r="EXE17" s="13"/>
      <c r="EXF17" s="13"/>
      <c r="EXG17" s="13"/>
      <c r="EXH17" s="13"/>
      <c r="EXI17" s="13"/>
      <c r="EXJ17" s="13"/>
      <c r="EXK17" s="13"/>
      <c r="EXL17" s="13"/>
      <c r="EXM17" s="13"/>
      <c r="EXN17" s="13"/>
      <c r="EXO17" s="13"/>
      <c r="EXP17" s="13"/>
      <c r="EXQ17" s="13"/>
      <c r="EXR17" s="13"/>
      <c r="EXS17" s="13"/>
      <c r="EXT17" s="13"/>
      <c r="EXU17" s="13"/>
      <c r="EXV17" s="13"/>
      <c r="EXW17" s="13"/>
      <c r="EXX17" s="13"/>
      <c r="EXY17" s="13"/>
      <c r="EXZ17" s="13"/>
      <c r="EYA17" s="13"/>
      <c r="EYB17" s="13"/>
      <c r="EYC17" s="13"/>
      <c r="EYD17" s="13"/>
      <c r="EYE17" s="13"/>
      <c r="EYF17" s="13"/>
      <c r="EYG17" s="13"/>
      <c r="EYH17" s="13"/>
      <c r="EYI17" s="13"/>
      <c r="EYJ17" s="13"/>
      <c r="EYK17" s="13"/>
      <c r="EYL17" s="13"/>
      <c r="EYM17" s="13"/>
      <c r="EYN17" s="13"/>
      <c r="EYO17" s="13"/>
      <c r="EYP17" s="13"/>
      <c r="EYQ17" s="13"/>
      <c r="EYR17" s="13"/>
      <c r="EYS17" s="13"/>
      <c r="EYT17" s="13"/>
      <c r="EYU17" s="13"/>
      <c r="EYV17" s="13"/>
      <c r="EYW17" s="13"/>
      <c r="EYX17" s="13"/>
      <c r="EYY17" s="13"/>
      <c r="EYZ17" s="13"/>
      <c r="EZA17" s="13"/>
      <c r="EZB17" s="13"/>
      <c r="EZC17" s="13"/>
      <c r="EZD17" s="13"/>
      <c r="EZE17" s="13"/>
      <c r="EZF17" s="13"/>
      <c r="EZG17" s="13"/>
      <c r="EZH17" s="13"/>
      <c r="EZI17" s="13"/>
      <c r="EZJ17" s="13"/>
      <c r="EZK17" s="13"/>
      <c r="EZL17" s="13"/>
      <c r="EZM17" s="13"/>
      <c r="EZN17" s="13"/>
      <c r="EZO17" s="13"/>
      <c r="EZP17" s="13"/>
      <c r="EZQ17" s="13"/>
      <c r="EZR17" s="13"/>
      <c r="EZS17" s="13"/>
      <c r="EZT17" s="13"/>
      <c r="EZU17" s="13"/>
      <c r="EZV17" s="13"/>
      <c r="EZW17" s="13"/>
      <c r="EZX17" s="13"/>
      <c r="EZY17" s="13"/>
      <c r="EZZ17" s="13"/>
      <c r="FAA17" s="13"/>
      <c r="FAB17" s="13"/>
      <c r="FAC17" s="13"/>
      <c r="FAD17" s="13"/>
      <c r="FAE17" s="13"/>
      <c r="FAF17" s="13"/>
      <c r="FAG17" s="13"/>
      <c r="FAH17" s="13"/>
      <c r="FAI17" s="13"/>
      <c r="FAJ17" s="13"/>
      <c r="FAK17" s="13"/>
      <c r="FAL17" s="13"/>
      <c r="FAM17" s="13"/>
      <c r="FAN17" s="13"/>
      <c r="FAO17" s="13"/>
      <c r="FAP17" s="13"/>
      <c r="FAQ17" s="13"/>
      <c r="FAR17" s="13"/>
      <c r="FAS17" s="13"/>
      <c r="FAT17" s="13"/>
      <c r="FAU17" s="13"/>
      <c r="FAV17" s="13"/>
      <c r="FAW17" s="13"/>
      <c r="FAX17" s="13"/>
      <c r="FAY17" s="13"/>
      <c r="FAZ17" s="13"/>
      <c r="FBA17" s="13"/>
      <c r="FBB17" s="13"/>
      <c r="FBC17" s="13"/>
      <c r="FBD17" s="13"/>
      <c r="FBE17" s="13"/>
      <c r="FBF17" s="13"/>
      <c r="FBG17" s="13"/>
      <c r="FBH17" s="13"/>
      <c r="FBI17" s="13"/>
      <c r="FBJ17" s="13"/>
      <c r="FBK17" s="13"/>
      <c r="FBL17" s="13"/>
      <c r="FBM17" s="13"/>
      <c r="FBN17" s="13"/>
      <c r="FBO17" s="13"/>
      <c r="FBP17" s="13"/>
      <c r="FBQ17" s="13"/>
      <c r="FBR17" s="13"/>
      <c r="FBS17" s="13"/>
      <c r="FBT17" s="13"/>
      <c r="FBU17" s="13"/>
      <c r="FBV17" s="13"/>
      <c r="FBW17" s="13"/>
      <c r="FBX17" s="13"/>
      <c r="FBY17" s="13"/>
      <c r="FBZ17" s="13"/>
      <c r="FCA17" s="13"/>
      <c r="FCB17" s="13"/>
      <c r="FCC17" s="13"/>
      <c r="FCD17" s="13"/>
      <c r="FCE17" s="13"/>
      <c r="FCF17" s="13"/>
      <c r="FCG17" s="13"/>
      <c r="FCH17" s="13"/>
      <c r="FCI17" s="13"/>
      <c r="FCJ17" s="13"/>
      <c r="FCK17" s="13"/>
      <c r="FCL17" s="13"/>
      <c r="FCM17" s="13"/>
      <c r="FCN17" s="13"/>
      <c r="FCO17" s="13"/>
      <c r="FCP17" s="13"/>
      <c r="FCQ17" s="13"/>
      <c r="FCR17" s="13"/>
      <c r="FCS17" s="13"/>
      <c r="FCT17" s="13"/>
      <c r="FCU17" s="13"/>
      <c r="FCV17" s="13"/>
      <c r="FCW17" s="13"/>
      <c r="FCX17" s="13"/>
      <c r="FCY17" s="13"/>
      <c r="FCZ17" s="13"/>
      <c r="FDA17" s="13"/>
      <c r="FDB17" s="13"/>
      <c r="FDC17" s="13"/>
      <c r="FDD17" s="13"/>
      <c r="FDE17" s="13"/>
      <c r="FDF17" s="13"/>
      <c r="FDG17" s="13"/>
      <c r="FDH17" s="13"/>
      <c r="FDI17" s="13"/>
      <c r="FDJ17" s="13"/>
      <c r="FDK17" s="13"/>
      <c r="FDL17" s="13"/>
      <c r="FDM17" s="13"/>
      <c r="FDN17" s="13"/>
      <c r="FDO17" s="13"/>
      <c r="FDP17" s="13"/>
      <c r="FDQ17" s="13"/>
      <c r="FDR17" s="13"/>
      <c r="FDS17" s="13"/>
      <c r="FDT17" s="13"/>
      <c r="FDU17" s="13"/>
      <c r="FDV17" s="13"/>
      <c r="FDW17" s="13"/>
      <c r="FDX17" s="13"/>
      <c r="FDY17" s="13"/>
      <c r="FDZ17" s="13"/>
      <c r="FEA17" s="13"/>
      <c r="FEB17" s="13"/>
      <c r="FEC17" s="13"/>
      <c r="FED17" s="13"/>
      <c r="FEE17" s="13"/>
      <c r="FEF17" s="13"/>
      <c r="FEG17" s="13"/>
      <c r="FEH17" s="13"/>
      <c r="FEI17" s="13"/>
      <c r="FEJ17" s="13"/>
      <c r="FEK17" s="13"/>
      <c r="FEL17" s="13"/>
      <c r="FEM17" s="13"/>
      <c r="FEN17" s="13"/>
      <c r="FEO17" s="13"/>
      <c r="FEP17" s="13"/>
      <c r="FEQ17" s="13"/>
      <c r="FER17" s="13"/>
      <c r="FES17" s="13"/>
      <c r="FET17" s="13"/>
      <c r="FEU17" s="13"/>
      <c r="FEV17" s="13"/>
      <c r="FEW17" s="13"/>
      <c r="FEX17" s="13"/>
      <c r="FEY17" s="13"/>
      <c r="FEZ17" s="13"/>
      <c r="FFA17" s="13"/>
      <c r="FFB17" s="13"/>
      <c r="FFC17" s="13"/>
      <c r="FFD17" s="13"/>
      <c r="FFE17" s="13"/>
      <c r="FFF17" s="13"/>
      <c r="FFG17" s="13"/>
      <c r="FFH17" s="13"/>
      <c r="FFI17" s="13"/>
      <c r="FFJ17" s="13"/>
      <c r="FFK17" s="13"/>
      <c r="FFL17" s="13"/>
      <c r="FFM17" s="13"/>
      <c r="FFN17" s="13"/>
      <c r="FFO17" s="13"/>
      <c r="FFP17" s="13"/>
      <c r="FFQ17" s="13"/>
      <c r="FFR17" s="13"/>
      <c r="FFS17" s="13"/>
      <c r="FFT17" s="13"/>
      <c r="FFU17" s="13"/>
      <c r="FFV17" s="13"/>
      <c r="FFW17" s="13"/>
      <c r="FFX17" s="13"/>
      <c r="FFY17" s="13"/>
      <c r="FFZ17" s="13"/>
      <c r="FGA17" s="13"/>
      <c r="FGB17" s="13"/>
      <c r="FGC17" s="13"/>
      <c r="FGD17" s="13"/>
      <c r="FGE17" s="13"/>
      <c r="FGF17" s="13"/>
      <c r="FGG17" s="13"/>
      <c r="FGH17" s="13"/>
      <c r="FGI17" s="13"/>
      <c r="FGJ17" s="13"/>
      <c r="FGK17" s="13"/>
      <c r="FGL17" s="13"/>
      <c r="FGM17" s="13"/>
      <c r="FGN17" s="13"/>
      <c r="FGO17" s="13"/>
      <c r="FGP17" s="13"/>
      <c r="FGQ17" s="13"/>
      <c r="FGR17" s="13"/>
      <c r="FGS17" s="13"/>
      <c r="FGT17" s="13"/>
      <c r="FGU17" s="13"/>
      <c r="FGV17" s="13"/>
      <c r="FGW17" s="13"/>
      <c r="FGX17" s="13"/>
      <c r="FGY17" s="13"/>
      <c r="FGZ17" s="13"/>
      <c r="FHA17" s="13"/>
      <c r="FHB17" s="13"/>
      <c r="FHC17" s="13"/>
      <c r="FHD17" s="13"/>
      <c r="FHE17" s="13"/>
      <c r="FHF17" s="13"/>
      <c r="FHG17" s="13"/>
      <c r="FHH17" s="13"/>
      <c r="FHI17" s="13"/>
      <c r="FHJ17" s="13"/>
      <c r="FHK17" s="13"/>
      <c r="FHL17" s="13"/>
      <c r="FHM17" s="13"/>
      <c r="FHN17" s="13"/>
      <c r="FHO17" s="13"/>
      <c r="FHP17" s="13"/>
      <c r="FHQ17" s="13"/>
      <c r="FHR17" s="13"/>
      <c r="FHS17" s="13"/>
      <c r="FHT17" s="13"/>
      <c r="FHU17" s="13"/>
      <c r="FHV17" s="13"/>
      <c r="FHW17" s="13"/>
      <c r="FHX17" s="13"/>
      <c r="FHY17" s="13"/>
      <c r="FHZ17" s="13"/>
      <c r="FIA17" s="13"/>
      <c r="FIB17" s="13"/>
      <c r="FIC17" s="13"/>
      <c r="FID17" s="13"/>
      <c r="FIE17" s="13"/>
      <c r="FIF17" s="13"/>
      <c r="FIG17" s="13"/>
      <c r="FIH17" s="13"/>
      <c r="FII17" s="13"/>
      <c r="FIJ17" s="13"/>
      <c r="FIK17" s="13"/>
      <c r="FIL17" s="13"/>
      <c r="FIM17" s="13"/>
      <c r="FIN17" s="13"/>
      <c r="FIO17" s="13"/>
      <c r="FIP17" s="13"/>
      <c r="FIQ17" s="13"/>
      <c r="FIR17" s="13"/>
      <c r="FIS17" s="13"/>
      <c r="FIT17" s="13"/>
      <c r="FIU17" s="13"/>
      <c r="FIV17" s="13"/>
      <c r="FIW17" s="13"/>
      <c r="FIX17" s="13"/>
      <c r="FIY17" s="13"/>
      <c r="FIZ17" s="13"/>
      <c r="FJA17" s="13"/>
      <c r="FJB17" s="13"/>
      <c r="FJC17" s="13"/>
      <c r="FJD17" s="13"/>
      <c r="FJE17" s="13"/>
      <c r="FJF17" s="13"/>
      <c r="FJG17" s="13"/>
      <c r="FJH17" s="13"/>
      <c r="FJI17" s="13"/>
      <c r="FJJ17" s="13"/>
      <c r="FJK17" s="13"/>
      <c r="FJL17" s="13"/>
      <c r="FJM17" s="13"/>
      <c r="FJN17" s="13"/>
      <c r="FJO17" s="13"/>
      <c r="FJP17" s="13"/>
      <c r="FJQ17" s="13"/>
      <c r="FJR17" s="13"/>
      <c r="FJS17" s="13"/>
      <c r="FJT17" s="13"/>
      <c r="FJU17" s="13"/>
      <c r="FJV17" s="13"/>
      <c r="FJW17" s="13"/>
      <c r="FJX17" s="13"/>
      <c r="FJY17" s="13"/>
      <c r="FJZ17" s="13"/>
      <c r="FKA17" s="13"/>
      <c r="FKB17" s="13"/>
      <c r="FKC17" s="13"/>
      <c r="FKD17" s="13"/>
      <c r="FKE17" s="13"/>
      <c r="FKF17" s="13"/>
      <c r="FKG17" s="13"/>
      <c r="FKH17" s="13"/>
      <c r="FKI17" s="13"/>
      <c r="FKJ17" s="13"/>
      <c r="FKK17" s="13"/>
      <c r="FKL17" s="13"/>
      <c r="FKM17" s="13"/>
      <c r="FKN17" s="13"/>
      <c r="FKO17" s="13"/>
      <c r="FKP17" s="13"/>
      <c r="FKQ17" s="13"/>
      <c r="FKR17" s="13"/>
      <c r="FKS17" s="13"/>
      <c r="FKT17" s="13"/>
      <c r="FKU17" s="13"/>
      <c r="FKV17" s="13"/>
      <c r="FKW17" s="13"/>
      <c r="FKX17" s="13"/>
      <c r="FKY17" s="13"/>
      <c r="FKZ17" s="13"/>
      <c r="FLA17" s="13"/>
      <c r="FLB17" s="13"/>
      <c r="FLC17" s="13"/>
      <c r="FLD17" s="13"/>
      <c r="FLE17" s="13"/>
      <c r="FLF17" s="13"/>
      <c r="FLG17" s="13"/>
      <c r="FLH17" s="13"/>
      <c r="FLI17" s="13"/>
      <c r="FLJ17" s="13"/>
      <c r="FLK17" s="13"/>
      <c r="FLL17" s="13"/>
      <c r="FLM17" s="13"/>
      <c r="FLN17" s="13"/>
      <c r="FLO17" s="13"/>
      <c r="FLP17" s="13"/>
      <c r="FLQ17" s="13"/>
      <c r="FLR17" s="13"/>
      <c r="FLS17" s="13"/>
      <c r="FLT17" s="13"/>
      <c r="FLU17" s="13"/>
      <c r="FLV17" s="13"/>
      <c r="FLW17" s="13"/>
      <c r="FLX17" s="13"/>
      <c r="FLY17" s="13"/>
      <c r="FLZ17" s="13"/>
      <c r="FMA17" s="13"/>
      <c r="FMB17" s="13"/>
      <c r="FMC17" s="13"/>
      <c r="FMD17" s="13"/>
      <c r="FME17" s="13"/>
      <c r="FMF17" s="13"/>
      <c r="FMG17" s="13"/>
      <c r="FMH17" s="13"/>
      <c r="FMI17" s="13"/>
      <c r="FMJ17" s="13"/>
      <c r="FMK17" s="13"/>
      <c r="FML17" s="13"/>
      <c r="FMM17" s="13"/>
      <c r="FMN17" s="13"/>
      <c r="FMO17" s="13"/>
      <c r="FMP17" s="13"/>
      <c r="FMQ17" s="13"/>
      <c r="FMR17" s="13"/>
      <c r="FMS17" s="13"/>
      <c r="FMT17" s="13"/>
      <c r="FMU17" s="13"/>
      <c r="FMV17" s="13"/>
      <c r="FMW17" s="13"/>
      <c r="FMX17" s="13"/>
      <c r="FMY17" s="13"/>
      <c r="FMZ17" s="13"/>
      <c r="FNA17" s="13"/>
      <c r="FNB17" s="13"/>
      <c r="FNC17" s="13"/>
      <c r="FND17" s="13"/>
      <c r="FNE17" s="13"/>
      <c r="FNF17" s="13"/>
      <c r="FNG17" s="13"/>
      <c r="FNH17" s="13"/>
      <c r="FNI17" s="13"/>
      <c r="FNJ17" s="13"/>
      <c r="FNK17" s="13"/>
      <c r="FNL17" s="13"/>
      <c r="FNM17" s="13"/>
      <c r="FNN17" s="13"/>
      <c r="FNO17" s="13"/>
      <c r="FNP17" s="13"/>
      <c r="FNQ17" s="13"/>
      <c r="FNR17" s="13"/>
      <c r="FNS17" s="13"/>
      <c r="FNT17" s="13"/>
      <c r="FNU17" s="13"/>
      <c r="FNV17" s="13"/>
      <c r="FNW17" s="13"/>
      <c r="FNX17" s="13"/>
      <c r="FNY17" s="13"/>
      <c r="FNZ17" s="13"/>
      <c r="FOA17" s="13"/>
      <c r="FOB17" s="13"/>
      <c r="FOC17" s="13"/>
      <c r="FOD17" s="13"/>
      <c r="FOE17" s="13"/>
      <c r="FOF17" s="13"/>
      <c r="FOG17" s="13"/>
      <c r="FOH17" s="13"/>
      <c r="FOI17" s="13"/>
      <c r="FOJ17" s="13"/>
      <c r="FOK17" s="13"/>
      <c r="FOL17" s="13"/>
      <c r="FOM17" s="13"/>
      <c r="FON17" s="13"/>
      <c r="FOO17" s="13"/>
      <c r="FOP17" s="13"/>
      <c r="FOQ17" s="13"/>
      <c r="FOR17" s="13"/>
      <c r="FOS17" s="13"/>
      <c r="FOT17" s="13"/>
      <c r="FOU17" s="13"/>
      <c r="FOV17" s="13"/>
      <c r="FOW17" s="13"/>
      <c r="FOX17" s="13"/>
      <c r="FOY17" s="13"/>
      <c r="FOZ17" s="13"/>
      <c r="FPA17" s="13"/>
      <c r="FPB17" s="13"/>
      <c r="FPC17" s="13"/>
      <c r="FPD17" s="13"/>
      <c r="FPE17" s="13"/>
      <c r="FPF17" s="13"/>
      <c r="FPG17" s="13"/>
      <c r="FPH17" s="13"/>
      <c r="FPI17" s="13"/>
      <c r="FPJ17" s="13"/>
      <c r="FPK17" s="13"/>
      <c r="FPL17" s="13"/>
      <c r="FPM17" s="13"/>
      <c r="FPN17" s="13"/>
      <c r="FPO17" s="13"/>
      <c r="FPP17" s="13"/>
      <c r="FPQ17" s="13"/>
      <c r="FPR17" s="13"/>
      <c r="FPS17" s="13"/>
      <c r="FPT17" s="13"/>
      <c r="FPU17" s="13"/>
      <c r="FPV17" s="13"/>
      <c r="FPW17" s="13"/>
      <c r="FPX17" s="13"/>
      <c r="FPY17" s="13"/>
      <c r="FPZ17" s="13"/>
      <c r="FQA17" s="13"/>
      <c r="FQB17" s="13"/>
      <c r="FQC17" s="13"/>
      <c r="FQD17" s="13"/>
      <c r="FQE17" s="13"/>
      <c r="FQF17" s="13"/>
      <c r="FQG17" s="13"/>
      <c r="FQH17" s="13"/>
      <c r="FQI17" s="13"/>
      <c r="FQJ17" s="13"/>
      <c r="FQK17" s="13"/>
      <c r="FQL17" s="13"/>
      <c r="FQM17" s="13"/>
      <c r="FQN17" s="13"/>
      <c r="FQO17" s="13"/>
      <c r="FQP17" s="13"/>
      <c r="FQQ17" s="13"/>
      <c r="FQR17" s="13"/>
      <c r="FQS17" s="13"/>
      <c r="FQT17" s="13"/>
      <c r="FQU17" s="13"/>
      <c r="FQV17" s="13"/>
      <c r="FQW17" s="13"/>
      <c r="FQX17" s="13"/>
      <c r="FQY17" s="13"/>
      <c r="FQZ17" s="13"/>
      <c r="FRA17" s="13"/>
      <c r="FRB17" s="13"/>
      <c r="FRC17" s="13"/>
      <c r="FRD17" s="13"/>
      <c r="FRE17" s="13"/>
      <c r="FRF17" s="13"/>
      <c r="FRG17" s="13"/>
      <c r="FRH17" s="13"/>
      <c r="FRI17" s="13"/>
      <c r="FRJ17" s="13"/>
      <c r="FRK17" s="13"/>
      <c r="FRL17" s="13"/>
      <c r="FRM17" s="13"/>
      <c r="FRN17" s="13"/>
      <c r="FRO17" s="13"/>
      <c r="FRP17" s="13"/>
      <c r="FRQ17" s="13"/>
      <c r="FRR17" s="13"/>
      <c r="FRS17" s="13"/>
      <c r="FRT17" s="13"/>
      <c r="FRU17" s="13"/>
      <c r="FRV17" s="13"/>
      <c r="FRW17" s="13"/>
      <c r="FRX17" s="13"/>
      <c r="FRY17" s="13"/>
      <c r="FRZ17" s="13"/>
      <c r="FSA17" s="13"/>
      <c r="FSB17" s="13"/>
      <c r="FSC17" s="13"/>
      <c r="FSD17" s="13"/>
      <c r="FSE17" s="13"/>
      <c r="FSF17" s="13"/>
      <c r="FSG17" s="13"/>
      <c r="FSH17" s="13"/>
      <c r="FSI17" s="13"/>
      <c r="FSJ17" s="13"/>
      <c r="FSK17" s="13"/>
      <c r="FSL17" s="13"/>
      <c r="FSM17" s="13"/>
      <c r="FSN17" s="13"/>
      <c r="FSO17" s="13"/>
      <c r="FSP17" s="13"/>
      <c r="FSQ17" s="13"/>
      <c r="FSR17" s="13"/>
      <c r="FSS17" s="13"/>
      <c r="FST17" s="13"/>
      <c r="FSU17" s="13"/>
      <c r="FSV17" s="13"/>
      <c r="FSW17" s="13"/>
      <c r="FSX17" s="13"/>
      <c r="FSY17" s="13"/>
      <c r="FSZ17" s="13"/>
      <c r="FTA17" s="13"/>
      <c r="FTB17" s="13"/>
      <c r="FTC17" s="13"/>
      <c r="FTD17" s="13"/>
      <c r="FTE17" s="13"/>
      <c r="FTF17" s="13"/>
      <c r="FTG17" s="13"/>
      <c r="FTH17" s="13"/>
      <c r="FTI17" s="13"/>
      <c r="FTJ17" s="13"/>
      <c r="FTK17" s="13"/>
      <c r="FTL17" s="13"/>
      <c r="FTM17" s="13"/>
      <c r="FTN17" s="13"/>
      <c r="FTO17" s="13"/>
      <c r="FTP17" s="13"/>
      <c r="FTQ17" s="13"/>
      <c r="FTR17" s="13"/>
      <c r="FTS17" s="13"/>
      <c r="FTT17" s="13"/>
      <c r="FTU17" s="13"/>
      <c r="FTV17" s="13"/>
      <c r="FTW17" s="13"/>
      <c r="FTX17" s="13"/>
      <c r="FTY17" s="13"/>
      <c r="FTZ17" s="13"/>
      <c r="FUA17" s="13"/>
      <c r="FUB17" s="13"/>
      <c r="FUC17" s="13"/>
      <c r="FUD17" s="13"/>
      <c r="FUE17" s="13"/>
      <c r="FUF17" s="13"/>
      <c r="FUG17" s="13"/>
      <c r="FUH17" s="13"/>
      <c r="FUI17" s="13"/>
      <c r="FUJ17" s="13"/>
      <c r="FUK17" s="13"/>
      <c r="FUL17" s="13"/>
      <c r="FUM17" s="13"/>
      <c r="FUN17" s="13"/>
      <c r="FUO17" s="13"/>
      <c r="FUP17" s="13"/>
      <c r="FUQ17" s="13"/>
      <c r="FUR17" s="13"/>
      <c r="FUS17" s="13"/>
      <c r="FUT17" s="13"/>
      <c r="FUU17" s="13"/>
      <c r="FUV17" s="13"/>
      <c r="FUW17" s="13"/>
      <c r="FUX17" s="13"/>
      <c r="FUY17" s="13"/>
      <c r="FUZ17" s="13"/>
      <c r="FVA17" s="13"/>
      <c r="FVB17" s="13"/>
      <c r="FVC17" s="13"/>
      <c r="FVD17" s="13"/>
      <c r="FVE17" s="13"/>
      <c r="FVF17" s="13"/>
      <c r="FVG17" s="13"/>
      <c r="FVH17" s="13"/>
      <c r="FVI17" s="13"/>
      <c r="FVJ17" s="13"/>
      <c r="FVK17" s="13"/>
      <c r="FVL17" s="13"/>
      <c r="FVM17" s="13"/>
      <c r="FVN17" s="13"/>
      <c r="FVO17" s="13"/>
      <c r="FVP17" s="13"/>
      <c r="FVQ17" s="13"/>
      <c r="FVR17" s="13"/>
      <c r="FVS17" s="13"/>
      <c r="FVT17" s="13"/>
      <c r="FVU17" s="13"/>
      <c r="FVV17" s="13"/>
      <c r="FVW17" s="13"/>
      <c r="FVX17" s="13"/>
      <c r="FVY17" s="13"/>
      <c r="FVZ17" s="13"/>
      <c r="FWA17" s="13"/>
      <c r="FWB17" s="13"/>
      <c r="FWC17" s="13"/>
      <c r="FWD17" s="13"/>
      <c r="FWE17" s="13"/>
      <c r="FWF17" s="13"/>
      <c r="FWG17" s="13"/>
      <c r="FWH17" s="13"/>
      <c r="FWI17" s="13"/>
      <c r="FWJ17" s="13"/>
      <c r="FWK17" s="13"/>
      <c r="FWL17" s="13"/>
      <c r="FWM17" s="13"/>
      <c r="FWN17" s="13"/>
      <c r="FWO17" s="13"/>
      <c r="FWP17" s="13"/>
      <c r="FWQ17" s="13"/>
      <c r="FWR17" s="13"/>
      <c r="FWS17" s="13"/>
      <c r="FWT17" s="13"/>
      <c r="FWU17" s="13"/>
      <c r="FWV17" s="13"/>
      <c r="FWW17" s="13"/>
      <c r="FWX17" s="13"/>
      <c r="FWY17" s="13"/>
      <c r="FWZ17" s="13"/>
      <c r="FXA17" s="13"/>
      <c r="FXB17" s="13"/>
      <c r="FXC17" s="13"/>
      <c r="FXD17" s="13"/>
      <c r="FXE17" s="13"/>
      <c r="FXF17" s="13"/>
      <c r="FXG17" s="13"/>
      <c r="FXH17" s="13"/>
      <c r="FXI17" s="13"/>
      <c r="FXJ17" s="13"/>
      <c r="FXK17" s="13"/>
      <c r="FXL17" s="13"/>
      <c r="FXM17" s="13"/>
      <c r="FXN17" s="13"/>
      <c r="FXO17" s="13"/>
      <c r="FXP17" s="13"/>
      <c r="FXQ17" s="13"/>
      <c r="FXR17" s="13"/>
      <c r="FXS17" s="13"/>
      <c r="FXT17" s="13"/>
      <c r="FXU17" s="13"/>
      <c r="FXV17" s="13"/>
      <c r="FXW17" s="13"/>
      <c r="FXX17" s="13"/>
      <c r="FXY17" s="13"/>
      <c r="FXZ17" s="13"/>
      <c r="FYA17" s="13"/>
      <c r="FYB17" s="13"/>
      <c r="FYC17" s="13"/>
      <c r="FYD17" s="13"/>
      <c r="FYE17" s="13"/>
      <c r="FYF17" s="13"/>
      <c r="FYG17" s="13"/>
      <c r="FYH17" s="13"/>
      <c r="FYI17" s="13"/>
      <c r="FYJ17" s="13"/>
      <c r="FYK17" s="13"/>
      <c r="FYL17" s="13"/>
      <c r="FYM17" s="13"/>
      <c r="FYN17" s="13"/>
      <c r="FYO17" s="13"/>
      <c r="FYP17" s="13"/>
      <c r="FYQ17" s="13"/>
      <c r="FYR17" s="13"/>
      <c r="FYS17" s="13"/>
      <c r="FYT17" s="13"/>
      <c r="FYU17" s="13"/>
      <c r="FYV17" s="13"/>
      <c r="FYW17" s="13"/>
      <c r="FYX17" s="13"/>
      <c r="FYY17" s="13"/>
      <c r="FYZ17" s="13"/>
      <c r="FZA17" s="13"/>
      <c r="FZB17" s="13"/>
      <c r="FZC17" s="13"/>
      <c r="FZD17" s="13"/>
      <c r="FZE17" s="13"/>
      <c r="FZF17" s="13"/>
      <c r="FZG17" s="13"/>
      <c r="FZH17" s="13"/>
      <c r="FZI17" s="13"/>
      <c r="FZJ17" s="13"/>
      <c r="FZK17" s="13"/>
      <c r="FZL17" s="13"/>
      <c r="FZM17" s="13"/>
      <c r="FZN17" s="13"/>
      <c r="FZO17" s="13"/>
      <c r="FZP17" s="13"/>
      <c r="FZQ17" s="13"/>
      <c r="FZR17" s="13"/>
      <c r="FZS17" s="13"/>
      <c r="FZT17" s="13"/>
      <c r="FZU17" s="13"/>
      <c r="FZV17" s="13"/>
      <c r="FZW17" s="13"/>
      <c r="FZX17" s="13"/>
      <c r="FZY17" s="13"/>
      <c r="FZZ17" s="13"/>
      <c r="GAA17" s="13"/>
      <c r="GAB17" s="13"/>
      <c r="GAC17" s="13"/>
      <c r="GAD17" s="13"/>
      <c r="GAE17" s="13"/>
      <c r="GAF17" s="13"/>
      <c r="GAG17" s="13"/>
      <c r="GAH17" s="13"/>
      <c r="GAI17" s="13"/>
      <c r="GAJ17" s="13"/>
      <c r="GAK17" s="13"/>
      <c r="GAL17" s="13"/>
      <c r="GAM17" s="13"/>
      <c r="GAN17" s="13"/>
      <c r="GAO17" s="13"/>
      <c r="GAP17" s="13"/>
      <c r="GAQ17" s="13"/>
      <c r="GAR17" s="13"/>
      <c r="GAS17" s="13"/>
      <c r="GAT17" s="13"/>
      <c r="GAU17" s="13"/>
      <c r="GAV17" s="13"/>
      <c r="GAW17" s="13"/>
      <c r="GAX17" s="13"/>
      <c r="GAY17" s="13"/>
      <c r="GAZ17" s="13"/>
      <c r="GBA17" s="13"/>
      <c r="GBB17" s="13"/>
      <c r="GBC17" s="13"/>
      <c r="GBD17" s="13"/>
      <c r="GBE17" s="13"/>
      <c r="GBF17" s="13"/>
      <c r="GBG17" s="13"/>
      <c r="GBH17" s="13"/>
      <c r="GBI17" s="13"/>
      <c r="GBJ17" s="13"/>
      <c r="GBK17" s="13"/>
      <c r="GBL17" s="13"/>
      <c r="GBM17" s="13"/>
      <c r="GBN17" s="13"/>
      <c r="GBO17" s="13"/>
      <c r="GBP17" s="13"/>
      <c r="GBQ17" s="13"/>
      <c r="GBR17" s="13"/>
      <c r="GBS17" s="13"/>
      <c r="GBT17" s="13"/>
      <c r="GBU17" s="13"/>
      <c r="GBV17" s="13"/>
      <c r="GBW17" s="13"/>
      <c r="GBX17" s="13"/>
      <c r="GBY17" s="13"/>
      <c r="GBZ17" s="13"/>
      <c r="GCA17" s="13"/>
      <c r="GCB17" s="13"/>
      <c r="GCC17" s="13"/>
      <c r="GCD17" s="13"/>
      <c r="GCE17" s="13"/>
      <c r="GCF17" s="13"/>
      <c r="GCG17" s="13"/>
      <c r="GCH17" s="13"/>
      <c r="GCI17" s="13"/>
      <c r="GCJ17" s="13"/>
      <c r="GCK17" s="13"/>
      <c r="GCL17" s="13"/>
      <c r="GCM17" s="13"/>
      <c r="GCN17" s="13"/>
      <c r="GCO17" s="13"/>
      <c r="GCP17" s="13"/>
      <c r="GCQ17" s="13"/>
      <c r="GCR17" s="13"/>
      <c r="GCS17" s="13"/>
      <c r="GCT17" s="13"/>
      <c r="GCU17" s="13"/>
      <c r="GCV17" s="13"/>
      <c r="GCW17" s="13"/>
      <c r="GCX17" s="13"/>
      <c r="GCY17" s="13"/>
      <c r="GCZ17" s="13"/>
      <c r="GDA17" s="13"/>
      <c r="GDB17" s="13"/>
      <c r="GDC17" s="13"/>
      <c r="GDD17" s="13"/>
      <c r="GDE17" s="13"/>
      <c r="GDF17" s="13"/>
      <c r="GDG17" s="13"/>
      <c r="GDH17" s="13"/>
      <c r="GDI17" s="13"/>
      <c r="GDJ17" s="13"/>
      <c r="GDK17" s="13"/>
      <c r="GDL17" s="13"/>
      <c r="GDM17" s="13"/>
      <c r="GDN17" s="13"/>
      <c r="GDO17" s="13"/>
      <c r="GDP17" s="13"/>
      <c r="GDQ17" s="13"/>
      <c r="GDR17" s="13"/>
      <c r="GDS17" s="13"/>
      <c r="GDT17" s="13"/>
      <c r="GDU17" s="13"/>
      <c r="GDV17" s="13"/>
      <c r="GDW17" s="13"/>
      <c r="GDX17" s="13"/>
      <c r="GDY17" s="13"/>
      <c r="GDZ17" s="13"/>
      <c r="GEA17" s="13"/>
      <c r="GEB17" s="13"/>
      <c r="GEC17" s="13"/>
      <c r="GED17" s="13"/>
      <c r="GEE17" s="13"/>
      <c r="GEF17" s="13"/>
      <c r="GEG17" s="13"/>
      <c r="GEH17" s="13"/>
      <c r="GEI17" s="13"/>
      <c r="GEJ17" s="13"/>
      <c r="GEK17" s="13"/>
      <c r="GEL17" s="13"/>
      <c r="GEM17" s="13"/>
      <c r="GEN17" s="13"/>
      <c r="GEO17" s="13"/>
      <c r="GEP17" s="13"/>
      <c r="GEQ17" s="13"/>
      <c r="GER17" s="13"/>
      <c r="GES17" s="13"/>
      <c r="GET17" s="13"/>
      <c r="GEU17" s="13"/>
      <c r="GEV17" s="13"/>
      <c r="GEW17" s="13"/>
      <c r="GEX17" s="13"/>
      <c r="GEY17" s="13"/>
      <c r="GEZ17" s="13"/>
      <c r="GFA17" s="13"/>
      <c r="GFB17" s="13"/>
      <c r="GFC17" s="13"/>
      <c r="GFD17" s="13"/>
      <c r="GFE17" s="13"/>
      <c r="GFF17" s="13"/>
      <c r="GFG17" s="13"/>
      <c r="GFH17" s="13"/>
      <c r="GFI17" s="13"/>
      <c r="GFJ17" s="13"/>
      <c r="GFK17" s="13"/>
      <c r="GFL17" s="13"/>
      <c r="GFM17" s="13"/>
      <c r="GFN17" s="13"/>
      <c r="GFO17" s="13"/>
      <c r="GFP17" s="13"/>
      <c r="GFQ17" s="13"/>
      <c r="GFR17" s="13"/>
      <c r="GFS17" s="13"/>
      <c r="GFT17" s="13"/>
      <c r="GFU17" s="13"/>
      <c r="GFV17" s="13"/>
      <c r="GFW17" s="13"/>
      <c r="GFX17" s="13"/>
      <c r="GFY17" s="13"/>
      <c r="GFZ17" s="13"/>
      <c r="GGA17" s="13"/>
      <c r="GGB17" s="13"/>
      <c r="GGC17" s="13"/>
      <c r="GGD17" s="13"/>
      <c r="GGE17" s="13"/>
      <c r="GGF17" s="13"/>
      <c r="GGG17" s="13"/>
      <c r="GGH17" s="13"/>
      <c r="GGI17" s="13"/>
      <c r="GGJ17" s="13"/>
      <c r="GGK17" s="13"/>
      <c r="GGL17" s="13"/>
      <c r="GGM17" s="13"/>
      <c r="GGN17" s="13"/>
      <c r="GGO17" s="13"/>
      <c r="GGP17" s="13"/>
      <c r="GGQ17" s="13"/>
      <c r="GGR17" s="13"/>
      <c r="GGS17" s="13"/>
      <c r="GGT17" s="13"/>
      <c r="GGU17" s="13"/>
      <c r="GGV17" s="13"/>
      <c r="GGW17" s="13"/>
      <c r="GGX17" s="13"/>
      <c r="GGY17" s="13"/>
      <c r="GGZ17" s="13"/>
      <c r="GHA17" s="13"/>
      <c r="GHB17" s="13"/>
      <c r="GHC17" s="13"/>
      <c r="GHD17" s="13"/>
      <c r="GHE17" s="13"/>
      <c r="GHF17" s="13"/>
      <c r="GHG17" s="13"/>
      <c r="GHH17" s="13"/>
      <c r="GHI17" s="13"/>
      <c r="GHJ17" s="13"/>
      <c r="GHK17" s="13"/>
      <c r="GHL17" s="13"/>
      <c r="GHM17" s="13"/>
      <c r="GHN17" s="13"/>
      <c r="GHO17" s="13"/>
      <c r="GHP17" s="13"/>
      <c r="GHQ17" s="13"/>
      <c r="GHR17" s="13"/>
      <c r="GHS17" s="13"/>
      <c r="GHT17" s="13"/>
      <c r="GHU17" s="13"/>
      <c r="GHV17" s="13"/>
      <c r="GHW17" s="13"/>
      <c r="GHX17" s="13"/>
      <c r="GHY17" s="13"/>
      <c r="GHZ17" s="13"/>
      <c r="GIA17" s="13"/>
      <c r="GIB17" s="13"/>
      <c r="GIC17" s="13"/>
      <c r="GID17" s="13"/>
      <c r="GIE17" s="13"/>
      <c r="GIF17" s="13"/>
      <c r="GIG17" s="13"/>
      <c r="GIH17" s="13"/>
      <c r="GII17" s="13"/>
      <c r="GIJ17" s="13"/>
      <c r="GIK17" s="13"/>
      <c r="GIL17" s="13"/>
      <c r="GIM17" s="13"/>
      <c r="GIN17" s="13"/>
      <c r="GIO17" s="13"/>
      <c r="GIP17" s="13"/>
      <c r="GIQ17" s="13"/>
      <c r="GIR17" s="13"/>
      <c r="GIS17" s="13"/>
      <c r="GIT17" s="13"/>
      <c r="GIU17" s="13"/>
      <c r="GIV17" s="13"/>
      <c r="GIW17" s="13"/>
      <c r="GIX17" s="13"/>
      <c r="GIY17" s="13"/>
      <c r="GIZ17" s="13"/>
      <c r="GJA17" s="13"/>
      <c r="GJB17" s="13"/>
      <c r="GJC17" s="13"/>
      <c r="GJD17" s="13"/>
      <c r="GJE17" s="13"/>
      <c r="GJF17" s="13"/>
      <c r="GJG17" s="13"/>
      <c r="GJH17" s="13"/>
      <c r="GJI17" s="13"/>
      <c r="GJJ17" s="13"/>
      <c r="GJK17" s="13"/>
      <c r="GJL17" s="13"/>
      <c r="GJM17" s="13"/>
      <c r="GJN17" s="13"/>
      <c r="GJO17" s="13"/>
      <c r="GJP17" s="13"/>
      <c r="GJQ17" s="13"/>
      <c r="GJR17" s="13"/>
      <c r="GJS17" s="13"/>
      <c r="GJT17" s="13"/>
      <c r="GJU17" s="13"/>
      <c r="GJV17" s="13"/>
      <c r="GJW17" s="13"/>
      <c r="GJX17" s="13"/>
      <c r="GJY17" s="13"/>
      <c r="GJZ17" s="13"/>
      <c r="GKA17" s="13"/>
      <c r="GKB17" s="13"/>
      <c r="GKC17" s="13"/>
      <c r="GKD17" s="13"/>
      <c r="GKE17" s="13"/>
      <c r="GKF17" s="13"/>
      <c r="GKG17" s="13"/>
      <c r="GKH17" s="13"/>
      <c r="GKI17" s="13"/>
      <c r="GKJ17" s="13"/>
      <c r="GKK17" s="13"/>
      <c r="GKL17" s="13"/>
      <c r="GKM17" s="13"/>
      <c r="GKN17" s="13"/>
      <c r="GKO17" s="13"/>
      <c r="GKP17" s="13"/>
      <c r="GKQ17" s="13"/>
      <c r="GKR17" s="13"/>
      <c r="GKS17" s="13"/>
      <c r="GKT17" s="13"/>
      <c r="GKU17" s="13"/>
      <c r="GKV17" s="13"/>
      <c r="GKW17" s="13"/>
      <c r="GKX17" s="13"/>
      <c r="GKY17" s="13"/>
      <c r="GKZ17" s="13"/>
      <c r="GLA17" s="13"/>
      <c r="GLB17" s="13"/>
      <c r="GLC17" s="13"/>
      <c r="GLD17" s="13"/>
      <c r="GLE17" s="13"/>
      <c r="GLF17" s="13"/>
      <c r="GLG17" s="13"/>
      <c r="GLH17" s="13"/>
      <c r="GLI17" s="13"/>
      <c r="GLJ17" s="13"/>
      <c r="GLK17" s="13"/>
      <c r="GLL17" s="13"/>
      <c r="GLM17" s="13"/>
      <c r="GLN17" s="13"/>
      <c r="GLO17" s="13"/>
      <c r="GLP17" s="13"/>
      <c r="GLQ17" s="13"/>
      <c r="GLR17" s="13"/>
      <c r="GLS17" s="13"/>
      <c r="GLT17" s="13"/>
      <c r="GLU17" s="13"/>
      <c r="GLV17" s="13"/>
      <c r="GLW17" s="13"/>
      <c r="GLX17" s="13"/>
      <c r="GLY17" s="13"/>
      <c r="GLZ17" s="13"/>
      <c r="GMA17" s="13"/>
      <c r="GMB17" s="13"/>
      <c r="GMC17" s="13"/>
      <c r="GMD17" s="13"/>
      <c r="GME17" s="13"/>
      <c r="GMF17" s="13"/>
      <c r="GMG17" s="13"/>
      <c r="GMH17" s="13"/>
      <c r="GMI17" s="13"/>
      <c r="GMJ17" s="13"/>
      <c r="GMK17" s="13"/>
      <c r="GML17" s="13"/>
      <c r="GMM17" s="13"/>
      <c r="GMN17" s="13"/>
      <c r="GMO17" s="13"/>
      <c r="GMP17" s="13"/>
      <c r="GMQ17" s="13"/>
      <c r="GMR17" s="13"/>
      <c r="GMS17" s="13"/>
      <c r="GMT17" s="13"/>
      <c r="GMU17" s="13"/>
      <c r="GMV17" s="13"/>
      <c r="GMW17" s="13"/>
      <c r="GMX17" s="13"/>
      <c r="GMY17" s="13"/>
      <c r="GMZ17" s="13"/>
      <c r="GNA17" s="13"/>
      <c r="GNB17" s="13"/>
      <c r="GNC17" s="13"/>
      <c r="GND17" s="13"/>
      <c r="GNE17" s="13"/>
      <c r="GNF17" s="13"/>
      <c r="GNG17" s="13"/>
      <c r="GNH17" s="13"/>
      <c r="GNI17" s="13"/>
      <c r="GNJ17" s="13"/>
      <c r="GNK17" s="13"/>
      <c r="GNL17" s="13"/>
      <c r="GNM17" s="13"/>
      <c r="GNN17" s="13"/>
      <c r="GNO17" s="13"/>
      <c r="GNP17" s="13"/>
      <c r="GNQ17" s="13"/>
      <c r="GNR17" s="13"/>
      <c r="GNS17" s="13"/>
      <c r="GNT17" s="13"/>
      <c r="GNU17" s="13"/>
      <c r="GNV17" s="13"/>
      <c r="GNW17" s="13"/>
      <c r="GNX17" s="13"/>
      <c r="GNY17" s="13"/>
      <c r="GNZ17" s="13"/>
      <c r="GOA17" s="13"/>
      <c r="GOB17" s="13"/>
      <c r="GOC17" s="13"/>
      <c r="GOD17" s="13"/>
      <c r="GOE17" s="13"/>
      <c r="GOF17" s="13"/>
      <c r="GOG17" s="13"/>
      <c r="GOH17" s="13"/>
      <c r="GOI17" s="13"/>
      <c r="GOJ17" s="13"/>
      <c r="GOK17" s="13"/>
      <c r="GOL17" s="13"/>
      <c r="GOM17" s="13"/>
      <c r="GON17" s="13"/>
      <c r="GOO17" s="13"/>
      <c r="GOP17" s="13"/>
      <c r="GOQ17" s="13"/>
      <c r="GOR17" s="13"/>
      <c r="GOS17" s="13"/>
      <c r="GOT17" s="13"/>
      <c r="GOU17" s="13"/>
      <c r="GOV17" s="13"/>
      <c r="GOW17" s="13"/>
      <c r="GOX17" s="13"/>
      <c r="GOY17" s="13"/>
      <c r="GOZ17" s="13"/>
      <c r="GPA17" s="13"/>
      <c r="GPB17" s="13"/>
      <c r="GPC17" s="13"/>
      <c r="GPD17" s="13"/>
      <c r="GPE17" s="13"/>
      <c r="GPF17" s="13"/>
      <c r="GPG17" s="13"/>
      <c r="GPH17" s="13"/>
      <c r="GPI17" s="13"/>
      <c r="GPJ17" s="13"/>
      <c r="GPK17" s="13"/>
      <c r="GPL17" s="13"/>
      <c r="GPM17" s="13"/>
      <c r="GPN17" s="13"/>
      <c r="GPO17" s="13"/>
      <c r="GPP17" s="13"/>
      <c r="GPQ17" s="13"/>
      <c r="GPR17" s="13"/>
      <c r="GPS17" s="13"/>
      <c r="GPT17" s="13"/>
      <c r="GPU17" s="13"/>
      <c r="GPV17" s="13"/>
      <c r="GPW17" s="13"/>
      <c r="GPX17" s="13"/>
      <c r="GPY17" s="13"/>
      <c r="GPZ17" s="13"/>
      <c r="GQA17" s="13"/>
      <c r="GQB17" s="13"/>
      <c r="GQC17" s="13"/>
      <c r="GQD17" s="13"/>
      <c r="GQE17" s="13"/>
      <c r="GQF17" s="13"/>
      <c r="GQG17" s="13"/>
      <c r="GQH17" s="13"/>
      <c r="GQI17" s="13"/>
      <c r="GQJ17" s="13"/>
      <c r="GQK17" s="13"/>
      <c r="GQL17" s="13"/>
      <c r="GQM17" s="13"/>
      <c r="GQN17" s="13"/>
      <c r="GQO17" s="13"/>
      <c r="GQP17" s="13"/>
      <c r="GQQ17" s="13"/>
      <c r="GQR17" s="13"/>
      <c r="GQS17" s="13"/>
      <c r="GQT17" s="13"/>
      <c r="GQU17" s="13"/>
      <c r="GQV17" s="13"/>
      <c r="GQW17" s="13"/>
      <c r="GQX17" s="13"/>
      <c r="GQY17" s="13"/>
      <c r="GQZ17" s="13"/>
      <c r="GRA17" s="13"/>
      <c r="GRB17" s="13"/>
      <c r="GRC17" s="13"/>
      <c r="GRD17" s="13"/>
      <c r="GRE17" s="13"/>
      <c r="GRF17" s="13"/>
      <c r="GRG17" s="13"/>
      <c r="GRH17" s="13"/>
      <c r="GRI17" s="13"/>
      <c r="GRJ17" s="13"/>
      <c r="GRK17" s="13"/>
      <c r="GRL17" s="13"/>
      <c r="GRM17" s="13"/>
      <c r="GRN17" s="13"/>
      <c r="GRO17" s="13"/>
      <c r="GRP17" s="13"/>
      <c r="GRQ17" s="13"/>
      <c r="GRR17" s="13"/>
      <c r="GRS17" s="13"/>
      <c r="GRT17" s="13"/>
      <c r="GRU17" s="13"/>
      <c r="GRV17" s="13"/>
      <c r="GRW17" s="13"/>
      <c r="GRX17" s="13"/>
      <c r="GRY17" s="13"/>
      <c r="GRZ17" s="13"/>
      <c r="GSA17" s="13"/>
      <c r="GSB17" s="13"/>
      <c r="GSC17" s="13"/>
      <c r="GSD17" s="13"/>
      <c r="GSE17" s="13"/>
      <c r="GSF17" s="13"/>
      <c r="GSG17" s="13"/>
      <c r="GSH17" s="13"/>
      <c r="GSI17" s="13"/>
      <c r="GSJ17" s="13"/>
      <c r="GSK17" s="13"/>
      <c r="GSL17" s="13"/>
      <c r="GSM17" s="13"/>
      <c r="GSN17" s="13"/>
      <c r="GSO17" s="13"/>
      <c r="GSP17" s="13"/>
      <c r="GSQ17" s="13"/>
      <c r="GSR17" s="13"/>
      <c r="GSS17" s="13"/>
      <c r="GST17" s="13"/>
      <c r="GSU17" s="13"/>
      <c r="GSV17" s="13"/>
      <c r="GSW17" s="13"/>
      <c r="GSX17" s="13"/>
      <c r="GSY17" s="13"/>
      <c r="GSZ17" s="13"/>
      <c r="GTA17" s="13"/>
      <c r="GTB17" s="13"/>
      <c r="GTC17" s="13"/>
      <c r="GTD17" s="13"/>
      <c r="GTE17" s="13"/>
      <c r="GTF17" s="13"/>
      <c r="GTG17" s="13"/>
      <c r="GTH17" s="13"/>
      <c r="GTI17" s="13"/>
      <c r="GTJ17" s="13"/>
      <c r="GTK17" s="13"/>
      <c r="GTL17" s="13"/>
      <c r="GTM17" s="13"/>
      <c r="GTN17" s="13"/>
      <c r="GTO17" s="13"/>
      <c r="GTP17" s="13"/>
      <c r="GTQ17" s="13"/>
      <c r="GTR17" s="13"/>
      <c r="GTS17" s="13"/>
      <c r="GTT17" s="13"/>
      <c r="GTU17" s="13"/>
      <c r="GTV17" s="13"/>
      <c r="GTW17" s="13"/>
      <c r="GTX17" s="13"/>
      <c r="GTY17" s="13"/>
      <c r="GTZ17" s="13"/>
      <c r="GUA17" s="13"/>
      <c r="GUB17" s="13"/>
      <c r="GUC17" s="13"/>
      <c r="GUD17" s="13"/>
      <c r="GUE17" s="13"/>
      <c r="GUF17" s="13"/>
      <c r="GUG17" s="13"/>
      <c r="GUH17" s="13"/>
      <c r="GUI17" s="13"/>
      <c r="GUJ17" s="13"/>
      <c r="GUK17" s="13"/>
      <c r="GUL17" s="13"/>
      <c r="GUM17" s="13"/>
      <c r="GUN17" s="13"/>
      <c r="GUO17" s="13"/>
      <c r="GUP17" s="13"/>
      <c r="GUQ17" s="13"/>
      <c r="GUR17" s="13"/>
      <c r="GUS17" s="13"/>
      <c r="GUT17" s="13"/>
      <c r="GUU17" s="13"/>
      <c r="GUV17" s="13"/>
      <c r="GUW17" s="13"/>
      <c r="GUX17" s="13"/>
      <c r="GUY17" s="13"/>
      <c r="GUZ17" s="13"/>
      <c r="GVA17" s="13"/>
      <c r="GVB17" s="13"/>
      <c r="GVC17" s="13"/>
      <c r="GVD17" s="13"/>
      <c r="GVE17" s="13"/>
      <c r="GVF17" s="13"/>
      <c r="GVG17" s="13"/>
      <c r="GVH17" s="13"/>
      <c r="GVI17" s="13"/>
      <c r="GVJ17" s="13"/>
      <c r="GVK17" s="13"/>
      <c r="GVL17" s="13"/>
      <c r="GVM17" s="13"/>
      <c r="GVN17" s="13"/>
      <c r="GVO17" s="13"/>
      <c r="GVP17" s="13"/>
      <c r="GVQ17" s="13"/>
      <c r="GVR17" s="13"/>
      <c r="GVS17" s="13"/>
      <c r="GVT17" s="13"/>
      <c r="GVU17" s="13"/>
      <c r="GVV17" s="13"/>
      <c r="GVW17" s="13"/>
      <c r="GVX17" s="13"/>
      <c r="GVY17" s="13"/>
      <c r="GVZ17" s="13"/>
      <c r="GWA17" s="13"/>
      <c r="GWB17" s="13"/>
      <c r="GWC17" s="13"/>
      <c r="GWD17" s="13"/>
      <c r="GWE17" s="13"/>
      <c r="GWF17" s="13"/>
      <c r="GWG17" s="13"/>
      <c r="GWH17" s="13"/>
      <c r="GWI17" s="13"/>
      <c r="GWJ17" s="13"/>
      <c r="GWK17" s="13"/>
      <c r="GWL17" s="13"/>
      <c r="GWM17" s="13"/>
      <c r="GWN17" s="13"/>
      <c r="GWO17" s="13"/>
      <c r="GWP17" s="13"/>
      <c r="GWQ17" s="13"/>
      <c r="GWR17" s="13"/>
      <c r="GWS17" s="13"/>
      <c r="GWT17" s="13"/>
      <c r="GWU17" s="13"/>
      <c r="GWV17" s="13"/>
      <c r="GWW17" s="13"/>
      <c r="GWX17" s="13"/>
      <c r="GWY17" s="13"/>
      <c r="GWZ17" s="13"/>
      <c r="GXA17" s="13"/>
      <c r="GXB17" s="13"/>
      <c r="GXC17" s="13"/>
      <c r="GXD17" s="13"/>
      <c r="GXE17" s="13"/>
      <c r="GXF17" s="13"/>
      <c r="GXG17" s="13"/>
      <c r="GXH17" s="13"/>
      <c r="GXI17" s="13"/>
      <c r="GXJ17" s="13"/>
      <c r="GXK17" s="13"/>
      <c r="GXL17" s="13"/>
      <c r="GXM17" s="13"/>
      <c r="GXN17" s="13"/>
      <c r="GXO17" s="13"/>
      <c r="GXP17" s="13"/>
      <c r="GXQ17" s="13"/>
      <c r="GXR17" s="13"/>
      <c r="GXS17" s="13"/>
      <c r="GXT17" s="13"/>
      <c r="GXU17" s="13"/>
      <c r="GXV17" s="13"/>
      <c r="GXW17" s="13"/>
      <c r="GXX17" s="13"/>
      <c r="GXY17" s="13"/>
      <c r="GXZ17" s="13"/>
      <c r="GYA17" s="13"/>
      <c r="GYB17" s="13"/>
      <c r="GYC17" s="13"/>
      <c r="GYD17" s="13"/>
      <c r="GYE17" s="13"/>
      <c r="GYF17" s="13"/>
      <c r="GYG17" s="13"/>
      <c r="GYH17" s="13"/>
      <c r="GYI17" s="13"/>
      <c r="GYJ17" s="13"/>
      <c r="GYK17" s="13"/>
      <c r="GYL17" s="13"/>
      <c r="GYM17" s="13"/>
      <c r="GYN17" s="13"/>
      <c r="GYO17" s="13"/>
      <c r="GYP17" s="13"/>
      <c r="GYQ17" s="13"/>
      <c r="GYR17" s="13"/>
      <c r="GYS17" s="13"/>
      <c r="GYT17" s="13"/>
      <c r="GYU17" s="13"/>
      <c r="GYV17" s="13"/>
      <c r="GYW17" s="13"/>
      <c r="GYX17" s="13"/>
      <c r="GYY17" s="13"/>
      <c r="GYZ17" s="13"/>
      <c r="GZA17" s="13"/>
      <c r="GZB17" s="13"/>
      <c r="GZC17" s="13"/>
      <c r="GZD17" s="13"/>
      <c r="GZE17" s="13"/>
      <c r="GZF17" s="13"/>
      <c r="GZG17" s="13"/>
      <c r="GZH17" s="13"/>
      <c r="GZI17" s="13"/>
      <c r="GZJ17" s="13"/>
      <c r="GZK17" s="13"/>
      <c r="GZL17" s="13"/>
      <c r="GZM17" s="13"/>
      <c r="GZN17" s="13"/>
      <c r="GZO17" s="13"/>
      <c r="GZP17" s="13"/>
      <c r="GZQ17" s="13"/>
      <c r="GZR17" s="13"/>
      <c r="GZS17" s="13"/>
      <c r="GZT17" s="13"/>
      <c r="GZU17" s="13"/>
      <c r="GZV17" s="13"/>
      <c r="GZW17" s="13"/>
      <c r="GZX17" s="13"/>
      <c r="GZY17" s="13"/>
      <c r="GZZ17" s="13"/>
      <c r="HAA17" s="13"/>
      <c r="HAB17" s="13"/>
      <c r="HAC17" s="13"/>
      <c r="HAD17" s="13"/>
      <c r="HAE17" s="13"/>
      <c r="HAF17" s="13"/>
      <c r="HAG17" s="13"/>
      <c r="HAH17" s="13"/>
      <c r="HAI17" s="13"/>
      <c r="HAJ17" s="13"/>
      <c r="HAK17" s="13"/>
      <c r="HAL17" s="13"/>
      <c r="HAM17" s="13"/>
      <c r="HAN17" s="13"/>
      <c r="HAO17" s="13"/>
      <c r="HAP17" s="13"/>
      <c r="HAQ17" s="13"/>
      <c r="HAR17" s="13"/>
      <c r="HAS17" s="13"/>
      <c r="HAT17" s="13"/>
      <c r="HAU17" s="13"/>
      <c r="HAV17" s="13"/>
      <c r="HAW17" s="13"/>
      <c r="HAX17" s="13"/>
      <c r="HAY17" s="13"/>
      <c r="HAZ17" s="13"/>
      <c r="HBA17" s="13"/>
      <c r="HBB17" s="13"/>
      <c r="HBC17" s="13"/>
      <c r="HBD17" s="13"/>
      <c r="HBE17" s="13"/>
      <c r="HBF17" s="13"/>
      <c r="HBG17" s="13"/>
      <c r="HBH17" s="13"/>
      <c r="HBI17" s="13"/>
      <c r="HBJ17" s="13"/>
      <c r="HBK17" s="13"/>
      <c r="HBL17" s="13"/>
      <c r="HBM17" s="13"/>
      <c r="HBN17" s="13"/>
      <c r="HBO17" s="13"/>
      <c r="HBP17" s="13"/>
      <c r="HBQ17" s="13"/>
      <c r="HBR17" s="13"/>
      <c r="HBS17" s="13"/>
      <c r="HBT17" s="13"/>
      <c r="HBU17" s="13"/>
      <c r="HBV17" s="13"/>
      <c r="HBW17" s="13"/>
      <c r="HBX17" s="13"/>
      <c r="HBY17" s="13"/>
      <c r="HBZ17" s="13"/>
      <c r="HCA17" s="13"/>
      <c r="HCB17" s="13"/>
      <c r="HCC17" s="13"/>
      <c r="HCD17" s="13"/>
      <c r="HCE17" s="13"/>
      <c r="HCF17" s="13"/>
      <c r="HCG17" s="13"/>
      <c r="HCH17" s="13"/>
      <c r="HCI17" s="13"/>
      <c r="HCJ17" s="13"/>
      <c r="HCK17" s="13"/>
      <c r="HCL17" s="13"/>
      <c r="HCM17" s="13"/>
      <c r="HCN17" s="13"/>
      <c r="HCO17" s="13"/>
      <c r="HCP17" s="13"/>
      <c r="HCQ17" s="13"/>
      <c r="HCR17" s="13"/>
      <c r="HCS17" s="13"/>
      <c r="HCT17" s="13"/>
      <c r="HCU17" s="13"/>
      <c r="HCV17" s="13"/>
      <c r="HCW17" s="13"/>
      <c r="HCX17" s="13"/>
      <c r="HCY17" s="13"/>
      <c r="HCZ17" s="13"/>
      <c r="HDA17" s="13"/>
      <c r="HDB17" s="13"/>
      <c r="HDC17" s="13"/>
      <c r="HDD17" s="13"/>
      <c r="HDE17" s="13"/>
      <c r="HDF17" s="13"/>
      <c r="HDG17" s="13"/>
      <c r="HDH17" s="13"/>
      <c r="HDI17" s="13"/>
      <c r="HDJ17" s="13"/>
      <c r="HDK17" s="13"/>
      <c r="HDL17" s="13"/>
      <c r="HDM17" s="13"/>
      <c r="HDN17" s="13"/>
      <c r="HDO17" s="13"/>
      <c r="HDP17" s="13"/>
      <c r="HDQ17" s="13"/>
      <c r="HDR17" s="13"/>
      <c r="HDS17" s="13"/>
      <c r="HDT17" s="13"/>
      <c r="HDU17" s="13"/>
      <c r="HDV17" s="13"/>
      <c r="HDW17" s="13"/>
      <c r="HDX17" s="13"/>
      <c r="HDY17" s="13"/>
      <c r="HDZ17" s="13"/>
      <c r="HEA17" s="13"/>
      <c r="HEB17" s="13"/>
      <c r="HEC17" s="13"/>
      <c r="HED17" s="13"/>
      <c r="HEE17" s="13"/>
      <c r="HEF17" s="13"/>
      <c r="HEG17" s="13"/>
      <c r="HEH17" s="13"/>
      <c r="HEI17" s="13"/>
      <c r="HEJ17" s="13"/>
      <c r="HEK17" s="13"/>
      <c r="HEL17" s="13"/>
      <c r="HEM17" s="13"/>
      <c r="HEN17" s="13"/>
      <c r="HEO17" s="13"/>
      <c r="HEP17" s="13"/>
      <c r="HEQ17" s="13"/>
      <c r="HER17" s="13"/>
      <c r="HES17" s="13"/>
      <c r="HET17" s="13"/>
      <c r="HEU17" s="13"/>
      <c r="HEV17" s="13"/>
      <c r="HEW17" s="13"/>
      <c r="HEX17" s="13"/>
      <c r="HEY17" s="13"/>
      <c r="HEZ17" s="13"/>
      <c r="HFA17" s="13"/>
      <c r="HFB17" s="13"/>
      <c r="HFC17" s="13"/>
      <c r="HFD17" s="13"/>
      <c r="HFE17" s="13"/>
      <c r="HFF17" s="13"/>
      <c r="HFG17" s="13"/>
      <c r="HFH17" s="13"/>
      <c r="HFI17" s="13"/>
      <c r="HFJ17" s="13"/>
      <c r="HFK17" s="13"/>
      <c r="HFL17" s="13"/>
      <c r="HFM17" s="13"/>
      <c r="HFN17" s="13"/>
      <c r="HFO17" s="13"/>
      <c r="HFP17" s="13"/>
      <c r="HFQ17" s="13"/>
      <c r="HFR17" s="13"/>
      <c r="HFS17" s="13"/>
      <c r="HFT17" s="13"/>
      <c r="HFU17" s="13"/>
      <c r="HFV17" s="13"/>
      <c r="HFW17" s="13"/>
      <c r="HFX17" s="13"/>
      <c r="HFY17" s="13"/>
      <c r="HFZ17" s="13"/>
      <c r="HGA17" s="13"/>
      <c r="HGB17" s="13"/>
      <c r="HGC17" s="13"/>
      <c r="HGD17" s="13"/>
      <c r="HGE17" s="13"/>
      <c r="HGF17" s="13"/>
      <c r="HGG17" s="13"/>
      <c r="HGH17" s="13"/>
      <c r="HGI17" s="13"/>
      <c r="HGJ17" s="13"/>
      <c r="HGK17" s="13"/>
      <c r="HGL17" s="13"/>
      <c r="HGM17" s="13"/>
      <c r="HGN17" s="13"/>
      <c r="HGO17" s="13"/>
      <c r="HGP17" s="13"/>
      <c r="HGQ17" s="13"/>
      <c r="HGR17" s="13"/>
      <c r="HGS17" s="13"/>
      <c r="HGT17" s="13"/>
      <c r="HGU17" s="13"/>
      <c r="HGV17" s="13"/>
      <c r="HGW17" s="13"/>
      <c r="HGX17" s="13"/>
      <c r="HGY17" s="13"/>
      <c r="HGZ17" s="13"/>
      <c r="HHA17" s="13"/>
      <c r="HHB17" s="13"/>
      <c r="HHC17" s="13"/>
      <c r="HHD17" s="13"/>
      <c r="HHE17" s="13"/>
      <c r="HHF17" s="13"/>
      <c r="HHG17" s="13"/>
      <c r="HHH17" s="13"/>
      <c r="HHI17" s="13"/>
      <c r="HHJ17" s="13"/>
      <c r="HHK17" s="13"/>
      <c r="HHL17" s="13"/>
      <c r="HHM17" s="13"/>
      <c r="HHN17" s="13"/>
      <c r="HHO17" s="13"/>
      <c r="HHP17" s="13"/>
      <c r="HHQ17" s="13"/>
      <c r="HHR17" s="13"/>
      <c r="HHS17" s="13"/>
      <c r="HHT17" s="13"/>
      <c r="HHU17" s="13"/>
      <c r="HHV17" s="13"/>
      <c r="HHW17" s="13"/>
      <c r="HHX17" s="13"/>
      <c r="HHY17" s="13"/>
      <c r="HHZ17" s="13"/>
      <c r="HIA17" s="13"/>
      <c r="HIB17" s="13"/>
      <c r="HIC17" s="13"/>
      <c r="HID17" s="13"/>
      <c r="HIE17" s="13"/>
      <c r="HIF17" s="13"/>
      <c r="HIG17" s="13"/>
      <c r="HIH17" s="13"/>
      <c r="HII17" s="13"/>
      <c r="HIJ17" s="13"/>
      <c r="HIK17" s="13"/>
      <c r="HIL17" s="13"/>
      <c r="HIM17" s="13"/>
      <c r="HIN17" s="13"/>
      <c r="HIO17" s="13"/>
      <c r="HIP17" s="13"/>
      <c r="HIQ17" s="13"/>
      <c r="HIR17" s="13"/>
      <c r="HIS17" s="13"/>
      <c r="HIT17" s="13"/>
      <c r="HIU17" s="13"/>
      <c r="HIV17" s="13"/>
      <c r="HIW17" s="13"/>
      <c r="HIX17" s="13"/>
      <c r="HIY17" s="13"/>
      <c r="HIZ17" s="13"/>
      <c r="HJA17" s="13"/>
      <c r="HJB17" s="13"/>
      <c r="HJC17" s="13"/>
      <c r="HJD17" s="13"/>
      <c r="HJE17" s="13"/>
      <c r="HJF17" s="13"/>
      <c r="HJG17" s="13"/>
      <c r="HJH17" s="13"/>
      <c r="HJI17" s="13"/>
      <c r="HJJ17" s="13"/>
      <c r="HJK17" s="13"/>
      <c r="HJL17" s="13"/>
      <c r="HJM17" s="13"/>
      <c r="HJN17" s="13"/>
      <c r="HJO17" s="13"/>
      <c r="HJP17" s="13"/>
      <c r="HJQ17" s="13"/>
      <c r="HJR17" s="13"/>
      <c r="HJS17" s="13"/>
      <c r="HJT17" s="13"/>
      <c r="HJU17" s="13"/>
      <c r="HJV17" s="13"/>
      <c r="HJW17" s="13"/>
      <c r="HJX17" s="13"/>
      <c r="HJY17" s="13"/>
      <c r="HJZ17" s="13"/>
      <c r="HKA17" s="13"/>
      <c r="HKB17" s="13"/>
      <c r="HKC17" s="13"/>
      <c r="HKD17" s="13"/>
      <c r="HKE17" s="13"/>
      <c r="HKF17" s="13"/>
      <c r="HKG17" s="13"/>
      <c r="HKH17" s="13"/>
      <c r="HKI17" s="13"/>
      <c r="HKJ17" s="13"/>
      <c r="HKK17" s="13"/>
      <c r="HKL17" s="13"/>
      <c r="HKM17" s="13"/>
      <c r="HKN17" s="13"/>
      <c r="HKO17" s="13"/>
      <c r="HKP17" s="13"/>
      <c r="HKQ17" s="13"/>
      <c r="HKR17" s="13"/>
      <c r="HKS17" s="13"/>
      <c r="HKT17" s="13"/>
      <c r="HKU17" s="13"/>
      <c r="HKV17" s="13"/>
      <c r="HKW17" s="13"/>
      <c r="HKX17" s="13"/>
      <c r="HKY17" s="13"/>
      <c r="HKZ17" s="13"/>
      <c r="HLA17" s="13"/>
      <c r="HLB17" s="13"/>
      <c r="HLC17" s="13"/>
      <c r="HLD17" s="13"/>
      <c r="HLE17" s="13"/>
      <c r="HLF17" s="13"/>
      <c r="HLG17" s="13"/>
      <c r="HLH17" s="13"/>
      <c r="HLI17" s="13"/>
      <c r="HLJ17" s="13"/>
      <c r="HLK17" s="13"/>
      <c r="HLL17" s="13"/>
      <c r="HLM17" s="13"/>
      <c r="HLN17" s="13"/>
      <c r="HLO17" s="13"/>
      <c r="HLP17" s="13"/>
      <c r="HLQ17" s="13"/>
      <c r="HLR17" s="13"/>
      <c r="HLS17" s="13"/>
      <c r="HLT17" s="13"/>
      <c r="HLU17" s="13"/>
      <c r="HLV17" s="13"/>
      <c r="HLW17" s="13"/>
      <c r="HLX17" s="13"/>
      <c r="HLY17" s="13"/>
      <c r="HLZ17" s="13"/>
      <c r="HMA17" s="13"/>
      <c r="HMB17" s="13"/>
      <c r="HMC17" s="13"/>
      <c r="HMD17" s="13"/>
      <c r="HME17" s="13"/>
      <c r="HMF17" s="13"/>
      <c r="HMG17" s="13"/>
      <c r="HMH17" s="13"/>
      <c r="HMI17" s="13"/>
      <c r="HMJ17" s="13"/>
      <c r="HMK17" s="13"/>
      <c r="HML17" s="13"/>
      <c r="HMM17" s="13"/>
      <c r="HMN17" s="13"/>
      <c r="HMO17" s="13"/>
      <c r="HMP17" s="13"/>
      <c r="HMQ17" s="13"/>
      <c r="HMR17" s="13"/>
      <c r="HMS17" s="13"/>
      <c r="HMT17" s="13"/>
      <c r="HMU17" s="13"/>
      <c r="HMV17" s="13"/>
      <c r="HMW17" s="13"/>
      <c r="HMX17" s="13"/>
      <c r="HMY17" s="13"/>
      <c r="HMZ17" s="13"/>
      <c r="HNA17" s="13"/>
      <c r="HNB17" s="13"/>
      <c r="HNC17" s="13"/>
      <c r="HND17" s="13"/>
      <c r="HNE17" s="13"/>
      <c r="HNF17" s="13"/>
      <c r="HNG17" s="13"/>
      <c r="HNH17" s="13"/>
      <c r="HNI17" s="13"/>
      <c r="HNJ17" s="13"/>
      <c r="HNK17" s="13"/>
      <c r="HNL17" s="13"/>
      <c r="HNM17" s="13"/>
      <c r="HNN17" s="13"/>
      <c r="HNO17" s="13"/>
      <c r="HNP17" s="13"/>
      <c r="HNQ17" s="13"/>
      <c r="HNR17" s="13"/>
      <c r="HNS17" s="13"/>
      <c r="HNT17" s="13"/>
      <c r="HNU17" s="13"/>
      <c r="HNV17" s="13"/>
      <c r="HNW17" s="13"/>
      <c r="HNX17" s="13"/>
      <c r="HNY17" s="13"/>
      <c r="HNZ17" s="13"/>
      <c r="HOA17" s="13"/>
      <c r="HOB17" s="13"/>
      <c r="HOC17" s="13"/>
      <c r="HOD17" s="13"/>
      <c r="HOE17" s="13"/>
      <c r="HOF17" s="13"/>
      <c r="HOG17" s="13"/>
      <c r="HOH17" s="13"/>
      <c r="HOI17" s="13"/>
      <c r="HOJ17" s="13"/>
      <c r="HOK17" s="13"/>
      <c r="HOL17" s="13"/>
      <c r="HOM17" s="13"/>
      <c r="HON17" s="13"/>
      <c r="HOO17" s="13"/>
      <c r="HOP17" s="13"/>
      <c r="HOQ17" s="13"/>
      <c r="HOR17" s="13"/>
      <c r="HOS17" s="13"/>
      <c r="HOT17" s="13"/>
      <c r="HOU17" s="13"/>
      <c r="HOV17" s="13"/>
      <c r="HOW17" s="13"/>
      <c r="HOX17" s="13"/>
      <c r="HOY17" s="13"/>
      <c r="HOZ17" s="13"/>
      <c r="HPA17" s="13"/>
      <c r="HPB17" s="13"/>
      <c r="HPC17" s="13"/>
      <c r="HPD17" s="13"/>
      <c r="HPE17" s="13"/>
      <c r="HPF17" s="13"/>
      <c r="HPG17" s="13"/>
      <c r="HPH17" s="13"/>
      <c r="HPI17" s="13"/>
      <c r="HPJ17" s="13"/>
      <c r="HPK17" s="13"/>
      <c r="HPL17" s="13"/>
      <c r="HPM17" s="13"/>
      <c r="HPN17" s="13"/>
      <c r="HPO17" s="13"/>
      <c r="HPP17" s="13"/>
      <c r="HPQ17" s="13"/>
      <c r="HPR17" s="13"/>
      <c r="HPS17" s="13"/>
      <c r="HPT17" s="13"/>
      <c r="HPU17" s="13"/>
      <c r="HPV17" s="13"/>
      <c r="HPW17" s="13"/>
      <c r="HPX17" s="13"/>
      <c r="HPY17" s="13"/>
      <c r="HPZ17" s="13"/>
      <c r="HQA17" s="13"/>
      <c r="HQB17" s="13"/>
      <c r="HQC17" s="13"/>
      <c r="HQD17" s="13"/>
      <c r="HQE17" s="13"/>
      <c r="HQF17" s="13"/>
      <c r="HQG17" s="13"/>
      <c r="HQH17" s="13"/>
      <c r="HQI17" s="13"/>
      <c r="HQJ17" s="13"/>
      <c r="HQK17" s="13"/>
      <c r="HQL17" s="13"/>
      <c r="HQM17" s="13"/>
      <c r="HQN17" s="13"/>
      <c r="HQO17" s="13"/>
      <c r="HQP17" s="13"/>
      <c r="HQQ17" s="13"/>
      <c r="HQR17" s="13"/>
      <c r="HQS17" s="13"/>
      <c r="HQT17" s="13"/>
      <c r="HQU17" s="13"/>
      <c r="HQV17" s="13"/>
      <c r="HQW17" s="13"/>
      <c r="HQX17" s="13"/>
      <c r="HQY17" s="13"/>
      <c r="HQZ17" s="13"/>
      <c r="HRA17" s="13"/>
      <c r="HRB17" s="13"/>
      <c r="HRC17" s="13"/>
      <c r="HRD17" s="13"/>
      <c r="HRE17" s="13"/>
      <c r="HRF17" s="13"/>
      <c r="HRG17" s="13"/>
      <c r="HRH17" s="13"/>
      <c r="HRI17" s="13"/>
      <c r="HRJ17" s="13"/>
      <c r="HRK17" s="13"/>
      <c r="HRL17" s="13"/>
      <c r="HRM17" s="13"/>
      <c r="HRN17" s="13"/>
      <c r="HRO17" s="13"/>
      <c r="HRP17" s="13"/>
      <c r="HRQ17" s="13"/>
      <c r="HRR17" s="13"/>
      <c r="HRS17" s="13"/>
      <c r="HRT17" s="13"/>
      <c r="HRU17" s="13"/>
      <c r="HRV17" s="13"/>
      <c r="HRW17" s="13"/>
      <c r="HRX17" s="13"/>
      <c r="HRY17" s="13"/>
      <c r="HRZ17" s="13"/>
      <c r="HSA17" s="13"/>
      <c r="HSB17" s="13"/>
      <c r="HSC17" s="13"/>
      <c r="HSD17" s="13"/>
      <c r="HSE17" s="13"/>
      <c r="HSF17" s="13"/>
      <c r="HSG17" s="13"/>
      <c r="HSH17" s="13"/>
      <c r="HSI17" s="13"/>
      <c r="HSJ17" s="13"/>
      <c r="HSK17" s="13"/>
      <c r="HSL17" s="13"/>
      <c r="HSM17" s="13"/>
      <c r="HSN17" s="13"/>
      <c r="HSO17" s="13"/>
      <c r="HSP17" s="13"/>
      <c r="HSQ17" s="13"/>
      <c r="HSR17" s="13"/>
      <c r="HSS17" s="13"/>
      <c r="HST17" s="13"/>
      <c r="HSU17" s="13"/>
      <c r="HSV17" s="13"/>
      <c r="HSW17" s="13"/>
      <c r="HSX17" s="13"/>
      <c r="HSY17" s="13"/>
      <c r="HSZ17" s="13"/>
      <c r="HTA17" s="13"/>
      <c r="HTB17" s="13"/>
      <c r="HTC17" s="13"/>
      <c r="HTD17" s="13"/>
      <c r="HTE17" s="13"/>
      <c r="HTF17" s="13"/>
      <c r="HTG17" s="13"/>
      <c r="HTH17" s="13"/>
      <c r="HTI17" s="13"/>
      <c r="HTJ17" s="13"/>
      <c r="HTK17" s="13"/>
      <c r="HTL17" s="13"/>
      <c r="HTM17" s="13"/>
      <c r="HTN17" s="13"/>
      <c r="HTO17" s="13"/>
      <c r="HTP17" s="13"/>
      <c r="HTQ17" s="13"/>
      <c r="HTR17" s="13"/>
      <c r="HTS17" s="13"/>
      <c r="HTT17" s="13"/>
      <c r="HTU17" s="13"/>
      <c r="HTV17" s="13"/>
      <c r="HTW17" s="13"/>
      <c r="HTX17" s="13"/>
      <c r="HTY17" s="13"/>
      <c r="HTZ17" s="13"/>
      <c r="HUA17" s="13"/>
      <c r="HUB17" s="13"/>
      <c r="HUC17" s="13"/>
      <c r="HUD17" s="13"/>
      <c r="HUE17" s="13"/>
      <c r="HUF17" s="13"/>
      <c r="HUG17" s="13"/>
      <c r="HUH17" s="13"/>
      <c r="HUI17" s="13"/>
      <c r="HUJ17" s="13"/>
      <c r="HUK17" s="13"/>
      <c r="HUL17" s="13"/>
      <c r="HUM17" s="13"/>
      <c r="HUN17" s="13"/>
      <c r="HUO17" s="13"/>
      <c r="HUP17" s="13"/>
      <c r="HUQ17" s="13"/>
      <c r="HUR17" s="13"/>
      <c r="HUS17" s="13"/>
      <c r="HUT17" s="13"/>
      <c r="HUU17" s="13"/>
      <c r="HUV17" s="13"/>
      <c r="HUW17" s="13"/>
      <c r="HUX17" s="13"/>
      <c r="HUY17" s="13"/>
      <c r="HUZ17" s="13"/>
      <c r="HVA17" s="13"/>
      <c r="HVB17" s="13"/>
      <c r="HVC17" s="13"/>
      <c r="HVD17" s="13"/>
      <c r="HVE17" s="13"/>
      <c r="HVF17" s="13"/>
      <c r="HVG17" s="13"/>
      <c r="HVH17" s="13"/>
      <c r="HVI17" s="13"/>
      <c r="HVJ17" s="13"/>
      <c r="HVK17" s="13"/>
      <c r="HVL17" s="13"/>
      <c r="HVM17" s="13"/>
      <c r="HVN17" s="13"/>
      <c r="HVO17" s="13"/>
      <c r="HVP17" s="13"/>
      <c r="HVQ17" s="13"/>
      <c r="HVR17" s="13"/>
      <c r="HVS17" s="13"/>
      <c r="HVT17" s="13"/>
      <c r="HVU17" s="13"/>
      <c r="HVV17" s="13"/>
      <c r="HVW17" s="13"/>
      <c r="HVX17" s="13"/>
      <c r="HVY17" s="13"/>
      <c r="HVZ17" s="13"/>
      <c r="HWA17" s="13"/>
      <c r="HWB17" s="13"/>
      <c r="HWC17" s="13"/>
      <c r="HWD17" s="13"/>
      <c r="HWE17" s="13"/>
      <c r="HWF17" s="13"/>
      <c r="HWG17" s="13"/>
      <c r="HWH17" s="13"/>
      <c r="HWI17" s="13"/>
      <c r="HWJ17" s="13"/>
      <c r="HWK17" s="13"/>
      <c r="HWL17" s="13"/>
      <c r="HWM17" s="13"/>
      <c r="HWN17" s="13"/>
      <c r="HWO17" s="13"/>
      <c r="HWP17" s="13"/>
      <c r="HWQ17" s="13"/>
      <c r="HWR17" s="13"/>
      <c r="HWS17" s="13"/>
      <c r="HWT17" s="13"/>
      <c r="HWU17" s="13"/>
      <c r="HWV17" s="13"/>
      <c r="HWW17" s="13"/>
      <c r="HWX17" s="13"/>
      <c r="HWY17" s="13"/>
      <c r="HWZ17" s="13"/>
      <c r="HXA17" s="13"/>
      <c r="HXB17" s="13"/>
      <c r="HXC17" s="13"/>
      <c r="HXD17" s="13"/>
      <c r="HXE17" s="13"/>
      <c r="HXF17" s="13"/>
      <c r="HXG17" s="13"/>
      <c r="HXH17" s="13"/>
      <c r="HXI17" s="13"/>
      <c r="HXJ17" s="13"/>
      <c r="HXK17" s="13"/>
      <c r="HXL17" s="13"/>
      <c r="HXM17" s="13"/>
      <c r="HXN17" s="13"/>
      <c r="HXO17" s="13"/>
      <c r="HXP17" s="13"/>
      <c r="HXQ17" s="13"/>
      <c r="HXR17" s="13"/>
      <c r="HXS17" s="13"/>
      <c r="HXT17" s="13"/>
      <c r="HXU17" s="13"/>
      <c r="HXV17" s="13"/>
      <c r="HXW17" s="13"/>
      <c r="HXX17" s="13"/>
      <c r="HXY17" s="13"/>
      <c r="HXZ17" s="13"/>
      <c r="HYA17" s="13"/>
      <c r="HYB17" s="13"/>
      <c r="HYC17" s="13"/>
      <c r="HYD17" s="13"/>
      <c r="HYE17" s="13"/>
      <c r="HYF17" s="13"/>
      <c r="HYG17" s="13"/>
      <c r="HYH17" s="13"/>
      <c r="HYI17" s="13"/>
      <c r="HYJ17" s="13"/>
      <c r="HYK17" s="13"/>
      <c r="HYL17" s="13"/>
      <c r="HYM17" s="13"/>
      <c r="HYN17" s="13"/>
      <c r="HYO17" s="13"/>
      <c r="HYP17" s="13"/>
      <c r="HYQ17" s="13"/>
      <c r="HYR17" s="13"/>
      <c r="HYS17" s="13"/>
      <c r="HYT17" s="13"/>
      <c r="HYU17" s="13"/>
      <c r="HYV17" s="13"/>
      <c r="HYW17" s="13"/>
      <c r="HYX17" s="13"/>
      <c r="HYY17" s="13"/>
      <c r="HYZ17" s="13"/>
      <c r="HZA17" s="13"/>
      <c r="HZB17" s="13"/>
      <c r="HZC17" s="13"/>
      <c r="HZD17" s="13"/>
      <c r="HZE17" s="13"/>
      <c r="HZF17" s="13"/>
      <c r="HZG17" s="13"/>
      <c r="HZH17" s="13"/>
      <c r="HZI17" s="13"/>
      <c r="HZJ17" s="13"/>
      <c r="HZK17" s="13"/>
      <c r="HZL17" s="13"/>
      <c r="HZM17" s="13"/>
      <c r="HZN17" s="13"/>
      <c r="HZO17" s="13"/>
      <c r="HZP17" s="13"/>
      <c r="HZQ17" s="13"/>
      <c r="HZR17" s="13"/>
      <c r="HZS17" s="13"/>
      <c r="HZT17" s="13"/>
      <c r="HZU17" s="13"/>
      <c r="HZV17" s="13"/>
      <c r="HZW17" s="13"/>
      <c r="HZX17" s="13"/>
      <c r="HZY17" s="13"/>
      <c r="HZZ17" s="13"/>
      <c r="IAA17" s="13"/>
      <c r="IAB17" s="13"/>
      <c r="IAC17" s="13"/>
      <c r="IAD17" s="13"/>
      <c r="IAE17" s="13"/>
      <c r="IAF17" s="13"/>
      <c r="IAG17" s="13"/>
      <c r="IAH17" s="13"/>
      <c r="IAI17" s="13"/>
      <c r="IAJ17" s="13"/>
      <c r="IAK17" s="13"/>
      <c r="IAL17" s="13"/>
      <c r="IAM17" s="13"/>
      <c r="IAN17" s="13"/>
      <c r="IAO17" s="13"/>
      <c r="IAP17" s="13"/>
      <c r="IAQ17" s="13"/>
      <c r="IAR17" s="13"/>
      <c r="IAS17" s="13"/>
      <c r="IAT17" s="13"/>
      <c r="IAU17" s="13"/>
      <c r="IAV17" s="13"/>
      <c r="IAW17" s="13"/>
      <c r="IAX17" s="13"/>
      <c r="IAY17" s="13"/>
      <c r="IAZ17" s="13"/>
      <c r="IBA17" s="13"/>
      <c r="IBB17" s="13"/>
      <c r="IBC17" s="13"/>
      <c r="IBD17" s="13"/>
      <c r="IBE17" s="13"/>
      <c r="IBF17" s="13"/>
      <c r="IBG17" s="13"/>
      <c r="IBH17" s="13"/>
      <c r="IBI17" s="13"/>
      <c r="IBJ17" s="13"/>
      <c r="IBK17" s="13"/>
      <c r="IBL17" s="13"/>
      <c r="IBM17" s="13"/>
      <c r="IBN17" s="13"/>
      <c r="IBO17" s="13"/>
      <c r="IBP17" s="13"/>
      <c r="IBQ17" s="13"/>
      <c r="IBR17" s="13"/>
      <c r="IBS17" s="13"/>
      <c r="IBT17" s="13"/>
      <c r="IBU17" s="13"/>
      <c r="IBV17" s="13"/>
      <c r="IBW17" s="13"/>
      <c r="IBX17" s="13"/>
      <c r="IBY17" s="13"/>
      <c r="IBZ17" s="13"/>
      <c r="ICA17" s="13"/>
      <c r="ICB17" s="13"/>
      <c r="ICC17" s="13"/>
      <c r="ICD17" s="13"/>
      <c r="ICE17" s="13"/>
      <c r="ICF17" s="13"/>
      <c r="ICG17" s="13"/>
      <c r="ICH17" s="13"/>
      <c r="ICI17" s="13"/>
      <c r="ICJ17" s="13"/>
      <c r="ICK17" s="13"/>
      <c r="ICL17" s="13"/>
      <c r="ICM17" s="13"/>
      <c r="ICN17" s="13"/>
      <c r="ICO17" s="13"/>
      <c r="ICP17" s="13"/>
      <c r="ICQ17" s="13"/>
      <c r="ICR17" s="13"/>
      <c r="ICS17" s="13"/>
      <c r="ICT17" s="13"/>
      <c r="ICU17" s="13"/>
      <c r="ICV17" s="13"/>
      <c r="ICW17" s="13"/>
      <c r="ICX17" s="13"/>
      <c r="ICY17" s="13"/>
      <c r="ICZ17" s="13"/>
      <c r="IDA17" s="13"/>
      <c r="IDB17" s="13"/>
      <c r="IDC17" s="13"/>
      <c r="IDD17" s="13"/>
      <c r="IDE17" s="13"/>
      <c r="IDF17" s="13"/>
      <c r="IDG17" s="13"/>
      <c r="IDH17" s="13"/>
      <c r="IDI17" s="13"/>
      <c r="IDJ17" s="13"/>
      <c r="IDK17" s="13"/>
      <c r="IDL17" s="13"/>
      <c r="IDM17" s="13"/>
      <c r="IDN17" s="13"/>
      <c r="IDO17" s="13"/>
      <c r="IDP17" s="13"/>
      <c r="IDQ17" s="13"/>
      <c r="IDR17" s="13"/>
      <c r="IDS17" s="13"/>
      <c r="IDT17" s="13"/>
      <c r="IDU17" s="13"/>
      <c r="IDV17" s="13"/>
      <c r="IDW17" s="13"/>
      <c r="IDX17" s="13"/>
      <c r="IDY17" s="13"/>
      <c r="IDZ17" s="13"/>
      <c r="IEA17" s="13"/>
      <c r="IEB17" s="13"/>
      <c r="IEC17" s="13"/>
      <c r="IED17" s="13"/>
      <c r="IEE17" s="13"/>
      <c r="IEF17" s="13"/>
      <c r="IEG17" s="13"/>
      <c r="IEH17" s="13"/>
      <c r="IEI17" s="13"/>
      <c r="IEJ17" s="13"/>
      <c r="IEK17" s="13"/>
      <c r="IEL17" s="13"/>
      <c r="IEM17" s="13"/>
      <c r="IEN17" s="13"/>
      <c r="IEO17" s="13"/>
      <c r="IEP17" s="13"/>
      <c r="IEQ17" s="13"/>
      <c r="IER17" s="13"/>
      <c r="IES17" s="13"/>
      <c r="IET17" s="13"/>
      <c r="IEU17" s="13"/>
      <c r="IEV17" s="13"/>
      <c r="IEW17" s="13"/>
      <c r="IEX17" s="13"/>
      <c r="IEY17" s="13"/>
      <c r="IEZ17" s="13"/>
      <c r="IFA17" s="13"/>
      <c r="IFB17" s="13"/>
      <c r="IFC17" s="13"/>
      <c r="IFD17" s="13"/>
      <c r="IFE17" s="13"/>
      <c r="IFF17" s="13"/>
      <c r="IFG17" s="13"/>
      <c r="IFH17" s="13"/>
      <c r="IFI17" s="13"/>
      <c r="IFJ17" s="13"/>
      <c r="IFK17" s="13"/>
      <c r="IFL17" s="13"/>
      <c r="IFM17" s="13"/>
      <c r="IFN17" s="13"/>
      <c r="IFO17" s="13"/>
      <c r="IFP17" s="13"/>
      <c r="IFQ17" s="13"/>
      <c r="IFR17" s="13"/>
      <c r="IFS17" s="13"/>
      <c r="IFT17" s="13"/>
      <c r="IFU17" s="13"/>
      <c r="IFV17" s="13"/>
      <c r="IFW17" s="13"/>
      <c r="IFX17" s="13"/>
      <c r="IFY17" s="13"/>
      <c r="IFZ17" s="13"/>
      <c r="IGA17" s="13"/>
      <c r="IGB17" s="13"/>
      <c r="IGC17" s="13"/>
      <c r="IGD17" s="13"/>
      <c r="IGE17" s="13"/>
      <c r="IGF17" s="13"/>
      <c r="IGG17" s="13"/>
      <c r="IGH17" s="13"/>
      <c r="IGI17" s="13"/>
      <c r="IGJ17" s="13"/>
      <c r="IGK17" s="13"/>
      <c r="IGL17" s="13"/>
      <c r="IGM17" s="13"/>
      <c r="IGN17" s="13"/>
      <c r="IGO17" s="13"/>
      <c r="IGP17" s="13"/>
      <c r="IGQ17" s="13"/>
      <c r="IGR17" s="13"/>
      <c r="IGS17" s="13"/>
      <c r="IGT17" s="13"/>
      <c r="IGU17" s="13"/>
      <c r="IGV17" s="13"/>
      <c r="IGW17" s="13"/>
      <c r="IGX17" s="13"/>
      <c r="IGY17" s="13"/>
      <c r="IGZ17" s="13"/>
      <c r="IHA17" s="13"/>
      <c r="IHB17" s="13"/>
      <c r="IHC17" s="13"/>
      <c r="IHD17" s="13"/>
      <c r="IHE17" s="13"/>
      <c r="IHF17" s="13"/>
      <c r="IHG17" s="13"/>
      <c r="IHH17" s="13"/>
      <c r="IHI17" s="13"/>
      <c r="IHJ17" s="13"/>
      <c r="IHK17" s="13"/>
      <c r="IHL17" s="13"/>
      <c r="IHM17" s="13"/>
      <c r="IHN17" s="13"/>
      <c r="IHO17" s="13"/>
      <c r="IHP17" s="13"/>
      <c r="IHQ17" s="13"/>
      <c r="IHR17" s="13"/>
      <c r="IHS17" s="13"/>
      <c r="IHT17" s="13"/>
      <c r="IHU17" s="13"/>
      <c r="IHV17" s="13"/>
      <c r="IHW17" s="13"/>
      <c r="IHX17" s="13"/>
      <c r="IHY17" s="13"/>
      <c r="IHZ17" s="13"/>
      <c r="IIA17" s="13"/>
      <c r="IIB17" s="13"/>
      <c r="IIC17" s="13"/>
      <c r="IID17" s="13"/>
      <c r="IIE17" s="13"/>
      <c r="IIF17" s="13"/>
      <c r="IIG17" s="13"/>
      <c r="IIH17" s="13"/>
      <c r="III17" s="13"/>
      <c r="IIJ17" s="13"/>
      <c r="IIK17" s="13"/>
      <c r="IIL17" s="13"/>
      <c r="IIM17" s="13"/>
      <c r="IIN17" s="13"/>
      <c r="IIO17" s="13"/>
      <c r="IIP17" s="13"/>
      <c r="IIQ17" s="13"/>
      <c r="IIR17" s="13"/>
      <c r="IIS17" s="13"/>
      <c r="IIT17" s="13"/>
      <c r="IIU17" s="13"/>
      <c r="IIV17" s="13"/>
      <c r="IIW17" s="13"/>
      <c r="IIX17" s="13"/>
      <c r="IIY17" s="13"/>
      <c r="IIZ17" s="13"/>
      <c r="IJA17" s="13"/>
      <c r="IJB17" s="13"/>
      <c r="IJC17" s="13"/>
      <c r="IJD17" s="13"/>
      <c r="IJE17" s="13"/>
      <c r="IJF17" s="13"/>
      <c r="IJG17" s="13"/>
      <c r="IJH17" s="13"/>
      <c r="IJI17" s="13"/>
      <c r="IJJ17" s="13"/>
      <c r="IJK17" s="13"/>
      <c r="IJL17" s="13"/>
      <c r="IJM17" s="13"/>
      <c r="IJN17" s="13"/>
      <c r="IJO17" s="13"/>
      <c r="IJP17" s="13"/>
      <c r="IJQ17" s="13"/>
      <c r="IJR17" s="13"/>
      <c r="IJS17" s="13"/>
      <c r="IJT17" s="13"/>
      <c r="IJU17" s="13"/>
      <c r="IJV17" s="13"/>
      <c r="IJW17" s="13"/>
      <c r="IJX17" s="13"/>
      <c r="IJY17" s="13"/>
      <c r="IJZ17" s="13"/>
      <c r="IKA17" s="13"/>
      <c r="IKB17" s="13"/>
      <c r="IKC17" s="13"/>
      <c r="IKD17" s="13"/>
      <c r="IKE17" s="13"/>
      <c r="IKF17" s="13"/>
      <c r="IKG17" s="13"/>
      <c r="IKH17" s="13"/>
      <c r="IKI17" s="13"/>
      <c r="IKJ17" s="13"/>
      <c r="IKK17" s="13"/>
      <c r="IKL17" s="13"/>
      <c r="IKM17" s="13"/>
      <c r="IKN17" s="13"/>
      <c r="IKO17" s="13"/>
      <c r="IKP17" s="13"/>
      <c r="IKQ17" s="13"/>
      <c r="IKR17" s="13"/>
      <c r="IKS17" s="13"/>
      <c r="IKT17" s="13"/>
      <c r="IKU17" s="13"/>
      <c r="IKV17" s="13"/>
      <c r="IKW17" s="13"/>
      <c r="IKX17" s="13"/>
      <c r="IKY17" s="13"/>
      <c r="IKZ17" s="13"/>
      <c r="ILA17" s="13"/>
      <c r="ILB17" s="13"/>
      <c r="ILC17" s="13"/>
      <c r="ILD17" s="13"/>
      <c r="ILE17" s="13"/>
      <c r="ILF17" s="13"/>
      <c r="ILG17" s="13"/>
      <c r="ILH17" s="13"/>
      <c r="ILI17" s="13"/>
      <c r="ILJ17" s="13"/>
      <c r="ILK17" s="13"/>
      <c r="ILL17" s="13"/>
      <c r="ILM17" s="13"/>
      <c r="ILN17" s="13"/>
      <c r="ILO17" s="13"/>
      <c r="ILP17" s="13"/>
      <c r="ILQ17" s="13"/>
      <c r="ILR17" s="13"/>
      <c r="ILS17" s="13"/>
      <c r="ILT17" s="13"/>
      <c r="ILU17" s="13"/>
      <c r="ILV17" s="13"/>
      <c r="ILW17" s="13"/>
      <c r="ILX17" s="13"/>
      <c r="ILY17" s="13"/>
      <c r="ILZ17" s="13"/>
      <c r="IMA17" s="13"/>
      <c r="IMB17" s="13"/>
      <c r="IMC17" s="13"/>
      <c r="IMD17" s="13"/>
      <c r="IME17" s="13"/>
      <c r="IMF17" s="13"/>
      <c r="IMG17" s="13"/>
      <c r="IMH17" s="13"/>
      <c r="IMI17" s="13"/>
      <c r="IMJ17" s="13"/>
      <c r="IMK17" s="13"/>
      <c r="IML17" s="13"/>
      <c r="IMM17" s="13"/>
      <c r="IMN17" s="13"/>
      <c r="IMO17" s="13"/>
      <c r="IMP17" s="13"/>
      <c r="IMQ17" s="13"/>
      <c r="IMR17" s="13"/>
      <c r="IMS17" s="13"/>
      <c r="IMT17" s="13"/>
      <c r="IMU17" s="13"/>
      <c r="IMV17" s="13"/>
      <c r="IMW17" s="13"/>
      <c r="IMX17" s="13"/>
      <c r="IMY17" s="13"/>
      <c r="IMZ17" s="13"/>
      <c r="INA17" s="13"/>
      <c r="INB17" s="13"/>
      <c r="INC17" s="13"/>
      <c r="IND17" s="13"/>
      <c r="INE17" s="13"/>
      <c r="INF17" s="13"/>
      <c r="ING17" s="13"/>
      <c r="INH17" s="13"/>
      <c r="INI17" s="13"/>
      <c r="INJ17" s="13"/>
      <c r="INK17" s="13"/>
      <c r="INL17" s="13"/>
      <c r="INM17" s="13"/>
      <c r="INN17" s="13"/>
      <c r="INO17" s="13"/>
      <c r="INP17" s="13"/>
      <c r="INQ17" s="13"/>
      <c r="INR17" s="13"/>
      <c r="INS17" s="13"/>
      <c r="INT17" s="13"/>
      <c r="INU17" s="13"/>
      <c r="INV17" s="13"/>
      <c r="INW17" s="13"/>
      <c r="INX17" s="13"/>
      <c r="INY17" s="13"/>
      <c r="INZ17" s="13"/>
      <c r="IOA17" s="13"/>
      <c r="IOB17" s="13"/>
      <c r="IOC17" s="13"/>
      <c r="IOD17" s="13"/>
      <c r="IOE17" s="13"/>
      <c r="IOF17" s="13"/>
      <c r="IOG17" s="13"/>
      <c r="IOH17" s="13"/>
      <c r="IOI17" s="13"/>
      <c r="IOJ17" s="13"/>
      <c r="IOK17" s="13"/>
      <c r="IOL17" s="13"/>
      <c r="IOM17" s="13"/>
      <c r="ION17" s="13"/>
      <c r="IOO17" s="13"/>
      <c r="IOP17" s="13"/>
      <c r="IOQ17" s="13"/>
      <c r="IOR17" s="13"/>
      <c r="IOS17" s="13"/>
      <c r="IOT17" s="13"/>
      <c r="IOU17" s="13"/>
      <c r="IOV17" s="13"/>
      <c r="IOW17" s="13"/>
      <c r="IOX17" s="13"/>
      <c r="IOY17" s="13"/>
      <c r="IOZ17" s="13"/>
      <c r="IPA17" s="13"/>
      <c r="IPB17" s="13"/>
      <c r="IPC17" s="13"/>
      <c r="IPD17" s="13"/>
      <c r="IPE17" s="13"/>
      <c r="IPF17" s="13"/>
      <c r="IPG17" s="13"/>
      <c r="IPH17" s="13"/>
      <c r="IPI17" s="13"/>
      <c r="IPJ17" s="13"/>
      <c r="IPK17" s="13"/>
      <c r="IPL17" s="13"/>
      <c r="IPM17" s="13"/>
      <c r="IPN17" s="13"/>
      <c r="IPO17" s="13"/>
      <c r="IPP17" s="13"/>
      <c r="IPQ17" s="13"/>
      <c r="IPR17" s="13"/>
      <c r="IPS17" s="13"/>
      <c r="IPT17" s="13"/>
      <c r="IPU17" s="13"/>
      <c r="IPV17" s="13"/>
      <c r="IPW17" s="13"/>
      <c r="IPX17" s="13"/>
      <c r="IPY17" s="13"/>
      <c r="IPZ17" s="13"/>
      <c r="IQA17" s="13"/>
      <c r="IQB17" s="13"/>
      <c r="IQC17" s="13"/>
      <c r="IQD17" s="13"/>
      <c r="IQE17" s="13"/>
      <c r="IQF17" s="13"/>
      <c r="IQG17" s="13"/>
      <c r="IQH17" s="13"/>
      <c r="IQI17" s="13"/>
      <c r="IQJ17" s="13"/>
      <c r="IQK17" s="13"/>
      <c r="IQL17" s="13"/>
      <c r="IQM17" s="13"/>
      <c r="IQN17" s="13"/>
      <c r="IQO17" s="13"/>
      <c r="IQP17" s="13"/>
      <c r="IQQ17" s="13"/>
      <c r="IQR17" s="13"/>
      <c r="IQS17" s="13"/>
      <c r="IQT17" s="13"/>
      <c r="IQU17" s="13"/>
      <c r="IQV17" s="13"/>
      <c r="IQW17" s="13"/>
      <c r="IQX17" s="13"/>
      <c r="IQY17" s="13"/>
      <c r="IQZ17" s="13"/>
      <c r="IRA17" s="13"/>
      <c r="IRB17" s="13"/>
      <c r="IRC17" s="13"/>
      <c r="IRD17" s="13"/>
      <c r="IRE17" s="13"/>
      <c r="IRF17" s="13"/>
      <c r="IRG17" s="13"/>
      <c r="IRH17" s="13"/>
      <c r="IRI17" s="13"/>
      <c r="IRJ17" s="13"/>
      <c r="IRK17" s="13"/>
      <c r="IRL17" s="13"/>
      <c r="IRM17" s="13"/>
      <c r="IRN17" s="13"/>
      <c r="IRO17" s="13"/>
      <c r="IRP17" s="13"/>
      <c r="IRQ17" s="13"/>
      <c r="IRR17" s="13"/>
      <c r="IRS17" s="13"/>
      <c r="IRT17" s="13"/>
      <c r="IRU17" s="13"/>
      <c r="IRV17" s="13"/>
      <c r="IRW17" s="13"/>
      <c r="IRX17" s="13"/>
      <c r="IRY17" s="13"/>
      <c r="IRZ17" s="13"/>
      <c r="ISA17" s="13"/>
      <c r="ISB17" s="13"/>
      <c r="ISC17" s="13"/>
      <c r="ISD17" s="13"/>
      <c r="ISE17" s="13"/>
      <c r="ISF17" s="13"/>
      <c r="ISG17" s="13"/>
      <c r="ISH17" s="13"/>
      <c r="ISI17" s="13"/>
      <c r="ISJ17" s="13"/>
      <c r="ISK17" s="13"/>
      <c r="ISL17" s="13"/>
      <c r="ISM17" s="13"/>
      <c r="ISN17" s="13"/>
      <c r="ISO17" s="13"/>
      <c r="ISP17" s="13"/>
      <c r="ISQ17" s="13"/>
      <c r="ISR17" s="13"/>
      <c r="ISS17" s="13"/>
      <c r="IST17" s="13"/>
      <c r="ISU17" s="13"/>
      <c r="ISV17" s="13"/>
      <c r="ISW17" s="13"/>
      <c r="ISX17" s="13"/>
      <c r="ISY17" s="13"/>
      <c r="ISZ17" s="13"/>
      <c r="ITA17" s="13"/>
      <c r="ITB17" s="13"/>
      <c r="ITC17" s="13"/>
      <c r="ITD17" s="13"/>
      <c r="ITE17" s="13"/>
      <c r="ITF17" s="13"/>
      <c r="ITG17" s="13"/>
      <c r="ITH17" s="13"/>
      <c r="ITI17" s="13"/>
      <c r="ITJ17" s="13"/>
      <c r="ITK17" s="13"/>
      <c r="ITL17" s="13"/>
      <c r="ITM17" s="13"/>
      <c r="ITN17" s="13"/>
      <c r="ITO17" s="13"/>
      <c r="ITP17" s="13"/>
      <c r="ITQ17" s="13"/>
      <c r="ITR17" s="13"/>
      <c r="ITS17" s="13"/>
      <c r="ITT17" s="13"/>
      <c r="ITU17" s="13"/>
      <c r="ITV17" s="13"/>
      <c r="ITW17" s="13"/>
      <c r="ITX17" s="13"/>
      <c r="ITY17" s="13"/>
      <c r="ITZ17" s="13"/>
      <c r="IUA17" s="13"/>
      <c r="IUB17" s="13"/>
      <c r="IUC17" s="13"/>
      <c r="IUD17" s="13"/>
      <c r="IUE17" s="13"/>
      <c r="IUF17" s="13"/>
      <c r="IUG17" s="13"/>
      <c r="IUH17" s="13"/>
      <c r="IUI17" s="13"/>
      <c r="IUJ17" s="13"/>
      <c r="IUK17" s="13"/>
      <c r="IUL17" s="13"/>
      <c r="IUM17" s="13"/>
      <c r="IUN17" s="13"/>
      <c r="IUO17" s="13"/>
      <c r="IUP17" s="13"/>
      <c r="IUQ17" s="13"/>
      <c r="IUR17" s="13"/>
      <c r="IUS17" s="13"/>
      <c r="IUT17" s="13"/>
      <c r="IUU17" s="13"/>
      <c r="IUV17" s="13"/>
      <c r="IUW17" s="13"/>
      <c r="IUX17" s="13"/>
      <c r="IUY17" s="13"/>
      <c r="IUZ17" s="13"/>
      <c r="IVA17" s="13"/>
      <c r="IVB17" s="13"/>
      <c r="IVC17" s="13"/>
      <c r="IVD17" s="13"/>
      <c r="IVE17" s="13"/>
      <c r="IVF17" s="13"/>
      <c r="IVG17" s="13"/>
      <c r="IVH17" s="13"/>
      <c r="IVI17" s="13"/>
      <c r="IVJ17" s="13"/>
      <c r="IVK17" s="13"/>
      <c r="IVL17" s="13"/>
      <c r="IVM17" s="13"/>
      <c r="IVN17" s="13"/>
      <c r="IVO17" s="13"/>
      <c r="IVP17" s="13"/>
      <c r="IVQ17" s="13"/>
      <c r="IVR17" s="13"/>
      <c r="IVS17" s="13"/>
      <c r="IVT17" s="13"/>
      <c r="IVU17" s="13"/>
      <c r="IVV17" s="13"/>
      <c r="IVW17" s="13"/>
      <c r="IVX17" s="13"/>
      <c r="IVY17" s="13"/>
      <c r="IVZ17" s="13"/>
      <c r="IWA17" s="13"/>
      <c r="IWB17" s="13"/>
      <c r="IWC17" s="13"/>
      <c r="IWD17" s="13"/>
      <c r="IWE17" s="13"/>
      <c r="IWF17" s="13"/>
      <c r="IWG17" s="13"/>
      <c r="IWH17" s="13"/>
      <c r="IWI17" s="13"/>
      <c r="IWJ17" s="13"/>
      <c r="IWK17" s="13"/>
      <c r="IWL17" s="13"/>
      <c r="IWM17" s="13"/>
      <c r="IWN17" s="13"/>
      <c r="IWO17" s="13"/>
      <c r="IWP17" s="13"/>
      <c r="IWQ17" s="13"/>
      <c r="IWR17" s="13"/>
      <c r="IWS17" s="13"/>
      <c r="IWT17" s="13"/>
      <c r="IWU17" s="13"/>
      <c r="IWV17" s="13"/>
      <c r="IWW17" s="13"/>
      <c r="IWX17" s="13"/>
      <c r="IWY17" s="13"/>
      <c r="IWZ17" s="13"/>
      <c r="IXA17" s="13"/>
      <c r="IXB17" s="13"/>
      <c r="IXC17" s="13"/>
      <c r="IXD17" s="13"/>
      <c r="IXE17" s="13"/>
      <c r="IXF17" s="13"/>
      <c r="IXG17" s="13"/>
      <c r="IXH17" s="13"/>
      <c r="IXI17" s="13"/>
      <c r="IXJ17" s="13"/>
      <c r="IXK17" s="13"/>
      <c r="IXL17" s="13"/>
      <c r="IXM17" s="13"/>
      <c r="IXN17" s="13"/>
      <c r="IXO17" s="13"/>
      <c r="IXP17" s="13"/>
      <c r="IXQ17" s="13"/>
      <c r="IXR17" s="13"/>
      <c r="IXS17" s="13"/>
      <c r="IXT17" s="13"/>
      <c r="IXU17" s="13"/>
      <c r="IXV17" s="13"/>
      <c r="IXW17" s="13"/>
      <c r="IXX17" s="13"/>
      <c r="IXY17" s="13"/>
      <c r="IXZ17" s="13"/>
      <c r="IYA17" s="13"/>
      <c r="IYB17" s="13"/>
      <c r="IYC17" s="13"/>
      <c r="IYD17" s="13"/>
      <c r="IYE17" s="13"/>
      <c r="IYF17" s="13"/>
      <c r="IYG17" s="13"/>
      <c r="IYH17" s="13"/>
      <c r="IYI17" s="13"/>
      <c r="IYJ17" s="13"/>
      <c r="IYK17" s="13"/>
      <c r="IYL17" s="13"/>
      <c r="IYM17" s="13"/>
      <c r="IYN17" s="13"/>
      <c r="IYO17" s="13"/>
      <c r="IYP17" s="13"/>
      <c r="IYQ17" s="13"/>
      <c r="IYR17" s="13"/>
      <c r="IYS17" s="13"/>
      <c r="IYT17" s="13"/>
      <c r="IYU17" s="13"/>
      <c r="IYV17" s="13"/>
      <c r="IYW17" s="13"/>
      <c r="IYX17" s="13"/>
      <c r="IYY17" s="13"/>
      <c r="IYZ17" s="13"/>
      <c r="IZA17" s="13"/>
      <c r="IZB17" s="13"/>
      <c r="IZC17" s="13"/>
      <c r="IZD17" s="13"/>
      <c r="IZE17" s="13"/>
      <c r="IZF17" s="13"/>
      <c r="IZG17" s="13"/>
      <c r="IZH17" s="13"/>
      <c r="IZI17" s="13"/>
      <c r="IZJ17" s="13"/>
      <c r="IZK17" s="13"/>
      <c r="IZL17" s="13"/>
      <c r="IZM17" s="13"/>
      <c r="IZN17" s="13"/>
      <c r="IZO17" s="13"/>
      <c r="IZP17" s="13"/>
      <c r="IZQ17" s="13"/>
      <c r="IZR17" s="13"/>
      <c r="IZS17" s="13"/>
      <c r="IZT17" s="13"/>
      <c r="IZU17" s="13"/>
      <c r="IZV17" s="13"/>
      <c r="IZW17" s="13"/>
      <c r="IZX17" s="13"/>
      <c r="IZY17" s="13"/>
      <c r="IZZ17" s="13"/>
      <c r="JAA17" s="13"/>
      <c r="JAB17" s="13"/>
      <c r="JAC17" s="13"/>
      <c r="JAD17" s="13"/>
      <c r="JAE17" s="13"/>
      <c r="JAF17" s="13"/>
      <c r="JAG17" s="13"/>
      <c r="JAH17" s="13"/>
      <c r="JAI17" s="13"/>
      <c r="JAJ17" s="13"/>
      <c r="JAK17" s="13"/>
      <c r="JAL17" s="13"/>
      <c r="JAM17" s="13"/>
      <c r="JAN17" s="13"/>
      <c r="JAO17" s="13"/>
      <c r="JAP17" s="13"/>
      <c r="JAQ17" s="13"/>
      <c r="JAR17" s="13"/>
      <c r="JAS17" s="13"/>
      <c r="JAT17" s="13"/>
      <c r="JAU17" s="13"/>
      <c r="JAV17" s="13"/>
      <c r="JAW17" s="13"/>
      <c r="JAX17" s="13"/>
      <c r="JAY17" s="13"/>
      <c r="JAZ17" s="13"/>
      <c r="JBA17" s="13"/>
      <c r="JBB17" s="13"/>
      <c r="JBC17" s="13"/>
      <c r="JBD17" s="13"/>
      <c r="JBE17" s="13"/>
      <c r="JBF17" s="13"/>
      <c r="JBG17" s="13"/>
      <c r="JBH17" s="13"/>
      <c r="JBI17" s="13"/>
      <c r="JBJ17" s="13"/>
      <c r="JBK17" s="13"/>
      <c r="JBL17" s="13"/>
      <c r="JBM17" s="13"/>
      <c r="JBN17" s="13"/>
      <c r="JBO17" s="13"/>
      <c r="JBP17" s="13"/>
      <c r="JBQ17" s="13"/>
      <c r="JBR17" s="13"/>
      <c r="JBS17" s="13"/>
      <c r="JBT17" s="13"/>
      <c r="JBU17" s="13"/>
      <c r="JBV17" s="13"/>
      <c r="JBW17" s="13"/>
      <c r="JBX17" s="13"/>
      <c r="JBY17" s="13"/>
      <c r="JBZ17" s="13"/>
      <c r="JCA17" s="13"/>
      <c r="JCB17" s="13"/>
      <c r="JCC17" s="13"/>
      <c r="JCD17" s="13"/>
      <c r="JCE17" s="13"/>
      <c r="JCF17" s="13"/>
      <c r="JCG17" s="13"/>
      <c r="JCH17" s="13"/>
      <c r="JCI17" s="13"/>
      <c r="JCJ17" s="13"/>
      <c r="JCK17" s="13"/>
      <c r="JCL17" s="13"/>
      <c r="JCM17" s="13"/>
      <c r="JCN17" s="13"/>
      <c r="JCO17" s="13"/>
      <c r="JCP17" s="13"/>
      <c r="JCQ17" s="13"/>
      <c r="JCR17" s="13"/>
      <c r="JCS17" s="13"/>
      <c r="JCT17" s="13"/>
      <c r="JCU17" s="13"/>
      <c r="JCV17" s="13"/>
      <c r="JCW17" s="13"/>
      <c r="JCX17" s="13"/>
      <c r="JCY17" s="13"/>
      <c r="JCZ17" s="13"/>
      <c r="JDA17" s="13"/>
      <c r="JDB17" s="13"/>
      <c r="JDC17" s="13"/>
      <c r="JDD17" s="13"/>
      <c r="JDE17" s="13"/>
      <c r="JDF17" s="13"/>
      <c r="JDG17" s="13"/>
      <c r="JDH17" s="13"/>
      <c r="JDI17" s="13"/>
      <c r="JDJ17" s="13"/>
      <c r="JDK17" s="13"/>
      <c r="JDL17" s="13"/>
      <c r="JDM17" s="13"/>
      <c r="JDN17" s="13"/>
      <c r="JDO17" s="13"/>
      <c r="JDP17" s="13"/>
      <c r="JDQ17" s="13"/>
      <c r="JDR17" s="13"/>
      <c r="JDS17" s="13"/>
      <c r="JDT17" s="13"/>
      <c r="JDU17" s="13"/>
      <c r="JDV17" s="13"/>
      <c r="JDW17" s="13"/>
      <c r="JDX17" s="13"/>
      <c r="JDY17" s="13"/>
      <c r="JDZ17" s="13"/>
      <c r="JEA17" s="13"/>
      <c r="JEB17" s="13"/>
      <c r="JEC17" s="13"/>
      <c r="JED17" s="13"/>
      <c r="JEE17" s="13"/>
      <c r="JEF17" s="13"/>
      <c r="JEG17" s="13"/>
      <c r="JEH17" s="13"/>
      <c r="JEI17" s="13"/>
      <c r="JEJ17" s="13"/>
      <c r="JEK17" s="13"/>
      <c r="JEL17" s="13"/>
      <c r="JEM17" s="13"/>
      <c r="JEN17" s="13"/>
      <c r="JEO17" s="13"/>
      <c r="JEP17" s="13"/>
      <c r="JEQ17" s="13"/>
      <c r="JER17" s="13"/>
      <c r="JES17" s="13"/>
      <c r="JET17" s="13"/>
      <c r="JEU17" s="13"/>
      <c r="JEV17" s="13"/>
      <c r="JEW17" s="13"/>
      <c r="JEX17" s="13"/>
      <c r="JEY17" s="13"/>
      <c r="JEZ17" s="13"/>
      <c r="JFA17" s="13"/>
      <c r="JFB17" s="13"/>
      <c r="JFC17" s="13"/>
      <c r="JFD17" s="13"/>
      <c r="JFE17" s="13"/>
      <c r="JFF17" s="13"/>
      <c r="JFG17" s="13"/>
      <c r="JFH17" s="13"/>
      <c r="JFI17" s="13"/>
      <c r="JFJ17" s="13"/>
      <c r="JFK17" s="13"/>
      <c r="JFL17" s="13"/>
      <c r="JFM17" s="13"/>
      <c r="JFN17" s="13"/>
      <c r="JFO17" s="13"/>
      <c r="JFP17" s="13"/>
      <c r="JFQ17" s="13"/>
      <c r="JFR17" s="13"/>
      <c r="JFS17" s="13"/>
      <c r="JFT17" s="13"/>
      <c r="JFU17" s="13"/>
      <c r="JFV17" s="13"/>
      <c r="JFW17" s="13"/>
      <c r="JFX17" s="13"/>
      <c r="JFY17" s="13"/>
      <c r="JFZ17" s="13"/>
      <c r="JGA17" s="13"/>
      <c r="JGB17" s="13"/>
      <c r="JGC17" s="13"/>
      <c r="JGD17" s="13"/>
      <c r="JGE17" s="13"/>
      <c r="JGF17" s="13"/>
      <c r="JGG17" s="13"/>
      <c r="JGH17" s="13"/>
      <c r="JGI17" s="13"/>
      <c r="JGJ17" s="13"/>
      <c r="JGK17" s="13"/>
      <c r="JGL17" s="13"/>
      <c r="JGM17" s="13"/>
      <c r="JGN17" s="13"/>
      <c r="JGO17" s="13"/>
      <c r="JGP17" s="13"/>
      <c r="JGQ17" s="13"/>
      <c r="JGR17" s="13"/>
      <c r="JGS17" s="13"/>
      <c r="JGT17" s="13"/>
      <c r="JGU17" s="13"/>
      <c r="JGV17" s="13"/>
      <c r="JGW17" s="13"/>
      <c r="JGX17" s="13"/>
      <c r="JGY17" s="13"/>
      <c r="JGZ17" s="13"/>
      <c r="JHA17" s="13"/>
      <c r="JHB17" s="13"/>
      <c r="JHC17" s="13"/>
      <c r="JHD17" s="13"/>
      <c r="JHE17" s="13"/>
      <c r="JHF17" s="13"/>
      <c r="JHG17" s="13"/>
      <c r="JHH17" s="13"/>
      <c r="JHI17" s="13"/>
      <c r="JHJ17" s="13"/>
      <c r="JHK17" s="13"/>
      <c r="JHL17" s="13"/>
      <c r="JHM17" s="13"/>
      <c r="JHN17" s="13"/>
      <c r="JHO17" s="13"/>
      <c r="JHP17" s="13"/>
      <c r="JHQ17" s="13"/>
      <c r="JHR17" s="13"/>
      <c r="JHS17" s="13"/>
      <c r="JHT17" s="13"/>
      <c r="JHU17" s="13"/>
      <c r="JHV17" s="13"/>
      <c r="JHW17" s="13"/>
      <c r="JHX17" s="13"/>
      <c r="JHY17" s="13"/>
      <c r="JHZ17" s="13"/>
      <c r="JIA17" s="13"/>
      <c r="JIB17" s="13"/>
      <c r="JIC17" s="13"/>
      <c r="JID17" s="13"/>
      <c r="JIE17" s="13"/>
      <c r="JIF17" s="13"/>
      <c r="JIG17" s="13"/>
      <c r="JIH17" s="13"/>
      <c r="JII17" s="13"/>
      <c r="JIJ17" s="13"/>
      <c r="JIK17" s="13"/>
      <c r="JIL17" s="13"/>
      <c r="JIM17" s="13"/>
      <c r="JIN17" s="13"/>
      <c r="JIO17" s="13"/>
      <c r="JIP17" s="13"/>
      <c r="JIQ17" s="13"/>
      <c r="JIR17" s="13"/>
      <c r="JIS17" s="13"/>
      <c r="JIT17" s="13"/>
      <c r="JIU17" s="13"/>
      <c r="JIV17" s="13"/>
      <c r="JIW17" s="13"/>
      <c r="JIX17" s="13"/>
      <c r="JIY17" s="13"/>
      <c r="JIZ17" s="13"/>
      <c r="JJA17" s="13"/>
      <c r="JJB17" s="13"/>
      <c r="JJC17" s="13"/>
      <c r="JJD17" s="13"/>
      <c r="JJE17" s="13"/>
      <c r="JJF17" s="13"/>
      <c r="JJG17" s="13"/>
      <c r="JJH17" s="13"/>
      <c r="JJI17" s="13"/>
      <c r="JJJ17" s="13"/>
      <c r="JJK17" s="13"/>
      <c r="JJL17" s="13"/>
      <c r="JJM17" s="13"/>
      <c r="JJN17" s="13"/>
      <c r="JJO17" s="13"/>
      <c r="JJP17" s="13"/>
      <c r="JJQ17" s="13"/>
      <c r="JJR17" s="13"/>
      <c r="JJS17" s="13"/>
      <c r="JJT17" s="13"/>
      <c r="JJU17" s="13"/>
      <c r="JJV17" s="13"/>
      <c r="JJW17" s="13"/>
      <c r="JJX17" s="13"/>
      <c r="JJY17" s="13"/>
      <c r="JJZ17" s="13"/>
      <c r="JKA17" s="13"/>
      <c r="JKB17" s="13"/>
      <c r="JKC17" s="13"/>
      <c r="JKD17" s="13"/>
      <c r="JKE17" s="13"/>
      <c r="JKF17" s="13"/>
      <c r="JKG17" s="13"/>
      <c r="JKH17" s="13"/>
      <c r="JKI17" s="13"/>
      <c r="JKJ17" s="13"/>
      <c r="JKK17" s="13"/>
      <c r="JKL17" s="13"/>
      <c r="JKM17" s="13"/>
      <c r="JKN17" s="13"/>
      <c r="JKO17" s="13"/>
      <c r="JKP17" s="13"/>
      <c r="JKQ17" s="13"/>
      <c r="JKR17" s="13"/>
      <c r="JKS17" s="13"/>
      <c r="JKT17" s="13"/>
      <c r="JKU17" s="13"/>
      <c r="JKV17" s="13"/>
      <c r="JKW17" s="13"/>
      <c r="JKX17" s="13"/>
      <c r="JKY17" s="13"/>
      <c r="JKZ17" s="13"/>
      <c r="JLA17" s="13"/>
      <c r="JLB17" s="13"/>
      <c r="JLC17" s="13"/>
      <c r="JLD17" s="13"/>
      <c r="JLE17" s="13"/>
      <c r="JLF17" s="13"/>
      <c r="JLG17" s="13"/>
      <c r="JLH17" s="13"/>
      <c r="JLI17" s="13"/>
      <c r="JLJ17" s="13"/>
      <c r="JLK17" s="13"/>
      <c r="JLL17" s="13"/>
      <c r="JLM17" s="13"/>
      <c r="JLN17" s="13"/>
      <c r="JLO17" s="13"/>
      <c r="JLP17" s="13"/>
      <c r="JLQ17" s="13"/>
      <c r="JLR17" s="13"/>
      <c r="JLS17" s="13"/>
      <c r="JLT17" s="13"/>
      <c r="JLU17" s="13"/>
      <c r="JLV17" s="13"/>
      <c r="JLW17" s="13"/>
      <c r="JLX17" s="13"/>
      <c r="JLY17" s="13"/>
      <c r="JLZ17" s="13"/>
      <c r="JMA17" s="13"/>
      <c r="JMB17" s="13"/>
      <c r="JMC17" s="13"/>
      <c r="JMD17" s="13"/>
      <c r="JME17" s="13"/>
      <c r="JMF17" s="13"/>
      <c r="JMG17" s="13"/>
      <c r="JMH17" s="13"/>
      <c r="JMI17" s="13"/>
      <c r="JMJ17" s="13"/>
      <c r="JMK17" s="13"/>
      <c r="JML17" s="13"/>
      <c r="JMM17" s="13"/>
      <c r="JMN17" s="13"/>
      <c r="JMO17" s="13"/>
      <c r="JMP17" s="13"/>
      <c r="JMQ17" s="13"/>
      <c r="JMR17" s="13"/>
      <c r="JMS17" s="13"/>
      <c r="JMT17" s="13"/>
      <c r="JMU17" s="13"/>
      <c r="JMV17" s="13"/>
      <c r="JMW17" s="13"/>
      <c r="JMX17" s="13"/>
      <c r="JMY17" s="13"/>
      <c r="JMZ17" s="13"/>
      <c r="JNA17" s="13"/>
      <c r="JNB17" s="13"/>
      <c r="JNC17" s="13"/>
      <c r="JND17" s="13"/>
      <c r="JNE17" s="13"/>
      <c r="JNF17" s="13"/>
      <c r="JNG17" s="13"/>
      <c r="JNH17" s="13"/>
      <c r="JNI17" s="13"/>
      <c r="JNJ17" s="13"/>
      <c r="JNK17" s="13"/>
      <c r="JNL17" s="13"/>
      <c r="JNM17" s="13"/>
      <c r="JNN17" s="13"/>
      <c r="JNO17" s="13"/>
      <c r="JNP17" s="13"/>
      <c r="JNQ17" s="13"/>
      <c r="JNR17" s="13"/>
      <c r="JNS17" s="13"/>
      <c r="JNT17" s="13"/>
      <c r="JNU17" s="13"/>
      <c r="JNV17" s="13"/>
      <c r="JNW17" s="13"/>
      <c r="JNX17" s="13"/>
      <c r="JNY17" s="13"/>
      <c r="JNZ17" s="13"/>
      <c r="JOA17" s="13"/>
      <c r="JOB17" s="13"/>
      <c r="JOC17" s="13"/>
      <c r="JOD17" s="13"/>
      <c r="JOE17" s="13"/>
      <c r="JOF17" s="13"/>
      <c r="JOG17" s="13"/>
      <c r="JOH17" s="13"/>
      <c r="JOI17" s="13"/>
      <c r="JOJ17" s="13"/>
      <c r="JOK17" s="13"/>
      <c r="JOL17" s="13"/>
      <c r="JOM17" s="13"/>
      <c r="JON17" s="13"/>
      <c r="JOO17" s="13"/>
      <c r="JOP17" s="13"/>
      <c r="JOQ17" s="13"/>
      <c r="JOR17" s="13"/>
      <c r="JOS17" s="13"/>
      <c r="JOT17" s="13"/>
      <c r="JOU17" s="13"/>
      <c r="JOV17" s="13"/>
      <c r="JOW17" s="13"/>
      <c r="JOX17" s="13"/>
      <c r="JOY17" s="13"/>
      <c r="JOZ17" s="13"/>
      <c r="JPA17" s="13"/>
      <c r="JPB17" s="13"/>
      <c r="JPC17" s="13"/>
      <c r="JPD17" s="13"/>
      <c r="JPE17" s="13"/>
      <c r="JPF17" s="13"/>
      <c r="JPG17" s="13"/>
      <c r="JPH17" s="13"/>
      <c r="JPI17" s="13"/>
      <c r="JPJ17" s="13"/>
      <c r="JPK17" s="13"/>
      <c r="JPL17" s="13"/>
      <c r="JPM17" s="13"/>
      <c r="JPN17" s="13"/>
      <c r="JPO17" s="13"/>
      <c r="JPP17" s="13"/>
      <c r="JPQ17" s="13"/>
      <c r="JPR17" s="13"/>
      <c r="JPS17" s="13"/>
      <c r="JPT17" s="13"/>
      <c r="JPU17" s="13"/>
      <c r="JPV17" s="13"/>
      <c r="JPW17" s="13"/>
      <c r="JPX17" s="13"/>
      <c r="JPY17" s="13"/>
      <c r="JPZ17" s="13"/>
      <c r="JQA17" s="13"/>
      <c r="JQB17" s="13"/>
      <c r="JQC17" s="13"/>
      <c r="JQD17" s="13"/>
      <c r="JQE17" s="13"/>
      <c r="JQF17" s="13"/>
      <c r="JQG17" s="13"/>
      <c r="JQH17" s="13"/>
      <c r="JQI17" s="13"/>
      <c r="JQJ17" s="13"/>
      <c r="JQK17" s="13"/>
      <c r="JQL17" s="13"/>
      <c r="JQM17" s="13"/>
      <c r="JQN17" s="13"/>
      <c r="JQO17" s="13"/>
      <c r="JQP17" s="13"/>
      <c r="JQQ17" s="13"/>
      <c r="JQR17" s="13"/>
      <c r="JQS17" s="13"/>
      <c r="JQT17" s="13"/>
      <c r="JQU17" s="13"/>
      <c r="JQV17" s="13"/>
      <c r="JQW17" s="13"/>
      <c r="JQX17" s="13"/>
      <c r="JQY17" s="13"/>
      <c r="JQZ17" s="13"/>
      <c r="JRA17" s="13"/>
      <c r="JRB17" s="13"/>
      <c r="JRC17" s="13"/>
      <c r="JRD17" s="13"/>
      <c r="JRE17" s="13"/>
      <c r="JRF17" s="13"/>
      <c r="JRG17" s="13"/>
      <c r="JRH17" s="13"/>
      <c r="JRI17" s="13"/>
      <c r="JRJ17" s="13"/>
      <c r="JRK17" s="13"/>
      <c r="JRL17" s="13"/>
      <c r="JRM17" s="13"/>
      <c r="JRN17" s="13"/>
      <c r="JRO17" s="13"/>
      <c r="JRP17" s="13"/>
      <c r="JRQ17" s="13"/>
      <c r="JRR17" s="13"/>
      <c r="JRS17" s="13"/>
      <c r="JRT17" s="13"/>
      <c r="JRU17" s="13"/>
      <c r="JRV17" s="13"/>
      <c r="JRW17" s="13"/>
      <c r="JRX17" s="13"/>
      <c r="JRY17" s="13"/>
      <c r="JRZ17" s="13"/>
      <c r="JSA17" s="13"/>
      <c r="JSB17" s="13"/>
      <c r="JSC17" s="13"/>
      <c r="JSD17" s="13"/>
      <c r="JSE17" s="13"/>
      <c r="JSF17" s="13"/>
      <c r="JSG17" s="13"/>
      <c r="JSH17" s="13"/>
      <c r="JSI17" s="13"/>
      <c r="JSJ17" s="13"/>
      <c r="JSK17" s="13"/>
      <c r="JSL17" s="13"/>
      <c r="JSM17" s="13"/>
      <c r="JSN17" s="13"/>
      <c r="JSO17" s="13"/>
      <c r="JSP17" s="13"/>
      <c r="JSQ17" s="13"/>
      <c r="JSR17" s="13"/>
      <c r="JSS17" s="13"/>
      <c r="JST17" s="13"/>
      <c r="JSU17" s="13"/>
      <c r="JSV17" s="13"/>
      <c r="JSW17" s="13"/>
      <c r="JSX17" s="13"/>
      <c r="JSY17" s="13"/>
      <c r="JSZ17" s="13"/>
      <c r="JTA17" s="13"/>
      <c r="JTB17" s="13"/>
      <c r="JTC17" s="13"/>
      <c r="JTD17" s="13"/>
      <c r="JTE17" s="13"/>
      <c r="JTF17" s="13"/>
      <c r="JTG17" s="13"/>
      <c r="JTH17" s="13"/>
      <c r="JTI17" s="13"/>
      <c r="JTJ17" s="13"/>
      <c r="JTK17" s="13"/>
      <c r="JTL17" s="13"/>
      <c r="JTM17" s="13"/>
      <c r="JTN17" s="13"/>
      <c r="JTO17" s="13"/>
      <c r="JTP17" s="13"/>
      <c r="JTQ17" s="13"/>
      <c r="JTR17" s="13"/>
      <c r="JTS17" s="13"/>
      <c r="JTT17" s="13"/>
      <c r="JTU17" s="13"/>
      <c r="JTV17" s="13"/>
      <c r="JTW17" s="13"/>
      <c r="JTX17" s="13"/>
      <c r="JTY17" s="13"/>
      <c r="JTZ17" s="13"/>
      <c r="JUA17" s="13"/>
      <c r="JUB17" s="13"/>
      <c r="JUC17" s="13"/>
      <c r="JUD17" s="13"/>
      <c r="JUE17" s="13"/>
      <c r="JUF17" s="13"/>
      <c r="JUG17" s="13"/>
      <c r="JUH17" s="13"/>
      <c r="JUI17" s="13"/>
      <c r="JUJ17" s="13"/>
      <c r="JUK17" s="13"/>
      <c r="JUL17" s="13"/>
      <c r="JUM17" s="13"/>
      <c r="JUN17" s="13"/>
      <c r="JUO17" s="13"/>
      <c r="JUP17" s="13"/>
      <c r="JUQ17" s="13"/>
      <c r="JUR17" s="13"/>
      <c r="JUS17" s="13"/>
      <c r="JUT17" s="13"/>
      <c r="JUU17" s="13"/>
      <c r="JUV17" s="13"/>
      <c r="JUW17" s="13"/>
      <c r="JUX17" s="13"/>
      <c r="JUY17" s="13"/>
      <c r="JUZ17" s="13"/>
      <c r="JVA17" s="13"/>
      <c r="JVB17" s="13"/>
      <c r="JVC17" s="13"/>
      <c r="JVD17" s="13"/>
      <c r="JVE17" s="13"/>
      <c r="JVF17" s="13"/>
      <c r="JVG17" s="13"/>
      <c r="JVH17" s="13"/>
      <c r="JVI17" s="13"/>
      <c r="JVJ17" s="13"/>
      <c r="JVK17" s="13"/>
      <c r="JVL17" s="13"/>
      <c r="JVM17" s="13"/>
      <c r="JVN17" s="13"/>
      <c r="JVO17" s="13"/>
      <c r="JVP17" s="13"/>
      <c r="JVQ17" s="13"/>
      <c r="JVR17" s="13"/>
      <c r="JVS17" s="13"/>
      <c r="JVT17" s="13"/>
      <c r="JVU17" s="13"/>
      <c r="JVV17" s="13"/>
      <c r="JVW17" s="13"/>
      <c r="JVX17" s="13"/>
      <c r="JVY17" s="13"/>
      <c r="JVZ17" s="13"/>
      <c r="JWA17" s="13"/>
      <c r="JWB17" s="13"/>
      <c r="JWC17" s="13"/>
      <c r="JWD17" s="13"/>
      <c r="JWE17" s="13"/>
      <c r="JWF17" s="13"/>
      <c r="JWG17" s="13"/>
      <c r="JWH17" s="13"/>
      <c r="JWI17" s="13"/>
      <c r="JWJ17" s="13"/>
      <c r="JWK17" s="13"/>
      <c r="JWL17" s="13"/>
      <c r="JWM17" s="13"/>
      <c r="JWN17" s="13"/>
      <c r="JWO17" s="13"/>
      <c r="JWP17" s="13"/>
      <c r="JWQ17" s="13"/>
      <c r="JWR17" s="13"/>
      <c r="JWS17" s="13"/>
      <c r="JWT17" s="13"/>
      <c r="JWU17" s="13"/>
      <c r="JWV17" s="13"/>
      <c r="JWW17" s="13"/>
      <c r="JWX17" s="13"/>
      <c r="JWY17" s="13"/>
      <c r="JWZ17" s="13"/>
      <c r="JXA17" s="13"/>
      <c r="JXB17" s="13"/>
      <c r="JXC17" s="13"/>
      <c r="JXD17" s="13"/>
      <c r="JXE17" s="13"/>
      <c r="JXF17" s="13"/>
      <c r="JXG17" s="13"/>
      <c r="JXH17" s="13"/>
      <c r="JXI17" s="13"/>
      <c r="JXJ17" s="13"/>
      <c r="JXK17" s="13"/>
      <c r="JXL17" s="13"/>
      <c r="JXM17" s="13"/>
      <c r="JXN17" s="13"/>
      <c r="JXO17" s="13"/>
      <c r="JXP17" s="13"/>
      <c r="JXQ17" s="13"/>
      <c r="JXR17" s="13"/>
      <c r="JXS17" s="13"/>
      <c r="JXT17" s="13"/>
      <c r="JXU17" s="13"/>
      <c r="JXV17" s="13"/>
      <c r="JXW17" s="13"/>
      <c r="JXX17" s="13"/>
      <c r="JXY17" s="13"/>
      <c r="JXZ17" s="13"/>
      <c r="JYA17" s="13"/>
      <c r="JYB17" s="13"/>
      <c r="JYC17" s="13"/>
      <c r="JYD17" s="13"/>
      <c r="JYE17" s="13"/>
      <c r="JYF17" s="13"/>
      <c r="JYG17" s="13"/>
      <c r="JYH17" s="13"/>
      <c r="JYI17" s="13"/>
      <c r="JYJ17" s="13"/>
      <c r="JYK17" s="13"/>
      <c r="JYL17" s="13"/>
      <c r="JYM17" s="13"/>
      <c r="JYN17" s="13"/>
      <c r="JYO17" s="13"/>
      <c r="JYP17" s="13"/>
      <c r="JYQ17" s="13"/>
      <c r="JYR17" s="13"/>
      <c r="JYS17" s="13"/>
      <c r="JYT17" s="13"/>
      <c r="JYU17" s="13"/>
      <c r="JYV17" s="13"/>
      <c r="JYW17" s="13"/>
      <c r="JYX17" s="13"/>
      <c r="JYY17" s="13"/>
      <c r="JYZ17" s="13"/>
      <c r="JZA17" s="13"/>
      <c r="JZB17" s="13"/>
      <c r="JZC17" s="13"/>
      <c r="JZD17" s="13"/>
      <c r="JZE17" s="13"/>
      <c r="JZF17" s="13"/>
      <c r="JZG17" s="13"/>
      <c r="JZH17" s="13"/>
      <c r="JZI17" s="13"/>
      <c r="JZJ17" s="13"/>
      <c r="JZK17" s="13"/>
      <c r="JZL17" s="13"/>
      <c r="JZM17" s="13"/>
      <c r="JZN17" s="13"/>
      <c r="JZO17" s="13"/>
      <c r="JZP17" s="13"/>
      <c r="JZQ17" s="13"/>
      <c r="JZR17" s="13"/>
      <c r="JZS17" s="13"/>
      <c r="JZT17" s="13"/>
      <c r="JZU17" s="13"/>
      <c r="JZV17" s="13"/>
      <c r="JZW17" s="13"/>
      <c r="JZX17" s="13"/>
      <c r="JZY17" s="13"/>
      <c r="JZZ17" s="13"/>
      <c r="KAA17" s="13"/>
      <c r="KAB17" s="13"/>
      <c r="KAC17" s="13"/>
      <c r="KAD17" s="13"/>
      <c r="KAE17" s="13"/>
      <c r="KAF17" s="13"/>
      <c r="KAG17" s="13"/>
      <c r="KAH17" s="13"/>
      <c r="KAI17" s="13"/>
      <c r="KAJ17" s="13"/>
      <c r="KAK17" s="13"/>
      <c r="KAL17" s="13"/>
      <c r="KAM17" s="13"/>
      <c r="KAN17" s="13"/>
      <c r="KAO17" s="13"/>
      <c r="KAP17" s="13"/>
      <c r="KAQ17" s="13"/>
      <c r="KAR17" s="13"/>
      <c r="KAS17" s="13"/>
      <c r="KAT17" s="13"/>
      <c r="KAU17" s="13"/>
      <c r="KAV17" s="13"/>
      <c r="KAW17" s="13"/>
      <c r="KAX17" s="13"/>
      <c r="KAY17" s="13"/>
      <c r="KAZ17" s="13"/>
      <c r="KBA17" s="13"/>
      <c r="KBB17" s="13"/>
      <c r="KBC17" s="13"/>
      <c r="KBD17" s="13"/>
      <c r="KBE17" s="13"/>
      <c r="KBF17" s="13"/>
      <c r="KBG17" s="13"/>
      <c r="KBH17" s="13"/>
      <c r="KBI17" s="13"/>
      <c r="KBJ17" s="13"/>
      <c r="KBK17" s="13"/>
      <c r="KBL17" s="13"/>
      <c r="KBM17" s="13"/>
      <c r="KBN17" s="13"/>
      <c r="KBO17" s="13"/>
      <c r="KBP17" s="13"/>
      <c r="KBQ17" s="13"/>
      <c r="KBR17" s="13"/>
      <c r="KBS17" s="13"/>
      <c r="KBT17" s="13"/>
      <c r="KBU17" s="13"/>
      <c r="KBV17" s="13"/>
      <c r="KBW17" s="13"/>
      <c r="KBX17" s="13"/>
      <c r="KBY17" s="13"/>
      <c r="KBZ17" s="13"/>
      <c r="KCA17" s="13"/>
      <c r="KCB17" s="13"/>
      <c r="KCC17" s="13"/>
      <c r="KCD17" s="13"/>
      <c r="KCE17" s="13"/>
      <c r="KCF17" s="13"/>
      <c r="KCG17" s="13"/>
      <c r="KCH17" s="13"/>
      <c r="KCI17" s="13"/>
      <c r="KCJ17" s="13"/>
      <c r="KCK17" s="13"/>
      <c r="KCL17" s="13"/>
      <c r="KCM17" s="13"/>
      <c r="KCN17" s="13"/>
      <c r="KCO17" s="13"/>
      <c r="KCP17" s="13"/>
      <c r="KCQ17" s="13"/>
      <c r="KCR17" s="13"/>
      <c r="KCS17" s="13"/>
      <c r="KCT17" s="13"/>
      <c r="KCU17" s="13"/>
      <c r="KCV17" s="13"/>
      <c r="KCW17" s="13"/>
      <c r="KCX17" s="13"/>
      <c r="KCY17" s="13"/>
      <c r="KCZ17" s="13"/>
      <c r="KDA17" s="13"/>
      <c r="KDB17" s="13"/>
      <c r="KDC17" s="13"/>
      <c r="KDD17" s="13"/>
      <c r="KDE17" s="13"/>
      <c r="KDF17" s="13"/>
      <c r="KDG17" s="13"/>
      <c r="KDH17" s="13"/>
      <c r="KDI17" s="13"/>
      <c r="KDJ17" s="13"/>
      <c r="KDK17" s="13"/>
      <c r="KDL17" s="13"/>
      <c r="KDM17" s="13"/>
      <c r="KDN17" s="13"/>
      <c r="KDO17" s="13"/>
      <c r="KDP17" s="13"/>
      <c r="KDQ17" s="13"/>
      <c r="KDR17" s="13"/>
      <c r="KDS17" s="13"/>
      <c r="KDT17" s="13"/>
      <c r="KDU17" s="13"/>
      <c r="KDV17" s="13"/>
      <c r="KDW17" s="13"/>
      <c r="KDX17" s="13"/>
      <c r="KDY17" s="13"/>
      <c r="KDZ17" s="13"/>
      <c r="KEA17" s="13"/>
      <c r="KEB17" s="13"/>
      <c r="KEC17" s="13"/>
      <c r="KED17" s="13"/>
      <c r="KEE17" s="13"/>
      <c r="KEF17" s="13"/>
      <c r="KEG17" s="13"/>
      <c r="KEH17" s="13"/>
      <c r="KEI17" s="13"/>
      <c r="KEJ17" s="13"/>
      <c r="KEK17" s="13"/>
      <c r="KEL17" s="13"/>
      <c r="KEM17" s="13"/>
      <c r="KEN17" s="13"/>
      <c r="KEO17" s="13"/>
      <c r="KEP17" s="13"/>
      <c r="KEQ17" s="13"/>
      <c r="KER17" s="13"/>
      <c r="KES17" s="13"/>
      <c r="KET17" s="13"/>
      <c r="KEU17" s="13"/>
      <c r="KEV17" s="13"/>
      <c r="KEW17" s="13"/>
      <c r="KEX17" s="13"/>
      <c r="KEY17" s="13"/>
      <c r="KEZ17" s="13"/>
      <c r="KFA17" s="13"/>
      <c r="KFB17" s="13"/>
      <c r="KFC17" s="13"/>
      <c r="KFD17" s="13"/>
      <c r="KFE17" s="13"/>
      <c r="KFF17" s="13"/>
      <c r="KFG17" s="13"/>
      <c r="KFH17" s="13"/>
      <c r="KFI17" s="13"/>
      <c r="KFJ17" s="13"/>
      <c r="KFK17" s="13"/>
      <c r="KFL17" s="13"/>
      <c r="KFM17" s="13"/>
      <c r="KFN17" s="13"/>
      <c r="KFO17" s="13"/>
      <c r="KFP17" s="13"/>
      <c r="KFQ17" s="13"/>
      <c r="KFR17" s="13"/>
      <c r="KFS17" s="13"/>
      <c r="KFT17" s="13"/>
      <c r="KFU17" s="13"/>
      <c r="KFV17" s="13"/>
      <c r="KFW17" s="13"/>
      <c r="KFX17" s="13"/>
      <c r="KFY17" s="13"/>
      <c r="KFZ17" s="13"/>
      <c r="KGA17" s="13"/>
      <c r="KGB17" s="13"/>
      <c r="KGC17" s="13"/>
      <c r="KGD17" s="13"/>
      <c r="KGE17" s="13"/>
      <c r="KGF17" s="13"/>
      <c r="KGG17" s="13"/>
      <c r="KGH17" s="13"/>
      <c r="KGI17" s="13"/>
      <c r="KGJ17" s="13"/>
      <c r="KGK17" s="13"/>
      <c r="KGL17" s="13"/>
      <c r="KGM17" s="13"/>
      <c r="KGN17" s="13"/>
      <c r="KGO17" s="13"/>
      <c r="KGP17" s="13"/>
      <c r="KGQ17" s="13"/>
      <c r="KGR17" s="13"/>
      <c r="KGS17" s="13"/>
      <c r="KGT17" s="13"/>
      <c r="KGU17" s="13"/>
      <c r="KGV17" s="13"/>
      <c r="KGW17" s="13"/>
      <c r="KGX17" s="13"/>
      <c r="KGY17" s="13"/>
      <c r="KGZ17" s="13"/>
      <c r="KHA17" s="13"/>
      <c r="KHB17" s="13"/>
      <c r="KHC17" s="13"/>
      <c r="KHD17" s="13"/>
      <c r="KHE17" s="13"/>
      <c r="KHF17" s="13"/>
      <c r="KHG17" s="13"/>
      <c r="KHH17" s="13"/>
      <c r="KHI17" s="13"/>
      <c r="KHJ17" s="13"/>
      <c r="KHK17" s="13"/>
      <c r="KHL17" s="13"/>
      <c r="KHM17" s="13"/>
      <c r="KHN17" s="13"/>
      <c r="KHO17" s="13"/>
      <c r="KHP17" s="13"/>
      <c r="KHQ17" s="13"/>
      <c r="KHR17" s="13"/>
      <c r="KHS17" s="13"/>
      <c r="KHT17" s="13"/>
      <c r="KHU17" s="13"/>
      <c r="KHV17" s="13"/>
      <c r="KHW17" s="13"/>
      <c r="KHX17" s="13"/>
      <c r="KHY17" s="13"/>
      <c r="KHZ17" s="13"/>
      <c r="KIA17" s="13"/>
      <c r="KIB17" s="13"/>
      <c r="KIC17" s="13"/>
      <c r="KID17" s="13"/>
      <c r="KIE17" s="13"/>
      <c r="KIF17" s="13"/>
      <c r="KIG17" s="13"/>
      <c r="KIH17" s="13"/>
      <c r="KII17" s="13"/>
      <c r="KIJ17" s="13"/>
      <c r="KIK17" s="13"/>
      <c r="KIL17" s="13"/>
      <c r="KIM17" s="13"/>
      <c r="KIN17" s="13"/>
      <c r="KIO17" s="13"/>
      <c r="KIP17" s="13"/>
      <c r="KIQ17" s="13"/>
      <c r="KIR17" s="13"/>
      <c r="KIS17" s="13"/>
      <c r="KIT17" s="13"/>
      <c r="KIU17" s="13"/>
      <c r="KIV17" s="13"/>
      <c r="KIW17" s="13"/>
      <c r="KIX17" s="13"/>
      <c r="KIY17" s="13"/>
      <c r="KIZ17" s="13"/>
      <c r="KJA17" s="13"/>
      <c r="KJB17" s="13"/>
      <c r="KJC17" s="13"/>
      <c r="KJD17" s="13"/>
      <c r="KJE17" s="13"/>
      <c r="KJF17" s="13"/>
      <c r="KJG17" s="13"/>
      <c r="KJH17" s="13"/>
      <c r="KJI17" s="13"/>
      <c r="KJJ17" s="13"/>
      <c r="KJK17" s="13"/>
      <c r="KJL17" s="13"/>
      <c r="KJM17" s="13"/>
      <c r="KJN17" s="13"/>
      <c r="KJO17" s="13"/>
      <c r="KJP17" s="13"/>
      <c r="KJQ17" s="13"/>
      <c r="KJR17" s="13"/>
      <c r="KJS17" s="13"/>
      <c r="KJT17" s="13"/>
      <c r="KJU17" s="13"/>
      <c r="KJV17" s="13"/>
      <c r="KJW17" s="13"/>
      <c r="KJX17" s="13"/>
      <c r="KJY17" s="13"/>
      <c r="KJZ17" s="13"/>
      <c r="KKA17" s="13"/>
      <c r="KKB17" s="13"/>
      <c r="KKC17" s="13"/>
      <c r="KKD17" s="13"/>
      <c r="KKE17" s="13"/>
      <c r="KKF17" s="13"/>
      <c r="KKG17" s="13"/>
      <c r="KKH17" s="13"/>
      <c r="KKI17" s="13"/>
      <c r="KKJ17" s="13"/>
      <c r="KKK17" s="13"/>
      <c r="KKL17" s="13"/>
      <c r="KKM17" s="13"/>
      <c r="KKN17" s="13"/>
      <c r="KKO17" s="13"/>
      <c r="KKP17" s="13"/>
      <c r="KKQ17" s="13"/>
      <c r="KKR17" s="13"/>
      <c r="KKS17" s="13"/>
      <c r="KKT17" s="13"/>
      <c r="KKU17" s="13"/>
      <c r="KKV17" s="13"/>
      <c r="KKW17" s="13"/>
      <c r="KKX17" s="13"/>
      <c r="KKY17" s="13"/>
      <c r="KKZ17" s="13"/>
      <c r="KLA17" s="13"/>
      <c r="KLB17" s="13"/>
      <c r="KLC17" s="13"/>
      <c r="KLD17" s="13"/>
      <c r="KLE17" s="13"/>
      <c r="KLF17" s="13"/>
      <c r="KLG17" s="13"/>
      <c r="KLH17" s="13"/>
      <c r="KLI17" s="13"/>
      <c r="KLJ17" s="13"/>
      <c r="KLK17" s="13"/>
      <c r="KLL17" s="13"/>
      <c r="KLM17" s="13"/>
      <c r="KLN17" s="13"/>
      <c r="KLO17" s="13"/>
      <c r="KLP17" s="13"/>
      <c r="KLQ17" s="13"/>
      <c r="KLR17" s="13"/>
      <c r="KLS17" s="13"/>
      <c r="KLT17" s="13"/>
      <c r="KLU17" s="13"/>
      <c r="KLV17" s="13"/>
      <c r="KLW17" s="13"/>
      <c r="KLX17" s="13"/>
      <c r="KLY17" s="13"/>
      <c r="KLZ17" s="13"/>
      <c r="KMA17" s="13"/>
      <c r="KMB17" s="13"/>
      <c r="KMC17" s="13"/>
      <c r="KMD17" s="13"/>
      <c r="KME17" s="13"/>
      <c r="KMF17" s="13"/>
      <c r="KMG17" s="13"/>
      <c r="KMH17" s="13"/>
      <c r="KMI17" s="13"/>
      <c r="KMJ17" s="13"/>
      <c r="KMK17" s="13"/>
      <c r="KML17" s="13"/>
      <c r="KMM17" s="13"/>
      <c r="KMN17" s="13"/>
      <c r="KMO17" s="13"/>
      <c r="KMP17" s="13"/>
      <c r="KMQ17" s="13"/>
      <c r="KMR17" s="13"/>
      <c r="KMS17" s="13"/>
      <c r="KMT17" s="13"/>
      <c r="KMU17" s="13"/>
      <c r="KMV17" s="13"/>
      <c r="KMW17" s="13"/>
      <c r="KMX17" s="13"/>
      <c r="KMY17" s="13"/>
      <c r="KMZ17" s="13"/>
      <c r="KNA17" s="13"/>
      <c r="KNB17" s="13"/>
      <c r="KNC17" s="13"/>
      <c r="KND17" s="13"/>
      <c r="KNE17" s="13"/>
      <c r="KNF17" s="13"/>
      <c r="KNG17" s="13"/>
      <c r="KNH17" s="13"/>
      <c r="KNI17" s="13"/>
      <c r="KNJ17" s="13"/>
      <c r="KNK17" s="13"/>
      <c r="KNL17" s="13"/>
      <c r="KNM17" s="13"/>
      <c r="KNN17" s="13"/>
      <c r="KNO17" s="13"/>
      <c r="KNP17" s="13"/>
      <c r="KNQ17" s="13"/>
      <c r="KNR17" s="13"/>
      <c r="KNS17" s="13"/>
      <c r="KNT17" s="13"/>
      <c r="KNU17" s="13"/>
      <c r="KNV17" s="13"/>
      <c r="KNW17" s="13"/>
      <c r="KNX17" s="13"/>
      <c r="KNY17" s="13"/>
      <c r="KNZ17" s="13"/>
      <c r="KOA17" s="13"/>
      <c r="KOB17" s="13"/>
      <c r="KOC17" s="13"/>
      <c r="KOD17" s="13"/>
      <c r="KOE17" s="13"/>
      <c r="KOF17" s="13"/>
      <c r="KOG17" s="13"/>
      <c r="KOH17" s="13"/>
      <c r="KOI17" s="13"/>
      <c r="KOJ17" s="13"/>
      <c r="KOK17" s="13"/>
      <c r="KOL17" s="13"/>
      <c r="KOM17" s="13"/>
      <c r="KON17" s="13"/>
      <c r="KOO17" s="13"/>
      <c r="KOP17" s="13"/>
      <c r="KOQ17" s="13"/>
      <c r="KOR17" s="13"/>
      <c r="KOS17" s="13"/>
      <c r="KOT17" s="13"/>
      <c r="KOU17" s="13"/>
      <c r="KOV17" s="13"/>
      <c r="KOW17" s="13"/>
      <c r="KOX17" s="13"/>
      <c r="KOY17" s="13"/>
      <c r="KOZ17" s="13"/>
      <c r="KPA17" s="13"/>
      <c r="KPB17" s="13"/>
      <c r="KPC17" s="13"/>
      <c r="KPD17" s="13"/>
      <c r="KPE17" s="13"/>
      <c r="KPF17" s="13"/>
      <c r="KPG17" s="13"/>
      <c r="KPH17" s="13"/>
      <c r="KPI17" s="13"/>
      <c r="KPJ17" s="13"/>
      <c r="KPK17" s="13"/>
      <c r="KPL17" s="13"/>
      <c r="KPM17" s="13"/>
      <c r="KPN17" s="13"/>
      <c r="KPO17" s="13"/>
      <c r="KPP17" s="13"/>
      <c r="KPQ17" s="13"/>
      <c r="KPR17" s="13"/>
      <c r="KPS17" s="13"/>
      <c r="KPT17" s="13"/>
      <c r="KPU17" s="13"/>
      <c r="KPV17" s="13"/>
      <c r="KPW17" s="13"/>
      <c r="KPX17" s="13"/>
      <c r="KPY17" s="13"/>
      <c r="KPZ17" s="13"/>
      <c r="KQA17" s="13"/>
      <c r="KQB17" s="13"/>
      <c r="KQC17" s="13"/>
      <c r="KQD17" s="13"/>
      <c r="KQE17" s="13"/>
      <c r="KQF17" s="13"/>
      <c r="KQG17" s="13"/>
      <c r="KQH17" s="13"/>
      <c r="KQI17" s="13"/>
      <c r="KQJ17" s="13"/>
      <c r="KQK17" s="13"/>
      <c r="KQL17" s="13"/>
      <c r="KQM17" s="13"/>
      <c r="KQN17" s="13"/>
      <c r="KQO17" s="13"/>
      <c r="KQP17" s="13"/>
      <c r="KQQ17" s="13"/>
      <c r="KQR17" s="13"/>
      <c r="KQS17" s="13"/>
      <c r="KQT17" s="13"/>
      <c r="KQU17" s="13"/>
      <c r="KQV17" s="13"/>
      <c r="KQW17" s="13"/>
      <c r="KQX17" s="13"/>
      <c r="KQY17" s="13"/>
      <c r="KQZ17" s="13"/>
      <c r="KRA17" s="13"/>
      <c r="KRB17" s="13"/>
      <c r="KRC17" s="13"/>
      <c r="KRD17" s="13"/>
      <c r="KRE17" s="13"/>
      <c r="KRF17" s="13"/>
      <c r="KRG17" s="13"/>
      <c r="KRH17" s="13"/>
      <c r="KRI17" s="13"/>
      <c r="KRJ17" s="13"/>
      <c r="KRK17" s="13"/>
      <c r="KRL17" s="13"/>
      <c r="KRM17" s="13"/>
      <c r="KRN17" s="13"/>
      <c r="KRO17" s="13"/>
      <c r="KRP17" s="13"/>
      <c r="KRQ17" s="13"/>
      <c r="KRR17" s="13"/>
      <c r="KRS17" s="13"/>
      <c r="KRT17" s="13"/>
      <c r="KRU17" s="13"/>
      <c r="KRV17" s="13"/>
      <c r="KRW17" s="13"/>
      <c r="KRX17" s="13"/>
      <c r="KRY17" s="13"/>
      <c r="KRZ17" s="13"/>
      <c r="KSA17" s="13"/>
      <c r="KSB17" s="13"/>
      <c r="KSC17" s="13"/>
      <c r="KSD17" s="13"/>
      <c r="KSE17" s="13"/>
      <c r="KSF17" s="13"/>
      <c r="KSG17" s="13"/>
      <c r="KSH17" s="13"/>
      <c r="KSI17" s="13"/>
      <c r="KSJ17" s="13"/>
      <c r="KSK17" s="13"/>
      <c r="KSL17" s="13"/>
      <c r="KSM17" s="13"/>
      <c r="KSN17" s="13"/>
      <c r="KSO17" s="13"/>
      <c r="KSP17" s="13"/>
      <c r="KSQ17" s="13"/>
      <c r="KSR17" s="13"/>
      <c r="KSS17" s="13"/>
      <c r="KST17" s="13"/>
      <c r="KSU17" s="13"/>
      <c r="KSV17" s="13"/>
      <c r="KSW17" s="13"/>
      <c r="KSX17" s="13"/>
      <c r="KSY17" s="13"/>
      <c r="KSZ17" s="13"/>
      <c r="KTA17" s="13"/>
      <c r="KTB17" s="13"/>
      <c r="KTC17" s="13"/>
      <c r="KTD17" s="13"/>
      <c r="KTE17" s="13"/>
      <c r="KTF17" s="13"/>
      <c r="KTG17" s="13"/>
      <c r="KTH17" s="13"/>
      <c r="KTI17" s="13"/>
      <c r="KTJ17" s="13"/>
      <c r="KTK17" s="13"/>
      <c r="KTL17" s="13"/>
      <c r="KTM17" s="13"/>
      <c r="KTN17" s="13"/>
      <c r="KTO17" s="13"/>
      <c r="KTP17" s="13"/>
      <c r="KTQ17" s="13"/>
      <c r="KTR17" s="13"/>
      <c r="KTS17" s="13"/>
      <c r="KTT17" s="13"/>
      <c r="KTU17" s="13"/>
      <c r="KTV17" s="13"/>
      <c r="KTW17" s="13"/>
      <c r="KTX17" s="13"/>
      <c r="KTY17" s="13"/>
      <c r="KTZ17" s="13"/>
      <c r="KUA17" s="13"/>
      <c r="KUB17" s="13"/>
      <c r="KUC17" s="13"/>
      <c r="KUD17" s="13"/>
      <c r="KUE17" s="13"/>
      <c r="KUF17" s="13"/>
      <c r="KUG17" s="13"/>
      <c r="KUH17" s="13"/>
      <c r="KUI17" s="13"/>
      <c r="KUJ17" s="13"/>
      <c r="KUK17" s="13"/>
      <c r="KUL17" s="13"/>
      <c r="KUM17" s="13"/>
      <c r="KUN17" s="13"/>
      <c r="KUO17" s="13"/>
      <c r="KUP17" s="13"/>
      <c r="KUQ17" s="13"/>
      <c r="KUR17" s="13"/>
      <c r="KUS17" s="13"/>
      <c r="KUT17" s="13"/>
      <c r="KUU17" s="13"/>
      <c r="KUV17" s="13"/>
      <c r="KUW17" s="13"/>
      <c r="KUX17" s="13"/>
      <c r="KUY17" s="13"/>
      <c r="KUZ17" s="13"/>
      <c r="KVA17" s="13"/>
      <c r="KVB17" s="13"/>
      <c r="KVC17" s="13"/>
      <c r="KVD17" s="13"/>
      <c r="KVE17" s="13"/>
      <c r="KVF17" s="13"/>
      <c r="KVG17" s="13"/>
      <c r="KVH17" s="13"/>
      <c r="KVI17" s="13"/>
      <c r="KVJ17" s="13"/>
      <c r="KVK17" s="13"/>
      <c r="KVL17" s="13"/>
      <c r="KVM17" s="13"/>
      <c r="KVN17" s="13"/>
      <c r="KVO17" s="13"/>
      <c r="KVP17" s="13"/>
      <c r="KVQ17" s="13"/>
      <c r="KVR17" s="13"/>
      <c r="KVS17" s="13"/>
      <c r="KVT17" s="13"/>
      <c r="KVU17" s="13"/>
      <c r="KVV17" s="13"/>
      <c r="KVW17" s="13"/>
      <c r="KVX17" s="13"/>
      <c r="KVY17" s="13"/>
      <c r="KVZ17" s="13"/>
      <c r="KWA17" s="13"/>
      <c r="KWB17" s="13"/>
      <c r="KWC17" s="13"/>
      <c r="KWD17" s="13"/>
      <c r="KWE17" s="13"/>
      <c r="KWF17" s="13"/>
      <c r="KWG17" s="13"/>
      <c r="KWH17" s="13"/>
      <c r="KWI17" s="13"/>
      <c r="KWJ17" s="13"/>
      <c r="KWK17" s="13"/>
      <c r="KWL17" s="13"/>
      <c r="KWM17" s="13"/>
      <c r="KWN17" s="13"/>
      <c r="KWO17" s="13"/>
      <c r="KWP17" s="13"/>
      <c r="KWQ17" s="13"/>
      <c r="KWR17" s="13"/>
      <c r="KWS17" s="13"/>
      <c r="KWT17" s="13"/>
      <c r="KWU17" s="13"/>
      <c r="KWV17" s="13"/>
      <c r="KWW17" s="13"/>
      <c r="KWX17" s="13"/>
      <c r="KWY17" s="13"/>
      <c r="KWZ17" s="13"/>
      <c r="KXA17" s="13"/>
      <c r="KXB17" s="13"/>
      <c r="KXC17" s="13"/>
      <c r="KXD17" s="13"/>
      <c r="KXE17" s="13"/>
      <c r="KXF17" s="13"/>
      <c r="KXG17" s="13"/>
      <c r="KXH17" s="13"/>
      <c r="KXI17" s="13"/>
      <c r="KXJ17" s="13"/>
      <c r="KXK17" s="13"/>
      <c r="KXL17" s="13"/>
      <c r="KXM17" s="13"/>
      <c r="KXN17" s="13"/>
      <c r="KXO17" s="13"/>
      <c r="KXP17" s="13"/>
      <c r="KXQ17" s="13"/>
      <c r="KXR17" s="13"/>
      <c r="KXS17" s="13"/>
      <c r="KXT17" s="13"/>
      <c r="KXU17" s="13"/>
      <c r="KXV17" s="13"/>
      <c r="KXW17" s="13"/>
      <c r="KXX17" s="13"/>
      <c r="KXY17" s="13"/>
      <c r="KXZ17" s="13"/>
      <c r="KYA17" s="13"/>
      <c r="KYB17" s="13"/>
      <c r="KYC17" s="13"/>
      <c r="KYD17" s="13"/>
      <c r="KYE17" s="13"/>
      <c r="KYF17" s="13"/>
      <c r="KYG17" s="13"/>
      <c r="KYH17" s="13"/>
      <c r="KYI17" s="13"/>
      <c r="KYJ17" s="13"/>
      <c r="KYK17" s="13"/>
      <c r="KYL17" s="13"/>
      <c r="KYM17" s="13"/>
      <c r="KYN17" s="13"/>
      <c r="KYO17" s="13"/>
      <c r="KYP17" s="13"/>
      <c r="KYQ17" s="13"/>
      <c r="KYR17" s="13"/>
      <c r="KYS17" s="13"/>
      <c r="KYT17" s="13"/>
      <c r="KYU17" s="13"/>
      <c r="KYV17" s="13"/>
      <c r="KYW17" s="13"/>
      <c r="KYX17" s="13"/>
      <c r="KYY17" s="13"/>
      <c r="KYZ17" s="13"/>
      <c r="KZA17" s="13"/>
      <c r="KZB17" s="13"/>
      <c r="KZC17" s="13"/>
      <c r="KZD17" s="13"/>
      <c r="KZE17" s="13"/>
      <c r="KZF17" s="13"/>
      <c r="KZG17" s="13"/>
      <c r="KZH17" s="13"/>
      <c r="KZI17" s="13"/>
      <c r="KZJ17" s="13"/>
      <c r="KZK17" s="13"/>
      <c r="KZL17" s="13"/>
      <c r="KZM17" s="13"/>
      <c r="KZN17" s="13"/>
      <c r="KZO17" s="13"/>
      <c r="KZP17" s="13"/>
      <c r="KZQ17" s="13"/>
      <c r="KZR17" s="13"/>
      <c r="KZS17" s="13"/>
      <c r="KZT17" s="13"/>
      <c r="KZU17" s="13"/>
      <c r="KZV17" s="13"/>
      <c r="KZW17" s="13"/>
      <c r="KZX17" s="13"/>
      <c r="KZY17" s="13"/>
      <c r="KZZ17" s="13"/>
      <c r="LAA17" s="13"/>
      <c r="LAB17" s="13"/>
      <c r="LAC17" s="13"/>
      <c r="LAD17" s="13"/>
      <c r="LAE17" s="13"/>
      <c r="LAF17" s="13"/>
      <c r="LAG17" s="13"/>
      <c r="LAH17" s="13"/>
      <c r="LAI17" s="13"/>
      <c r="LAJ17" s="13"/>
      <c r="LAK17" s="13"/>
      <c r="LAL17" s="13"/>
      <c r="LAM17" s="13"/>
      <c r="LAN17" s="13"/>
      <c r="LAO17" s="13"/>
      <c r="LAP17" s="13"/>
      <c r="LAQ17" s="13"/>
      <c r="LAR17" s="13"/>
      <c r="LAS17" s="13"/>
      <c r="LAT17" s="13"/>
      <c r="LAU17" s="13"/>
      <c r="LAV17" s="13"/>
      <c r="LAW17" s="13"/>
      <c r="LAX17" s="13"/>
      <c r="LAY17" s="13"/>
      <c r="LAZ17" s="13"/>
      <c r="LBA17" s="13"/>
      <c r="LBB17" s="13"/>
      <c r="LBC17" s="13"/>
      <c r="LBD17" s="13"/>
      <c r="LBE17" s="13"/>
      <c r="LBF17" s="13"/>
      <c r="LBG17" s="13"/>
      <c r="LBH17" s="13"/>
      <c r="LBI17" s="13"/>
      <c r="LBJ17" s="13"/>
      <c r="LBK17" s="13"/>
      <c r="LBL17" s="13"/>
      <c r="LBM17" s="13"/>
      <c r="LBN17" s="13"/>
      <c r="LBO17" s="13"/>
      <c r="LBP17" s="13"/>
      <c r="LBQ17" s="13"/>
      <c r="LBR17" s="13"/>
      <c r="LBS17" s="13"/>
      <c r="LBT17" s="13"/>
      <c r="LBU17" s="13"/>
      <c r="LBV17" s="13"/>
      <c r="LBW17" s="13"/>
      <c r="LBX17" s="13"/>
      <c r="LBY17" s="13"/>
      <c r="LBZ17" s="13"/>
      <c r="LCA17" s="13"/>
      <c r="LCB17" s="13"/>
      <c r="LCC17" s="13"/>
      <c r="LCD17" s="13"/>
      <c r="LCE17" s="13"/>
      <c r="LCF17" s="13"/>
      <c r="LCG17" s="13"/>
      <c r="LCH17" s="13"/>
      <c r="LCI17" s="13"/>
      <c r="LCJ17" s="13"/>
      <c r="LCK17" s="13"/>
      <c r="LCL17" s="13"/>
      <c r="LCM17" s="13"/>
      <c r="LCN17" s="13"/>
      <c r="LCO17" s="13"/>
      <c r="LCP17" s="13"/>
      <c r="LCQ17" s="13"/>
      <c r="LCR17" s="13"/>
      <c r="LCS17" s="13"/>
      <c r="LCT17" s="13"/>
      <c r="LCU17" s="13"/>
      <c r="LCV17" s="13"/>
      <c r="LCW17" s="13"/>
      <c r="LCX17" s="13"/>
      <c r="LCY17" s="13"/>
      <c r="LCZ17" s="13"/>
      <c r="LDA17" s="13"/>
      <c r="LDB17" s="13"/>
      <c r="LDC17" s="13"/>
      <c r="LDD17" s="13"/>
      <c r="LDE17" s="13"/>
      <c r="LDF17" s="13"/>
      <c r="LDG17" s="13"/>
      <c r="LDH17" s="13"/>
      <c r="LDI17" s="13"/>
      <c r="LDJ17" s="13"/>
      <c r="LDK17" s="13"/>
      <c r="LDL17" s="13"/>
      <c r="LDM17" s="13"/>
      <c r="LDN17" s="13"/>
      <c r="LDO17" s="13"/>
      <c r="LDP17" s="13"/>
      <c r="LDQ17" s="13"/>
      <c r="LDR17" s="13"/>
      <c r="LDS17" s="13"/>
      <c r="LDT17" s="13"/>
      <c r="LDU17" s="13"/>
      <c r="LDV17" s="13"/>
      <c r="LDW17" s="13"/>
      <c r="LDX17" s="13"/>
      <c r="LDY17" s="13"/>
      <c r="LDZ17" s="13"/>
      <c r="LEA17" s="13"/>
      <c r="LEB17" s="13"/>
      <c r="LEC17" s="13"/>
      <c r="LED17" s="13"/>
      <c r="LEE17" s="13"/>
      <c r="LEF17" s="13"/>
      <c r="LEG17" s="13"/>
      <c r="LEH17" s="13"/>
      <c r="LEI17" s="13"/>
      <c r="LEJ17" s="13"/>
      <c r="LEK17" s="13"/>
      <c r="LEL17" s="13"/>
      <c r="LEM17" s="13"/>
      <c r="LEN17" s="13"/>
      <c r="LEO17" s="13"/>
      <c r="LEP17" s="13"/>
      <c r="LEQ17" s="13"/>
      <c r="LER17" s="13"/>
      <c r="LES17" s="13"/>
      <c r="LET17" s="13"/>
      <c r="LEU17" s="13"/>
      <c r="LEV17" s="13"/>
      <c r="LEW17" s="13"/>
      <c r="LEX17" s="13"/>
      <c r="LEY17" s="13"/>
      <c r="LEZ17" s="13"/>
      <c r="LFA17" s="13"/>
      <c r="LFB17" s="13"/>
      <c r="LFC17" s="13"/>
      <c r="LFD17" s="13"/>
      <c r="LFE17" s="13"/>
      <c r="LFF17" s="13"/>
      <c r="LFG17" s="13"/>
      <c r="LFH17" s="13"/>
      <c r="LFI17" s="13"/>
      <c r="LFJ17" s="13"/>
      <c r="LFK17" s="13"/>
      <c r="LFL17" s="13"/>
      <c r="LFM17" s="13"/>
      <c r="LFN17" s="13"/>
      <c r="LFO17" s="13"/>
      <c r="LFP17" s="13"/>
      <c r="LFQ17" s="13"/>
      <c r="LFR17" s="13"/>
      <c r="LFS17" s="13"/>
      <c r="LFT17" s="13"/>
      <c r="LFU17" s="13"/>
      <c r="LFV17" s="13"/>
      <c r="LFW17" s="13"/>
      <c r="LFX17" s="13"/>
      <c r="LFY17" s="13"/>
      <c r="LFZ17" s="13"/>
      <c r="LGA17" s="13"/>
      <c r="LGB17" s="13"/>
      <c r="LGC17" s="13"/>
      <c r="LGD17" s="13"/>
      <c r="LGE17" s="13"/>
      <c r="LGF17" s="13"/>
      <c r="LGG17" s="13"/>
      <c r="LGH17" s="13"/>
      <c r="LGI17" s="13"/>
      <c r="LGJ17" s="13"/>
      <c r="LGK17" s="13"/>
      <c r="LGL17" s="13"/>
      <c r="LGM17" s="13"/>
      <c r="LGN17" s="13"/>
      <c r="LGO17" s="13"/>
      <c r="LGP17" s="13"/>
      <c r="LGQ17" s="13"/>
      <c r="LGR17" s="13"/>
      <c r="LGS17" s="13"/>
      <c r="LGT17" s="13"/>
      <c r="LGU17" s="13"/>
      <c r="LGV17" s="13"/>
      <c r="LGW17" s="13"/>
      <c r="LGX17" s="13"/>
      <c r="LGY17" s="13"/>
      <c r="LGZ17" s="13"/>
      <c r="LHA17" s="13"/>
      <c r="LHB17" s="13"/>
      <c r="LHC17" s="13"/>
      <c r="LHD17" s="13"/>
      <c r="LHE17" s="13"/>
      <c r="LHF17" s="13"/>
      <c r="LHG17" s="13"/>
      <c r="LHH17" s="13"/>
      <c r="LHI17" s="13"/>
      <c r="LHJ17" s="13"/>
      <c r="LHK17" s="13"/>
      <c r="LHL17" s="13"/>
      <c r="LHM17" s="13"/>
      <c r="LHN17" s="13"/>
      <c r="LHO17" s="13"/>
      <c r="LHP17" s="13"/>
      <c r="LHQ17" s="13"/>
      <c r="LHR17" s="13"/>
      <c r="LHS17" s="13"/>
      <c r="LHT17" s="13"/>
      <c r="LHU17" s="13"/>
      <c r="LHV17" s="13"/>
      <c r="LHW17" s="13"/>
      <c r="LHX17" s="13"/>
      <c r="LHY17" s="13"/>
      <c r="LHZ17" s="13"/>
      <c r="LIA17" s="13"/>
      <c r="LIB17" s="13"/>
      <c r="LIC17" s="13"/>
      <c r="LID17" s="13"/>
      <c r="LIE17" s="13"/>
      <c r="LIF17" s="13"/>
      <c r="LIG17" s="13"/>
      <c r="LIH17" s="13"/>
      <c r="LII17" s="13"/>
      <c r="LIJ17" s="13"/>
      <c r="LIK17" s="13"/>
      <c r="LIL17" s="13"/>
      <c r="LIM17" s="13"/>
      <c r="LIN17" s="13"/>
      <c r="LIO17" s="13"/>
      <c r="LIP17" s="13"/>
      <c r="LIQ17" s="13"/>
      <c r="LIR17" s="13"/>
      <c r="LIS17" s="13"/>
      <c r="LIT17" s="13"/>
      <c r="LIU17" s="13"/>
      <c r="LIV17" s="13"/>
      <c r="LIW17" s="13"/>
      <c r="LIX17" s="13"/>
      <c r="LIY17" s="13"/>
      <c r="LIZ17" s="13"/>
      <c r="LJA17" s="13"/>
      <c r="LJB17" s="13"/>
      <c r="LJC17" s="13"/>
      <c r="LJD17" s="13"/>
      <c r="LJE17" s="13"/>
      <c r="LJF17" s="13"/>
      <c r="LJG17" s="13"/>
      <c r="LJH17" s="13"/>
      <c r="LJI17" s="13"/>
      <c r="LJJ17" s="13"/>
      <c r="LJK17" s="13"/>
      <c r="LJL17" s="13"/>
      <c r="LJM17" s="13"/>
      <c r="LJN17" s="13"/>
      <c r="LJO17" s="13"/>
      <c r="LJP17" s="13"/>
      <c r="LJQ17" s="13"/>
      <c r="LJR17" s="13"/>
      <c r="LJS17" s="13"/>
      <c r="LJT17" s="13"/>
      <c r="LJU17" s="13"/>
      <c r="LJV17" s="13"/>
      <c r="LJW17" s="13"/>
      <c r="LJX17" s="13"/>
      <c r="LJY17" s="13"/>
      <c r="LJZ17" s="13"/>
      <c r="LKA17" s="13"/>
      <c r="LKB17" s="13"/>
      <c r="LKC17" s="13"/>
      <c r="LKD17" s="13"/>
      <c r="LKE17" s="13"/>
      <c r="LKF17" s="13"/>
      <c r="LKG17" s="13"/>
      <c r="LKH17" s="13"/>
      <c r="LKI17" s="13"/>
      <c r="LKJ17" s="13"/>
      <c r="LKK17" s="13"/>
      <c r="LKL17" s="13"/>
      <c r="LKM17" s="13"/>
      <c r="LKN17" s="13"/>
      <c r="LKO17" s="13"/>
      <c r="LKP17" s="13"/>
      <c r="LKQ17" s="13"/>
      <c r="LKR17" s="13"/>
      <c r="LKS17" s="13"/>
      <c r="LKT17" s="13"/>
      <c r="LKU17" s="13"/>
      <c r="LKV17" s="13"/>
      <c r="LKW17" s="13"/>
      <c r="LKX17" s="13"/>
      <c r="LKY17" s="13"/>
      <c r="LKZ17" s="13"/>
      <c r="LLA17" s="13"/>
      <c r="LLB17" s="13"/>
      <c r="LLC17" s="13"/>
      <c r="LLD17" s="13"/>
      <c r="LLE17" s="13"/>
      <c r="LLF17" s="13"/>
      <c r="LLG17" s="13"/>
      <c r="LLH17" s="13"/>
      <c r="LLI17" s="13"/>
      <c r="LLJ17" s="13"/>
      <c r="LLK17" s="13"/>
      <c r="LLL17" s="13"/>
      <c r="LLM17" s="13"/>
      <c r="LLN17" s="13"/>
      <c r="LLO17" s="13"/>
      <c r="LLP17" s="13"/>
      <c r="LLQ17" s="13"/>
      <c r="LLR17" s="13"/>
      <c r="LLS17" s="13"/>
      <c r="LLT17" s="13"/>
      <c r="LLU17" s="13"/>
      <c r="LLV17" s="13"/>
      <c r="LLW17" s="13"/>
      <c r="LLX17" s="13"/>
      <c r="LLY17" s="13"/>
      <c r="LLZ17" s="13"/>
      <c r="LMA17" s="13"/>
      <c r="LMB17" s="13"/>
      <c r="LMC17" s="13"/>
      <c r="LMD17" s="13"/>
      <c r="LME17" s="13"/>
      <c r="LMF17" s="13"/>
      <c r="LMG17" s="13"/>
      <c r="LMH17" s="13"/>
      <c r="LMI17" s="13"/>
      <c r="LMJ17" s="13"/>
      <c r="LMK17" s="13"/>
      <c r="LML17" s="13"/>
      <c r="LMM17" s="13"/>
      <c r="LMN17" s="13"/>
      <c r="LMO17" s="13"/>
      <c r="LMP17" s="13"/>
      <c r="LMQ17" s="13"/>
      <c r="LMR17" s="13"/>
      <c r="LMS17" s="13"/>
      <c r="LMT17" s="13"/>
      <c r="LMU17" s="13"/>
      <c r="LMV17" s="13"/>
      <c r="LMW17" s="13"/>
      <c r="LMX17" s="13"/>
      <c r="LMY17" s="13"/>
      <c r="LMZ17" s="13"/>
      <c r="LNA17" s="13"/>
      <c r="LNB17" s="13"/>
      <c r="LNC17" s="13"/>
      <c r="LND17" s="13"/>
      <c r="LNE17" s="13"/>
      <c r="LNF17" s="13"/>
      <c r="LNG17" s="13"/>
      <c r="LNH17" s="13"/>
      <c r="LNI17" s="13"/>
      <c r="LNJ17" s="13"/>
      <c r="LNK17" s="13"/>
      <c r="LNL17" s="13"/>
      <c r="LNM17" s="13"/>
      <c r="LNN17" s="13"/>
      <c r="LNO17" s="13"/>
      <c r="LNP17" s="13"/>
      <c r="LNQ17" s="13"/>
      <c r="LNR17" s="13"/>
      <c r="LNS17" s="13"/>
      <c r="LNT17" s="13"/>
      <c r="LNU17" s="13"/>
      <c r="LNV17" s="13"/>
      <c r="LNW17" s="13"/>
      <c r="LNX17" s="13"/>
      <c r="LNY17" s="13"/>
      <c r="LNZ17" s="13"/>
      <c r="LOA17" s="13"/>
      <c r="LOB17" s="13"/>
      <c r="LOC17" s="13"/>
      <c r="LOD17" s="13"/>
      <c r="LOE17" s="13"/>
      <c r="LOF17" s="13"/>
      <c r="LOG17" s="13"/>
      <c r="LOH17" s="13"/>
      <c r="LOI17" s="13"/>
      <c r="LOJ17" s="13"/>
      <c r="LOK17" s="13"/>
      <c r="LOL17" s="13"/>
      <c r="LOM17" s="13"/>
      <c r="LON17" s="13"/>
      <c r="LOO17" s="13"/>
      <c r="LOP17" s="13"/>
      <c r="LOQ17" s="13"/>
      <c r="LOR17" s="13"/>
      <c r="LOS17" s="13"/>
      <c r="LOT17" s="13"/>
      <c r="LOU17" s="13"/>
      <c r="LOV17" s="13"/>
      <c r="LOW17" s="13"/>
      <c r="LOX17" s="13"/>
      <c r="LOY17" s="13"/>
      <c r="LOZ17" s="13"/>
      <c r="LPA17" s="13"/>
      <c r="LPB17" s="13"/>
      <c r="LPC17" s="13"/>
      <c r="LPD17" s="13"/>
      <c r="LPE17" s="13"/>
      <c r="LPF17" s="13"/>
      <c r="LPG17" s="13"/>
      <c r="LPH17" s="13"/>
      <c r="LPI17" s="13"/>
      <c r="LPJ17" s="13"/>
      <c r="LPK17" s="13"/>
      <c r="LPL17" s="13"/>
      <c r="LPM17" s="13"/>
      <c r="LPN17" s="13"/>
      <c r="LPO17" s="13"/>
      <c r="LPP17" s="13"/>
      <c r="LPQ17" s="13"/>
      <c r="LPR17" s="13"/>
      <c r="LPS17" s="13"/>
      <c r="LPT17" s="13"/>
      <c r="LPU17" s="13"/>
      <c r="LPV17" s="13"/>
      <c r="LPW17" s="13"/>
      <c r="LPX17" s="13"/>
      <c r="LPY17" s="13"/>
      <c r="LPZ17" s="13"/>
      <c r="LQA17" s="13"/>
      <c r="LQB17" s="13"/>
      <c r="LQC17" s="13"/>
      <c r="LQD17" s="13"/>
      <c r="LQE17" s="13"/>
      <c r="LQF17" s="13"/>
      <c r="LQG17" s="13"/>
      <c r="LQH17" s="13"/>
      <c r="LQI17" s="13"/>
      <c r="LQJ17" s="13"/>
      <c r="LQK17" s="13"/>
      <c r="LQL17" s="13"/>
      <c r="LQM17" s="13"/>
      <c r="LQN17" s="13"/>
      <c r="LQO17" s="13"/>
      <c r="LQP17" s="13"/>
      <c r="LQQ17" s="13"/>
      <c r="LQR17" s="13"/>
      <c r="LQS17" s="13"/>
      <c r="LQT17" s="13"/>
      <c r="LQU17" s="13"/>
      <c r="LQV17" s="13"/>
      <c r="LQW17" s="13"/>
      <c r="LQX17" s="13"/>
      <c r="LQY17" s="13"/>
      <c r="LQZ17" s="13"/>
      <c r="LRA17" s="13"/>
      <c r="LRB17" s="13"/>
      <c r="LRC17" s="13"/>
      <c r="LRD17" s="13"/>
      <c r="LRE17" s="13"/>
      <c r="LRF17" s="13"/>
      <c r="LRG17" s="13"/>
      <c r="LRH17" s="13"/>
      <c r="LRI17" s="13"/>
      <c r="LRJ17" s="13"/>
      <c r="LRK17" s="13"/>
      <c r="LRL17" s="13"/>
      <c r="LRM17" s="13"/>
      <c r="LRN17" s="13"/>
      <c r="LRO17" s="13"/>
      <c r="LRP17" s="13"/>
      <c r="LRQ17" s="13"/>
      <c r="LRR17" s="13"/>
      <c r="LRS17" s="13"/>
      <c r="LRT17" s="13"/>
      <c r="LRU17" s="13"/>
      <c r="LRV17" s="13"/>
      <c r="LRW17" s="13"/>
      <c r="LRX17" s="13"/>
      <c r="LRY17" s="13"/>
      <c r="LRZ17" s="13"/>
      <c r="LSA17" s="13"/>
      <c r="LSB17" s="13"/>
      <c r="LSC17" s="13"/>
      <c r="LSD17" s="13"/>
      <c r="LSE17" s="13"/>
      <c r="LSF17" s="13"/>
      <c r="LSG17" s="13"/>
      <c r="LSH17" s="13"/>
      <c r="LSI17" s="13"/>
      <c r="LSJ17" s="13"/>
      <c r="LSK17" s="13"/>
      <c r="LSL17" s="13"/>
      <c r="LSM17" s="13"/>
      <c r="LSN17" s="13"/>
      <c r="LSO17" s="13"/>
      <c r="LSP17" s="13"/>
      <c r="LSQ17" s="13"/>
      <c r="LSR17" s="13"/>
      <c r="LSS17" s="13"/>
      <c r="LST17" s="13"/>
      <c r="LSU17" s="13"/>
      <c r="LSV17" s="13"/>
      <c r="LSW17" s="13"/>
      <c r="LSX17" s="13"/>
      <c r="LSY17" s="13"/>
      <c r="LSZ17" s="13"/>
      <c r="LTA17" s="13"/>
      <c r="LTB17" s="13"/>
      <c r="LTC17" s="13"/>
      <c r="LTD17" s="13"/>
      <c r="LTE17" s="13"/>
      <c r="LTF17" s="13"/>
      <c r="LTG17" s="13"/>
      <c r="LTH17" s="13"/>
      <c r="LTI17" s="13"/>
      <c r="LTJ17" s="13"/>
      <c r="LTK17" s="13"/>
      <c r="LTL17" s="13"/>
      <c r="LTM17" s="13"/>
      <c r="LTN17" s="13"/>
      <c r="LTO17" s="13"/>
      <c r="LTP17" s="13"/>
      <c r="LTQ17" s="13"/>
      <c r="LTR17" s="13"/>
      <c r="LTS17" s="13"/>
      <c r="LTT17" s="13"/>
      <c r="LTU17" s="13"/>
      <c r="LTV17" s="13"/>
      <c r="LTW17" s="13"/>
      <c r="LTX17" s="13"/>
      <c r="LTY17" s="13"/>
      <c r="LTZ17" s="13"/>
      <c r="LUA17" s="13"/>
      <c r="LUB17" s="13"/>
      <c r="LUC17" s="13"/>
      <c r="LUD17" s="13"/>
      <c r="LUE17" s="13"/>
      <c r="LUF17" s="13"/>
      <c r="LUG17" s="13"/>
      <c r="LUH17" s="13"/>
      <c r="LUI17" s="13"/>
      <c r="LUJ17" s="13"/>
      <c r="LUK17" s="13"/>
      <c r="LUL17" s="13"/>
      <c r="LUM17" s="13"/>
      <c r="LUN17" s="13"/>
      <c r="LUO17" s="13"/>
      <c r="LUP17" s="13"/>
      <c r="LUQ17" s="13"/>
      <c r="LUR17" s="13"/>
      <c r="LUS17" s="13"/>
      <c r="LUT17" s="13"/>
      <c r="LUU17" s="13"/>
      <c r="LUV17" s="13"/>
      <c r="LUW17" s="13"/>
      <c r="LUX17" s="13"/>
      <c r="LUY17" s="13"/>
      <c r="LUZ17" s="13"/>
      <c r="LVA17" s="13"/>
      <c r="LVB17" s="13"/>
      <c r="LVC17" s="13"/>
      <c r="LVD17" s="13"/>
      <c r="LVE17" s="13"/>
      <c r="LVF17" s="13"/>
      <c r="LVG17" s="13"/>
      <c r="LVH17" s="13"/>
      <c r="LVI17" s="13"/>
      <c r="LVJ17" s="13"/>
      <c r="LVK17" s="13"/>
      <c r="LVL17" s="13"/>
      <c r="LVM17" s="13"/>
      <c r="LVN17" s="13"/>
      <c r="LVO17" s="13"/>
      <c r="LVP17" s="13"/>
      <c r="LVQ17" s="13"/>
      <c r="LVR17" s="13"/>
      <c r="LVS17" s="13"/>
      <c r="LVT17" s="13"/>
      <c r="LVU17" s="13"/>
      <c r="LVV17" s="13"/>
      <c r="LVW17" s="13"/>
      <c r="LVX17" s="13"/>
      <c r="LVY17" s="13"/>
      <c r="LVZ17" s="13"/>
      <c r="LWA17" s="13"/>
      <c r="LWB17" s="13"/>
      <c r="LWC17" s="13"/>
      <c r="LWD17" s="13"/>
      <c r="LWE17" s="13"/>
      <c r="LWF17" s="13"/>
      <c r="LWG17" s="13"/>
      <c r="LWH17" s="13"/>
      <c r="LWI17" s="13"/>
      <c r="LWJ17" s="13"/>
      <c r="LWK17" s="13"/>
      <c r="LWL17" s="13"/>
      <c r="LWM17" s="13"/>
      <c r="LWN17" s="13"/>
      <c r="LWO17" s="13"/>
      <c r="LWP17" s="13"/>
      <c r="LWQ17" s="13"/>
      <c r="LWR17" s="13"/>
      <c r="LWS17" s="13"/>
      <c r="LWT17" s="13"/>
      <c r="LWU17" s="13"/>
      <c r="LWV17" s="13"/>
      <c r="LWW17" s="13"/>
      <c r="LWX17" s="13"/>
      <c r="LWY17" s="13"/>
      <c r="LWZ17" s="13"/>
      <c r="LXA17" s="13"/>
      <c r="LXB17" s="13"/>
      <c r="LXC17" s="13"/>
      <c r="LXD17" s="13"/>
      <c r="LXE17" s="13"/>
      <c r="LXF17" s="13"/>
      <c r="LXG17" s="13"/>
      <c r="LXH17" s="13"/>
      <c r="LXI17" s="13"/>
      <c r="LXJ17" s="13"/>
      <c r="LXK17" s="13"/>
      <c r="LXL17" s="13"/>
      <c r="LXM17" s="13"/>
      <c r="LXN17" s="13"/>
      <c r="LXO17" s="13"/>
      <c r="LXP17" s="13"/>
      <c r="LXQ17" s="13"/>
      <c r="LXR17" s="13"/>
      <c r="LXS17" s="13"/>
      <c r="LXT17" s="13"/>
      <c r="LXU17" s="13"/>
      <c r="LXV17" s="13"/>
      <c r="LXW17" s="13"/>
      <c r="LXX17" s="13"/>
      <c r="LXY17" s="13"/>
      <c r="LXZ17" s="13"/>
      <c r="LYA17" s="13"/>
      <c r="LYB17" s="13"/>
      <c r="LYC17" s="13"/>
      <c r="LYD17" s="13"/>
      <c r="LYE17" s="13"/>
      <c r="LYF17" s="13"/>
      <c r="LYG17" s="13"/>
      <c r="LYH17" s="13"/>
      <c r="LYI17" s="13"/>
      <c r="LYJ17" s="13"/>
      <c r="LYK17" s="13"/>
      <c r="LYL17" s="13"/>
      <c r="LYM17" s="13"/>
      <c r="LYN17" s="13"/>
      <c r="LYO17" s="13"/>
      <c r="LYP17" s="13"/>
      <c r="LYQ17" s="13"/>
      <c r="LYR17" s="13"/>
      <c r="LYS17" s="13"/>
      <c r="LYT17" s="13"/>
      <c r="LYU17" s="13"/>
      <c r="LYV17" s="13"/>
      <c r="LYW17" s="13"/>
      <c r="LYX17" s="13"/>
      <c r="LYY17" s="13"/>
      <c r="LYZ17" s="13"/>
      <c r="LZA17" s="13"/>
      <c r="LZB17" s="13"/>
      <c r="LZC17" s="13"/>
      <c r="LZD17" s="13"/>
      <c r="LZE17" s="13"/>
      <c r="LZF17" s="13"/>
      <c r="LZG17" s="13"/>
      <c r="LZH17" s="13"/>
      <c r="LZI17" s="13"/>
      <c r="LZJ17" s="13"/>
      <c r="LZK17" s="13"/>
      <c r="LZL17" s="13"/>
      <c r="LZM17" s="13"/>
      <c r="LZN17" s="13"/>
      <c r="LZO17" s="13"/>
      <c r="LZP17" s="13"/>
      <c r="LZQ17" s="13"/>
      <c r="LZR17" s="13"/>
      <c r="LZS17" s="13"/>
      <c r="LZT17" s="13"/>
      <c r="LZU17" s="13"/>
      <c r="LZV17" s="13"/>
      <c r="LZW17" s="13"/>
      <c r="LZX17" s="13"/>
      <c r="LZY17" s="13"/>
      <c r="LZZ17" s="13"/>
      <c r="MAA17" s="13"/>
      <c r="MAB17" s="13"/>
      <c r="MAC17" s="13"/>
      <c r="MAD17" s="13"/>
      <c r="MAE17" s="13"/>
      <c r="MAF17" s="13"/>
      <c r="MAG17" s="13"/>
      <c r="MAH17" s="13"/>
      <c r="MAI17" s="13"/>
      <c r="MAJ17" s="13"/>
      <c r="MAK17" s="13"/>
      <c r="MAL17" s="13"/>
      <c r="MAM17" s="13"/>
      <c r="MAN17" s="13"/>
      <c r="MAO17" s="13"/>
      <c r="MAP17" s="13"/>
      <c r="MAQ17" s="13"/>
      <c r="MAR17" s="13"/>
      <c r="MAS17" s="13"/>
      <c r="MAT17" s="13"/>
      <c r="MAU17" s="13"/>
      <c r="MAV17" s="13"/>
      <c r="MAW17" s="13"/>
      <c r="MAX17" s="13"/>
      <c r="MAY17" s="13"/>
      <c r="MAZ17" s="13"/>
      <c r="MBA17" s="13"/>
      <c r="MBB17" s="13"/>
      <c r="MBC17" s="13"/>
      <c r="MBD17" s="13"/>
      <c r="MBE17" s="13"/>
      <c r="MBF17" s="13"/>
      <c r="MBG17" s="13"/>
      <c r="MBH17" s="13"/>
      <c r="MBI17" s="13"/>
      <c r="MBJ17" s="13"/>
      <c r="MBK17" s="13"/>
      <c r="MBL17" s="13"/>
      <c r="MBM17" s="13"/>
      <c r="MBN17" s="13"/>
      <c r="MBO17" s="13"/>
      <c r="MBP17" s="13"/>
      <c r="MBQ17" s="13"/>
      <c r="MBR17" s="13"/>
      <c r="MBS17" s="13"/>
      <c r="MBT17" s="13"/>
      <c r="MBU17" s="13"/>
      <c r="MBV17" s="13"/>
      <c r="MBW17" s="13"/>
      <c r="MBX17" s="13"/>
      <c r="MBY17" s="13"/>
      <c r="MBZ17" s="13"/>
      <c r="MCA17" s="13"/>
      <c r="MCB17" s="13"/>
      <c r="MCC17" s="13"/>
      <c r="MCD17" s="13"/>
      <c r="MCE17" s="13"/>
      <c r="MCF17" s="13"/>
      <c r="MCG17" s="13"/>
      <c r="MCH17" s="13"/>
      <c r="MCI17" s="13"/>
      <c r="MCJ17" s="13"/>
      <c r="MCK17" s="13"/>
      <c r="MCL17" s="13"/>
      <c r="MCM17" s="13"/>
      <c r="MCN17" s="13"/>
      <c r="MCO17" s="13"/>
      <c r="MCP17" s="13"/>
      <c r="MCQ17" s="13"/>
      <c r="MCR17" s="13"/>
      <c r="MCS17" s="13"/>
      <c r="MCT17" s="13"/>
      <c r="MCU17" s="13"/>
      <c r="MCV17" s="13"/>
      <c r="MCW17" s="13"/>
      <c r="MCX17" s="13"/>
      <c r="MCY17" s="13"/>
      <c r="MCZ17" s="13"/>
      <c r="MDA17" s="13"/>
      <c r="MDB17" s="13"/>
      <c r="MDC17" s="13"/>
      <c r="MDD17" s="13"/>
      <c r="MDE17" s="13"/>
      <c r="MDF17" s="13"/>
      <c r="MDG17" s="13"/>
      <c r="MDH17" s="13"/>
      <c r="MDI17" s="13"/>
      <c r="MDJ17" s="13"/>
      <c r="MDK17" s="13"/>
      <c r="MDL17" s="13"/>
      <c r="MDM17" s="13"/>
      <c r="MDN17" s="13"/>
      <c r="MDO17" s="13"/>
      <c r="MDP17" s="13"/>
      <c r="MDQ17" s="13"/>
      <c r="MDR17" s="13"/>
      <c r="MDS17" s="13"/>
      <c r="MDT17" s="13"/>
      <c r="MDU17" s="13"/>
      <c r="MDV17" s="13"/>
      <c r="MDW17" s="13"/>
      <c r="MDX17" s="13"/>
      <c r="MDY17" s="13"/>
      <c r="MDZ17" s="13"/>
      <c r="MEA17" s="13"/>
      <c r="MEB17" s="13"/>
      <c r="MEC17" s="13"/>
      <c r="MED17" s="13"/>
      <c r="MEE17" s="13"/>
      <c r="MEF17" s="13"/>
      <c r="MEG17" s="13"/>
      <c r="MEH17" s="13"/>
      <c r="MEI17" s="13"/>
      <c r="MEJ17" s="13"/>
      <c r="MEK17" s="13"/>
      <c r="MEL17" s="13"/>
      <c r="MEM17" s="13"/>
      <c r="MEN17" s="13"/>
      <c r="MEO17" s="13"/>
      <c r="MEP17" s="13"/>
      <c r="MEQ17" s="13"/>
      <c r="MER17" s="13"/>
      <c r="MES17" s="13"/>
      <c r="MET17" s="13"/>
      <c r="MEU17" s="13"/>
      <c r="MEV17" s="13"/>
      <c r="MEW17" s="13"/>
      <c r="MEX17" s="13"/>
      <c r="MEY17" s="13"/>
      <c r="MEZ17" s="13"/>
      <c r="MFA17" s="13"/>
      <c r="MFB17" s="13"/>
      <c r="MFC17" s="13"/>
      <c r="MFD17" s="13"/>
      <c r="MFE17" s="13"/>
      <c r="MFF17" s="13"/>
      <c r="MFG17" s="13"/>
      <c r="MFH17" s="13"/>
      <c r="MFI17" s="13"/>
      <c r="MFJ17" s="13"/>
      <c r="MFK17" s="13"/>
      <c r="MFL17" s="13"/>
      <c r="MFM17" s="13"/>
      <c r="MFN17" s="13"/>
      <c r="MFO17" s="13"/>
      <c r="MFP17" s="13"/>
      <c r="MFQ17" s="13"/>
      <c r="MFR17" s="13"/>
      <c r="MFS17" s="13"/>
      <c r="MFT17" s="13"/>
      <c r="MFU17" s="13"/>
      <c r="MFV17" s="13"/>
      <c r="MFW17" s="13"/>
      <c r="MFX17" s="13"/>
      <c r="MFY17" s="13"/>
      <c r="MFZ17" s="13"/>
      <c r="MGA17" s="13"/>
      <c r="MGB17" s="13"/>
      <c r="MGC17" s="13"/>
      <c r="MGD17" s="13"/>
      <c r="MGE17" s="13"/>
      <c r="MGF17" s="13"/>
      <c r="MGG17" s="13"/>
      <c r="MGH17" s="13"/>
      <c r="MGI17" s="13"/>
      <c r="MGJ17" s="13"/>
      <c r="MGK17" s="13"/>
      <c r="MGL17" s="13"/>
      <c r="MGM17" s="13"/>
      <c r="MGN17" s="13"/>
      <c r="MGO17" s="13"/>
      <c r="MGP17" s="13"/>
      <c r="MGQ17" s="13"/>
      <c r="MGR17" s="13"/>
      <c r="MGS17" s="13"/>
      <c r="MGT17" s="13"/>
      <c r="MGU17" s="13"/>
      <c r="MGV17" s="13"/>
      <c r="MGW17" s="13"/>
      <c r="MGX17" s="13"/>
      <c r="MGY17" s="13"/>
      <c r="MGZ17" s="13"/>
      <c r="MHA17" s="13"/>
      <c r="MHB17" s="13"/>
      <c r="MHC17" s="13"/>
      <c r="MHD17" s="13"/>
      <c r="MHE17" s="13"/>
      <c r="MHF17" s="13"/>
      <c r="MHG17" s="13"/>
      <c r="MHH17" s="13"/>
      <c r="MHI17" s="13"/>
      <c r="MHJ17" s="13"/>
      <c r="MHK17" s="13"/>
      <c r="MHL17" s="13"/>
      <c r="MHM17" s="13"/>
      <c r="MHN17" s="13"/>
      <c r="MHO17" s="13"/>
      <c r="MHP17" s="13"/>
      <c r="MHQ17" s="13"/>
      <c r="MHR17" s="13"/>
      <c r="MHS17" s="13"/>
      <c r="MHT17" s="13"/>
      <c r="MHU17" s="13"/>
      <c r="MHV17" s="13"/>
      <c r="MHW17" s="13"/>
      <c r="MHX17" s="13"/>
      <c r="MHY17" s="13"/>
      <c r="MHZ17" s="13"/>
      <c r="MIA17" s="13"/>
      <c r="MIB17" s="13"/>
      <c r="MIC17" s="13"/>
      <c r="MID17" s="13"/>
      <c r="MIE17" s="13"/>
      <c r="MIF17" s="13"/>
      <c r="MIG17" s="13"/>
      <c r="MIH17" s="13"/>
      <c r="MII17" s="13"/>
      <c r="MIJ17" s="13"/>
      <c r="MIK17" s="13"/>
      <c r="MIL17" s="13"/>
      <c r="MIM17" s="13"/>
      <c r="MIN17" s="13"/>
      <c r="MIO17" s="13"/>
      <c r="MIP17" s="13"/>
      <c r="MIQ17" s="13"/>
      <c r="MIR17" s="13"/>
      <c r="MIS17" s="13"/>
      <c r="MIT17" s="13"/>
      <c r="MIU17" s="13"/>
      <c r="MIV17" s="13"/>
      <c r="MIW17" s="13"/>
      <c r="MIX17" s="13"/>
      <c r="MIY17" s="13"/>
      <c r="MIZ17" s="13"/>
      <c r="MJA17" s="13"/>
      <c r="MJB17" s="13"/>
      <c r="MJC17" s="13"/>
      <c r="MJD17" s="13"/>
      <c r="MJE17" s="13"/>
      <c r="MJF17" s="13"/>
      <c r="MJG17" s="13"/>
      <c r="MJH17" s="13"/>
      <c r="MJI17" s="13"/>
      <c r="MJJ17" s="13"/>
      <c r="MJK17" s="13"/>
      <c r="MJL17" s="13"/>
      <c r="MJM17" s="13"/>
      <c r="MJN17" s="13"/>
      <c r="MJO17" s="13"/>
      <c r="MJP17" s="13"/>
      <c r="MJQ17" s="13"/>
      <c r="MJR17" s="13"/>
      <c r="MJS17" s="13"/>
      <c r="MJT17" s="13"/>
      <c r="MJU17" s="13"/>
      <c r="MJV17" s="13"/>
      <c r="MJW17" s="13"/>
      <c r="MJX17" s="13"/>
      <c r="MJY17" s="13"/>
      <c r="MJZ17" s="13"/>
      <c r="MKA17" s="13"/>
      <c r="MKB17" s="13"/>
      <c r="MKC17" s="13"/>
      <c r="MKD17" s="13"/>
      <c r="MKE17" s="13"/>
      <c r="MKF17" s="13"/>
      <c r="MKG17" s="13"/>
      <c r="MKH17" s="13"/>
      <c r="MKI17" s="13"/>
      <c r="MKJ17" s="13"/>
      <c r="MKK17" s="13"/>
      <c r="MKL17" s="13"/>
      <c r="MKM17" s="13"/>
      <c r="MKN17" s="13"/>
      <c r="MKO17" s="13"/>
      <c r="MKP17" s="13"/>
      <c r="MKQ17" s="13"/>
      <c r="MKR17" s="13"/>
      <c r="MKS17" s="13"/>
      <c r="MKT17" s="13"/>
      <c r="MKU17" s="13"/>
      <c r="MKV17" s="13"/>
      <c r="MKW17" s="13"/>
      <c r="MKX17" s="13"/>
      <c r="MKY17" s="13"/>
      <c r="MKZ17" s="13"/>
      <c r="MLA17" s="13"/>
      <c r="MLB17" s="13"/>
      <c r="MLC17" s="13"/>
      <c r="MLD17" s="13"/>
      <c r="MLE17" s="13"/>
      <c r="MLF17" s="13"/>
      <c r="MLG17" s="13"/>
      <c r="MLH17" s="13"/>
      <c r="MLI17" s="13"/>
      <c r="MLJ17" s="13"/>
      <c r="MLK17" s="13"/>
      <c r="MLL17" s="13"/>
      <c r="MLM17" s="13"/>
      <c r="MLN17" s="13"/>
      <c r="MLO17" s="13"/>
      <c r="MLP17" s="13"/>
      <c r="MLQ17" s="13"/>
      <c r="MLR17" s="13"/>
      <c r="MLS17" s="13"/>
      <c r="MLT17" s="13"/>
      <c r="MLU17" s="13"/>
      <c r="MLV17" s="13"/>
      <c r="MLW17" s="13"/>
      <c r="MLX17" s="13"/>
      <c r="MLY17" s="13"/>
      <c r="MLZ17" s="13"/>
      <c r="MMA17" s="13"/>
      <c r="MMB17" s="13"/>
      <c r="MMC17" s="13"/>
      <c r="MMD17" s="13"/>
      <c r="MME17" s="13"/>
      <c r="MMF17" s="13"/>
      <c r="MMG17" s="13"/>
      <c r="MMH17" s="13"/>
      <c r="MMI17" s="13"/>
      <c r="MMJ17" s="13"/>
      <c r="MMK17" s="13"/>
      <c r="MML17" s="13"/>
      <c r="MMM17" s="13"/>
      <c r="MMN17" s="13"/>
      <c r="MMO17" s="13"/>
      <c r="MMP17" s="13"/>
      <c r="MMQ17" s="13"/>
      <c r="MMR17" s="13"/>
      <c r="MMS17" s="13"/>
      <c r="MMT17" s="13"/>
      <c r="MMU17" s="13"/>
      <c r="MMV17" s="13"/>
      <c r="MMW17" s="13"/>
      <c r="MMX17" s="13"/>
      <c r="MMY17" s="13"/>
      <c r="MMZ17" s="13"/>
      <c r="MNA17" s="13"/>
      <c r="MNB17" s="13"/>
      <c r="MNC17" s="13"/>
      <c r="MND17" s="13"/>
      <c r="MNE17" s="13"/>
      <c r="MNF17" s="13"/>
      <c r="MNG17" s="13"/>
      <c r="MNH17" s="13"/>
      <c r="MNI17" s="13"/>
      <c r="MNJ17" s="13"/>
      <c r="MNK17" s="13"/>
      <c r="MNL17" s="13"/>
      <c r="MNM17" s="13"/>
      <c r="MNN17" s="13"/>
      <c r="MNO17" s="13"/>
      <c r="MNP17" s="13"/>
      <c r="MNQ17" s="13"/>
      <c r="MNR17" s="13"/>
      <c r="MNS17" s="13"/>
      <c r="MNT17" s="13"/>
      <c r="MNU17" s="13"/>
      <c r="MNV17" s="13"/>
      <c r="MNW17" s="13"/>
      <c r="MNX17" s="13"/>
      <c r="MNY17" s="13"/>
      <c r="MNZ17" s="13"/>
      <c r="MOA17" s="13"/>
      <c r="MOB17" s="13"/>
      <c r="MOC17" s="13"/>
      <c r="MOD17" s="13"/>
      <c r="MOE17" s="13"/>
      <c r="MOF17" s="13"/>
      <c r="MOG17" s="13"/>
      <c r="MOH17" s="13"/>
      <c r="MOI17" s="13"/>
      <c r="MOJ17" s="13"/>
      <c r="MOK17" s="13"/>
      <c r="MOL17" s="13"/>
      <c r="MOM17" s="13"/>
      <c r="MON17" s="13"/>
      <c r="MOO17" s="13"/>
      <c r="MOP17" s="13"/>
      <c r="MOQ17" s="13"/>
      <c r="MOR17" s="13"/>
      <c r="MOS17" s="13"/>
      <c r="MOT17" s="13"/>
      <c r="MOU17" s="13"/>
      <c r="MOV17" s="13"/>
      <c r="MOW17" s="13"/>
      <c r="MOX17" s="13"/>
      <c r="MOY17" s="13"/>
      <c r="MOZ17" s="13"/>
      <c r="MPA17" s="13"/>
      <c r="MPB17" s="13"/>
      <c r="MPC17" s="13"/>
      <c r="MPD17" s="13"/>
      <c r="MPE17" s="13"/>
      <c r="MPF17" s="13"/>
      <c r="MPG17" s="13"/>
      <c r="MPH17" s="13"/>
      <c r="MPI17" s="13"/>
      <c r="MPJ17" s="13"/>
      <c r="MPK17" s="13"/>
      <c r="MPL17" s="13"/>
      <c r="MPM17" s="13"/>
      <c r="MPN17" s="13"/>
      <c r="MPO17" s="13"/>
      <c r="MPP17" s="13"/>
      <c r="MPQ17" s="13"/>
      <c r="MPR17" s="13"/>
      <c r="MPS17" s="13"/>
      <c r="MPT17" s="13"/>
      <c r="MPU17" s="13"/>
      <c r="MPV17" s="13"/>
      <c r="MPW17" s="13"/>
      <c r="MPX17" s="13"/>
      <c r="MPY17" s="13"/>
      <c r="MPZ17" s="13"/>
      <c r="MQA17" s="13"/>
      <c r="MQB17" s="13"/>
      <c r="MQC17" s="13"/>
      <c r="MQD17" s="13"/>
      <c r="MQE17" s="13"/>
      <c r="MQF17" s="13"/>
      <c r="MQG17" s="13"/>
      <c r="MQH17" s="13"/>
      <c r="MQI17" s="13"/>
      <c r="MQJ17" s="13"/>
      <c r="MQK17" s="13"/>
      <c r="MQL17" s="13"/>
      <c r="MQM17" s="13"/>
      <c r="MQN17" s="13"/>
      <c r="MQO17" s="13"/>
      <c r="MQP17" s="13"/>
      <c r="MQQ17" s="13"/>
      <c r="MQR17" s="13"/>
      <c r="MQS17" s="13"/>
      <c r="MQT17" s="13"/>
      <c r="MQU17" s="13"/>
      <c r="MQV17" s="13"/>
      <c r="MQW17" s="13"/>
      <c r="MQX17" s="13"/>
      <c r="MQY17" s="13"/>
      <c r="MQZ17" s="13"/>
      <c r="MRA17" s="13"/>
      <c r="MRB17" s="13"/>
      <c r="MRC17" s="13"/>
      <c r="MRD17" s="13"/>
      <c r="MRE17" s="13"/>
      <c r="MRF17" s="13"/>
      <c r="MRG17" s="13"/>
      <c r="MRH17" s="13"/>
      <c r="MRI17" s="13"/>
      <c r="MRJ17" s="13"/>
      <c r="MRK17" s="13"/>
      <c r="MRL17" s="13"/>
      <c r="MRM17" s="13"/>
      <c r="MRN17" s="13"/>
      <c r="MRO17" s="13"/>
      <c r="MRP17" s="13"/>
      <c r="MRQ17" s="13"/>
      <c r="MRR17" s="13"/>
      <c r="MRS17" s="13"/>
      <c r="MRT17" s="13"/>
      <c r="MRU17" s="13"/>
      <c r="MRV17" s="13"/>
      <c r="MRW17" s="13"/>
      <c r="MRX17" s="13"/>
      <c r="MRY17" s="13"/>
      <c r="MRZ17" s="13"/>
      <c r="MSA17" s="13"/>
      <c r="MSB17" s="13"/>
      <c r="MSC17" s="13"/>
      <c r="MSD17" s="13"/>
      <c r="MSE17" s="13"/>
      <c r="MSF17" s="13"/>
      <c r="MSG17" s="13"/>
      <c r="MSH17" s="13"/>
      <c r="MSI17" s="13"/>
      <c r="MSJ17" s="13"/>
      <c r="MSK17" s="13"/>
      <c r="MSL17" s="13"/>
      <c r="MSM17" s="13"/>
      <c r="MSN17" s="13"/>
      <c r="MSO17" s="13"/>
      <c r="MSP17" s="13"/>
      <c r="MSQ17" s="13"/>
      <c r="MSR17" s="13"/>
      <c r="MSS17" s="13"/>
      <c r="MST17" s="13"/>
      <c r="MSU17" s="13"/>
      <c r="MSV17" s="13"/>
      <c r="MSW17" s="13"/>
      <c r="MSX17" s="13"/>
      <c r="MSY17" s="13"/>
      <c r="MSZ17" s="13"/>
      <c r="MTA17" s="13"/>
      <c r="MTB17" s="13"/>
      <c r="MTC17" s="13"/>
      <c r="MTD17" s="13"/>
      <c r="MTE17" s="13"/>
      <c r="MTF17" s="13"/>
      <c r="MTG17" s="13"/>
      <c r="MTH17" s="13"/>
      <c r="MTI17" s="13"/>
      <c r="MTJ17" s="13"/>
      <c r="MTK17" s="13"/>
      <c r="MTL17" s="13"/>
      <c r="MTM17" s="13"/>
      <c r="MTN17" s="13"/>
      <c r="MTO17" s="13"/>
      <c r="MTP17" s="13"/>
      <c r="MTQ17" s="13"/>
      <c r="MTR17" s="13"/>
      <c r="MTS17" s="13"/>
      <c r="MTT17" s="13"/>
      <c r="MTU17" s="13"/>
      <c r="MTV17" s="13"/>
      <c r="MTW17" s="13"/>
      <c r="MTX17" s="13"/>
      <c r="MTY17" s="13"/>
      <c r="MTZ17" s="13"/>
      <c r="MUA17" s="13"/>
      <c r="MUB17" s="13"/>
      <c r="MUC17" s="13"/>
      <c r="MUD17" s="13"/>
      <c r="MUE17" s="13"/>
      <c r="MUF17" s="13"/>
      <c r="MUG17" s="13"/>
      <c r="MUH17" s="13"/>
      <c r="MUI17" s="13"/>
      <c r="MUJ17" s="13"/>
      <c r="MUK17" s="13"/>
      <c r="MUL17" s="13"/>
      <c r="MUM17" s="13"/>
      <c r="MUN17" s="13"/>
      <c r="MUO17" s="13"/>
      <c r="MUP17" s="13"/>
      <c r="MUQ17" s="13"/>
      <c r="MUR17" s="13"/>
      <c r="MUS17" s="13"/>
      <c r="MUT17" s="13"/>
      <c r="MUU17" s="13"/>
      <c r="MUV17" s="13"/>
      <c r="MUW17" s="13"/>
      <c r="MUX17" s="13"/>
      <c r="MUY17" s="13"/>
      <c r="MUZ17" s="13"/>
      <c r="MVA17" s="13"/>
      <c r="MVB17" s="13"/>
      <c r="MVC17" s="13"/>
      <c r="MVD17" s="13"/>
      <c r="MVE17" s="13"/>
      <c r="MVF17" s="13"/>
      <c r="MVG17" s="13"/>
      <c r="MVH17" s="13"/>
      <c r="MVI17" s="13"/>
      <c r="MVJ17" s="13"/>
      <c r="MVK17" s="13"/>
      <c r="MVL17" s="13"/>
      <c r="MVM17" s="13"/>
      <c r="MVN17" s="13"/>
      <c r="MVO17" s="13"/>
      <c r="MVP17" s="13"/>
      <c r="MVQ17" s="13"/>
      <c r="MVR17" s="13"/>
      <c r="MVS17" s="13"/>
      <c r="MVT17" s="13"/>
      <c r="MVU17" s="13"/>
      <c r="MVV17" s="13"/>
      <c r="MVW17" s="13"/>
      <c r="MVX17" s="13"/>
      <c r="MVY17" s="13"/>
      <c r="MVZ17" s="13"/>
      <c r="MWA17" s="13"/>
      <c r="MWB17" s="13"/>
      <c r="MWC17" s="13"/>
      <c r="MWD17" s="13"/>
      <c r="MWE17" s="13"/>
      <c r="MWF17" s="13"/>
      <c r="MWG17" s="13"/>
      <c r="MWH17" s="13"/>
      <c r="MWI17" s="13"/>
      <c r="MWJ17" s="13"/>
      <c r="MWK17" s="13"/>
      <c r="MWL17" s="13"/>
      <c r="MWM17" s="13"/>
      <c r="MWN17" s="13"/>
      <c r="MWO17" s="13"/>
      <c r="MWP17" s="13"/>
      <c r="MWQ17" s="13"/>
      <c r="MWR17" s="13"/>
      <c r="MWS17" s="13"/>
      <c r="MWT17" s="13"/>
      <c r="MWU17" s="13"/>
      <c r="MWV17" s="13"/>
      <c r="MWW17" s="13"/>
      <c r="MWX17" s="13"/>
      <c r="MWY17" s="13"/>
      <c r="MWZ17" s="13"/>
      <c r="MXA17" s="13"/>
      <c r="MXB17" s="13"/>
      <c r="MXC17" s="13"/>
      <c r="MXD17" s="13"/>
      <c r="MXE17" s="13"/>
      <c r="MXF17" s="13"/>
      <c r="MXG17" s="13"/>
      <c r="MXH17" s="13"/>
      <c r="MXI17" s="13"/>
      <c r="MXJ17" s="13"/>
      <c r="MXK17" s="13"/>
      <c r="MXL17" s="13"/>
      <c r="MXM17" s="13"/>
      <c r="MXN17" s="13"/>
      <c r="MXO17" s="13"/>
      <c r="MXP17" s="13"/>
      <c r="MXQ17" s="13"/>
      <c r="MXR17" s="13"/>
      <c r="MXS17" s="13"/>
      <c r="MXT17" s="13"/>
      <c r="MXU17" s="13"/>
      <c r="MXV17" s="13"/>
      <c r="MXW17" s="13"/>
      <c r="MXX17" s="13"/>
      <c r="MXY17" s="13"/>
      <c r="MXZ17" s="13"/>
      <c r="MYA17" s="13"/>
      <c r="MYB17" s="13"/>
      <c r="MYC17" s="13"/>
      <c r="MYD17" s="13"/>
      <c r="MYE17" s="13"/>
      <c r="MYF17" s="13"/>
      <c r="MYG17" s="13"/>
      <c r="MYH17" s="13"/>
      <c r="MYI17" s="13"/>
      <c r="MYJ17" s="13"/>
      <c r="MYK17" s="13"/>
      <c r="MYL17" s="13"/>
      <c r="MYM17" s="13"/>
      <c r="MYN17" s="13"/>
      <c r="MYO17" s="13"/>
      <c r="MYP17" s="13"/>
      <c r="MYQ17" s="13"/>
      <c r="MYR17" s="13"/>
      <c r="MYS17" s="13"/>
      <c r="MYT17" s="13"/>
      <c r="MYU17" s="13"/>
      <c r="MYV17" s="13"/>
      <c r="MYW17" s="13"/>
      <c r="MYX17" s="13"/>
      <c r="MYY17" s="13"/>
      <c r="MYZ17" s="13"/>
      <c r="MZA17" s="13"/>
      <c r="MZB17" s="13"/>
      <c r="MZC17" s="13"/>
      <c r="MZD17" s="13"/>
      <c r="MZE17" s="13"/>
      <c r="MZF17" s="13"/>
      <c r="MZG17" s="13"/>
      <c r="MZH17" s="13"/>
      <c r="MZI17" s="13"/>
      <c r="MZJ17" s="13"/>
      <c r="MZK17" s="13"/>
      <c r="MZL17" s="13"/>
      <c r="MZM17" s="13"/>
      <c r="MZN17" s="13"/>
      <c r="MZO17" s="13"/>
      <c r="MZP17" s="13"/>
      <c r="MZQ17" s="13"/>
      <c r="MZR17" s="13"/>
      <c r="MZS17" s="13"/>
      <c r="MZT17" s="13"/>
      <c r="MZU17" s="13"/>
      <c r="MZV17" s="13"/>
      <c r="MZW17" s="13"/>
      <c r="MZX17" s="13"/>
      <c r="MZY17" s="13"/>
      <c r="MZZ17" s="13"/>
      <c r="NAA17" s="13"/>
      <c r="NAB17" s="13"/>
      <c r="NAC17" s="13"/>
      <c r="NAD17" s="13"/>
      <c r="NAE17" s="13"/>
      <c r="NAF17" s="13"/>
      <c r="NAG17" s="13"/>
      <c r="NAH17" s="13"/>
      <c r="NAI17" s="13"/>
      <c r="NAJ17" s="13"/>
      <c r="NAK17" s="13"/>
      <c r="NAL17" s="13"/>
      <c r="NAM17" s="13"/>
      <c r="NAN17" s="13"/>
      <c r="NAO17" s="13"/>
      <c r="NAP17" s="13"/>
      <c r="NAQ17" s="13"/>
      <c r="NAR17" s="13"/>
      <c r="NAS17" s="13"/>
      <c r="NAT17" s="13"/>
      <c r="NAU17" s="13"/>
      <c r="NAV17" s="13"/>
      <c r="NAW17" s="13"/>
      <c r="NAX17" s="13"/>
      <c r="NAY17" s="13"/>
      <c r="NAZ17" s="13"/>
      <c r="NBA17" s="13"/>
      <c r="NBB17" s="13"/>
      <c r="NBC17" s="13"/>
      <c r="NBD17" s="13"/>
      <c r="NBE17" s="13"/>
      <c r="NBF17" s="13"/>
      <c r="NBG17" s="13"/>
      <c r="NBH17" s="13"/>
      <c r="NBI17" s="13"/>
      <c r="NBJ17" s="13"/>
      <c r="NBK17" s="13"/>
      <c r="NBL17" s="13"/>
      <c r="NBM17" s="13"/>
      <c r="NBN17" s="13"/>
      <c r="NBO17" s="13"/>
      <c r="NBP17" s="13"/>
      <c r="NBQ17" s="13"/>
      <c r="NBR17" s="13"/>
      <c r="NBS17" s="13"/>
      <c r="NBT17" s="13"/>
      <c r="NBU17" s="13"/>
      <c r="NBV17" s="13"/>
      <c r="NBW17" s="13"/>
      <c r="NBX17" s="13"/>
      <c r="NBY17" s="13"/>
      <c r="NBZ17" s="13"/>
      <c r="NCA17" s="13"/>
      <c r="NCB17" s="13"/>
      <c r="NCC17" s="13"/>
      <c r="NCD17" s="13"/>
      <c r="NCE17" s="13"/>
      <c r="NCF17" s="13"/>
      <c r="NCG17" s="13"/>
      <c r="NCH17" s="13"/>
      <c r="NCI17" s="13"/>
      <c r="NCJ17" s="13"/>
      <c r="NCK17" s="13"/>
      <c r="NCL17" s="13"/>
      <c r="NCM17" s="13"/>
      <c r="NCN17" s="13"/>
      <c r="NCO17" s="13"/>
      <c r="NCP17" s="13"/>
      <c r="NCQ17" s="13"/>
      <c r="NCR17" s="13"/>
      <c r="NCS17" s="13"/>
      <c r="NCT17" s="13"/>
      <c r="NCU17" s="13"/>
      <c r="NCV17" s="13"/>
      <c r="NCW17" s="13"/>
      <c r="NCX17" s="13"/>
      <c r="NCY17" s="13"/>
      <c r="NCZ17" s="13"/>
      <c r="NDA17" s="13"/>
      <c r="NDB17" s="13"/>
      <c r="NDC17" s="13"/>
      <c r="NDD17" s="13"/>
      <c r="NDE17" s="13"/>
      <c r="NDF17" s="13"/>
      <c r="NDG17" s="13"/>
      <c r="NDH17" s="13"/>
      <c r="NDI17" s="13"/>
      <c r="NDJ17" s="13"/>
      <c r="NDK17" s="13"/>
      <c r="NDL17" s="13"/>
      <c r="NDM17" s="13"/>
      <c r="NDN17" s="13"/>
      <c r="NDO17" s="13"/>
      <c r="NDP17" s="13"/>
      <c r="NDQ17" s="13"/>
      <c r="NDR17" s="13"/>
      <c r="NDS17" s="13"/>
      <c r="NDT17" s="13"/>
      <c r="NDU17" s="13"/>
      <c r="NDV17" s="13"/>
      <c r="NDW17" s="13"/>
      <c r="NDX17" s="13"/>
      <c r="NDY17" s="13"/>
      <c r="NDZ17" s="13"/>
      <c r="NEA17" s="13"/>
      <c r="NEB17" s="13"/>
      <c r="NEC17" s="13"/>
      <c r="NED17" s="13"/>
      <c r="NEE17" s="13"/>
      <c r="NEF17" s="13"/>
      <c r="NEG17" s="13"/>
      <c r="NEH17" s="13"/>
      <c r="NEI17" s="13"/>
      <c r="NEJ17" s="13"/>
      <c r="NEK17" s="13"/>
      <c r="NEL17" s="13"/>
      <c r="NEM17" s="13"/>
      <c r="NEN17" s="13"/>
      <c r="NEO17" s="13"/>
      <c r="NEP17" s="13"/>
      <c r="NEQ17" s="13"/>
      <c r="NER17" s="13"/>
      <c r="NES17" s="13"/>
      <c r="NET17" s="13"/>
      <c r="NEU17" s="13"/>
      <c r="NEV17" s="13"/>
      <c r="NEW17" s="13"/>
      <c r="NEX17" s="13"/>
      <c r="NEY17" s="13"/>
      <c r="NEZ17" s="13"/>
      <c r="NFA17" s="13"/>
      <c r="NFB17" s="13"/>
      <c r="NFC17" s="13"/>
      <c r="NFD17" s="13"/>
      <c r="NFE17" s="13"/>
      <c r="NFF17" s="13"/>
      <c r="NFG17" s="13"/>
      <c r="NFH17" s="13"/>
      <c r="NFI17" s="13"/>
      <c r="NFJ17" s="13"/>
      <c r="NFK17" s="13"/>
      <c r="NFL17" s="13"/>
      <c r="NFM17" s="13"/>
      <c r="NFN17" s="13"/>
      <c r="NFO17" s="13"/>
      <c r="NFP17" s="13"/>
      <c r="NFQ17" s="13"/>
      <c r="NFR17" s="13"/>
      <c r="NFS17" s="13"/>
      <c r="NFT17" s="13"/>
      <c r="NFU17" s="13"/>
      <c r="NFV17" s="13"/>
      <c r="NFW17" s="13"/>
      <c r="NFX17" s="13"/>
      <c r="NFY17" s="13"/>
      <c r="NFZ17" s="13"/>
      <c r="NGA17" s="13"/>
      <c r="NGB17" s="13"/>
      <c r="NGC17" s="13"/>
      <c r="NGD17" s="13"/>
      <c r="NGE17" s="13"/>
      <c r="NGF17" s="13"/>
      <c r="NGG17" s="13"/>
      <c r="NGH17" s="13"/>
      <c r="NGI17" s="13"/>
      <c r="NGJ17" s="13"/>
      <c r="NGK17" s="13"/>
      <c r="NGL17" s="13"/>
      <c r="NGM17" s="13"/>
      <c r="NGN17" s="13"/>
      <c r="NGO17" s="13"/>
      <c r="NGP17" s="13"/>
      <c r="NGQ17" s="13"/>
      <c r="NGR17" s="13"/>
      <c r="NGS17" s="13"/>
      <c r="NGT17" s="13"/>
      <c r="NGU17" s="13"/>
      <c r="NGV17" s="13"/>
      <c r="NGW17" s="13"/>
      <c r="NGX17" s="13"/>
      <c r="NGY17" s="13"/>
      <c r="NGZ17" s="13"/>
      <c r="NHA17" s="13"/>
      <c r="NHB17" s="13"/>
      <c r="NHC17" s="13"/>
      <c r="NHD17" s="13"/>
      <c r="NHE17" s="13"/>
      <c r="NHF17" s="13"/>
      <c r="NHG17" s="13"/>
      <c r="NHH17" s="13"/>
      <c r="NHI17" s="13"/>
      <c r="NHJ17" s="13"/>
      <c r="NHK17" s="13"/>
      <c r="NHL17" s="13"/>
      <c r="NHM17" s="13"/>
      <c r="NHN17" s="13"/>
      <c r="NHO17" s="13"/>
      <c r="NHP17" s="13"/>
      <c r="NHQ17" s="13"/>
      <c r="NHR17" s="13"/>
      <c r="NHS17" s="13"/>
      <c r="NHT17" s="13"/>
      <c r="NHU17" s="13"/>
      <c r="NHV17" s="13"/>
      <c r="NHW17" s="13"/>
      <c r="NHX17" s="13"/>
      <c r="NHY17" s="13"/>
      <c r="NHZ17" s="13"/>
      <c r="NIA17" s="13"/>
      <c r="NIB17" s="13"/>
      <c r="NIC17" s="13"/>
      <c r="NID17" s="13"/>
      <c r="NIE17" s="13"/>
      <c r="NIF17" s="13"/>
      <c r="NIG17" s="13"/>
      <c r="NIH17" s="13"/>
      <c r="NII17" s="13"/>
      <c r="NIJ17" s="13"/>
      <c r="NIK17" s="13"/>
      <c r="NIL17" s="13"/>
      <c r="NIM17" s="13"/>
      <c r="NIN17" s="13"/>
      <c r="NIO17" s="13"/>
      <c r="NIP17" s="13"/>
      <c r="NIQ17" s="13"/>
      <c r="NIR17" s="13"/>
      <c r="NIS17" s="13"/>
      <c r="NIT17" s="13"/>
      <c r="NIU17" s="13"/>
      <c r="NIV17" s="13"/>
      <c r="NIW17" s="13"/>
      <c r="NIX17" s="13"/>
      <c r="NIY17" s="13"/>
      <c r="NIZ17" s="13"/>
      <c r="NJA17" s="13"/>
      <c r="NJB17" s="13"/>
      <c r="NJC17" s="13"/>
      <c r="NJD17" s="13"/>
      <c r="NJE17" s="13"/>
      <c r="NJF17" s="13"/>
      <c r="NJG17" s="13"/>
      <c r="NJH17" s="13"/>
      <c r="NJI17" s="13"/>
      <c r="NJJ17" s="13"/>
      <c r="NJK17" s="13"/>
      <c r="NJL17" s="13"/>
      <c r="NJM17" s="13"/>
      <c r="NJN17" s="13"/>
      <c r="NJO17" s="13"/>
      <c r="NJP17" s="13"/>
      <c r="NJQ17" s="13"/>
      <c r="NJR17" s="13"/>
      <c r="NJS17" s="13"/>
      <c r="NJT17" s="13"/>
      <c r="NJU17" s="13"/>
      <c r="NJV17" s="13"/>
      <c r="NJW17" s="13"/>
      <c r="NJX17" s="13"/>
      <c r="NJY17" s="13"/>
      <c r="NJZ17" s="13"/>
      <c r="NKA17" s="13"/>
      <c r="NKB17" s="13"/>
      <c r="NKC17" s="13"/>
      <c r="NKD17" s="13"/>
      <c r="NKE17" s="13"/>
      <c r="NKF17" s="13"/>
      <c r="NKG17" s="13"/>
      <c r="NKH17" s="13"/>
      <c r="NKI17" s="13"/>
      <c r="NKJ17" s="13"/>
      <c r="NKK17" s="13"/>
      <c r="NKL17" s="13"/>
      <c r="NKM17" s="13"/>
      <c r="NKN17" s="13"/>
      <c r="NKO17" s="13"/>
      <c r="NKP17" s="13"/>
      <c r="NKQ17" s="13"/>
      <c r="NKR17" s="13"/>
      <c r="NKS17" s="13"/>
      <c r="NKT17" s="13"/>
      <c r="NKU17" s="13"/>
      <c r="NKV17" s="13"/>
      <c r="NKW17" s="13"/>
      <c r="NKX17" s="13"/>
      <c r="NKY17" s="13"/>
      <c r="NKZ17" s="13"/>
      <c r="NLA17" s="13"/>
      <c r="NLB17" s="13"/>
      <c r="NLC17" s="13"/>
      <c r="NLD17" s="13"/>
      <c r="NLE17" s="13"/>
      <c r="NLF17" s="13"/>
      <c r="NLG17" s="13"/>
      <c r="NLH17" s="13"/>
      <c r="NLI17" s="13"/>
      <c r="NLJ17" s="13"/>
      <c r="NLK17" s="13"/>
      <c r="NLL17" s="13"/>
      <c r="NLM17" s="13"/>
      <c r="NLN17" s="13"/>
      <c r="NLO17" s="13"/>
      <c r="NLP17" s="13"/>
      <c r="NLQ17" s="13"/>
      <c r="NLR17" s="13"/>
      <c r="NLS17" s="13"/>
      <c r="NLT17" s="13"/>
      <c r="NLU17" s="13"/>
      <c r="NLV17" s="13"/>
      <c r="NLW17" s="13"/>
      <c r="NLX17" s="13"/>
      <c r="NLY17" s="13"/>
      <c r="NLZ17" s="13"/>
      <c r="NMA17" s="13"/>
      <c r="NMB17" s="13"/>
      <c r="NMC17" s="13"/>
      <c r="NMD17" s="13"/>
      <c r="NME17" s="13"/>
      <c r="NMF17" s="13"/>
      <c r="NMG17" s="13"/>
      <c r="NMH17" s="13"/>
      <c r="NMI17" s="13"/>
      <c r="NMJ17" s="13"/>
      <c r="NMK17" s="13"/>
      <c r="NML17" s="13"/>
      <c r="NMM17" s="13"/>
      <c r="NMN17" s="13"/>
      <c r="NMO17" s="13"/>
      <c r="NMP17" s="13"/>
      <c r="NMQ17" s="13"/>
      <c r="NMR17" s="13"/>
      <c r="NMS17" s="13"/>
      <c r="NMT17" s="13"/>
      <c r="NMU17" s="13"/>
      <c r="NMV17" s="13"/>
      <c r="NMW17" s="13"/>
      <c r="NMX17" s="13"/>
      <c r="NMY17" s="13"/>
      <c r="NMZ17" s="13"/>
      <c r="NNA17" s="13"/>
      <c r="NNB17" s="13"/>
      <c r="NNC17" s="13"/>
      <c r="NND17" s="13"/>
      <c r="NNE17" s="13"/>
      <c r="NNF17" s="13"/>
      <c r="NNG17" s="13"/>
      <c r="NNH17" s="13"/>
      <c r="NNI17" s="13"/>
      <c r="NNJ17" s="13"/>
      <c r="NNK17" s="13"/>
      <c r="NNL17" s="13"/>
      <c r="NNM17" s="13"/>
      <c r="NNN17" s="13"/>
      <c r="NNO17" s="13"/>
      <c r="NNP17" s="13"/>
      <c r="NNQ17" s="13"/>
      <c r="NNR17" s="13"/>
      <c r="NNS17" s="13"/>
      <c r="NNT17" s="13"/>
      <c r="NNU17" s="13"/>
      <c r="NNV17" s="13"/>
      <c r="NNW17" s="13"/>
      <c r="NNX17" s="13"/>
      <c r="NNY17" s="13"/>
      <c r="NNZ17" s="13"/>
      <c r="NOA17" s="13"/>
      <c r="NOB17" s="13"/>
      <c r="NOC17" s="13"/>
      <c r="NOD17" s="13"/>
      <c r="NOE17" s="13"/>
      <c r="NOF17" s="13"/>
      <c r="NOG17" s="13"/>
      <c r="NOH17" s="13"/>
      <c r="NOI17" s="13"/>
      <c r="NOJ17" s="13"/>
      <c r="NOK17" s="13"/>
      <c r="NOL17" s="13"/>
      <c r="NOM17" s="13"/>
      <c r="NON17" s="13"/>
      <c r="NOO17" s="13"/>
      <c r="NOP17" s="13"/>
      <c r="NOQ17" s="13"/>
      <c r="NOR17" s="13"/>
      <c r="NOS17" s="13"/>
      <c r="NOT17" s="13"/>
      <c r="NOU17" s="13"/>
      <c r="NOV17" s="13"/>
      <c r="NOW17" s="13"/>
      <c r="NOX17" s="13"/>
      <c r="NOY17" s="13"/>
      <c r="NOZ17" s="13"/>
      <c r="NPA17" s="13"/>
      <c r="NPB17" s="13"/>
      <c r="NPC17" s="13"/>
      <c r="NPD17" s="13"/>
      <c r="NPE17" s="13"/>
      <c r="NPF17" s="13"/>
      <c r="NPG17" s="13"/>
      <c r="NPH17" s="13"/>
      <c r="NPI17" s="13"/>
      <c r="NPJ17" s="13"/>
      <c r="NPK17" s="13"/>
      <c r="NPL17" s="13"/>
      <c r="NPM17" s="13"/>
      <c r="NPN17" s="13"/>
      <c r="NPO17" s="13"/>
      <c r="NPP17" s="13"/>
      <c r="NPQ17" s="13"/>
      <c r="NPR17" s="13"/>
      <c r="NPS17" s="13"/>
      <c r="NPT17" s="13"/>
      <c r="NPU17" s="13"/>
      <c r="NPV17" s="13"/>
      <c r="NPW17" s="13"/>
      <c r="NPX17" s="13"/>
      <c r="NPY17" s="13"/>
      <c r="NPZ17" s="13"/>
      <c r="NQA17" s="13"/>
      <c r="NQB17" s="13"/>
      <c r="NQC17" s="13"/>
      <c r="NQD17" s="13"/>
      <c r="NQE17" s="13"/>
      <c r="NQF17" s="13"/>
      <c r="NQG17" s="13"/>
      <c r="NQH17" s="13"/>
      <c r="NQI17" s="13"/>
      <c r="NQJ17" s="13"/>
      <c r="NQK17" s="13"/>
      <c r="NQL17" s="13"/>
      <c r="NQM17" s="13"/>
      <c r="NQN17" s="13"/>
      <c r="NQO17" s="13"/>
      <c r="NQP17" s="13"/>
      <c r="NQQ17" s="13"/>
      <c r="NQR17" s="13"/>
      <c r="NQS17" s="13"/>
      <c r="NQT17" s="13"/>
      <c r="NQU17" s="13"/>
      <c r="NQV17" s="13"/>
      <c r="NQW17" s="13"/>
      <c r="NQX17" s="13"/>
      <c r="NQY17" s="13"/>
      <c r="NQZ17" s="13"/>
      <c r="NRA17" s="13"/>
      <c r="NRB17" s="13"/>
      <c r="NRC17" s="13"/>
      <c r="NRD17" s="13"/>
      <c r="NRE17" s="13"/>
      <c r="NRF17" s="13"/>
      <c r="NRG17" s="13"/>
      <c r="NRH17" s="13"/>
      <c r="NRI17" s="13"/>
      <c r="NRJ17" s="13"/>
      <c r="NRK17" s="13"/>
      <c r="NRL17" s="13"/>
      <c r="NRM17" s="13"/>
      <c r="NRN17" s="13"/>
      <c r="NRO17" s="13"/>
      <c r="NRP17" s="13"/>
      <c r="NRQ17" s="13"/>
      <c r="NRR17" s="13"/>
      <c r="NRS17" s="13"/>
      <c r="NRT17" s="13"/>
      <c r="NRU17" s="13"/>
      <c r="NRV17" s="13"/>
      <c r="NRW17" s="13"/>
      <c r="NRX17" s="13"/>
      <c r="NRY17" s="13"/>
      <c r="NRZ17" s="13"/>
      <c r="NSA17" s="13"/>
      <c r="NSB17" s="13"/>
      <c r="NSC17" s="13"/>
      <c r="NSD17" s="13"/>
      <c r="NSE17" s="13"/>
      <c r="NSF17" s="13"/>
      <c r="NSG17" s="13"/>
      <c r="NSH17" s="13"/>
      <c r="NSI17" s="13"/>
      <c r="NSJ17" s="13"/>
      <c r="NSK17" s="13"/>
      <c r="NSL17" s="13"/>
      <c r="NSM17" s="13"/>
      <c r="NSN17" s="13"/>
      <c r="NSO17" s="13"/>
      <c r="NSP17" s="13"/>
      <c r="NSQ17" s="13"/>
      <c r="NSR17" s="13"/>
      <c r="NSS17" s="13"/>
      <c r="NST17" s="13"/>
      <c r="NSU17" s="13"/>
      <c r="NSV17" s="13"/>
      <c r="NSW17" s="13"/>
      <c r="NSX17" s="13"/>
      <c r="NSY17" s="13"/>
      <c r="NSZ17" s="13"/>
      <c r="NTA17" s="13"/>
      <c r="NTB17" s="13"/>
      <c r="NTC17" s="13"/>
      <c r="NTD17" s="13"/>
      <c r="NTE17" s="13"/>
      <c r="NTF17" s="13"/>
      <c r="NTG17" s="13"/>
      <c r="NTH17" s="13"/>
      <c r="NTI17" s="13"/>
      <c r="NTJ17" s="13"/>
      <c r="NTK17" s="13"/>
      <c r="NTL17" s="13"/>
      <c r="NTM17" s="13"/>
      <c r="NTN17" s="13"/>
      <c r="NTO17" s="13"/>
      <c r="NTP17" s="13"/>
      <c r="NTQ17" s="13"/>
      <c r="NTR17" s="13"/>
      <c r="NTS17" s="13"/>
      <c r="NTT17" s="13"/>
      <c r="NTU17" s="13"/>
      <c r="NTV17" s="13"/>
      <c r="NTW17" s="13"/>
      <c r="NTX17" s="13"/>
      <c r="NTY17" s="13"/>
      <c r="NTZ17" s="13"/>
      <c r="NUA17" s="13"/>
      <c r="NUB17" s="13"/>
      <c r="NUC17" s="13"/>
      <c r="NUD17" s="13"/>
      <c r="NUE17" s="13"/>
      <c r="NUF17" s="13"/>
      <c r="NUG17" s="13"/>
      <c r="NUH17" s="13"/>
      <c r="NUI17" s="13"/>
      <c r="NUJ17" s="13"/>
      <c r="NUK17" s="13"/>
      <c r="NUL17" s="13"/>
      <c r="NUM17" s="13"/>
      <c r="NUN17" s="13"/>
      <c r="NUO17" s="13"/>
      <c r="NUP17" s="13"/>
      <c r="NUQ17" s="13"/>
      <c r="NUR17" s="13"/>
      <c r="NUS17" s="13"/>
      <c r="NUT17" s="13"/>
      <c r="NUU17" s="13"/>
      <c r="NUV17" s="13"/>
      <c r="NUW17" s="13"/>
      <c r="NUX17" s="13"/>
      <c r="NUY17" s="13"/>
      <c r="NUZ17" s="13"/>
      <c r="NVA17" s="13"/>
      <c r="NVB17" s="13"/>
      <c r="NVC17" s="13"/>
      <c r="NVD17" s="13"/>
      <c r="NVE17" s="13"/>
      <c r="NVF17" s="13"/>
      <c r="NVG17" s="13"/>
      <c r="NVH17" s="13"/>
      <c r="NVI17" s="13"/>
      <c r="NVJ17" s="13"/>
      <c r="NVK17" s="13"/>
      <c r="NVL17" s="13"/>
      <c r="NVM17" s="13"/>
      <c r="NVN17" s="13"/>
      <c r="NVO17" s="13"/>
      <c r="NVP17" s="13"/>
      <c r="NVQ17" s="13"/>
      <c r="NVR17" s="13"/>
      <c r="NVS17" s="13"/>
      <c r="NVT17" s="13"/>
      <c r="NVU17" s="13"/>
      <c r="NVV17" s="13"/>
      <c r="NVW17" s="13"/>
      <c r="NVX17" s="13"/>
      <c r="NVY17" s="13"/>
      <c r="NVZ17" s="13"/>
      <c r="NWA17" s="13"/>
      <c r="NWB17" s="13"/>
      <c r="NWC17" s="13"/>
      <c r="NWD17" s="13"/>
      <c r="NWE17" s="13"/>
      <c r="NWF17" s="13"/>
      <c r="NWG17" s="13"/>
      <c r="NWH17" s="13"/>
      <c r="NWI17" s="13"/>
      <c r="NWJ17" s="13"/>
      <c r="NWK17" s="13"/>
      <c r="NWL17" s="13"/>
      <c r="NWM17" s="13"/>
      <c r="NWN17" s="13"/>
      <c r="NWO17" s="13"/>
      <c r="NWP17" s="13"/>
      <c r="NWQ17" s="13"/>
      <c r="NWR17" s="13"/>
      <c r="NWS17" s="13"/>
      <c r="NWT17" s="13"/>
      <c r="NWU17" s="13"/>
      <c r="NWV17" s="13"/>
      <c r="NWW17" s="13"/>
      <c r="NWX17" s="13"/>
      <c r="NWY17" s="13"/>
      <c r="NWZ17" s="13"/>
      <c r="NXA17" s="13"/>
      <c r="NXB17" s="13"/>
      <c r="NXC17" s="13"/>
      <c r="NXD17" s="13"/>
      <c r="NXE17" s="13"/>
      <c r="NXF17" s="13"/>
      <c r="NXG17" s="13"/>
      <c r="NXH17" s="13"/>
      <c r="NXI17" s="13"/>
      <c r="NXJ17" s="13"/>
      <c r="NXK17" s="13"/>
      <c r="NXL17" s="13"/>
      <c r="NXM17" s="13"/>
      <c r="NXN17" s="13"/>
      <c r="NXO17" s="13"/>
      <c r="NXP17" s="13"/>
      <c r="NXQ17" s="13"/>
      <c r="NXR17" s="13"/>
      <c r="NXS17" s="13"/>
      <c r="NXT17" s="13"/>
      <c r="NXU17" s="13"/>
      <c r="NXV17" s="13"/>
      <c r="NXW17" s="13"/>
      <c r="NXX17" s="13"/>
      <c r="NXY17" s="13"/>
      <c r="NXZ17" s="13"/>
      <c r="NYA17" s="13"/>
      <c r="NYB17" s="13"/>
      <c r="NYC17" s="13"/>
      <c r="NYD17" s="13"/>
      <c r="NYE17" s="13"/>
      <c r="NYF17" s="13"/>
      <c r="NYG17" s="13"/>
      <c r="NYH17" s="13"/>
      <c r="NYI17" s="13"/>
      <c r="NYJ17" s="13"/>
      <c r="NYK17" s="13"/>
      <c r="NYL17" s="13"/>
      <c r="NYM17" s="13"/>
      <c r="NYN17" s="13"/>
      <c r="NYO17" s="13"/>
      <c r="NYP17" s="13"/>
      <c r="NYQ17" s="13"/>
      <c r="NYR17" s="13"/>
      <c r="NYS17" s="13"/>
      <c r="NYT17" s="13"/>
      <c r="NYU17" s="13"/>
      <c r="NYV17" s="13"/>
      <c r="NYW17" s="13"/>
      <c r="NYX17" s="13"/>
      <c r="NYY17" s="13"/>
      <c r="NYZ17" s="13"/>
      <c r="NZA17" s="13"/>
      <c r="NZB17" s="13"/>
      <c r="NZC17" s="13"/>
      <c r="NZD17" s="13"/>
      <c r="NZE17" s="13"/>
      <c r="NZF17" s="13"/>
      <c r="NZG17" s="13"/>
      <c r="NZH17" s="13"/>
      <c r="NZI17" s="13"/>
      <c r="NZJ17" s="13"/>
      <c r="NZK17" s="13"/>
      <c r="NZL17" s="13"/>
      <c r="NZM17" s="13"/>
      <c r="NZN17" s="13"/>
      <c r="NZO17" s="13"/>
      <c r="NZP17" s="13"/>
      <c r="NZQ17" s="13"/>
      <c r="NZR17" s="13"/>
      <c r="NZS17" s="13"/>
      <c r="NZT17" s="13"/>
      <c r="NZU17" s="13"/>
      <c r="NZV17" s="13"/>
      <c r="NZW17" s="13"/>
      <c r="NZX17" s="13"/>
      <c r="NZY17" s="13"/>
      <c r="NZZ17" s="13"/>
      <c r="OAA17" s="13"/>
      <c r="OAB17" s="13"/>
      <c r="OAC17" s="13"/>
      <c r="OAD17" s="13"/>
      <c r="OAE17" s="13"/>
      <c r="OAF17" s="13"/>
      <c r="OAG17" s="13"/>
      <c r="OAH17" s="13"/>
      <c r="OAI17" s="13"/>
      <c r="OAJ17" s="13"/>
      <c r="OAK17" s="13"/>
      <c r="OAL17" s="13"/>
      <c r="OAM17" s="13"/>
      <c r="OAN17" s="13"/>
      <c r="OAO17" s="13"/>
      <c r="OAP17" s="13"/>
      <c r="OAQ17" s="13"/>
      <c r="OAR17" s="13"/>
      <c r="OAS17" s="13"/>
      <c r="OAT17" s="13"/>
      <c r="OAU17" s="13"/>
      <c r="OAV17" s="13"/>
      <c r="OAW17" s="13"/>
      <c r="OAX17" s="13"/>
      <c r="OAY17" s="13"/>
      <c r="OAZ17" s="13"/>
      <c r="OBA17" s="13"/>
      <c r="OBB17" s="13"/>
      <c r="OBC17" s="13"/>
      <c r="OBD17" s="13"/>
      <c r="OBE17" s="13"/>
      <c r="OBF17" s="13"/>
      <c r="OBG17" s="13"/>
      <c r="OBH17" s="13"/>
      <c r="OBI17" s="13"/>
      <c r="OBJ17" s="13"/>
      <c r="OBK17" s="13"/>
      <c r="OBL17" s="13"/>
      <c r="OBM17" s="13"/>
      <c r="OBN17" s="13"/>
      <c r="OBO17" s="13"/>
      <c r="OBP17" s="13"/>
      <c r="OBQ17" s="13"/>
      <c r="OBR17" s="13"/>
      <c r="OBS17" s="13"/>
      <c r="OBT17" s="13"/>
      <c r="OBU17" s="13"/>
      <c r="OBV17" s="13"/>
      <c r="OBW17" s="13"/>
      <c r="OBX17" s="13"/>
      <c r="OBY17" s="13"/>
      <c r="OBZ17" s="13"/>
      <c r="OCA17" s="13"/>
      <c r="OCB17" s="13"/>
      <c r="OCC17" s="13"/>
      <c r="OCD17" s="13"/>
      <c r="OCE17" s="13"/>
      <c r="OCF17" s="13"/>
      <c r="OCG17" s="13"/>
      <c r="OCH17" s="13"/>
      <c r="OCI17" s="13"/>
      <c r="OCJ17" s="13"/>
      <c r="OCK17" s="13"/>
      <c r="OCL17" s="13"/>
      <c r="OCM17" s="13"/>
      <c r="OCN17" s="13"/>
      <c r="OCO17" s="13"/>
      <c r="OCP17" s="13"/>
      <c r="OCQ17" s="13"/>
      <c r="OCR17" s="13"/>
      <c r="OCS17" s="13"/>
      <c r="OCT17" s="13"/>
      <c r="OCU17" s="13"/>
      <c r="OCV17" s="13"/>
      <c r="OCW17" s="13"/>
      <c r="OCX17" s="13"/>
      <c r="OCY17" s="13"/>
      <c r="OCZ17" s="13"/>
      <c r="ODA17" s="13"/>
      <c r="ODB17" s="13"/>
      <c r="ODC17" s="13"/>
      <c r="ODD17" s="13"/>
      <c r="ODE17" s="13"/>
      <c r="ODF17" s="13"/>
      <c r="ODG17" s="13"/>
      <c r="ODH17" s="13"/>
      <c r="ODI17" s="13"/>
      <c r="ODJ17" s="13"/>
      <c r="ODK17" s="13"/>
      <c r="ODL17" s="13"/>
      <c r="ODM17" s="13"/>
      <c r="ODN17" s="13"/>
      <c r="ODO17" s="13"/>
      <c r="ODP17" s="13"/>
      <c r="ODQ17" s="13"/>
      <c r="ODR17" s="13"/>
      <c r="ODS17" s="13"/>
      <c r="ODT17" s="13"/>
      <c r="ODU17" s="13"/>
      <c r="ODV17" s="13"/>
      <c r="ODW17" s="13"/>
      <c r="ODX17" s="13"/>
      <c r="ODY17" s="13"/>
      <c r="ODZ17" s="13"/>
      <c r="OEA17" s="13"/>
      <c r="OEB17" s="13"/>
      <c r="OEC17" s="13"/>
      <c r="OED17" s="13"/>
      <c r="OEE17" s="13"/>
      <c r="OEF17" s="13"/>
      <c r="OEG17" s="13"/>
      <c r="OEH17" s="13"/>
      <c r="OEI17" s="13"/>
      <c r="OEJ17" s="13"/>
      <c r="OEK17" s="13"/>
      <c r="OEL17" s="13"/>
      <c r="OEM17" s="13"/>
      <c r="OEN17" s="13"/>
      <c r="OEO17" s="13"/>
      <c r="OEP17" s="13"/>
      <c r="OEQ17" s="13"/>
      <c r="OER17" s="13"/>
      <c r="OES17" s="13"/>
      <c r="OET17" s="13"/>
      <c r="OEU17" s="13"/>
      <c r="OEV17" s="13"/>
      <c r="OEW17" s="13"/>
      <c r="OEX17" s="13"/>
      <c r="OEY17" s="13"/>
      <c r="OEZ17" s="13"/>
      <c r="OFA17" s="13"/>
      <c r="OFB17" s="13"/>
      <c r="OFC17" s="13"/>
      <c r="OFD17" s="13"/>
      <c r="OFE17" s="13"/>
      <c r="OFF17" s="13"/>
      <c r="OFG17" s="13"/>
      <c r="OFH17" s="13"/>
      <c r="OFI17" s="13"/>
      <c r="OFJ17" s="13"/>
      <c r="OFK17" s="13"/>
      <c r="OFL17" s="13"/>
      <c r="OFM17" s="13"/>
      <c r="OFN17" s="13"/>
      <c r="OFO17" s="13"/>
      <c r="OFP17" s="13"/>
      <c r="OFQ17" s="13"/>
      <c r="OFR17" s="13"/>
      <c r="OFS17" s="13"/>
      <c r="OFT17" s="13"/>
      <c r="OFU17" s="13"/>
      <c r="OFV17" s="13"/>
      <c r="OFW17" s="13"/>
      <c r="OFX17" s="13"/>
      <c r="OFY17" s="13"/>
      <c r="OFZ17" s="13"/>
      <c r="OGA17" s="13"/>
      <c r="OGB17" s="13"/>
      <c r="OGC17" s="13"/>
      <c r="OGD17" s="13"/>
      <c r="OGE17" s="13"/>
      <c r="OGF17" s="13"/>
      <c r="OGG17" s="13"/>
      <c r="OGH17" s="13"/>
      <c r="OGI17" s="13"/>
      <c r="OGJ17" s="13"/>
      <c r="OGK17" s="13"/>
      <c r="OGL17" s="13"/>
      <c r="OGM17" s="13"/>
      <c r="OGN17" s="13"/>
      <c r="OGO17" s="13"/>
      <c r="OGP17" s="13"/>
      <c r="OGQ17" s="13"/>
      <c r="OGR17" s="13"/>
      <c r="OGS17" s="13"/>
      <c r="OGT17" s="13"/>
      <c r="OGU17" s="13"/>
      <c r="OGV17" s="13"/>
      <c r="OGW17" s="13"/>
      <c r="OGX17" s="13"/>
      <c r="OGY17" s="13"/>
      <c r="OGZ17" s="13"/>
      <c r="OHA17" s="13"/>
      <c r="OHB17" s="13"/>
      <c r="OHC17" s="13"/>
      <c r="OHD17" s="13"/>
      <c r="OHE17" s="13"/>
      <c r="OHF17" s="13"/>
      <c r="OHG17" s="13"/>
      <c r="OHH17" s="13"/>
      <c r="OHI17" s="13"/>
      <c r="OHJ17" s="13"/>
      <c r="OHK17" s="13"/>
      <c r="OHL17" s="13"/>
      <c r="OHM17" s="13"/>
      <c r="OHN17" s="13"/>
      <c r="OHO17" s="13"/>
      <c r="OHP17" s="13"/>
      <c r="OHQ17" s="13"/>
      <c r="OHR17" s="13"/>
      <c r="OHS17" s="13"/>
      <c r="OHT17" s="13"/>
      <c r="OHU17" s="13"/>
      <c r="OHV17" s="13"/>
      <c r="OHW17" s="13"/>
      <c r="OHX17" s="13"/>
      <c r="OHY17" s="13"/>
      <c r="OHZ17" s="13"/>
      <c r="OIA17" s="13"/>
      <c r="OIB17" s="13"/>
      <c r="OIC17" s="13"/>
      <c r="OID17" s="13"/>
      <c r="OIE17" s="13"/>
      <c r="OIF17" s="13"/>
      <c r="OIG17" s="13"/>
      <c r="OIH17" s="13"/>
      <c r="OII17" s="13"/>
      <c r="OIJ17" s="13"/>
      <c r="OIK17" s="13"/>
      <c r="OIL17" s="13"/>
      <c r="OIM17" s="13"/>
      <c r="OIN17" s="13"/>
      <c r="OIO17" s="13"/>
      <c r="OIP17" s="13"/>
      <c r="OIQ17" s="13"/>
      <c r="OIR17" s="13"/>
      <c r="OIS17" s="13"/>
      <c r="OIT17" s="13"/>
      <c r="OIU17" s="13"/>
      <c r="OIV17" s="13"/>
      <c r="OIW17" s="13"/>
      <c r="OIX17" s="13"/>
      <c r="OIY17" s="13"/>
      <c r="OIZ17" s="13"/>
      <c r="OJA17" s="13"/>
      <c r="OJB17" s="13"/>
      <c r="OJC17" s="13"/>
      <c r="OJD17" s="13"/>
      <c r="OJE17" s="13"/>
      <c r="OJF17" s="13"/>
      <c r="OJG17" s="13"/>
      <c r="OJH17" s="13"/>
      <c r="OJI17" s="13"/>
      <c r="OJJ17" s="13"/>
      <c r="OJK17" s="13"/>
      <c r="OJL17" s="13"/>
      <c r="OJM17" s="13"/>
      <c r="OJN17" s="13"/>
      <c r="OJO17" s="13"/>
      <c r="OJP17" s="13"/>
      <c r="OJQ17" s="13"/>
      <c r="OJR17" s="13"/>
      <c r="OJS17" s="13"/>
      <c r="OJT17" s="13"/>
      <c r="OJU17" s="13"/>
      <c r="OJV17" s="13"/>
      <c r="OJW17" s="13"/>
      <c r="OJX17" s="13"/>
      <c r="OJY17" s="13"/>
      <c r="OJZ17" s="13"/>
      <c r="OKA17" s="13"/>
      <c r="OKB17" s="13"/>
      <c r="OKC17" s="13"/>
      <c r="OKD17" s="13"/>
      <c r="OKE17" s="13"/>
      <c r="OKF17" s="13"/>
      <c r="OKG17" s="13"/>
      <c r="OKH17" s="13"/>
      <c r="OKI17" s="13"/>
      <c r="OKJ17" s="13"/>
      <c r="OKK17" s="13"/>
      <c r="OKL17" s="13"/>
      <c r="OKM17" s="13"/>
      <c r="OKN17" s="13"/>
      <c r="OKO17" s="13"/>
      <c r="OKP17" s="13"/>
      <c r="OKQ17" s="13"/>
      <c r="OKR17" s="13"/>
      <c r="OKS17" s="13"/>
      <c r="OKT17" s="13"/>
      <c r="OKU17" s="13"/>
      <c r="OKV17" s="13"/>
      <c r="OKW17" s="13"/>
      <c r="OKX17" s="13"/>
      <c r="OKY17" s="13"/>
      <c r="OKZ17" s="13"/>
      <c r="OLA17" s="13"/>
      <c r="OLB17" s="13"/>
      <c r="OLC17" s="13"/>
      <c r="OLD17" s="13"/>
      <c r="OLE17" s="13"/>
      <c r="OLF17" s="13"/>
      <c r="OLG17" s="13"/>
      <c r="OLH17" s="13"/>
      <c r="OLI17" s="13"/>
      <c r="OLJ17" s="13"/>
      <c r="OLK17" s="13"/>
      <c r="OLL17" s="13"/>
      <c r="OLM17" s="13"/>
      <c r="OLN17" s="13"/>
      <c r="OLO17" s="13"/>
      <c r="OLP17" s="13"/>
      <c r="OLQ17" s="13"/>
      <c r="OLR17" s="13"/>
      <c r="OLS17" s="13"/>
      <c r="OLT17" s="13"/>
      <c r="OLU17" s="13"/>
      <c r="OLV17" s="13"/>
      <c r="OLW17" s="13"/>
      <c r="OLX17" s="13"/>
      <c r="OLY17" s="13"/>
      <c r="OLZ17" s="13"/>
      <c r="OMA17" s="13"/>
      <c r="OMB17" s="13"/>
      <c r="OMC17" s="13"/>
      <c r="OMD17" s="13"/>
      <c r="OME17" s="13"/>
      <c r="OMF17" s="13"/>
      <c r="OMG17" s="13"/>
      <c r="OMH17" s="13"/>
      <c r="OMI17" s="13"/>
      <c r="OMJ17" s="13"/>
      <c r="OMK17" s="13"/>
      <c r="OML17" s="13"/>
      <c r="OMM17" s="13"/>
      <c r="OMN17" s="13"/>
      <c r="OMO17" s="13"/>
      <c r="OMP17" s="13"/>
      <c r="OMQ17" s="13"/>
      <c r="OMR17" s="13"/>
      <c r="OMS17" s="13"/>
      <c r="OMT17" s="13"/>
      <c r="OMU17" s="13"/>
      <c r="OMV17" s="13"/>
      <c r="OMW17" s="13"/>
      <c r="OMX17" s="13"/>
      <c r="OMY17" s="13"/>
      <c r="OMZ17" s="13"/>
      <c r="ONA17" s="13"/>
      <c r="ONB17" s="13"/>
      <c r="ONC17" s="13"/>
      <c r="OND17" s="13"/>
      <c r="ONE17" s="13"/>
      <c r="ONF17" s="13"/>
      <c r="ONG17" s="13"/>
      <c r="ONH17" s="13"/>
      <c r="ONI17" s="13"/>
      <c r="ONJ17" s="13"/>
      <c r="ONK17" s="13"/>
      <c r="ONL17" s="13"/>
      <c r="ONM17" s="13"/>
      <c r="ONN17" s="13"/>
      <c r="ONO17" s="13"/>
      <c r="ONP17" s="13"/>
      <c r="ONQ17" s="13"/>
      <c r="ONR17" s="13"/>
      <c r="ONS17" s="13"/>
      <c r="ONT17" s="13"/>
      <c r="ONU17" s="13"/>
      <c r="ONV17" s="13"/>
      <c r="ONW17" s="13"/>
      <c r="ONX17" s="13"/>
      <c r="ONY17" s="13"/>
      <c r="ONZ17" s="13"/>
      <c r="OOA17" s="13"/>
      <c r="OOB17" s="13"/>
      <c r="OOC17" s="13"/>
      <c r="OOD17" s="13"/>
      <c r="OOE17" s="13"/>
      <c r="OOF17" s="13"/>
      <c r="OOG17" s="13"/>
      <c r="OOH17" s="13"/>
      <c r="OOI17" s="13"/>
      <c r="OOJ17" s="13"/>
      <c r="OOK17" s="13"/>
      <c r="OOL17" s="13"/>
      <c r="OOM17" s="13"/>
      <c r="OON17" s="13"/>
      <c r="OOO17" s="13"/>
      <c r="OOP17" s="13"/>
      <c r="OOQ17" s="13"/>
      <c r="OOR17" s="13"/>
      <c r="OOS17" s="13"/>
      <c r="OOT17" s="13"/>
      <c r="OOU17" s="13"/>
      <c r="OOV17" s="13"/>
      <c r="OOW17" s="13"/>
      <c r="OOX17" s="13"/>
      <c r="OOY17" s="13"/>
      <c r="OOZ17" s="13"/>
      <c r="OPA17" s="13"/>
      <c r="OPB17" s="13"/>
      <c r="OPC17" s="13"/>
      <c r="OPD17" s="13"/>
      <c r="OPE17" s="13"/>
      <c r="OPF17" s="13"/>
      <c r="OPG17" s="13"/>
      <c r="OPH17" s="13"/>
      <c r="OPI17" s="13"/>
      <c r="OPJ17" s="13"/>
      <c r="OPK17" s="13"/>
      <c r="OPL17" s="13"/>
      <c r="OPM17" s="13"/>
      <c r="OPN17" s="13"/>
      <c r="OPO17" s="13"/>
      <c r="OPP17" s="13"/>
      <c r="OPQ17" s="13"/>
      <c r="OPR17" s="13"/>
      <c r="OPS17" s="13"/>
      <c r="OPT17" s="13"/>
      <c r="OPU17" s="13"/>
      <c r="OPV17" s="13"/>
      <c r="OPW17" s="13"/>
      <c r="OPX17" s="13"/>
      <c r="OPY17" s="13"/>
      <c r="OPZ17" s="13"/>
      <c r="OQA17" s="13"/>
      <c r="OQB17" s="13"/>
      <c r="OQC17" s="13"/>
      <c r="OQD17" s="13"/>
      <c r="OQE17" s="13"/>
      <c r="OQF17" s="13"/>
      <c r="OQG17" s="13"/>
      <c r="OQH17" s="13"/>
      <c r="OQI17" s="13"/>
      <c r="OQJ17" s="13"/>
      <c r="OQK17" s="13"/>
      <c r="OQL17" s="13"/>
      <c r="OQM17" s="13"/>
      <c r="OQN17" s="13"/>
      <c r="OQO17" s="13"/>
      <c r="OQP17" s="13"/>
      <c r="OQQ17" s="13"/>
      <c r="OQR17" s="13"/>
      <c r="OQS17" s="13"/>
      <c r="OQT17" s="13"/>
      <c r="OQU17" s="13"/>
      <c r="OQV17" s="13"/>
      <c r="OQW17" s="13"/>
      <c r="OQX17" s="13"/>
      <c r="OQY17" s="13"/>
      <c r="OQZ17" s="13"/>
      <c r="ORA17" s="13"/>
      <c r="ORB17" s="13"/>
      <c r="ORC17" s="13"/>
      <c r="ORD17" s="13"/>
      <c r="ORE17" s="13"/>
      <c r="ORF17" s="13"/>
      <c r="ORG17" s="13"/>
      <c r="ORH17" s="13"/>
      <c r="ORI17" s="13"/>
      <c r="ORJ17" s="13"/>
      <c r="ORK17" s="13"/>
      <c r="ORL17" s="13"/>
      <c r="ORM17" s="13"/>
      <c r="ORN17" s="13"/>
      <c r="ORO17" s="13"/>
      <c r="ORP17" s="13"/>
      <c r="ORQ17" s="13"/>
      <c r="ORR17" s="13"/>
      <c r="ORS17" s="13"/>
      <c r="ORT17" s="13"/>
      <c r="ORU17" s="13"/>
      <c r="ORV17" s="13"/>
      <c r="ORW17" s="13"/>
      <c r="ORX17" s="13"/>
      <c r="ORY17" s="13"/>
      <c r="ORZ17" s="13"/>
      <c r="OSA17" s="13"/>
      <c r="OSB17" s="13"/>
      <c r="OSC17" s="13"/>
      <c r="OSD17" s="13"/>
      <c r="OSE17" s="13"/>
      <c r="OSF17" s="13"/>
      <c r="OSG17" s="13"/>
      <c r="OSH17" s="13"/>
      <c r="OSI17" s="13"/>
      <c r="OSJ17" s="13"/>
      <c r="OSK17" s="13"/>
      <c r="OSL17" s="13"/>
      <c r="OSM17" s="13"/>
      <c r="OSN17" s="13"/>
      <c r="OSO17" s="13"/>
      <c r="OSP17" s="13"/>
      <c r="OSQ17" s="13"/>
      <c r="OSR17" s="13"/>
      <c r="OSS17" s="13"/>
      <c r="OST17" s="13"/>
      <c r="OSU17" s="13"/>
      <c r="OSV17" s="13"/>
      <c r="OSW17" s="13"/>
      <c r="OSX17" s="13"/>
      <c r="OSY17" s="13"/>
      <c r="OSZ17" s="13"/>
      <c r="OTA17" s="13"/>
      <c r="OTB17" s="13"/>
      <c r="OTC17" s="13"/>
      <c r="OTD17" s="13"/>
      <c r="OTE17" s="13"/>
      <c r="OTF17" s="13"/>
      <c r="OTG17" s="13"/>
      <c r="OTH17" s="13"/>
      <c r="OTI17" s="13"/>
      <c r="OTJ17" s="13"/>
      <c r="OTK17" s="13"/>
      <c r="OTL17" s="13"/>
      <c r="OTM17" s="13"/>
      <c r="OTN17" s="13"/>
      <c r="OTO17" s="13"/>
      <c r="OTP17" s="13"/>
      <c r="OTQ17" s="13"/>
      <c r="OTR17" s="13"/>
      <c r="OTS17" s="13"/>
      <c r="OTT17" s="13"/>
      <c r="OTU17" s="13"/>
      <c r="OTV17" s="13"/>
      <c r="OTW17" s="13"/>
      <c r="OTX17" s="13"/>
      <c r="OTY17" s="13"/>
      <c r="OTZ17" s="13"/>
      <c r="OUA17" s="13"/>
      <c r="OUB17" s="13"/>
      <c r="OUC17" s="13"/>
      <c r="OUD17" s="13"/>
      <c r="OUE17" s="13"/>
      <c r="OUF17" s="13"/>
      <c r="OUG17" s="13"/>
      <c r="OUH17" s="13"/>
      <c r="OUI17" s="13"/>
      <c r="OUJ17" s="13"/>
      <c r="OUK17" s="13"/>
      <c r="OUL17" s="13"/>
      <c r="OUM17" s="13"/>
      <c r="OUN17" s="13"/>
      <c r="OUO17" s="13"/>
      <c r="OUP17" s="13"/>
      <c r="OUQ17" s="13"/>
      <c r="OUR17" s="13"/>
      <c r="OUS17" s="13"/>
      <c r="OUT17" s="13"/>
      <c r="OUU17" s="13"/>
      <c r="OUV17" s="13"/>
      <c r="OUW17" s="13"/>
      <c r="OUX17" s="13"/>
      <c r="OUY17" s="13"/>
      <c r="OUZ17" s="13"/>
      <c r="OVA17" s="13"/>
      <c r="OVB17" s="13"/>
      <c r="OVC17" s="13"/>
      <c r="OVD17" s="13"/>
      <c r="OVE17" s="13"/>
      <c r="OVF17" s="13"/>
      <c r="OVG17" s="13"/>
      <c r="OVH17" s="13"/>
      <c r="OVI17" s="13"/>
      <c r="OVJ17" s="13"/>
      <c r="OVK17" s="13"/>
      <c r="OVL17" s="13"/>
      <c r="OVM17" s="13"/>
      <c r="OVN17" s="13"/>
      <c r="OVO17" s="13"/>
      <c r="OVP17" s="13"/>
      <c r="OVQ17" s="13"/>
      <c r="OVR17" s="13"/>
      <c r="OVS17" s="13"/>
      <c r="OVT17" s="13"/>
      <c r="OVU17" s="13"/>
      <c r="OVV17" s="13"/>
      <c r="OVW17" s="13"/>
      <c r="OVX17" s="13"/>
      <c r="OVY17" s="13"/>
      <c r="OVZ17" s="13"/>
      <c r="OWA17" s="13"/>
      <c r="OWB17" s="13"/>
      <c r="OWC17" s="13"/>
      <c r="OWD17" s="13"/>
      <c r="OWE17" s="13"/>
      <c r="OWF17" s="13"/>
      <c r="OWG17" s="13"/>
      <c r="OWH17" s="13"/>
      <c r="OWI17" s="13"/>
      <c r="OWJ17" s="13"/>
      <c r="OWK17" s="13"/>
      <c r="OWL17" s="13"/>
      <c r="OWM17" s="13"/>
      <c r="OWN17" s="13"/>
      <c r="OWO17" s="13"/>
      <c r="OWP17" s="13"/>
      <c r="OWQ17" s="13"/>
      <c r="OWR17" s="13"/>
      <c r="OWS17" s="13"/>
      <c r="OWT17" s="13"/>
      <c r="OWU17" s="13"/>
      <c r="OWV17" s="13"/>
      <c r="OWW17" s="13"/>
      <c r="OWX17" s="13"/>
      <c r="OWY17" s="13"/>
      <c r="OWZ17" s="13"/>
      <c r="OXA17" s="13"/>
      <c r="OXB17" s="13"/>
      <c r="OXC17" s="13"/>
      <c r="OXD17" s="13"/>
      <c r="OXE17" s="13"/>
      <c r="OXF17" s="13"/>
      <c r="OXG17" s="13"/>
      <c r="OXH17" s="13"/>
      <c r="OXI17" s="13"/>
      <c r="OXJ17" s="13"/>
      <c r="OXK17" s="13"/>
      <c r="OXL17" s="13"/>
      <c r="OXM17" s="13"/>
      <c r="OXN17" s="13"/>
      <c r="OXO17" s="13"/>
      <c r="OXP17" s="13"/>
      <c r="OXQ17" s="13"/>
      <c r="OXR17" s="13"/>
      <c r="OXS17" s="13"/>
      <c r="OXT17" s="13"/>
      <c r="OXU17" s="13"/>
      <c r="OXV17" s="13"/>
      <c r="OXW17" s="13"/>
      <c r="OXX17" s="13"/>
      <c r="OXY17" s="13"/>
      <c r="OXZ17" s="13"/>
      <c r="OYA17" s="13"/>
      <c r="OYB17" s="13"/>
      <c r="OYC17" s="13"/>
      <c r="OYD17" s="13"/>
      <c r="OYE17" s="13"/>
      <c r="OYF17" s="13"/>
      <c r="OYG17" s="13"/>
      <c r="OYH17" s="13"/>
      <c r="OYI17" s="13"/>
      <c r="OYJ17" s="13"/>
      <c r="OYK17" s="13"/>
      <c r="OYL17" s="13"/>
      <c r="OYM17" s="13"/>
      <c r="OYN17" s="13"/>
      <c r="OYO17" s="13"/>
      <c r="OYP17" s="13"/>
      <c r="OYQ17" s="13"/>
      <c r="OYR17" s="13"/>
      <c r="OYS17" s="13"/>
      <c r="OYT17" s="13"/>
      <c r="OYU17" s="13"/>
      <c r="OYV17" s="13"/>
      <c r="OYW17" s="13"/>
      <c r="OYX17" s="13"/>
      <c r="OYY17" s="13"/>
      <c r="OYZ17" s="13"/>
      <c r="OZA17" s="13"/>
      <c r="OZB17" s="13"/>
      <c r="OZC17" s="13"/>
      <c r="OZD17" s="13"/>
      <c r="OZE17" s="13"/>
      <c r="OZF17" s="13"/>
      <c r="OZG17" s="13"/>
      <c r="OZH17" s="13"/>
      <c r="OZI17" s="13"/>
      <c r="OZJ17" s="13"/>
      <c r="OZK17" s="13"/>
      <c r="OZL17" s="13"/>
      <c r="OZM17" s="13"/>
      <c r="OZN17" s="13"/>
      <c r="OZO17" s="13"/>
      <c r="OZP17" s="13"/>
      <c r="OZQ17" s="13"/>
      <c r="OZR17" s="13"/>
      <c r="OZS17" s="13"/>
      <c r="OZT17" s="13"/>
      <c r="OZU17" s="13"/>
      <c r="OZV17" s="13"/>
      <c r="OZW17" s="13"/>
      <c r="OZX17" s="13"/>
      <c r="OZY17" s="13"/>
      <c r="OZZ17" s="13"/>
      <c r="PAA17" s="13"/>
      <c r="PAB17" s="13"/>
      <c r="PAC17" s="13"/>
      <c r="PAD17" s="13"/>
      <c r="PAE17" s="13"/>
      <c r="PAF17" s="13"/>
      <c r="PAG17" s="13"/>
      <c r="PAH17" s="13"/>
      <c r="PAI17" s="13"/>
      <c r="PAJ17" s="13"/>
      <c r="PAK17" s="13"/>
      <c r="PAL17" s="13"/>
      <c r="PAM17" s="13"/>
      <c r="PAN17" s="13"/>
      <c r="PAO17" s="13"/>
      <c r="PAP17" s="13"/>
      <c r="PAQ17" s="13"/>
      <c r="PAR17" s="13"/>
      <c r="PAS17" s="13"/>
      <c r="PAT17" s="13"/>
      <c r="PAU17" s="13"/>
      <c r="PAV17" s="13"/>
      <c r="PAW17" s="13"/>
      <c r="PAX17" s="13"/>
      <c r="PAY17" s="13"/>
      <c r="PAZ17" s="13"/>
      <c r="PBA17" s="13"/>
      <c r="PBB17" s="13"/>
      <c r="PBC17" s="13"/>
      <c r="PBD17" s="13"/>
      <c r="PBE17" s="13"/>
      <c r="PBF17" s="13"/>
      <c r="PBG17" s="13"/>
      <c r="PBH17" s="13"/>
      <c r="PBI17" s="13"/>
      <c r="PBJ17" s="13"/>
      <c r="PBK17" s="13"/>
      <c r="PBL17" s="13"/>
      <c r="PBM17" s="13"/>
      <c r="PBN17" s="13"/>
      <c r="PBO17" s="13"/>
      <c r="PBP17" s="13"/>
      <c r="PBQ17" s="13"/>
      <c r="PBR17" s="13"/>
      <c r="PBS17" s="13"/>
      <c r="PBT17" s="13"/>
      <c r="PBU17" s="13"/>
      <c r="PBV17" s="13"/>
      <c r="PBW17" s="13"/>
      <c r="PBX17" s="13"/>
      <c r="PBY17" s="13"/>
      <c r="PBZ17" s="13"/>
      <c r="PCA17" s="13"/>
      <c r="PCB17" s="13"/>
      <c r="PCC17" s="13"/>
      <c r="PCD17" s="13"/>
      <c r="PCE17" s="13"/>
      <c r="PCF17" s="13"/>
      <c r="PCG17" s="13"/>
      <c r="PCH17" s="13"/>
      <c r="PCI17" s="13"/>
      <c r="PCJ17" s="13"/>
      <c r="PCK17" s="13"/>
      <c r="PCL17" s="13"/>
      <c r="PCM17" s="13"/>
      <c r="PCN17" s="13"/>
      <c r="PCO17" s="13"/>
      <c r="PCP17" s="13"/>
      <c r="PCQ17" s="13"/>
      <c r="PCR17" s="13"/>
      <c r="PCS17" s="13"/>
      <c r="PCT17" s="13"/>
      <c r="PCU17" s="13"/>
      <c r="PCV17" s="13"/>
      <c r="PCW17" s="13"/>
      <c r="PCX17" s="13"/>
      <c r="PCY17" s="13"/>
      <c r="PCZ17" s="13"/>
      <c r="PDA17" s="13"/>
      <c r="PDB17" s="13"/>
      <c r="PDC17" s="13"/>
      <c r="PDD17" s="13"/>
      <c r="PDE17" s="13"/>
      <c r="PDF17" s="13"/>
      <c r="PDG17" s="13"/>
      <c r="PDH17" s="13"/>
      <c r="PDI17" s="13"/>
      <c r="PDJ17" s="13"/>
      <c r="PDK17" s="13"/>
      <c r="PDL17" s="13"/>
      <c r="PDM17" s="13"/>
      <c r="PDN17" s="13"/>
      <c r="PDO17" s="13"/>
      <c r="PDP17" s="13"/>
      <c r="PDQ17" s="13"/>
      <c r="PDR17" s="13"/>
      <c r="PDS17" s="13"/>
      <c r="PDT17" s="13"/>
      <c r="PDU17" s="13"/>
      <c r="PDV17" s="13"/>
      <c r="PDW17" s="13"/>
      <c r="PDX17" s="13"/>
      <c r="PDY17" s="13"/>
      <c r="PDZ17" s="13"/>
      <c r="PEA17" s="13"/>
      <c r="PEB17" s="13"/>
      <c r="PEC17" s="13"/>
      <c r="PED17" s="13"/>
      <c r="PEE17" s="13"/>
      <c r="PEF17" s="13"/>
      <c r="PEG17" s="13"/>
      <c r="PEH17" s="13"/>
      <c r="PEI17" s="13"/>
      <c r="PEJ17" s="13"/>
      <c r="PEK17" s="13"/>
      <c r="PEL17" s="13"/>
      <c r="PEM17" s="13"/>
      <c r="PEN17" s="13"/>
      <c r="PEO17" s="13"/>
      <c r="PEP17" s="13"/>
      <c r="PEQ17" s="13"/>
      <c r="PER17" s="13"/>
      <c r="PES17" s="13"/>
      <c r="PET17" s="13"/>
      <c r="PEU17" s="13"/>
      <c r="PEV17" s="13"/>
      <c r="PEW17" s="13"/>
      <c r="PEX17" s="13"/>
      <c r="PEY17" s="13"/>
      <c r="PEZ17" s="13"/>
      <c r="PFA17" s="13"/>
      <c r="PFB17" s="13"/>
      <c r="PFC17" s="13"/>
      <c r="PFD17" s="13"/>
      <c r="PFE17" s="13"/>
      <c r="PFF17" s="13"/>
      <c r="PFG17" s="13"/>
      <c r="PFH17" s="13"/>
      <c r="PFI17" s="13"/>
      <c r="PFJ17" s="13"/>
      <c r="PFK17" s="13"/>
      <c r="PFL17" s="13"/>
      <c r="PFM17" s="13"/>
      <c r="PFN17" s="13"/>
      <c r="PFO17" s="13"/>
      <c r="PFP17" s="13"/>
      <c r="PFQ17" s="13"/>
      <c r="PFR17" s="13"/>
      <c r="PFS17" s="13"/>
      <c r="PFT17" s="13"/>
      <c r="PFU17" s="13"/>
      <c r="PFV17" s="13"/>
      <c r="PFW17" s="13"/>
      <c r="PFX17" s="13"/>
      <c r="PFY17" s="13"/>
      <c r="PFZ17" s="13"/>
      <c r="PGA17" s="13"/>
      <c r="PGB17" s="13"/>
      <c r="PGC17" s="13"/>
      <c r="PGD17" s="13"/>
      <c r="PGE17" s="13"/>
      <c r="PGF17" s="13"/>
      <c r="PGG17" s="13"/>
      <c r="PGH17" s="13"/>
      <c r="PGI17" s="13"/>
      <c r="PGJ17" s="13"/>
      <c r="PGK17" s="13"/>
      <c r="PGL17" s="13"/>
      <c r="PGM17" s="13"/>
      <c r="PGN17" s="13"/>
      <c r="PGO17" s="13"/>
      <c r="PGP17" s="13"/>
      <c r="PGQ17" s="13"/>
      <c r="PGR17" s="13"/>
      <c r="PGS17" s="13"/>
      <c r="PGT17" s="13"/>
      <c r="PGU17" s="13"/>
      <c r="PGV17" s="13"/>
      <c r="PGW17" s="13"/>
      <c r="PGX17" s="13"/>
      <c r="PGY17" s="13"/>
      <c r="PGZ17" s="13"/>
      <c r="PHA17" s="13"/>
      <c r="PHB17" s="13"/>
      <c r="PHC17" s="13"/>
      <c r="PHD17" s="13"/>
      <c r="PHE17" s="13"/>
      <c r="PHF17" s="13"/>
      <c r="PHG17" s="13"/>
      <c r="PHH17" s="13"/>
      <c r="PHI17" s="13"/>
      <c r="PHJ17" s="13"/>
      <c r="PHK17" s="13"/>
      <c r="PHL17" s="13"/>
      <c r="PHM17" s="13"/>
      <c r="PHN17" s="13"/>
      <c r="PHO17" s="13"/>
      <c r="PHP17" s="13"/>
      <c r="PHQ17" s="13"/>
      <c r="PHR17" s="13"/>
      <c r="PHS17" s="13"/>
      <c r="PHT17" s="13"/>
      <c r="PHU17" s="13"/>
      <c r="PHV17" s="13"/>
      <c r="PHW17" s="13"/>
      <c r="PHX17" s="13"/>
      <c r="PHY17" s="13"/>
      <c r="PHZ17" s="13"/>
      <c r="PIA17" s="13"/>
      <c r="PIB17" s="13"/>
      <c r="PIC17" s="13"/>
      <c r="PID17" s="13"/>
      <c r="PIE17" s="13"/>
      <c r="PIF17" s="13"/>
      <c r="PIG17" s="13"/>
      <c r="PIH17" s="13"/>
      <c r="PII17" s="13"/>
      <c r="PIJ17" s="13"/>
      <c r="PIK17" s="13"/>
      <c r="PIL17" s="13"/>
      <c r="PIM17" s="13"/>
      <c r="PIN17" s="13"/>
      <c r="PIO17" s="13"/>
      <c r="PIP17" s="13"/>
      <c r="PIQ17" s="13"/>
      <c r="PIR17" s="13"/>
      <c r="PIS17" s="13"/>
      <c r="PIT17" s="13"/>
      <c r="PIU17" s="13"/>
      <c r="PIV17" s="13"/>
      <c r="PIW17" s="13"/>
      <c r="PIX17" s="13"/>
      <c r="PIY17" s="13"/>
      <c r="PIZ17" s="13"/>
      <c r="PJA17" s="13"/>
      <c r="PJB17" s="13"/>
      <c r="PJC17" s="13"/>
      <c r="PJD17" s="13"/>
      <c r="PJE17" s="13"/>
      <c r="PJF17" s="13"/>
      <c r="PJG17" s="13"/>
      <c r="PJH17" s="13"/>
      <c r="PJI17" s="13"/>
      <c r="PJJ17" s="13"/>
      <c r="PJK17" s="13"/>
      <c r="PJL17" s="13"/>
      <c r="PJM17" s="13"/>
      <c r="PJN17" s="13"/>
      <c r="PJO17" s="13"/>
      <c r="PJP17" s="13"/>
      <c r="PJQ17" s="13"/>
      <c r="PJR17" s="13"/>
      <c r="PJS17" s="13"/>
      <c r="PJT17" s="13"/>
      <c r="PJU17" s="13"/>
      <c r="PJV17" s="13"/>
      <c r="PJW17" s="13"/>
      <c r="PJX17" s="13"/>
      <c r="PJY17" s="13"/>
      <c r="PJZ17" s="13"/>
      <c r="PKA17" s="13"/>
      <c r="PKB17" s="13"/>
      <c r="PKC17" s="13"/>
      <c r="PKD17" s="13"/>
      <c r="PKE17" s="13"/>
      <c r="PKF17" s="13"/>
      <c r="PKG17" s="13"/>
      <c r="PKH17" s="13"/>
      <c r="PKI17" s="13"/>
      <c r="PKJ17" s="13"/>
      <c r="PKK17" s="13"/>
      <c r="PKL17" s="13"/>
      <c r="PKM17" s="13"/>
      <c r="PKN17" s="13"/>
      <c r="PKO17" s="13"/>
      <c r="PKP17" s="13"/>
      <c r="PKQ17" s="13"/>
      <c r="PKR17" s="13"/>
      <c r="PKS17" s="13"/>
      <c r="PKT17" s="13"/>
      <c r="PKU17" s="13"/>
      <c r="PKV17" s="13"/>
      <c r="PKW17" s="13"/>
      <c r="PKX17" s="13"/>
      <c r="PKY17" s="13"/>
      <c r="PKZ17" s="13"/>
      <c r="PLA17" s="13"/>
      <c r="PLB17" s="13"/>
      <c r="PLC17" s="13"/>
      <c r="PLD17" s="13"/>
      <c r="PLE17" s="13"/>
      <c r="PLF17" s="13"/>
      <c r="PLG17" s="13"/>
      <c r="PLH17" s="13"/>
      <c r="PLI17" s="13"/>
      <c r="PLJ17" s="13"/>
      <c r="PLK17" s="13"/>
      <c r="PLL17" s="13"/>
      <c r="PLM17" s="13"/>
      <c r="PLN17" s="13"/>
      <c r="PLO17" s="13"/>
      <c r="PLP17" s="13"/>
      <c r="PLQ17" s="13"/>
      <c r="PLR17" s="13"/>
      <c r="PLS17" s="13"/>
      <c r="PLT17" s="13"/>
      <c r="PLU17" s="13"/>
      <c r="PLV17" s="13"/>
      <c r="PLW17" s="13"/>
      <c r="PLX17" s="13"/>
      <c r="PLY17" s="13"/>
      <c r="PLZ17" s="13"/>
      <c r="PMA17" s="13"/>
      <c r="PMB17" s="13"/>
      <c r="PMC17" s="13"/>
      <c r="PMD17" s="13"/>
      <c r="PME17" s="13"/>
      <c r="PMF17" s="13"/>
      <c r="PMG17" s="13"/>
      <c r="PMH17" s="13"/>
      <c r="PMI17" s="13"/>
      <c r="PMJ17" s="13"/>
      <c r="PMK17" s="13"/>
      <c r="PML17" s="13"/>
      <c r="PMM17" s="13"/>
      <c r="PMN17" s="13"/>
      <c r="PMO17" s="13"/>
      <c r="PMP17" s="13"/>
      <c r="PMQ17" s="13"/>
      <c r="PMR17" s="13"/>
      <c r="PMS17" s="13"/>
      <c r="PMT17" s="13"/>
      <c r="PMU17" s="13"/>
      <c r="PMV17" s="13"/>
      <c r="PMW17" s="13"/>
      <c r="PMX17" s="13"/>
      <c r="PMY17" s="13"/>
      <c r="PMZ17" s="13"/>
      <c r="PNA17" s="13"/>
      <c r="PNB17" s="13"/>
      <c r="PNC17" s="13"/>
      <c r="PND17" s="13"/>
      <c r="PNE17" s="13"/>
      <c r="PNF17" s="13"/>
      <c r="PNG17" s="13"/>
      <c r="PNH17" s="13"/>
      <c r="PNI17" s="13"/>
      <c r="PNJ17" s="13"/>
      <c r="PNK17" s="13"/>
      <c r="PNL17" s="13"/>
      <c r="PNM17" s="13"/>
      <c r="PNN17" s="13"/>
      <c r="PNO17" s="13"/>
      <c r="PNP17" s="13"/>
      <c r="PNQ17" s="13"/>
      <c r="PNR17" s="13"/>
      <c r="PNS17" s="13"/>
      <c r="PNT17" s="13"/>
      <c r="PNU17" s="13"/>
      <c r="PNV17" s="13"/>
      <c r="PNW17" s="13"/>
      <c r="PNX17" s="13"/>
      <c r="PNY17" s="13"/>
      <c r="PNZ17" s="13"/>
      <c r="POA17" s="13"/>
      <c r="POB17" s="13"/>
      <c r="POC17" s="13"/>
      <c r="POD17" s="13"/>
      <c r="POE17" s="13"/>
      <c r="POF17" s="13"/>
      <c r="POG17" s="13"/>
      <c r="POH17" s="13"/>
      <c r="POI17" s="13"/>
      <c r="POJ17" s="13"/>
      <c r="POK17" s="13"/>
      <c r="POL17" s="13"/>
      <c r="POM17" s="13"/>
      <c r="PON17" s="13"/>
      <c r="POO17" s="13"/>
      <c r="POP17" s="13"/>
      <c r="POQ17" s="13"/>
      <c r="POR17" s="13"/>
      <c r="POS17" s="13"/>
      <c r="POT17" s="13"/>
      <c r="POU17" s="13"/>
      <c r="POV17" s="13"/>
      <c r="POW17" s="13"/>
      <c r="POX17" s="13"/>
      <c r="POY17" s="13"/>
      <c r="POZ17" s="13"/>
      <c r="PPA17" s="13"/>
      <c r="PPB17" s="13"/>
      <c r="PPC17" s="13"/>
      <c r="PPD17" s="13"/>
      <c r="PPE17" s="13"/>
      <c r="PPF17" s="13"/>
      <c r="PPG17" s="13"/>
      <c r="PPH17" s="13"/>
      <c r="PPI17" s="13"/>
      <c r="PPJ17" s="13"/>
      <c r="PPK17" s="13"/>
      <c r="PPL17" s="13"/>
      <c r="PPM17" s="13"/>
      <c r="PPN17" s="13"/>
      <c r="PPO17" s="13"/>
      <c r="PPP17" s="13"/>
      <c r="PPQ17" s="13"/>
      <c r="PPR17" s="13"/>
      <c r="PPS17" s="13"/>
      <c r="PPT17" s="13"/>
      <c r="PPU17" s="13"/>
      <c r="PPV17" s="13"/>
      <c r="PPW17" s="13"/>
      <c r="PPX17" s="13"/>
      <c r="PPY17" s="13"/>
      <c r="PPZ17" s="13"/>
      <c r="PQA17" s="13"/>
      <c r="PQB17" s="13"/>
      <c r="PQC17" s="13"/>
      <c r="PQD17" s="13"/>
      <c r="PQE17" s="13"/>
      <c r="PQF17" s="13"/>
      <c r="PQG17" s="13"/>
      <c r="PQH17" s="13"/>
      <c r="PQI17" s="13"/>
      <c r="PQJ17" s="13"/>
      <c r="PQK17" s="13"/>
      <c r="PQL17" s="13"/>
      <c r="PQM17" s="13"/>
      <c r="PQN17" s="13"/>
      <c r="PQO17" s="13"/>
      <c r="PQP17" s="13"/>
      <c r="PQQ17" s="13"/>
      <c r="PQR17" s="13"/>
      <c r="PQS17" s="13"/>
      <c r="PQT17" s="13"/>
      <c r="PQU17" s="13"/>
      <c r="PQV17" s="13"/>
      <c r="PQW17" s="13"/>
      <c r="PQX17" s="13"/>
      <c r="PQY17" s="13"/>
      <c r="PQZ17" s="13"/>
      <c r="PRA17" s="13"/>
      <c r="PRB17" s="13"/>
      <c r="PRC17" s="13"/>
      <c r="PRD17" s="13"/>
      <c r="PRE17" s="13"/>
      <c r="PRF17" s="13"/>
      <c r="PRG17" s="13"/>
      <c r="PRH17" s="13"/>
      <c r="PRI17" s="13"/>
      <c r="PRJ17" s="13"/>
      <c r="PRK17" s="13"/>
      <c r="PRL17" s="13"/>
      <c r="PRM17" s="13"/>
      <c r="PRN17" s="13"/>
      <c r="PRO17" s="13"/>
      <c r="PRP17" s="13"/>
      <c r="PRQ17" s="13"/>
      <c r="PRR17" s="13"/>
      <c r="PRS17" s="13"/>
      <c r="PRT17" s="13"/>
      <c r="PRU17" s="13"/>
      <c r="PRV17" s="13"/>
      <c r="PRW17" s="13"/>
      <c r="PRX17" s="13"/>
      <c r="PRY17" s="13"/>
      <c r="PRZ17" s="13"/>
      <c r="PSA17" s="13"/>
      <c r="PSB17" s="13"/>
      <c r="PSC17" s="13"/>
      <c r="PSD17" s="13"/>
      <c r="PSE17" s="13"/>
      <c r="PSF17" s="13"/>
      <c r="PSG17" s="13"/>
      <c r="PSH17" s="13"/>
      <c r="PSI17" s="13"/>
      <c r="PSJ17" s="13"/>
      <c r="PSK17" s="13"/>
      <c r="PSL17" s="13"/>
      <c r="PSM17" s="13"/>
      <c r="PSN17" s="13"/>
      <c r="PSO17" s="13"/>
      <c r="PSP17" s="13"/>
      <c r="PSQ17" s="13"/>
      <c r="PSR17" s="13"/>
      <c r="PSS17" s="13"/>
      <c r="PST17" s="13"/>
      <c r="PSU17" s="13"/>
      <c r="PSV17" s="13"/>
      <c r="PSW17" s="13"/>
      <c r="PSX17" s="13"/>
      <c r="PSY17" s="13"/>
      <c r="PSZ17" s="13"/>
      <c r="PTA17" s="13"/>
      <c r="PTB17" s="13"/>
      <c r="PTC17" s="13"/>
      <c r="PTD17" s="13"/>
      <c r="PTE17" s="13"/>
      <c r="PTF17" s="13"/>
      <c r="PTG17" s="13"/>
      <c r="PTH17" s="13"/>
      <c r="PTI17" s="13"/>
      <c r="PTJ17" s="13"/>
      <c r="PTK17" s="13"/>
      <c r="PTL17" s="13"/>
      <c r="PTM17" s="13"/>
      <c r="PTN17" s="13"/>
      <c r="PTO17" s="13"/>
      <c r="PTP17" s="13"/>
      <c r="PTQ17" s="13"/>
      <c r="PTR17" s="13"/>
      <c r="PTS17" s="13"/>
      <c r="PTT17" s="13"/>
      <c r="PTU17" s="13"/>
      <c r="PTV17" s="13"/>
      <c r="PTW17" s="13"/>
      <c r="PTX17" s="13"/>
      <c r="PTY17" s="13"/>
      <c r="PTZ17" s="13"/>
      <c r="PUA17" s="13"/>
      <c r="PUB17" s="13"/>
      <c r="PUC17" s="13"/>
      <c r="PUD17" s="13"/>
      <c r="PUE17" s="13"/>
      <c r="PUF17" s="13"/>
      <c r="PUG17" s="13"/>
      <c r="PUH17" s="13"/>
      <c r="PUI17" s="13"/>
      <c r="PUJ17" s="13"/>
      <c r="PUK17" s="13"/>
      <c r="PUL17" s="13"/>
      <c r="PUM17" s="13"/>
      <c r="PUN17" s="13"/>
      <c r="PUO17" s="13"/>
      <c r="PUP17" s="13"/>
      <c r="PUQ17" s="13"/>
      <c r="PUR17" s="13"/>
      <c r="PUS17" s="13"/>
      <c r="PUT17" s="13"/>
      <c r="PUU17" s="13"/>
      <c r="PUV17" s="13"/>
      <c r="PUW17" s="13"/>
      <c r="PUX17" s="13"/>
      <c r="PUY17" s="13"/>
      <c r="PUZ17" s="13"/>
      <c r="PVA17" s="13"/>
      <c r="PVB17" s="13"/>
      <c r="PVC17" s="13"/>
      <c r="PVD17" s="13"/>
      <c r="PVE17" s="13"/>
      <c r="PVF17" s="13"/>
      <c r="PVG17" s="13"/>
      <c r="PVH17" s="13"/>
      <c r="PVI17" s="13"/>
      <c r="PVJ17" s="13"/>
      <c r="PVK17" s="13"/>
      <c r="PVL17" s="13"/>
      <c r="PVM17" s="13"/>
      <c r="PVN17" s="13"/>
      <c r="PVO17" s="13"/>
      <c r="PVP17" s="13"/>
      <c r="PVQ17" s="13"/>
      <c r="PVR17" s="13"/>
      <c r="PVS17" s="13"/>
      <c r="PVT17" s="13"/>
      <c r="PVU17" s="13"/>
      <c r="PVV17" s="13"/>
      <c r="PVW17" s="13"/>
      <c r="PVX17" s="13"/>
      <c r="PVY17" s="13"/>
      <c r="PVZ17" s="13"/>
      <c r="PWA17" s="13"/>
      <c r="PWB17" s="13"/>
      <c r="PWC17" s="13"/>
      <c r="PWD17" s="13"/>
      <c r="PWE17" s="13"/>
      <c r="PWF17" s="13"/>
      <c r="PWG17" s="13"/>
      <c r="PWH17" s="13"/>
      <c r="PWI17" s="13"/>
      <c r="PWJ17" s="13"/>
      <c r="PWK17" s="13"/>
      <c r="PWL17" s="13"/>
      <c r="PWM17" s="13"/>
      <c r="PWN17" s="13"/>
      <c r="PWO17" s="13"/>
      <c r="PWP17" s="13"/>
      <c r="PWQ17" s="13"/>
      <c r="PWR17" s="13"/>
      <c r="PWS17" s="13"/>
      <c r="PWT17" s="13"/>
      <c r="PWU17" s="13"/>
      <c r="PWV17" s="13"/>
      <c r="PWW17" s="13"/>
      <c r="PWX17" s="13"/>
      <c r="PWY17" s="13"/>
      <c r="PWZ17" s="13"/>
      <c r="PXA17" s="13"/>
      <c r="PXB17" s="13"/>
      <c r="PXC17" s="13"/>
      <c r="PXD17" s="13"/>
      <c r="PXE17" s="13"/>
      <c r="PXF17" s="13"/>
      <c r="PXG17" s="13"/>
      <c r="PXH17" s="13"/>
      <c r="PXI17" s="13"/>
      <c r="PXJ17" s="13"/>
      <c r="PXK17" s="13"/>
      <c r="PXL17" s="13"/>
      <c r="PXM17" s="13"/>
      <c r="PXN17" s="13"/>
      <c r="PXO17" s="13"/>
      <c r="PXP17" s="13"/>
      <c r="PXQ17" s="13"/>
      <c r="PXR17" s="13"/>
      <c r="PXS17" s="13"/>
      <c r="PXT17" s="13"/>
      <c r="PXU17" s="13"/>
      <c r="PXV17" s="13"/>
      <c r="PXW17" s="13"/>
      <c r="PXX17" s="13"/>
      <c r="PXY17" s="13"/>
      <c r="PXZ17" s="13"/>
      <c r="PYA17" s="13"/>
      <c r="PYB17" s="13"/>
      <c r="PYC17" s="13"/>
      <c r="PYD17" s="13"/>
      <c r="PYE17" s="13"/>
      <c r="PYF17" s="13"/>
      <c r="PYG17" s="13"/>
      <c r="PYH17" s="13"/>
      <c r="PYI17" s="13"/>
      <c r="PYJ17" s="13"/>
      <c r="PYK17" s="13"/>
      <c r="PYL17" s="13"/>
      <c r="PYM17" s="13"/>
      <c r="PYN17" s="13"/>
      <c r="PYO17" s="13"/>
      <c r="PYP17" s="13"/>
      <c r="PYQ17" s="13"/>
      <c r="PYR17" s="13"/>
      <c r="PYS17" s="13"/>
      <c r="PYT17" s="13"/>
      <c r="PYU17" s="13"/>
      <c r="PYV17" s="13"/>
      <c r="PYW17" s="13"/>
      <c r="PYX17" s="13"/>
      <c r="PYY17" s="13"/>
      <c r="PYZ17" s="13"/>
      <c r="PZA17" s="13"/>
      <c r="PZB17" s="13"/>
      <c r="PZC17" s="13"/>
      <c r="PZD17" s="13"/>
      <c r="PZE17" s="13"/>
      <c r="PZF17" s="13"/>
      <c r="PZG17" s="13"/>
      <c r="PZH17" s="13"/>
      <c r="PZI17" s="13"/>
      <c r="PZJ17" s="13"/>
      <c r="PZK17" s="13"/>
      <c r="PZL17" s="13"/>
      <c r="PZM17" s="13"/>
      <c r="PZN17" s="13"/>
      <c r="PZO17" s="13"/>
      <c r="PZP17" s="13"/>
      <c r="PZQ17" s="13"/>
      <c r="PZR17" s="13"/>
      <c r="PZS17" s="13"/>
      <c r="PZT17" s="13"/>
      <c r="PZU17" s="13"/>
      <c r="PZV17" s="13"/>
      <c r="PZW17" s="13"/>
      <c r="PZX17" s="13"/>
      <c r="PZY17" s="13"/>
      <c r="PZZ17" s="13"/>
      <c r="QAA17" s="13"/>
      <c r="QAB17" s="13"/>
      <c r="QAC17" s="13"/>
      <c r="QAD17" s="13"/>
      <c r="QAE17" s="13"/>
      <c r="QAF17" s="13"/>
      <c r="QAG17" s="13"/>
      <c r="QAH17" s="13"/>
      <c r="QAI17" s="13"/>
      <c r="QAJ17" s="13"/>
      <c r="QAK17" s="13"/>
      <c r="QAL17" s="13"/>
      <c r="QAM17" s="13"/>
      <c r="QAN17" s="13"/>
      <c r="QAO17" s="13"/>
      <c r="QAP17" s="13"/>
      <c r="QAQ17" s="13"/>
      <c r="QAR17" s="13"/>
      <c r="QAS17" s="13"/>
      <c r="QAT17" s="13"/>
      <c r="QAU17" s="13"/>
      <c r="QAV17" s="13"/>
      <c r="QAW17" s="13"/>
      <c r="QAX17" s="13"/>
      <c r="QAY17" s="13"/>
      <c r="QAZ17" s="13"/>
      <c r="QBA17" s="13"/>
      <c r="QBB17" s="13"/>
      <c r="QBC17" s="13"/>
      <c r="QBD17" s="13"/>
      <c r="QBE17" s="13"/>
      <c r="QBF17" s="13"/>
      <c r="QBG17" s="13"/>
      <c r="QBH17" s="13"/>
      <c r="QBI17" s="13"/>
      <c r="QBJ17" s="13"/>
      <c r="QBK17" s="13"/>
      <c r="QBL17" s="13"/>
      <c r="QBM17" s="13"/>
      <c r="QBN17" s="13"/>
      <c r="QBO17" s="13"/>
      <c r="QBP17" s="13"/>
      <c r="QBQ17" s="13"/>
      <c r="QBR17" s="13"/>
      <c r="QBS17" s="13"/>
      <c r="QBT17" s="13"/>
      <c r="QBU17" s="13"/>
      <c r="QBV17" s="13"/>
      <c r="QBW17" s="13"/>
      <c r="QBX17" s="13"/>
      <c r="QBY17" s="13"/>
      <c r="QBZ17" s="13"/>
      <c r="QCA17" s="13"/>
      <c r="QCB17" s="13"/>
      <c r="QCC17" s="13"/>
      <c r="QCD17" s="13"/>
      <c r="QCE17" s="13"/>
      <c r="QCF17" s="13"/>
      <c r="QCG17" s="13"/>
      <c r="QCH17" s="13"/>
      <c r="QCI17" s="13"/>
      <c r="QCJ17" s="13"/>
      <c r="QCK17" s="13"/>
      <c r="QCL17" s="13"/>
      <c r="QCM17" s="13"/>
      <c r="QCN17" s="13"/>
      <c r="QCO17" s="13"/>
      <c r="QCP17" s="13"/>
      <c r="QCQ17" s="13"/>
      <c r="QCR17" s="13"/>
      <c r="QCS17" s="13"/>
      <c r="QCT17" s="13"/>
      <c r="QCU17" s="13"/>
      <c r="QCV17" s="13"/>
      <c r="QCW17" s="13"/>
      <c r="QCX17" s="13"/>
      <c r="QCY17" s="13"/>
      <c r="QCZ17" s="13"/>
      <c r="QDA17" s="13"/>
      <c r="QDB17" s="13"/>
      <c r="QDC17" s="13"/>
      <c r="QDD17" s="13"/>
      <c r="QDE17" s="13"/>
      <c r="QDF17" s="13"/>
      <c r="QDG17" s="13"/>
      <c r="QDH17" s="13"/>
      <c r="QDI17" s="13"/>
      <c r="QDJ17" s="13"/>
      <c r="QDK17" s="13"/>
      <c r="QDL17" s="13"/>
      <c r="QDM17" s="13"/>
      <c r="QDN17" s="13"/>
      <c r="QDO17" s="13"/>
      <c r="QDP17" s="13"/>
      <c r="QDQ17" s="13"/>
      <c r="QDR17" s="13"/>
      <c r="QDS17" s="13"/>
      <c r="QDT17" s="13"/>
      <c r="QDU17" s="13"/>
      <c r="QDV17" s="13"/>
      <c r="QDW17" s="13"/>
      <c r="QDX17" s="13"/>
      <c r="QDY17" s="13"/>
      <c r="QDZ17" s="13"/>
      <c r="QEA17" s="13"/>
      <c r="QEB17" s="13"/>
      <c r="QEC17" s="13"/>
      <c r="QED17" s="13"/>
      <c r="QEE17" s="13"/>
      <c r="QEF17" s="13"/>
      <c r="QEG17" s="13"/>
      <c r="QEH17" s="13"/>
      <c r="QEI17" s="13"/>
      <c r="QEJ17" s="13"/>
      <c r="QEK17" s="13"/>
      <c r="QEL17" s="13"/>
      <c r="QEM17" s="13"/>
      <c r="QEN17" s="13"/>
      <c r="QEO17" s="13"/>
      <c r="QEP17" s="13"/>
      <c r="QEQ17" s="13"/>
      <c r="QER17" s="13"/>
      <c r="QES17" s="13"/>
      <c r="QET17" s="13"/>
      <c r="QEU17" s="13"/>
      <c r="QEV17" s="13"/>
      <c r="QEW17" s="13"/>
      <c r="QEX17" s="13"/>
      <c r="QEY17" s="13"/>
      <c r="QEZ17" s="13"/>
      <c r="QFA17" s="13"/>
      <c r="QFB17" s="13"/>
      <c r="QFC17" s="13"/>
      <c r="QFD17" s="13"/>
      <c r="QFE17" s="13"/>
      <c r="QFF17" s="13"/>
      <c r="QFG17" s="13"/>
      <c r="QFH17" s="13"/>
      <c r="QFI17" s="13"/>
      <c r="QFJ17" s="13"/>
      <c r="QFK17" s="13"/>
      <c r="QFL17" s="13"/>
      <c r="QFM17" s="13"/>
      <c r="QFN17" s="13"/>
      <c r="QFO17" s="13"/>
      <c r="QFP17" s="13"/>
      <c r="QFQ17" s="13"/>
      <c r="QFR17" s="13"/>
      <c r="QFS17" s="13"/>
      <c r="QFT17" s="13"/>
      <c r="QFU17" s="13"/>
      <c r="QFV17" s="13"/>
      <c r="QFW17" s="13"/>
      <c r="QFX17" s="13"/>
      <c r="QFY17" s="13"/>
      <c r="QFZ17" s="13"/>
      <c r="QGA17" s="13"/>
      <c r="QGB17" s="13"/>
      <c r="QGC17" s="13"/>
      <c r="QGD17" s="13"/>
      <c r="QGE17" s="13"/>
      <c r="QGF17" s="13"/>
      <c r="QGG17" s="13"/>
      <c r="QGH17" s="13"/>
      <c r="QGI17" s="13"/>
      <c r="QGJ17" s="13"/>
      <c r="QGK17" s="13"/>
      <c r="QGL17" s="13"/>
      <c r="QGM17" s="13"/>
      <c r="QGN17" s="13"/>
      <c r="QGO17" s="13"/>
      <c r="QGP17" s="13"/>
      <c r="QGQ17" s="13"/>
      <c r="QGR17" s="13"/>
      <c r="QGS17" s="13"/>
      <c r="QGT17" s="13"/>
      <c r="QGU17" s="13"/>
      <c r="QGV17" s="13"/>
      <c r="QGW17" s="13"/>
      <c r="QGX17" s="13"/>
      <c r="QGY17" s="13"/>
      <c r="QGZ17" s="13"/>
      <c r="QHA17" s="13"/>
      <c r="QHB17" s="13"/>
      <c r="QHC17" s="13"/>
      <c r="QHD17" s="13"/>
      <c r="QHE17" s="13"/>
      <c r="QHF17" s="13"/>
      <c r="QHG17" s="13"/>
      <c r="QHH17" s="13"/>
      <c r="QHI17" s="13"/>
      <c r="QHJ17" s="13"/>
      <c r="QHK17" s="13"/>
      <c r="QHL17" s="13"/>
      <c r="QHM17" s="13"/>
      <c r="QHN17" s="13"/>
      <c r="QHO17" s="13"/>
      <c r="QHP17" s="13"/>
      <c r="QHQ17" s="13"/>
      <c r="QHR17" s="13"/>
      <c r="QHS17" s="13"/>
      <c r="QHT17" s="13"/>
      <c r="QHU17" s="13"/>
      <c r="QHV17" s="13"/>
      <c r="QHW17" s="13"/>
      <c r="QHX17" s="13"/>
      <c r="QHY17" s="13"/>
      <c r="QHZ17" s="13"/>
      <c r="QIA17" s="13"/>
      <c r="QIB17" s="13"/>
      <c r="QIC17" s="13"/>
      <c r="QID17" s="13"/>
      <c r="QIE17" s="13"/>
      <c r="QIF17" s="13"/>
      <c r="QIG17" s="13"/>
      <c r="QIH17" s="13"/>
      <c r="QII17" s="13"/>
      <c r="QIJ17" s="13"/>
      <c r="QIK17" s="13"/>
      <c r="QIL17" s="13"/>
      <c r="QIM17" s="13"/>
      <c r="QIN17" s="13"/>
      <c r="QIO17" s="13"/>
      <c r="QIP17" s="13"/>
      <c r="QIQ17" s="13"/>
      <c r="QIR17" s="13"/>
      <c r="QIS17" s="13"/>
      <c r="QIT17" s="13"/>
      <c r="QIU17" s="13"/>
      <c r="QIV17" s="13"/>
      <c r="QIW17" s="13"/>
      <c r="QIX17" s="13"/>
      <c r="QIY17" s="13"/>
      <c r="QIZ17" s="13"/>
      <c r="QJA17" s="13"/>
      <c r="QJB17" s="13"/>
      <c r="QJC17" s="13"/>
      <c r="QJD17" s="13"/>
      <c r="QJE17" s="13"/>
      <c r="QJF17" s="13"/>
      <c r="QJG17" s="13"/>
      <c r="QJH17" s="13"/>
      <c r="QJI17" s="13"/>
      <c r="QJJ17" s="13"/>
      <c r="QJK17" s="13"/>
      <c r="QJL17" s="13"/>
      <c r="QJM17" s="13"/>
      <c r="QJN17" s="13"/>
      <c r="QJO17" s="13"/>
      <c r="QJP17" s="13"/>
      <c r="QJQ17" s="13"/>
      <c r="QJR17" s="13"/>
      <c r="QJS17" s="13"/>
      <c r="QJT17" s="13"/>
      <c r="QJU17" s="13"/>
      <c r="QJV17" s="13"/>
      <c r="QJW17" s="13"/>
      <c r="QJX17" s="13"/>
      <c r="QJY17" s="13"/>
      <c r="QJZ17" s="13"/>
      <c r="QKA17" s="13"/>
      <c r="QKB17" s="13"/>
      <c r="QKC17" s="13"/>
      <c r="QKD17" s="13"/>
      <c r="QKE17" s="13"/>
      <c r="QKF17" s="13"/>
      <c r="QKG17" s="13"/>
      <c r="QKH17" s="13"/>
      <c r="QKI17" s="13"/>
      <c r="QKJ17" s="13"/>
      <c r="QKK17" s="13"/>
      <c r="QKL17" s="13"/>
      <c r="QKM17" s="13"/>
      <c r="QKN17" s="13"/>
      <c r="QKO17" s="13"/>
      <c r="QKP17" s="13"/>
      <c r="QKQ17" s="13"/>
      <c r="QKR17" s="13"/>
      <c r="QKS17" s="13"/>
      <c r="QKT17" s="13"/>
      <c r="QKU17" s="13"/>
      <c r="QKV17" s="13"/>
      <c r="QKW17" s="13"/>
      <c r="QKX17" s="13"/>
      <c r="QKY17" s="13"/>
      <c r="QKZ17" s="13"/>
      <c r="QLA17" s="13"/>
      <c r="QLB17" s="13"/>
      <c r="QLC17" s="13"/>
      <c r="QLD17" s="13"/>
      <c r="QLE17" s="13"/>
      <c r="QLF17" s="13"/>
      <c r="QLG17" s="13"/>
      <c r="QLH17" s="13"/>
      <c r="QLI17" s="13"/>
      <c r="QLJ17" s="13"/>
      <c r="QLK17" s="13"/>
      <c r="QLL17" s="13"/>
      <c r="QLM17" s="13"/>
      <c r="QLN17" s="13"/>
      <c r="QLO17" s="13"/>
      <c r="QLP17" s="13"/>
      <c r="QLQ17" s="13"/>
      <c r="QLR17" s="13"/>
      <c r="QLS17" s="13"/>
      <c r="QLT17" s="13"/>
      <c r="QLU17" s="13"/>
      <c r="QLV17" s="13"/>
      <c r="QLW17" s="13"/>
      <c r="QLX17" s="13"/>
      <c r="QLY17" s="13"/>
      <c r="QLZ17" s="13"/>
      <c r="QMA17" s="13"/>
      <c r="QMB17" s="13"/>
      <c r="QMC17" s="13"/>
      <c r="QMD17" s="13"/>
      <c r="QME17" s="13"/>
      <c r="QMF17" s="13"/>
      <c r="QMG17" s="13"/>
      <c r="QMH17" s="13"/>
      <c r="QMI17" s="13"/>
      <c r="QMJ17" s="13"/>
      <c r="QMK17" s="13"/>
      <c r="QML17" s="13"/>
      <c r="QMM17" s="13"/>
      <c r="QMN17" s="13"/>
      <c r="QMO17" s="13"/>
      <c r="QMP17" s="13"/>
      <c r="QMQ17" s="13"/>
      <c r="QMR17" s="13"/>
      <c r="QMS17" s="13"/>
      <c r="QMT17" s="13"/>
      <c r="QMU17" s="13"/>
      <c r="QMV17" s="13"/>
      <c r="QMW17" s="13"/>
      <c r="QMX17" s="13"/>
      <c r="QMY17" s="13"/>
      <c r="QMZ17" s="13"/>
      <c r="QNA17" s="13"/>
      <c r="QNB17" s="13"/>
      <c r="QNC17" s="13"/>
      <c r="QND17" s="13"/>
      <c r="QNE17" s="13"/>
      <c r="QNF17" s="13"/>
      <c r="QNG17" s="13"/>
      <c r="QNH17" s="13"/>
      <c r="QNI17" s="13"/>
      <c r="QNJ17" s="13"/>
      <c r="QNK17" s="13"/>
      <c r="QNL17" s="13"/>
      <c r="QNM17" s="13"/>
      <c r="QNN17" s="13"/>
      <c r="QNO17" s="13"/>
      <c r="QNP17" s="13"/>
      <c r="QNQ17" s="13"/>
      <c r="QNR17" s="13"/>
      <c r="QNS17" s="13"/>
      <c r="QNT17" s="13"/>
      <c r="QNU17" s="13"/>
      <c r="QNV17" s="13"/>
      <c r="QNW17" s="13"/>
      <c r="QNX17" s="13"/>
      <c r="QNY17" s="13"/>
      <c r="QNZ17" s="13"/>
      <c r="QOA17" s="13"/>
      <c r="QOB17" s="13"/>
      <c r="QOC17" s="13"/>
      <c r="QOD17" s="13"/>
      <c r="QOE17" s="13"/>
      <c r="QOF17" s="13"/>
      <c r="QOG17" s="13"/>
      <c r="QOH17" s="13"/>
      <c r="QOI17" s="13"/>
      <c r="QOJ17" s="13"/>
      <c r="QOK17" s="13"/>
      <c r="QOL17" s="13"/>
      <c r="QOM17" s="13"/>
      <c r="QON17" s="13"/>
      <c r="QOO17" s="13"/>
      <c r="QOP17" s="13"/>
      <c r="QOQ17" s="13"/>
      <c r="QOR17" s="13"/>
      <c r="QOS17" s="13"/>
      <c r="QOT17" s="13"/>
      <c r="QOU17" s="13"/>
      <c r="QOV17" s="13"/>
      <c r="QOW17" s="13"/>
      <c r="QOX17" s="13"/>
      <c r="QOY17" s="13"/>
      <c r="QOZ17" s="13"/>
      <c r="QPA17" s="13"/>
      <c r="QPB17" s="13"/>
      <c r="QPC17" s="13"/>
      <c r="QPD17" s="13"/>
      <c r="QPE17" s="13"/>
      <c r="QPF17" s="13"/>
      <c r="QPG17" s="13"/>
      <c r="QPH17" s="13"/>
      <c r="QPI17" s="13"/>
      <c r="QPJ17" s="13"/>
      <c r="QPK17" s="13"/>
      <c r="QPL17" s="13"/>
      <c r="QPM17" s="13"/>
      <c r="QPN17" s="13"/>
      <c r="QPO17" s="13"/>
      <c r="QPP17" s="13"/>
      <c r="QPQ17" s="13"/>
      <c r="QPR17" s="13"/>
      <c r="QPS17" s="13"/>
      <c r="QPT17" s="13"/>
      <c r="QPU17" s="13"/>
      <c r="QPV17" s="13"/>
      <c r="QPW17" s="13"/>
      <c r="QPX17" s="13"/>
      <c r="QPY17" s="13"/>
      <c r="QPZ17" s="13"/>
      <c r="QQA17" s="13"/>
      <c r="QQB17" s="13"/>
      <c r="QQC17" s="13"/>
      <c r="QQD17" s="13"/>
      <c r="QQE17" s="13"/>
      <c r="QQF17" s="13"/>
      <c r="QQG17" s="13"/>
      <c r="QQH17" s="13"/>
      <c r="QQI17" s="13"/>
      <c r="QQJ17" s="13"/>
      <c r="QQK17" s="13"/>
      <c r="QQL17" s="13"/>
      <c r="QQM17" s="13"/>
      <c r="QQN17" s="13"/>
      <c r="QQO17" s="13"/>
      <c r="QQP17" s="13"/>
      <c r="QQQ17" s="13"/>
      <c r="QQR17" s="13"/>
      <c r="QQS17" s="13"/>
      <c r="QQT17" s="13"/>
      <c r="QQU17" s="13"/>
      <c r="QQV17" s="13"/>
      <c r="QQW17" s="13"/>
      <c r="QQX17" s="13"/>
      <c r="QQY17" s="13"/>
      <c r="QQZ17" s="13"/>
      <c r="QRA17" s="13"/>
      <c r="QRB17" s="13"/>
      <c r="QRC17" s="13"/>
      <c r="QRD17" s="13"/>
      <c r="QRE17" s="13"/>
      <c r="QRF17" s="13"/>
      <c r="QRG17" s="13"/>
      <c r="QRH17" s="13"/>
      <c r="QRI17" s="13"/>
      <c r="QRJ17" s="13"/>
      <c r="QRK17" s="13"/>
      <c r="QRL17" s="13"/>
      <c r="QRM17" s="13"/>
      <c r="QRN17" s="13"/>
      <c r="QRO17" s="13"/>
      <c r="QRP17" s="13"/>
      <c r="QRQ17" s="13"/>
      <c r="QRR17" s="13"/>
      <c r="QRS17" s="13"/>
      <c r="QRT17" s="13"/>
      <c r="QRU17" s="13"/>
      <c r="QRV17" s="13"/>
      <c r="QRW17" s="13"/>
      <c r="QRX17" s="13"/>
      <c r="QRY17" s="13"/>
      <c r="QRZ17" s="13"/>
      <c r="QSA17" s="13"/>
      <c r="QSB17" s="13"/>
      <c r="QSC17" s="13"/>
      <c r="QSD17" s="13"/>
      <c r="QSE17" s="13"/>
      <c r="QSF17" s="13"/>
      <c r="QSG17" s="13"/>
      <c r="QSH17" s="13"/>
      <c r="QSI17" s="13"/>
      <c r="QSJ17" s="13"/>
      <c r="QSK17" s="13"/>
      <c r="QSL17" s="13"/>
      <c r="QSM17" s="13"/>
      <c r="QSN17" s="13"/>
      <c r="QSO17" s="13"/>
      <c r="QSP17" s="13"/>
      <c r="QSQ17" s="13"/>
      <c r="QSR17" s="13"/>
      <c r="QSS17" s="13"/>
      <c r="QST17" s="13"/>
      <c r="QSU17" s="13"/>
      <c r="QSV17" s="13"/>
      <c r="QSW17" s="13"/>
      <c r="QSX17" s="13"/>
      <c r="QSY17" s="13"/>
      <c r="QSZ17" s="13"/>
      <c r="QTA17" s="13"/>
      <c r="QTB17" s="13"/>
      <c r="QTC17" s="13"/>
      <c r="QTD17" s="13"/>
      <c r="QTE17" s="13"/>
      <c r="QTF17" s="13"/>
      <c r="QTG17" s="13"/>
      <c r="QTH17" s="13"/>
      <c r="QTI17" s="13"/>
      <c r="QTJ17" s="13"/>
      <c r="QTK17" s="13"/>
      <c r="QTL17" s="13"/>
      <c r="QTM17" s="13"/>
      <c r="QTN17" s="13"/>
      <c r="QTO17" s="13"/>
      <c r="QTP17" s="13"/>
      <c r="QTQ17" s="13"/>
      <c r="QTR17" s="13"/>
      <c r="QTS17" s="13"/>
      <c r="QTT17" s="13"/>
      <c r="QTU17" s="13"/>
      <c r="QTV17" s="13"/>
      <c r="QTW17" s="13"/>
      <c r="QTX17" s="13"/>
      <c r="QTY17" s="13"/>
      <c r="QTZ17" s="13"/>
      <c r="QUA17" s="13"/>
      <c r="QUB17" s="13"/>
      <c r="QUC17" s="13"/>
      <c r="QUD17" s="13"/>
      <c r="QUE17" s="13"/>
      <c r="QUF17" s="13"/>
      <c r="QUG17" s="13"/>
      <c r="QUH17" s="13"/>
      <c r="QUI17" s="13"/>
      <c r="QUJ17" s="13"/>
      <c r="QUK17" s="13"/>
      <c r="QUL17" s="13"/>
      <c r="QUM17" s="13"/>
      <c r="QUN17" s="13"/>
      <c r="QUO17" s="13"/>
      <c r="QUP17" s="13"/>
      <c r="QUQ17" s="13"/>
      <c r="QUR17" s="13"/>
      <c r="QUS17" s="13"/>
      <c r="QUT17" s="13"/>
      <c r="QUU17" s="13"/>
      <c r="QUV17" s="13"/>
      <c r="QUW17" s="13"/>
      <c r="QUX17" s="13"/>
      <c r="QUY17" s="13"/>
      <c r="QUZ17" s="13"/>
      <c r="QVA17" s="13"/>
      <c r="QVB17" s="13"/>
      <c r="QVC17" s="13"/>
      <c r="QVD17" s="13"/>
      <c r="QVE17" s="13"/>
      <c r="QVF17" s="13"/>
      <c r="QVG17" s="13"/>
      <c r="QVH17" s="13"/>
      <c r="QVI17" s="13"/>
      <c r="QVJ17" s="13"/>
      <c r="QVK17" s="13"/>
      <c r="QVL17" s="13"/>
      <c r="QVM17" s="13"/>
      <c r="QVN17" s="13"/>
      <c r="QVO17" s="13"/>
      <c r="QVP17" s="13"/>
      <c r="QVQ17" s="13"/>
      <c r="QVR17" s="13"/>
      <c r="QVS17" s="13"/>
      <c r="QVT17" s="13"/>
      <c r="QVU17" s="13"/>
      <c r="QVV17" s="13"/>
      <c r="QVW17" s="13"/>
      <c r="QVX17" s="13"/>
      <c r="QVY17" s="13"/>
      <c r="QVZ17" s="13"/>
      <c r="QWA17" s="13"/>
      <c r="QWB17" s="13"/>
      <c r="QWC17" s="13"/>
      <c r="QWD17" s="13"/>
      <c r="QWE17" s="13"/>
      <c r="QWF17" s="13"/>
      <c r="QWG17" s="13"/>
      <c r="QWH17" s="13"/>
      <c r="QWI17" s="13"/>
      <c r="QWJ17" s="13"/>
      <c r="QWK17" s="13"/>
      <c r="QWL17" s="13"/>
      <c r="QWM17" s="13"/>
      <c r="QWN17" s="13"/>
      <c r="QWO17" s="13"/>
      <c r="QWP17" s="13"/>
      <c r="QWQ17" s="13"/>
      <c r="QWR17" s="13"/>
      <c r="QWS17" s="13"/>
      <c r="QWT17" s="13"/>
      <c r="QWU17" s="13"/>
      <c r="QWV17" s="13"/>
      <c r="QWW17" s="13"/>
      <c r="QWX17" s="13"/>
      <c r="QWY17" s="13"/>
      <c r="QWZ17" s="13"/>
      <c r="QXA17" s="13"/>
      <c r="QXB17" s="13"/>
      <c r="QXC17" s="13"/>
      <c r="QXD17" s="13"/>
      <c r="QXE17" s="13"/>
      <c r="QXF17" s="13"/>
      <c r="QXG17" s="13"/>
      <c r="QXH17" s="13"/>
      <c r="QXI17" s="13"/>
      <c r="QXJ17" s="13"/>
      <c r="QXK17" s="13"/>
      <c r="QXL17" s="13"/>
      <c r="QXM17" s="13"/>
      <c r="QXN17" s="13"/>
      <c r="QXO17" s="13"/>
      <c r="QXP17" s="13"/>
      <c r="QXQ17" s="13"/>
      <c r="QXR17" s="13"/>
      <c r="QXS17" s="13"/>
      <c r="QXT17" s="13"/>
      <c r="QXU17" s="13"/>
      <c r="QXV17" s="13"/>
      <c r="QXW17" s="13"/>
      <c r="QXX17" s="13"/>
      <c r="QXY17" s="13"/>
      <c r="QXZ17" s="13"/>
      <c r="QYA17" s="13"/>
      <c r="QYB17" s="13"/>
      <c r="QYC17" s="13"/>
      <c r="QYD17" s="13"/>
      <c r="QYE17" s="13"/>
      <c r="QYF17" s="13"/>
      <c r="QYG17" s="13"/>
      <c r="QYH17" s="13"/>
      <c r="QYI17" s="13"/>
      <c r="QYJ17" s="13"/>
      <c r="QYK17" s="13"/>
      <c r="QYL17" s="13"/>
      <c r="QYM17" s="13"/>
      <c r="QYN17" s="13"/>
      <c r="QYO17" s="13"/>
      <c r="QYP17" s="13"/>
      <c r="QYQ17" s="13"/>
      <c r="QYR17" s="13"/>
      <c r="QYS17" s="13"/>
      <c r="QYT17" s="13"/>
      <c r="QYU17" s="13"/>
      <c r="QYV17" s="13"/>
      <c r="QYW17" s="13"/>
      <c r="QYX17" s="13"/>
      <c r="QYY17" s="13"/>
      <c r="QYZ17" s="13"/>
      <c r="QZA17" s="13"/>
      <c r="QZB17" s="13"/>
      <c r="QZC17" s="13"/>
      <c r="QZD17" s="13"/>
      <c r="QZE17" s="13"/>
      <c r="QZF17" s="13"/>
      <c r="QZG17" s="13"/>
      <c r="QZH17" s="13"/>
      <c r="QZI17" s="13"/>
      <c r="QZJ17" s="13"/>
      <c r="QZK17" s="13"/>
      <c r="QZL17" s="13"/>
      <c r="QZM17" s="13"/>
      <c r="QZN17" s="13"/>
      <c r="QZO17" s="13"/>
      <c r="QZP17" s="13"/>
      <c r="QZQ17" s="13"/>
      <c r="QZR17" s="13"/>
      <c r="QZS17" s="13"/>
      <c r="QZT17" s="13"/>
      <c r="QZU17" s="13"/>
      <c r="QZV17" s="13"/>
      <c r="QZW17" s="13"/>
      <c r="QZX17" s="13"/>
      <c r="QZY17" s="13"/>
      <c r="QZZ17" s="13"/>
      <c r="RAA17" s="13"/>
      <c r="RAB17" s="13"/>
      <c r="RAC17" s="13"/>
      <c r="RAD17" s="13"/>
      <c r="RAE17" s="13"/>
      <c r="RAF17" s="13"/>
      <c r="RAG17" s="13"/>
      <c r="RAH17" s="13"/>
      <c r="RAI17" s="13"/>
      <c r="RAJ17" s="13"/>
      <c r="RAK17" s="13"/>
      <c r="RAL17" s="13"/>
      <c r="RAM17" s="13"/>
      <c r="RAN17" s="13"/>
      <c r="RAO17" s="13"/>
      <c r="RAP17" s="13"/>
      <c r="RAQ17" s="13"/>
      <c r="RAR17" s="13"/>
      <c r="RAS17" s="13"/>
      <c r="RAT17" s="13"/>
      <c r="RAU17" s="13"/>
      <c r="RAV17" s="13"/>
      <c r="RAW17" s="13"/>
      <c r="RAX17" s="13"/>
      <c r="RAY17" s="13"/>
      <c r="RAZ17" s="13"/>
      <c r="RBA17" s="13"/>
      <c r="RBB17" s="13"/>
      <c r="RBC17" s="13"/>
      <c r="RBD17" s="13"/>
      <c r="RBE17" s="13"/>
      <c r="RBF17" s="13"/>
      <c r="RBG17" s="13"/>
      <c r="RBH17" s="13"/>
      <c r="RBI17" s="13"/>
      <c r="RBJ17" s="13"/>
      <c r="RBK17" s="13"/>
      <c r="RBL17" s="13"/>
      <c r="RBM17" s="13"/>
      <c r="RBN17" s="13"/>
      <c r="RBO17" s="13"/>
      <c r="RBP17" s="13"/>
      <c r="RBQ17" s="13"/>
      <c r="RBR17" s="13"/>
      <c r="RBS17" s="13"/>
      <c r="RBT17" s="13"/>
      <c r="RBU17" s="13"/>
      <c r="RBV17" s="13"/>
      <c r="RBW17" s="13"/>
      <c r="RBX17" s="13"/>
      <c r="RBY17" s="13"/>
      <c r="RBZ17" s="13"/>
      <c r="RCA17" s="13"/>
      <c r="RCB17" s="13"/>
      <c r="RCC17" s="13"/>
      <c r="RCD17" s="13"/>
      <c r="RCE17" s="13"/>
      <c r="RCF17" s="13"/>
      <c r="RCG17" s="13"/>
      <c r="RCH17" s="13"/>
      <c r="RCI17" s="13"/>
      <c r="RCJ17" s="13"/>
      <c r="RCK17" s="13"/>
      <c r="RCL17" s="13"/>
      <c r="RCM17" s="13"/>
      <c r="RCN17" s="13"/>
      <c r="RCO17" s="13"/>
      <c r="RCP17" s="13"/>
      <c r="RCQ17" s="13"/>
      <c r="RCR17" s="13"/>
      <c r="RCS17" s="13"/>
      <c r="RCT17" s="13"/>
      <c r="RCU17" s="13"/>
      <c r="RCV17" s="13"/>
      <c r="RCW17" s="13"/>
      <c r="RCX17" s="13"/>
      <c r="RCY17" s="13"/>
      <c r="RCZ17" s="13"/>
      <c r="RDA17" s="13"/>
      <c r="RDB17" s="13"/>
      <c r="RDC17" s="13"/>
      <c r="RDD17" s="13"/>
      <c r="RDE17" s="13"/>
      <c r="RDF17" s="13"/>
      <c r="RDG17" s="13"/>
      <c r="RDH17" s="13"/>
      <c r="RDI17" s="13"/>
      <c r="RDJ17" s="13"/>
      <c r="RDK17" s="13"/>
      <c r="RDL17" s="13"/>
      <c r="RDM17" s="13"/>
      <c r="RDN17" s="13"/>
      <c r="RDO17" s="13"/>
      <c r="RDP17" s="13"/>
      <c r="RDQ17" s="13"/>
      <c r="RDR17" s="13"/>
      <c r="RDS17" s="13"/>
      <c r="RDT17" s="13"/>
      <c r="RDU17" s="13"/>
      <c r="RDV17" s="13"/>
      <c r="RDW17" s="13"/>
      <c r="RDX17" s="13"/>
      <c r="RDY17" s="13"/>
      <c r="RDZ17" s="13"/>
      <c r="REA17" s="13"/>
      <c r="REB17" s="13"/>
      <c r="REC17" s="13"/>
      <c r="RED17" s="13"/>
      <c r="REE17" s="13"/>
      <c r="REF17" s="13"/>
      <c r="REG17" s="13"/>
      <c r="REH17" s="13"/>
      <c r="REI17" s="13"/>
      <c r="REJ17" s="13"/>
      <c r="REK17" s="13"/>
      <c r="REL17" s="13"/>
      <c r="REM17" s="13"/>
      <c r="REN17" s="13"/>
      <c r="REO17" s="13"/>
      <c r="REP17" s="13"/>
      <c r="REQ17" s="13"/>
      <c r="RER17" s="13"/>
      <c r="RES17" s="13"/>
      <c r="RET17" s="13"/>
      <c r="REU17" s="13"/>
      <c r="REV17" s="13"/>
      <c r="REW17" s="13"/>
      <c r="REX17" s="13"/>
      <c r="REY17" s="13"/>
      <c r="REZ17" s="13"/>
      <c r="RFA17" s="13"/>
      <c r="RFB17" s="13"/>
      <c r="RFC17" s="13"/>
      <c r="RFD17" s="13"/>
      <c r="RFE17" s="13"/>
      <c r="RFF17" s="13"/>
      <c r="RFG17" s="13"/>
      <c r="RFH17" s="13"/>
      <c r="RFI17" s="13"/>
      <c r="RFJ17" s="13"/>
      <c r="RFK17" s="13"/>
      <c r="RFL17" s="13"/>
      <c r="RFM17" s="13"/>
      <c r="RFN17" s="13"/>
      <c r="RFO17" s="13"/>
      <c r="RFP17" s="13"/>
      <c r="RFQ17" s="13"/>
      <c r="RFR17" s="13"/>
      <c r="RFS17" s="13"/>
      <c r="RFT17" s="13"/>
      <c r="RFU17" s="13"/>
      <c r="RFV17" s="13"/>
      <c r="RFW17" s="13"/>
      <c r="RFX17" s="13"/>
      <c r="RFY17" s="13"/>
      <c r="RFZ17" s="13"/>
      <c r="RGA17" s="13"/>
      <c r="RGB17" s="13"/>
      <c r="RGC17" s="13"/>
      <c r="RGD17" s="13"/>
      <c r="RGE17" s="13"/>
      <c r="RGF17" s="13"/>
      <c r="RGG17" s="13"/>
      <c r="RGH17" s="13"/>
      <c r="RGI17" s="13"/>
      <c r="RGJ17" s="13"/>
      <c r="RGK17" s="13"/>
      <c r="RGL17" s="13"/>
      <c r="RGM17" s="13"/>
      <c r="RGN17" s="13"/>
      <c r="RGO17" s="13"/>
      <c r="RGP17" s="13"/>
      <c r="RGQ17" s="13"/>
      <c r="RGR17" s="13"/>
      <c r="RGS17" s="13"/>
      <c r="RGT17" s="13"/>
      <c r="RGU17" s="13"/>
      <c r="RGV17" s="13"/>
      <c r="RGW17" s="13"/>
      <c r="RGX17" s="13"/>
      <c r="RGY17" s="13"/>
      <c r="RGZ17" s="13"/>
      <c r="RHA17" s="13"/>
      <c r="RHB17" s="13"/>
      <c r="RHC17" s="13"/>
      <c r="RHD17" s="13"/>
      <c r="RHE17" s="13"/>
      <c r="RHF17" s="13"/>
      <c r="RHG17" s="13"/>
      <c r="RHH17" s="13"/>
      <c r="RHI17" s="13"/>
      <c r="RHJ17" s="13"/>
      <c r="RHK17" s="13"/>
      <c r="RHL17" s="13"/>
      <c r="RHM17" s="13"/>
      <c r="RHN17" s="13"/>
      <c r="RHO17" s="13"/>
      <c r="RHP17" s="13"/>
      <c r="RHQ17" s="13"/>
      <c r="RHR17" s="13"/>
      <c r="RHS17" s="13"/>
      <c r="RHT17" s="13"/>
      <c r="RHU17" s="13"/>
      <c r="RHV17" s="13"/>
      <c r="RHW17" s="13"/>
      <c r="RHX17" s="13"/>
      <c r="RHY17" s="13"/>
      <c r="RHZ17" s="13"/>
      <c r="RIA17" s="13"/>
      <c r="RIB17" s="13"/>
      <c r="RIC17" s="13"/>
      <c r="RID17" s="13"/>
      <c r="RIE17" s="13"/>
      <c r="RIF17" s="13"/>
      <c r="RIG17" s="13"/>
      <c r="RIH17" s="13"/>
      <c r="RII17" s="13"/>
      <c r="RIJ17" s="13"/>
      <c r="RIK17" s="13"/>
      <c r="RIL17" s="13"/>
      <c r="RIM17" s="13"/>
      <c r="RIN17" s="13"/>
      <c r="RIO17" s="13"/>
      <c r="RIP17" s="13"/>
      <c r="RIQ17" s="13"/>
      <c r="RIR17" s="13"/>
      <c r="RIS17" s="13"/>
      <c r="RIT17" s="13"/>
      <c r="RIU17" s="13"/>
      <c r="RIV17" s="13"/>
      <c r="RIW17" s="13"/>
      <c r="RIX17" s="13"/>
      <c r="RIY17" s="13"/>
      <c r="RIZ17" s="13"/>
      <c r="RJA17" s="13"/>
      <c r="RJB17" s="13"/>
      <c r="RJC17" s="13"/>
      <c r="RJD17" s="13"/>
      <c r="RJE17" s="13"/>
      <c r="RJF17" s="13"/>
      <c r="RJG17" s="13"/>
      <c r="RJH17" s="13"/>
      <c r="RJI17" s="13"/>
      <c r="RJJ17" s="13"/>
      <c r="RJK17" s="13"/>
      <c r="RJL17" s="13"/>
      <c r="RJM17" s="13"/>
      <c r="RJN17" s="13"/>
      <c r="RJO17" s="13"/>
      <c r="RJP17" s="13"/>
      <c r="RJQ17" s="13"/>
      <c r="RJR17" s="13"/>
      <c r="RJS17" s="13"/>
      <c r="RJT17" s="13"/>
      <c r="RJU17" s="13"/>
      <c r="RJV17" s="13"/>
      <c r="RJW17" s="13"/>
      <c r="RJX17" s="13"/>
      <c r="RJY17" s="13"/>
      <c r="RJZ17" s="13"/>
      <c r="RKA17" s="13"/>
      <c r="RKB17" s="13"/>
      <c r="RKC17" s="13"/>
      <c r="RKD17" s="13"/>
      <c r="RKE17" s="13"/>
      <c r="RKF17" s="13"/>
      <c r="RKG17" s="13"/>
      <c r="RKH17" s="13"/>
      <c r="RKI17" s="13"/>
      <c r="RKJ17" s="13"/>
      <c r="RKK17" s="13"/>
      <c r="RKL17" s="13"/>
      <c r="RKM17" s="13"/>
      <c r="RKN17" s="13"/>
      <c r="RKO17" s="13"/>
      <c r="RKP17" s="13"/>
      <c r="RKQ17" s="13"/>
      <c r="RKR17" s="13"/>
      <c r="RKS17" s="13"/>
      <c r="RKT17" s="13"/>
      <c r="RKU17" s="13"/>
      <c r="RKV17" s="13"/>
      <c r="RKW17" s="13"/>
      <c r="RKX17" s="13"/>
      <c r="RKY17" s="13"/>
      <c r="RKZ17" s="13"/>
      <c r="RLA17" s="13"/>
      <c r="RLB17" s="13"/>
      <c r="RLC17" s="13"/>
      <c r="RLD17" s="13"/>
      <c r="RLE17" s="13"/>
      <c r="RLF17" s="13"/>
      <c r="RLG17" s="13"/>
      <c r="RLH17" s="13"/>
      <c r="RLI17" s="13"/>
      <c r="RLJ17" s="13"/>
      <c r="RLK17" s="13"/>
      <c r="RLL17" s="13"/>
      <c r="RLM17" s="13"/>
      <c r="RLN17" s="13"/>
      <c r="RLO17" s="13"/>
      <c r="RLP17" s="13"/>
      <c r="RLQ17" s="13"/>
      <c r="RLR17" s="13"/>
      <c r="RLS17" s="13"/>
      <c r="RLT17" s="13"/>
      <c r="RLU17" s="13"/>
      <c r="RLV17" s="13"/>
      <c r="RLW17" s="13"/>
      <c r="RLX17" s="13"/>
      <c r="RLY17" s="13"/>
      <c r="RLZ17" s="13"/>
      <c r="RMA17" s="13"/>
      <c r="RMB17" s="13"/>
      <c r="RMC17" s="13"/>
      <c r="RMD17" s="13"/>
      <c r="RME17" s="13"/>
      <c r="RMF17" s="13"/>
      <c r="RMG17" s="13"/>
      <c r="RMH17" s="13"/>
      <c r="RMI17" s="13"/>
      <c r="RMJ17" s="13"/>
      <c r="RMK17" s="13"/>
      <c r="RML17" s="13"/>
      <c r="RMM17" s="13"/>
      <c r="RMN17" s="13"/>
      <c r="RMO17" s="13"/>
      <c r="RMP17" s="13"/>
      <c r="RMQ17" s="13"/>
      <c r="RMR17" s="13"/>
      <c r="RMS17" s="13"/>
      <c r="RMT17" s="13"/>
      <c r="RMU17" s="13"/>
      <c r="RMV17" s="13"/>
      <c r="RMW17" s="13"/>
      <c r="RMX17" s="13"/>
      <c r="RMY17" s="13"/>
      <c r="RMZ17" s="13"/>
      <c r="RNA17" s="13"/>
      <c r="RNB17" s="13"/>
      <c r="RNC17" s="13"/>
      <c r="RND17" s="13"/>
      <c r="RNE17" s="13"/>
      <c r="RNF17" s="13"/>
      <c r="RNG17" s="13"/>
      <c r="RNH17" s="13"/>
      <c r="RNI17" s="13"/>
      <c r="RNJ17" s="13"/>
      <c r="RNK17" s="13"/>
      <c r="RNL17" s="13"/>
      <c r="RNM17" s="13"/>
      <c r="RNN17" s="13"/>
      <c r="RNO17" s="13"/>
      <c r="RNP17" s="13"/>
      <c r="RNQ17" s="13"/>
      <c r="RNR17" s="13"/>
      <c r="RNS17" s="13"/>
      <c r="RNT17" s="13"/>
      <c r="RNU17" s="13"/>
      <c r="RNV17" s="13"/>
      <c r="RNW17" s="13"/>
      <c r="RNX17" s="13"/>
      <c r="RNY17" s="13"/>
      <c r="RNZ17" s="13"/>
      <c r="ROA17" s="13"/>
      <c r="ROB17" s="13"/>
      <c r="ROC17" s="13"/>
      <c r="ROD17" s="13"/>
      <c r="ROE17" s="13"/>
      <c r="ROF17" s="13"/>
      <c r="ROG17" s="13"/>
      <c r="ROH17" s="13"/>
      <c r="ROI17" s="13"/>
      <c r="ROJ17" s="13"/>
      <c r="ROK17" s="13"/>
      <c r="ROL17" s="13"/>
      <c r="ROM17" s="13"/>
      <c r="RON17" s="13"/>
      <c r="ROO17" s="13"/>
      <c r="ROP17" s="13"/>
      <c r="ROQ17" s="13"/>
      <c r="ROR17" s="13"/>
      <c r="ROS17" s="13"/>
      <c r="ROT17" s="13"/>
      <c r="ROU17" s="13"/>
      <c r="ROV17" s="13"/>
      <c r="ROW17" s="13"/>
      <c r="ROX17" s="13"/>
      <c r="ROY17" s="13"/>
      <c r="ROZ17" s="13"/>
      <c r="RPA17" s="13"/>
      <c r="RPB17" s="13"/>
      <c r="RPC17" s="13"/>
      <c r="RPD17" s="13"/>
      <c r="RPE17" s="13"/>
      <c r="RPF17" s="13"/>
      <c r="RPG17" s="13"/>
      <c r="RPH17" s="13"/>
      <c r="RPI17" s="13"/>
      <c r="RPJ17" s="13"/>
      <c r="RPK17" s="13"/>
      <c r="RPL17" s="13"/>
      <c r="RPM17" s="13"/>
      <c r="RPN17" s="13"/>
      <c r="RPO17" s="13"/>
      <c r="RPP17" s="13"/>
      <c r="RPQ17" s="13"/>
      <c r="RPR17" s="13"/>
      <c r="RPS17" s="13"/>
      <c r="RPT17" s="13"/>
      <c r="RPU17" s="13"/>
      <c r="RPV17" s="13"/>
      <c r="RPW17" s="13"/>
      <c r="RPX17" s="13"/>
      <c r="RPY17" s="13"/>
      <c r="RPZ17" s="13"/>
      <c r="RQA17" s="13"/>
      <c r="RQB17" s="13"/>
      <c r="RQC17" s="13"/>
      <c r="RQD17" s="13"/>
      <c r="RQE17" s="13"/>
      <c r="RQF17" s="13"/>
      <c r="RQG17" s="13"/>
      <c r="RQH17" s="13"/>
      <c r="RQI17" s="13"/>
      <c r="RQJ17" s="13"/>
      <c r="RQK17" s="13"/>
      <c r="RQL17" s="13"/>
      <c r="RQM17" s="13"/>
      <c r="RQN17" s="13"/>
      <c r="RQO17" s="13"/>
      <c r="RQP17" s="13"/>
      <c r="RQQ17" s="13"/>
      <c r="RQR17" s="13"/>
      <c r="RQS17" s="13"/>
      <c r="RQT17" s="13"/>
      <c r="RQU17" s="13"/>
      <c r="RQV17" s="13"/>
      <c r="RQW17" s="13"/>
      <c r="RQX17" s="13"/>
      <c r="RQY17" s="13"/>
      <c r="RQZ17" s="13"/>
      <c r="RRA17" s="13"/>
      <c r="RRB17" s="13"/>
      <c r="RRC17" s="13"/>
      <c r="RRD17" s="13"/>
      <c r="RRE17" s="13"/>
      <c r="RRF17" s="13"/>
      <c r="RRG17" s="13"/>
      <c r="RRH17" s="13"/>
      <c r="RRI17" s="13"/>
      <c r="RRJ17" s="13"/>
      <c r="RRK17" s="13"/>
      <c r="RRL17" s="13"/>
      <c r="RRM17" s="13"/>
      <c r="RRN17" s="13"/>
      <c r="RRO17" s="13"/>
      <c r="RRP17" s="13"/>
      <c r="RRQ17" s="13"/>
      <c r="RRR17" s="13"/>
      <c r="RRS17" s="13"/>
      <c r="RRT17" s="13"/>
      <c r="RRU17" s="13"/>
      <c r="RRV17" s="13"/>
      <c r="RRW17" s="13"/>
      <c r="RRX17" s="13"/>
      <c r="RRY17" s="13"/>
      <c r="RRZ17" s="13"/>
      <c r="RSA17" s="13"/>
      <c r="RSB17" s="13"/>
      <c r="RSC17" s="13"/>
      <c r="RSD17" s="13"/>
      <c r="RSE17" s="13"/>
      <c r="RSF17" s="13"/>
      <c r="RSG17" s="13"/>
      <c r="RSH17" s="13"/>
      <c r="RSI17" s="13"/>
      <c r="RSJ17" s="13"/>
      <c r="RSK17" s="13"/>
      <c r="RSL17" s="13"/>
      <c r="RSM17" s="13"/>
      <c r="RSN17" s="13"/>
      <c r="RSO17" s="13"/>
      <c r="RSP17" s="13"/>
      <c r="RSQ17" s="13"/>
      <c r="RSR17" s="13"/>
      <c r="RSS17" s="13"/>
      <c r="RST17" s="13"/>
      <c r="RSU17" s="13"/>
      <c r="RSV17" s="13"/>
      <c r="RSW17" s="13"/>
      <c r="RSX17" s="13"/>
      <c r="RSY17" s="13"/>
      <c r="RSZ17" s="13"/>
      <c r="RTA17" s="13"/>
      <c r="RTB17" s="13"/>
      <c r="RTC17" s="13"/>
      <c r="RTD17" s="13"/>
      <c r="RTE17" s="13"/>
      <c r="RTF17" s="13"/>
      <c r="RTG17" s="13"/>
      <c r="RTH17" s="13"/>
      <c r="RTI17" s="13"/>
      <c r="RTJ17" s="13"/>
      <c r="RTK17" s="13"/>
      <c r="RTL17" s="13"/>
      <c r="RTM17" s="13"/>
      <c r="RTN17" s="13"/>
      <c r="RTO17" s="13"/>
      <c r="RTP17" s="13"/>
      <c r="RTQ17" s="13"/>
      <c r="RTR17" s="13"/>
      <c r="RTS17" s="13"/>
      <c r="RTT17" s="13"/>
      <c r="RTU17" s="13"/>
      <c r="RTV17" s="13"/>
      <c r="RTW17" s="13"/>
      <c r="RTX17" s="13"/>
      <c r="RTY17" s="13"/>
      <c r="RTZ17" s="13"/>
      <c r="RUA17" s="13"/>
      <c r="RUB17" s="13"/>
      <c r="RUC17" s="13"/>
      <c r="RUD17" s="13"/>
      <c r="RUE17" s="13"/>
      <c r="RUF17" s="13"/>
      <c r="RUG17" s="13"/>
      <c r="RUH17" s="13"/>
      <c r="RUI17" s="13"/>
      <c r="RUJ17" s="13"/>
      <c r="RUK17" s="13"/>
      <c r="RUL17" s="13"/>
      <c r="RUM17" s="13"/>
      <c r="RUN17" s="13"/>
      <c r="RUO17" s="13"/>
      <c r="RUP17" s="13"/>
      <c r="RUQ17" s="13"/>
      <c r="RUR17" s="13"/>
      <c r="RUS17" s="13"/>
      <c r="RUT17" s="13"/>
      <c r="RUU17" s="13"/>
      <c r="RUV17" s="13"/>
      <c r="RUW17" s="13"/>
      <c r="RUX17" s="13"/>
      <c r="RUY17" s="13"/>
      <c r="RUZ17" s="13"/>
      <c r="RVA17" s="13"/>
      <c r="RVB17" s="13"/>
      <c r="RVC17" s="13"/>
      <c r="RVD17" s="13"/>
      <c r="RVE17" s="13"/>
      <c r="RVF17" s="13"/>
      <c r="RVG17" s="13"/>
      <c r="RVH17" s="13"/>
      <c r="RVI17" s="13"/>
      <c r="RVJ17" s="13"/>
      <c r="RVK17" s="13"/>
      <c r="RVL17" s="13"/>
      <c r="RVM17" s="13"/>
      <c r="RVN17" s="13"/>
      <c r="RVO17" s="13"/>
      <c r="RVP17" s="13"/>
      <c r="RVQ17" s="13"/>
      <c r="RVR17" s="13"/>
      <c r="RVS17" s="13"/>
      <c r="RVT17" s="13"/>
      <c r="RVU17" s="13"/>
      <c r="RVV17" s="13"/>
      <c r="RVW17" s="13"/>
      <c r="RVX17" s="13"/>
      <c r="RVY17" s="13"/>
      <c r="RVZ17" s="13"/>
      <c r="RWA17" s="13"/>
      <c r="RWB17" s="13"/>
      <c r="RWC17" s="13"/>
      <c r="RWD17" s="13"/>
      <c r="RWE17" s="13"/>
      <c r="RWF17" s="13"/>
      <c r="RWG17" s="13"/>
      <c r="RWH17" s="13"/>
      <c r="RWI17" s="13"/>
      <c r="RWJ17" s="13"/>
      <c r="RWK17" s="13"/>
      <c r="RWL17" s="13"/>
      <c r="RWM17" s="13"/>
      <c r="RWN17" s="13"/>
      <c r="RWO17" s="13"/>
      <c r="RWP17" s="13"/>
      <c r="RWQ17" s="13"/>
      <c r="RWR17" s="13"/>
      <c r="RWS17" s="13"/>
      <c r="RWT17" s="13"/>
      <c r="RWU17" s="13"/>
      <c r="RWV17" s="13"/>
      <c r="RWW17" s="13"/>
      <c r="RWX17" s="13"/>
      <c r="RWY17" s="13"/>
      <c r="RWZ17" s="13"/>
      <c r="RXA17" s="13"/>
      <c r="RXB17" s="13"/>
      <c r="RXC17" s="13"/>
      <c r="RXD17" s="13"/>
      <c r="RXE17" s="13"/>
      <c r="RXF17" s="13"/>
      <c r="RXG17" s="13"/>
      <c r="RXH17" s="13"/>
      <c r="RXI17" s="13"/>
      <c r="RXJ17" s="13"/>
      <c r="RXK17" s="13"/>
      <c r="RXL17" s="13"/>
      <c r="RXM17" s="13"/>
      <c r="RXN17" s="13"/>
      <c r="RXO17" s="13"/>
      <c r="RXP17" s="13"/>
      <c r="RXQ17" s="13"/>
      <c r="RXR17" s="13"/>
      <c r="RXS17" s="13"/>
      <c r="RXT17" s="13"/>
      <c r="RXU17" s="13"/>
      <c r="RXV17" s="13"/>
      <c r="RXW17" s="13"/>
      <c r="RXX17" s="13"/>
      <c r="RXY17" s="13"/>
      <c r="RXZ17" s="13"/>
      <c r="RYA17" s="13"/>
      <c r="RYB17" s="13"/>
      <c r="RYC17" s="13"/>
      <c r="RYD17" s="13"/>
      <c r="RYE17" s="13"/>
      <c r="RYF17" s="13"/>
      <c r="RYG17" s="13"/>
      <c r="RYH17" s="13"/>
      <c r="RYI17" s="13"/>
      <c r="RYJ17" s="13"/>
      <c r="RYK17" s="13"/>
      <c r="RYL17" s="13"/>
      <c r="RYM17" s="13"/>
      <c r="RYN17" s="13"/>
      <c r="RYO17" s="13"/>
      <c r="RYP17" s="13"/>
      <c r="RYQ17" s="13"/>
      <c r="RYR17" s="13"/>
      <c r="RYS17" s="13"/>
      <c r="RYT17" s="13"/>
      <c r="RYU17" s="13"/>
      <c r="RYV17" s="13"/>
      <c r="RYW17" s="13"/>
      <c r="RYX17" s="13"/>
      <c r="RYY17" s="13"/>
      <c r="RYZ17" s="13"/>
      <c r="RZA17" s="13"/>
      <c r="RZB17" s="13"/>
      <c r="RZC17" s="13"/>
      <c r="RZD17" s="13"/>
      <c r="RZE17" s="13"/>
      <c r="RZF17" s="13"/>
      <c r="RZG17" s="13"/>
      <c r="RZH17" s="13"/>
      <c r="RZI17" s="13"/>
      <c r="RZJ17" s="13"/>
      <c r="RZK17" s="13"/>
      <c r="RZL17" s="13"/>
      <c r="RZM17" s="13"/>
      <c r="RZN17" s="13"/>
      <c r="RZO17" s="13"/>
      <c r="RZP17" s="13"/>
      <c r="RZQ17" s="13"/>
      <c r="RZR17" s="13"/>
      <c r="RZS17" s="13"/>
      <c r="RZT17" s="13"/>
      <c r="RZU17" s="13"/>
      <c r="RZV17" s="13"/>
      <c r="RZW17" s="13"/>
      <c r="RZX17" s="13"/>
      <c r="RZY17" s="13"/>
      <c r="RZZ17" s="13"/>
      <c r="SAA17" s="13"/>
      <c r="SAB17" s="13"/>
      <c r="SAC17" s="13"/>
      <c r="SAD17" s="13"/>
      <c r="SAE17" s="13"/>
      <c r="SAF17" s="13"/>
      <c r="SAG17" s="13"/>
      <c r="SAH17" s="13"/>
      <c r="SAI17" s="13"/>
      <c r="SAJ17" s="13"/>
      <c r="SAK17" s="13"/>
      <c r="SAL17" s="13"/>
      <c r="SAM17" s="13"/>
      <c r="SAN17" s="13"/>
      <c r="SAO17" s="13"/>
      <c r="SAP17" s="13"/>
      <c r="SAQ17" s="13"/>
      <c r="SAR17" s="13"/>
      <c r="SAS17" s="13"/>
      <c r="SAT17" s="13"/>
      <c r="SAU17" s="13"/>
      <c r="SAV17" s="13"/>
      <c r="SAW17" s="13"/>
      <c r="SAX17" s="13"/>
      <c r="SAY17" s="13"/>
      <c r="SAZ17" s="13"/>
      <c r="SBA17" s="13"/>
      <c r="SBB17" s="13"/>
      <c r="SBC17" s="13"/>
      <c r="SBD17" s="13"/>
      <c r="SBE17" s="13"/>
      <c r="SBF17" s="13"/>
      <c r="SBG17" s="13"/>
      <c r="SBH17" s="13"/>
      <c r="SBI17" s="13"/>
      <c r="SBJ17" s="13"/>
      <c r="SBK17" s="13"/>
      <c r="SBL17" s="13"/>
      <c r="SBM17" s="13"/>
      <c r="SBN17" s="13"/>
      <c r="SBO17" s="13"/>
      <c r="SBP17" s="13"/>
      <c r="SBQ17" s="13"/>
      <c r="SBR17" s="13"/>
      <c r="SBS17" s="13"/>
      <c r="SBT17" s="13"/>
      <c r="SBU17" s="13"/>
      <c r="SBV17" s="13"/>
      <c r="SBW17" s="13"/>
      <c r="SBX17" s="13"/>
      <c r="SBY17" s="13"/>
      <c r="SBZ17" s="13"/>
      <c r="SCA17" s="13"/>
      <c r="SCB17" s="13"/>
      <c r="SCC17" s="13"/>
      <c r="SCD17" s="13"/>
      <c r="SCE17" s="13"/>
      <c r="SCF17" s="13"/>
      <c r="SCG17" s="13"/>
      <c r="SCH17" s="13"/>
      <c r="SCI17" s="13"/>
      <c r="SCJ17" s="13"/>
      <c r="SCK17" s="13"/>
      <c r="SCL17" s="13"/>
      <c r="SCM17" s="13"/>
      <c r="SCN17" s="13"/>
      <c r="SCO17" s="13"/>
      <c r="SCP17" s="13"/>
      <c r="SCQ17" s="13"/>
      <c r="SCR17" s="13"/>
      <c r="SCS17" s="13"/>
      <c r="SCT17" s="13"/>
      <c r="SCU17" s="13"/>
      <c r="SCV17" s="13"/>
      <c r="SCW17" s="13"/>
      <c r="SCX17" s="13"/>
      <c r="SCY17" s="13"/>
      <c r="SCZ17" s="13"/>
      <c r="SDA17" s="13"/>
      <c r="SDB17" s="13"/>
      <c r="SDC17" s="13"/>
      <c r="SDD17" s="13"/>
      <c r="SDE17" s="13"/>
      <c r="SDF17" s="13"/>
      <c r="SDG17" s="13"/>
      <c r="SDH17" s="13"/>
      <c r="SDI17" s="13"/>
      <c r="SDJ17" s="13"/>
      <c r="SDK17" s="13"/>
      <c r="SDL17" s="13"/>
      <c r="SDM17" s="13"/>
      <c r="SDN17" s="13"/>
      <c r="SDO17" s="13"/>
      <c r="SDP17" s="13"/>
      <c r="SDQ17" s="13"/>
      <c r="SDR17" s="13"/>
      <c r="SDS17" s="13"/>
      <c r="SDT17" s="13"/>
      <c r="SDU17" s="13"/>
      <c r="SDV17" s="13"/>
      <c r="SDW17" s="13"/>
      <c r="SDX17" s="13"/>
      <c r="SDY17" s="13"/>
      <c r="SDZ17" s="13"/>
      <c r="SEA17" s="13"/>
      <c r="SEB17" s="13"/>
      <c r="SEC17" s="13"/>
      <c r="SED17" s="13"/>
      <c r="SEE17" s="13"/>
      <c r="SEF17" s="13"/>
      <c r="SEG17" s="13"/>
      <c r="SEH17" s="13"/>
      <c r="SEI17" s="13"/>
      <c r="SEJ17" s="13"/>
      <c r="SEK17" s="13"/>
      <c r="SEL17" s="13"/>
      <c r="SEM17" s="13"/>
      <c r="SEN17" s="13"/>
      <c r="SEO17" s="13"/>
      <c r="SEP17" s="13"/>
      <c r="SEQ17" s="13"/>
      <c r="SER17" s="13"/>
      <c r="SES17" s="13"/>
      <c r="SET17" s="13"/>
      <c r="SEU17" s="13"/>
      <c r="SEV17" s="13"/>
      <c r="SEW17" s="13"/>
      <c r="SEX17" s="13"/>
      <c r="SEY17" s="13"/>
      <c r="SEZ17" s="13"/>
      <c r="SFA17" s="13"/>
      <c r="SFB17" s="13"/>
      <c r="SFC17" s="13"/>
      <c r="SFD17" s="13"/>
      <c r="SFE17" s="13"/>
      <c r="SFF17" s="13"/>
      <c r="SFG17" s="13"/>
      <c r="SFH17" s="13"/>
      <c r="SFI17" s="13"/>
      <c r="SFJ17" s="13"/>
      <c r="SFK17" s="13"/>
      <c r="SFL17" s="13"/>
      <c r="SFM17" s="13"/>
      <c r="SFN17" s="13"/>
      <c r="SFO17" s="13"/>
      <c r="SFP17" s="13"/>
      <c r="SFQ17" s="13"/>
      <c r="SFR17" s="13"/>
      <c r="SFS17" s="13"/>
      <c r="SFT17" s="13"/>
      <c r="SFU17" s="13"/>
      <c r="SFV17" s="13"/>
      <c r="SFW17" s="13"/>
      <c r="SFX17" s="13"/>
      <c r="SFY17" s="13"/>
      <c r="SFZ17" s="13"/>
      <c r="SGA17" s="13"/>
      <c r="SGB17" s="13"/>
      <c r="SGC17" s="13"/>
      <c r="SGD17" s="13"/>
      <c r="SGE17" s="13"/>
      <c r="SGF17" s="13"/>
      <c r="SGG17" s="13"/>
      <c r="SGH17" s="13"/>
      <c r="SGI17" s="13"/>
      <c r="SGJ17" s="13"/>
      <c r="SGK17" s="13"/>
      <c r="SGL17" s="13"/>
      <c r="SGM17" s="13"/>
      <c r="SGN17" s="13"/>
      <c r="SGO17" s="13"/>
      <c r="SGP17" s="13"/>
      <c r="SGQ17" s="13"/>
      <c r="SGR17" s="13"/>
      <c r="SGS17" s="13"/>
      <c r="SGT17" s="13"/>
      <c r="SGU17" s="13"/>
      <c r="SGV17" s="13"/>
      <c r="SGW17" s="13"/>
      <c r="SGX17" s="13"/>
      <c r="SGY17" s="13"/>
      <c r="SGZ17" s="13"/>
      <c r="SHA17" s="13"/>
      <c r="SHB17" s="13"/>
      <c r="SHC17" s="13"/>
      <c r="SHD17" s="13"/>
      <c r="SHE17" s="13"/>
      <c r="SHF17" s="13"/>
      <c r="SHG17" s="13"/>
      <c r="SHH17" s="13"/>
      <c r="SHI17" s="13"/>
      <c r="SHJ17" s="13"/>
      <c r="SHK17" s="13"/>
      <c r="SHL17" s="13"/>
      <c r="SHM17" s="13"/>
      <c r="SHN17" s="13"/>
      <c r="SHO17" s="13"/>
      <c r="SHP17" s="13"/>
      <c r="SHQ17" s="13"/>
      <c r="SHR17" s="13"/>
      <c r="SHS17" s="13"/>
      <c r="SHT17" s="13"/>
      <c r="SHU17" s="13"/>
      <c r="SHV17" s="13"/>
      <c r="SHW17" s="13"/>
      <c r="SHX17" s="13"/>
      <c r="SHY17" s="13"/>
      <c r="SHZ17" s="13"/>
      <c r="SIA17" s="13"/>
      <c r="SIB17" s="13"/>
      <c r="SIC17" s="13"/>
      <c r="SID17" s="13"/>
      <c r="SIE17" s="13"/>
      <c r="SIF17" s="13"/>
      <c r="SIG17" s="13"/>
      <c r="SIH17" s="13"/>
      <c r="SII17" s="13"/>
      <c r="SIJ17" s="13"/>
      <c r="SIK17" s="13"/>
      <c r="SIL17" s="13"/>
      <c r="SIM17" s="13"/>
      <c r="SIN17" s="13"/>
      <c r="SIO17" s="13"/>
      <c r="SIP17" s="13"/>
      <c r="SIQ17" s="13"/>
      <c r="SIR17" s="13"/>
      <c r="SIS17" s="13"/>
      <c r="SIT17" s="13"/>
      <c r="SIU17" s="13"/>
      <c r="SIV17" s="13"/>
      <c r="SIW17" s="13"/>
      <c r="SIX17" s="13"/>
      <c r="SIY17" s="13"/>
      <c r="SIZ17" s="13"/>
      <c r="SJA17" s="13"/>
      <c r="SJB17" s="13"/>
      <c r="SJC17" s="13"/>
      <c r="SJD17" s="13"/>
      <c r="SJE17" s="13"/>
      <c r="SJF17" s="13"/>
      <c r="SJG17" s="13"/>
      <c r="SJH17" s="13"/>
      <c r="SJI17" s="13"/>
      <c r="SJJ17" s="13"/>
      <c r="SJK17" s="13"/>
      <c r="SJL17" s="13"/>
      <c r="SJM17" s="13"/>
      <c r="SJN17" s="13"/>
      <c r="SJO17" s="13"/>
      <c r="SJP17" s="13"/>
      <c r="SJQ17" s="13"/>
      <c r="SJR17" s="13"/>
      <c r="SJS17" s="13"/>
      <c r="SJT17" s="13"/>
      <c r="SJU17" s="13"/>
      <c r="SJV17" s="13"/>
      <c r="SJW17" s="13"/>
      <c r="SJX17" s="13"/>
      <c r="SJY17" s="13"/>
      <c r="SJZ17" s="13"/>
      <c r="SKA17" s="13"/>
      <c r="SKB17" s="13"/>
      <c r="SKC17" s="13"/>
      <c r="SKD17" s="13"/>
      <c r="SKE17" s="13"/>
      <c r="SKF17" s="13"/>
      <c r="SKG17" s="13"/>
      <c r="SKH17" s="13"/>
      <c r="SKI17" s="13"/>
      <c r="SKJ17" s="13"/>
      <c r="SKK17" s="13"/>
      <c r="SKL17" s="13"/>
      <c r="SKM17" s="13"/>
      <c r="SKN17" s="13"/>
      <c r="SKO17" s="13"/>
      <c r="SKP17" s="13"/>
      <c r="SKQ17" s="13"/>
      <c r="SKR17" s="13"/>
      <c r="SKS17" s="13"/>
      <c r="SKT17" s="13"/>
      <c r="SKU17" s="13"/>
      <c r="SKV17" s="13"/>
      <c r="SKW17" s="13"/>
      <c r="SKX17" s="13"/>
      <c r="SKY17" s="13"/>
      <c r="SKZ17" s="13"/>
      <c r="SLA17" s="13"/>
      <c r="SLB17" s="13"/>
      <c r="SLC17" s="13"/>
      <c r="SLD17" s="13"/>
      <c r="SLE17" s="13"/>
      <c r="SLF17" s="13"/>
      <c r="SLG17" s="13"/>
      <c r="SLH17" s="13"/>
      <c r="SLI17" s="13"/>
      <c r="SLJ17" s="13"/>
      <c r="SLK17" s="13"/>
      <c r="SLL17" s="13"/>
      <c r="SLM17" s="13"/>
      <c r="SLN17" s="13"/>
      <c r="SLO17" s="13"/>
      <c r="SLP17" s="13"/>
      <c r="SLQ17" s="13"/>
      <c r="SLR17" s="13"/>
      <c r="SLS17" s="13"/>
      <c r="SLT17" s="13"/>
      <c r="SLU17" s="13"/>
      <c r="SLV17" s="13"/>
      <c r="SLW17" s="13"/>
      <c r="SLX17" s="13"/>
      <c r="SLY17" s="13"/>
      <c r="SLZ17" s="13"/>
      <c r="SMA17" s="13"/>
      <c r="SMB17" s="13"/>
      <c r="SMC17" s="13"/>
      <c r="SMD17" s="13"/>
      <c r="SME17" s="13"/>
      <c r="SMF17" s="13"/>
      <c r="SMG17" s="13"/>
      <c r="SMH17" s="13"/>
      <c r="SMI17" s="13"/>
      <c r="SMJ17" s="13"/>
      <c r="SMK17" s="13"/>
      <c r="SML17" s="13"/>
      <c r="SMM17" s="13"/>
      <c r="SMN17" s="13"/>
      <c r="SMO17" s="13"/>
      <c r="SMP17" s="13"/>
      <c r="SMQ17" s="13"/>
      <c r="SMR17" s="13"/>
      <c r="SMS17" s="13"/>
      <c r="SMT17" s="13"/>
      <c r="SMU17" s="13"/>
      <c r="SMV17" s="13"/>
      <c r="SMW17" s="13"/>
      <c r="SMX17" s="13"/>
      <c r="SMY17" s="13"/>
      <c r="SMZ17" s="13"/>
      <c r="SNA17" s="13"/>
      <c r="SNB17" s="13"/>
      <c r="SNC17" s="13"/>
      <c r="SND17" s="13"/>
      <c r="SNE17" s="13"/>
      <c r="SNF17" s="13"/>
      <c r="SNG17" s="13"/>
      <c r="SNH17" s="13"/>
      <c r="SNI17" s="13"/>
      <c r="SNJ17" s="13"/>
      <c r="SNK17" s="13"/>
      <c r="SNL17" s="13"/>
      <c r="SNM17" s="13"/>
      <c r="SNN17" s="13"/>
      <c r="SNO17" s="13"/>
      <c r="SNP17" s="13"/>
      <c r="SNQ17" s="13"/>
      <c r="SNR17" s="13"/>
      <c r="SNS17" s="13"/>
      <c r="SNT17" s="13"/>
      <c r="SNU17" s="13"/>
      <c r="SNV17" s="13"/>
      <c r="SNW17" s="13"/>
      <c r="SNX17" s="13"/>
      <c r="SNY17" s="13"/>
      <c r="SNZ17" s="13"/>
      <c r="SOA17" s="13"/>
      <c r="SOB17" s="13"/>
      <c r="SOC17" s="13"/>
      <c r="SOD17" s="13"/>
      <c r="SOE17" s="13"/>
      <c r="SOF17" s="13"/>
      <c r="SOG17" s="13"/>
      <c r="SOH17" s="13"/>
      <c r="SOI17" s="13"/>
      <c r="SOJ17" s="13"/>
      <c r="SOK17" s="13"/>
      <c r="SOL17" s="13"/>
      <c r="SOM17" s="13"/>
      <c r="SON17" s="13"/>
      <c r="SOO17" s="13"/>
      <c r="SOP17" s="13"/>
      <c r="SOQ17" s="13"/>
      <c r="SOR17" s="13"/>
      <c r="SOS17" s="13"/>
      <c r="SOT17" s="13"/>
      <c r="SOU17" s="13"/>
      <c r="SOV17" s="13"/>
      <c r="SOW17" s="13"/>
      <c r="SOX17" s="13"/>
      <c r="SOY17" s="13"/>
      <c r="SOZ17" s="13"/>
      <c r="SPA17" s="13"/>
      <c r="SPB17" s="13"/>
      <c r="SPC17" s="13"/>
      <c r="SPD17" s="13"/>
      <c r="SPE17" s="13"/>
      <c r="SPF17" s="13"/>
      <c r="SPG17" s="13"/>
      <c r="SPH17" s="13"/>
      <c r="SPI17" s="13"/>
      <c r="SPJ17" s="13"/>
      <c r="SPK17" s="13"/>
      <c r="SPL17" s="13"/>
      <c r="SPM17" s="13"/>
      <c r="SPN17" s="13"/>
      <c r="SPO17" s="13"/>
      <c r="SPP17" s="13"/>
      <c r="SPQ17" s="13"/>
      <c r="SPR17" s="13"/>
      <c r="SPS17" s="13"/>
      <c r="SPT17" s="13"/>
      <c r="SPU17" s="13"/>
      <c r="SPV17" s="13"/>
      <c r="SPW17" s="13"/>
      <c r="SPX17" s="13"/>
      <c r="SPY17" s="13"/>
      <c r="SPZ17" s="13"/>
      <c r="SQA17" s="13"/>
      <c r="SQB17" s="13"/>
      <c r="SQC17" s="13"/>
      <c r="SQD17" s="13"/>
      <c r="SQE17" s="13"/>
      <c r="SQF17" s="13"/>
      <c r="SQG17" s="13"/>
      <c r="SQH17" s="13"/>
      <c r="SQI17" s="13"/>
      <c r="SQJ17" s="13"/>
      <c r="SQK17" s="13"/>
      <c r="SQL17" s="13"/>
      <c r="SQM17" s="13"/>
      <c r="SQN17" s="13"/>
      <c r="SQO17" s="13"/>
      <c r="SQP17" s="13"/>
      <c r="SQQ17" s="13"/>
      <c r="SQR17" s="13"/>
      <c r="SQS17" s="13"/>
      <c r="SQT17" s="13"/>
      <c r="SQU17" s="13"/>
      <c r="SQV17" s="13"/>
      <c r="SQW17" s="13"/>
      <c r="SQX17" s="13"/>
      <c r="SQY17" s="13"/>
      <c r="SQZ17" s="13"/>
      <c r="SRA17" s="13"/>
      <c r="SRB17" s="13"/>
      <c r="SRC17" s="13"/>
      <c r="SRD17" s="13"/>
      <c r="SRE17" s="13"/>
      <c r="SRF17" s="13"/>
      <c r="SRG17" s="13"/>
      <c r="SRH17" s="13"/>
      <c r="SRI17" s="13"/>
      <c r="SRJ17" s="13"/>
      <c r="SRK17" s="13"/>
      <c r="SRL17" s="13"/>
      <c r="SRM17" s="13"/>
      <c r="SRN17" s="13"/>
      <c r="SRO17" s="13"/>
      <c r="SRP17" s="13"/>
      <c r="SRQ17" s="13"/>
      <c r="SRR17" s="13"/>
      <c r="SRS17" s="13"/>
      <c r="SRT17" s="13"/>
      <c r="SRU17" s="13"/>
      <c r="SRV17" s="13"/>
      <c r="SRW17" s="13"/>
      <c r="SRX17" s="13"/>
      <c r="SRY17" s="13"/>
      <c r="SRZ17" s="13"/>
      <c r="SSA17" s="13"/>
      <c r="SSB17" s="13"/>
      <c r="SSC17" s="13"/>
      <c r="SSD17" s="13"/>
      <c r="SSE17" s="13"/>
      <c r="SSF17" s="13"/>
      <c r="SSG17" s="13"/>
      <c r="SSH17" s="13"/>
      <c r="SSI17" s="13"/>
      <c r="SSJ17" s="13"/>
      <c r="SSK17" s="13"/>
      <c r="SSL17" s="13"/>
      <c r="SSM17" s="13"/>
      <c r="SSN17" s="13"/>
      <c r="SSO17" s="13"/>
      <c r="SSP17" s="13"/>
      <c r="SSQ17" s="13"/>
      <c r="SSR17" s="13"/>
      <c r="SSS17" s="13"/>
      <c r="SST17" s="13"/>
      <c r="SSU17" s="13"/>
      <c r="SSV17" s="13"/>
      <c r="SSW17" s="13"/>
      <c r="SSX17" s="13"/>
      <c r="SSY17" s="13"/>
      <c r="SSZ17" s="13"/>
      <c r="STA17" s="13"/>
      <c r="STB17" s="13"/>
      <c r="STC17" s="13"/>
      <c r="STD17" s="13"/>
      <c r="STE17" s="13"/>
      <c r="STF17" s="13"/>
      <c r="STG17" s="13"/>
      <c r="STH17" s="13"/>
      <c r="STI17" s="13"/>
      <c r="STJ17" s="13"/>
      <c r="STK17" s="13"/>
      <c r="STL17" s="13"/>
      <c r="STM17" s="13"/>
      <c r="STN17" s="13"/>
      <c r="STO17" s="13"/>
      <c r="STP17" s="13"/>
      <c r="STQ17" s="13"/>
      <c r="STR17" s="13"/>
      <c r="STS17" s="13"/>
      <c r="STT17" s="13"/>
      <c r="STU17" s="13"/>
      <c r="STV17" s="13"/>
      <c r="STW17" s="13"/>
      <c r="STX17" s="13"/>
      <c r="STY17" s="13"/>
      <c r="STZ17" s="13"/>
      <c r="SUA17" s="13"/>
      <c r="SUB17" s="13"/>
      <c r="SUC17" s="13"/>
      <c r="SUD17" s="13"/>
      <c r="SUE17" s="13"/>
      <c r="SUF17" s="13"/>
      <c r="SUG17" s="13"/>
      <c r="SUH17" s="13"/>
      <c r="SUI17" s="13"/>
      <c r="SUJ17" s="13"/>
      <c r="SUK17" s="13"/>
      <c r="SUL17" s="13"/>
      <c r="SUM17" s="13"/>
      <c r="SUN17" s="13"/>
      <c r="SUO17" s="13"/>
      <c r="SUP17" s="13"/>
      <c r="SUQ17" s="13"/>
      <c r="SUR17" s="13"/>
      <c r="SUS17" s="13"/>
      <c r="SUT17" s="13"/>
      <c r="SUU17" s="13"/>
      <c r="SUV17" s="13"/>
      <c r="SUW17" s="13"/>
      <c r="SUX17" s="13"/>
      <c r="SUY17" s="13"/>
      <c r="SUZ17" s="13"/>
      <c r="SVA17" s="13"/>
      <c r="SVB17" s="13"/>
      <c r="SVC17" s="13"/>
      <c r="SVD17" s="13"/>
      <c r="SVE17" s="13"/>
      <c r="SVF17" s="13"/>
      <c r="SVG17" s="13"/>
      <c r="SVH17" s="13"/>
      <c r="SVI17" s="13"/>
      <c r="SVJ17" s="13"/>
      <c r="SVK17" s="13"/>
      <c r="SVL17" s="13"/>
      <c r="SVM17" s="13"/>
      <c r="SVN17" s="13"/>
      <c r="SVO17" s="13"/>
      <c r="SVP17" s="13"/>
      <c r="SVQ17" s="13"/>
      <c r="SVR17" s="13"/>
      <c r="SVS17" s="13"/>
      <c r="SVT17" s="13"/>
      <c r="SVU17" s="13"/>
      <c r="SVV17" s="13"/>
      <c r="SVW17" s="13"/>
      <c r="SVX17" s="13"/>
      <c r="SVY17" s="13"/>
      <c r="SVZ17" s="13"/>
      <c r="SWA17" s="13"/>
      <c r="SWB17" s="13"/>
      <c r="SWC17" s="13"/>
      <c r="SWD17" s="13"/>
      <c r="SWE17" s="13"/>
      <c r="SWF17" s="13"/>
      <c r="SWG17" s="13"/>
      <c r="SWH17" s="13"/>
      <c r="SWI17" s="13"/>
      <c r="SWJ17" s="13"/>
      <c r="SWK17" s="13"/>
      <c r="SWL17" s="13"/>
      <c r="SWM17" s="13"/>
      <c r="SWN17" s="13"/>
      <c r="SWO17" s="13"/>
      <c r="SWP17" s="13"/>
      <c r="SWQ17" s="13"/>
      <c r="SWR17" s="13"/>
      <c r="SWS17" s="13"/>
      <c r="SWT17" s="13"/>
      <c r="SWU17" s="13"/>
      <c r="SWV17" s="13"/>
      <c r="SWW17" s="13"/>
      <c r="SWX17" s="13"/>
      <c r="SWY17" s="13"/>
      <c r="SWZ17" s="13"/>
      <c r="SXA17" s="13"/>
      <c r="SXB17" s="13"/>
      <c r="SXC17" s="13"/>
      <c r="SXD17" s="13"/>
      <c r="SXE17" s="13"/>
      <c r="SXF17" s="13"/>
      <c r="SXG17" s="13"/>
      <c r="SXH17" s="13"/>
      <c r="SXI17" s="13"/>
      <c r="SXJ17" s="13"/>
      <c r="SXK17" s="13"/>
      <c r="SXL17" s="13"/>
      <c r="SXM17" s="13"/>
      <c r="SXN17" s="13"/>
      <c r="SXO17" s="13"/>
      <c r="SXP17" s="13"/>
      <c r="SXQ17" s="13"/>
      <c r="SXR17" s="13"/>
      <c r="SXS17" s="13"/>
      <c r="SXT17" s="13"/>
      <c r="SXU17" s="13"/>
      <c r="SXV17" s="13"/>
      <c r="SXW17" s="13"/>
      <c r="SXX17" s="13"/>
      <c r="SXY17" s="13"/>
      <c r="SXZ17" s="13"/>
      <c r="SYA17" s="13"/>
      <c r="SYB17" s="13"/>
      <c r="SYC17" s="13"/>
      <c r="SYD17" s="13"/>
      <c r="SYE17" s="13"/>
      <c r="SYF17" s="13"/>
      <c r="SYG17" s="13"/>
      <c r="SYH17" s="13"/>
      <c r="SYI17" s="13"/>
      <c r="SYJ17" s="13"/>
      <c r="SYK17" s="13"/>
      <c r="SYL17" s="13"/>
      <c r="SYM17" s="13"/>
      <c r="SYN17" s="13"/>
      <c r="SYO17" s="13"/>
      <c r="SYP17" s="13"/>
      <c r="SYQ17" s="13"/>
      <c r="SYR17" s="13"/>
      <c r="SYS17" s="13"/>
      <c r="SYT17" s="13"/>
      <c r="SYU17" s="13"/>
      <c r="SYV17" s="13"/>
      <c r="SYW17" s="13"/>
      <c r="SYX17" s="13"/>
      <c r="SYY17" s="13"/>
      <c r="SYZ17" s="13"/>
      <c r="SZA17" s="13"/>
      <c r="SZB17" s="13"/>
      <c r="SZC17" s="13"/>
      <c r="SZD17" s="13"/>
      <c r="SZE17" s="13"/>
      <c r="SZF17" s="13"/>
      <c r="SZG17" s="13"/>
      <c r="SZH17" s="13"/>
      <c r="SZI17" s="13"/>
      <c r="SZJ17" s="13"/>
      <c r="SZK17" s="13"/>
      <c r="SZL17" s="13"/>
      <c r="SZM17" s="13"/>
      <c r="SZN17" s="13"/>
      <c r="SZO17" s="13"/>
      <c r="SZP17" s="13"/>
      <c r="SZQ17" s="13"/>
      <c r="SZR17" s="13"/>
      <c r="SZS17" s="13"/>
      <c r="SZT17" s="13"/>
      <c r="SZU17" s="13"/>
      <c r="SZV17" s="13"/>
      <c r="SZW17" s="13"/>
      <c r="SZX17" s="13"/>
      <c r="SZY17" s="13"/>
      <c r="SZZ17" s="13"/>
      <c r="TAA17" s="13"/>
      <c r="TAB17" s="13"/>
      <c r="TAC17" s="13"/>
      <c r="TAD17" s="13"/>
      <c r="TAE17" s="13"/>
      <c r="TAF17" s="13"/>
      <c r="TAG17" s="13"/>
      <c r="TAH17" s="13"/>
      <c r="TAI17" s="13"/>
      <c r="TAJ17" s="13"/>
      <c r="TAK17" s="13"/>
      <c r="TAL17" s="13"/>
      <c r="TAM17" s="13"/>
      <c r="TAN17" s="13"/>
      <c r="TAO17" s="13"/>
      <c r="TAP17" s="13"/>
      <c r="TAQ17" s="13"/>
      <c r="TAR17" s="13"/>
      <c r="TAS17" s="13"/>
      <c r="TAT17" s="13"/>
      <c r="TAU17" s="13"/>
      <c r="TAV17" s="13"/>
      <c r="TAW17" s="13"/>
      <c r="TAX17" s="13"/>
      <c r="TAY17" s="13"/>
      <c r="TAZ17" s="13"/>
      <c r="TBA17" s="13"/>
      <c r="TBB17" s="13"/>
      <c r="TBC17" s="13"/>
      <c r="TBD17" s="13"/>
      <c r="TBE17" s="13"/>
      <c r="TBF17" s="13"/>
      <c r="TBG17" s="13"/>
      <c r="TBH17" s="13"/>
      <c r="TBI17" s="13"/>
      <c r="TBJ17" s="13"/>
      <c r="TBK17" s="13"/>
      <c r="TBL17" s="13"/>
      <c r="TBM17" s="13"/>
      <c r="TBN17" s="13"/>
      <c r="TBO17" s="13"/>
      <c r="TBP17" s="13"/>
      <c r="TBQ17" s="13"/>
      <c r="TBR17" s="13"/>
      <c r="TBS17" s="13"/>
      <c r="TBT17" s="13"/>
      <c r="TBU17" s="13"/>
      <c r="TBV17" s="13"/>
      <c r="TBW17" s="13"/>
      <c r="TBX17" s="13"/>
      <c r="TBY17" s="13"/>
      <c r="TBZ17" s="13"/>
      <c r="TCA17" s="13"/>
      <c r="TCB17" s="13"/>
      <c r="TCC17" s="13"/>
      <c r="TCD17" s="13"/>
      <c r="TCE17" s="13"/>
      <c r="TCF17" s="13"/>
      <c r="TCG17" s="13"/>
      <c r="TCH17" s="13"/>
      <c r="TCI17" s="13"/>
      <c r="TCJ17" s="13"/>
      <c r="TCK17" s="13"/>
      <c r="TCL17" s="13"/>
      <c r="TCM17" s="13"/>
      <c r="TCN17" s="13"/>
      <c r="TCO17" s="13"/>
      <c r="TCP17" s="13"/>
      <c r="TCQ17" s="13"/>
      <c r="TCR17" s="13"/>
      <c r="TCS17" s="13"/>
      <c r="TCT17" s="13"/>
      <c r="TCU17" s="13"/>
      <c r="TCV17" s="13"/>
      <c r="TCW17" s="13"/>
      <c r="TCX17" s="13"/>
      <c r="TCY17" s="13"/>
      <c r="TCZ17" s="13"/>
      <c r="TDA17" s="13"/>
      <c r="TDB17" s="13"/>
      <c r="TDC17" s="13"/>
      <c r="TDD17" s="13"/>
      <c r="TDE17" s="13"/>
      <c r="TDF17" s="13"/>
      <c r="TDG17" s="13"/>
      <c r="TDH17" s="13"/>
      <c r="TDI17" s="13"/>
      <c r="TDJ17" s="13"/>
      <c r="TDK17" s="13"/>
      <c r="TDL17" s="13"/>
      <c r="TDM17" s="13"/>
      <c r="TDN17" s="13"/>
      <c r="TDO17" s="13"/>
      <c r="TDP17" s="13"/>
      <c r="TDQ17" s="13"/>
      <c r="TDR17" s="13"/>
      <c r="TDS17" s="13"/>
      <c r="TDT17" s="13"/>
      <c r="TDU17" s="13"/>
      <c r="TDV17" s="13"/>
      <c r="TDW17" s="13"/>
      <c r="TDX17" s="13"/>
      <c r="TDY17" s="13"/>
      <c r="TDZ17" s="13"/>
      <c r="TEA17" s="13"/>
      <c r="TEB17" s="13"/>
      <c r="TEC17" s="13"/>
      <c r="TED17" s="13"/>
      <c r="TEE17" s="13"/>
      <c r="TEF17" s="13"/>
      <c r="TEG17" s="13"/>
      <c r="TEH17" s="13"/>
      <c r="TEI17" s="13"/>
      <c r="TEJ17" s="13"/>
      <c r="TEK17" s="13"/>
      <c r="TEL17" s="13"/>
      <c r="TEM17" s="13"/>
      <c r="TEN17" s="13"/>
      <c r="TEO17" s="13"/>
      <c r="TEP17" s="13"/>
      <c r="TEQ17" s="13"/>
      <c r="TER17" s="13"/>
      <c r="TES17" s="13"/>
      <c r="TET17" s="13"/>
      <c r="TEU17" s="13"/>
      <c r="TEV17" s="13"/>
      <c r="TEW17" s="13"/>
      <c r="TEX17" s="13"/>
      <c r="TEY17" s="13"/>
      <c r="TEZ17" s="13"/>
      <c r="TFA17" s="13"/>
      <c r="TFB17" s="13"/>
      <c r="TFC17" s="13"/>
      <c r="TFD17" s="13"/>
      <c r="TFE17" s="13"/>
      <c r="TFF17" s="13"/>
      <c r="TFG17" s="13"/>
      <c r="TFH17" s="13"/>
      <c r="TFI17" s="13"/>
      <c r="TFJ17" s="13"/>
      <c r="TFK17" s="13"/>
      <c r="TFL17" s="13"/>
      <c r="TFM17" s="13"/>
      <c r="TFN17" s="13"/>
      <c r="TFO17" s="13"/>
      <c r="TFP17" s="13"/>
      <c r="TFQ17" s="13"/>
      <c r="TFR17" s="13"/>
      <c r="TFS17" s="13"/>
      <c r="TFT17" s="13"/>
      <c r="TFU17" s="13"/>
      <c r="TFV17" s="13"/>
      <c r="TFW17" s="13"/>
      <c r="TFX17" s="13"/>
      <c r="TFY17" s="13"/>
      <c r="TFZ17" s="13"/>
      <c r="TGA17" s="13"/>
      <c r="TGB17" s="13"/>
      <c r="TGC17" s="13"/>
      <c r="TGD17" s="13"/>
      <c r="TGE17" s="13"/>
      <c r="TGF17" s="13"/>
      <c r="TGG17" s="13"/>
      <c r="TGH17" s="13"/>
      <c r="TGI17" s="13"/>
      <c r="TGJ17" s="13"/>
      <c r="TGK17" s="13"/>
      <c r="TGL17" s="13"/>
      <c r="TGM17" s="13"/>
      <c r="TGN17" s="13"/>
      <c r="TGO17" s="13"/>
      <c r="TGP17" s="13"/>
      <c r="TGQ17" s="13"/>
      <c r="TGR17" s="13"/>
      <c r="TGS17" s="13"/>
      <c r="TGT17" s="13"/>
      <c r="TGU17" s="13"/>
      <c r="TGV17" s="13"/>
      <c r="TGW17" s="13"/>
      <c r="TGX17" s="13"/>
      <c r="TGY17" s="13"/>
      <c r="TGZ17" s="13"/>
      <c r="THA17" s="13"/>
      <c r="THB17" s="13"/>
      <c r="THC17" s="13"/>
      <c r="THD17" s="13"/>
      <c r="THE17" s="13"/>
      <c r="THF17" s="13"/>
      <c r="THG17" s="13"/>
      <c r="THH17" s="13"/>
      <c r="THI17" s="13"/>
      <c r="THJ17" s="13"/>
      <c r="THK17" s="13"/>
      <c r="THL17" s="13"/>
      <c r="THM17" s="13"/>
      <c r="THN17" s="13"/>
      <c r="THO17" s="13"/>
      <c r="THP17" s="13"/>
      <c r="THQ17" s="13"/>
      <c r="THR17" s="13"/>
      <c r="THS17" s="13"/>
      <c r="THT17" s="13"/>
      <c r="THU17" s="13"/>
      <c r="THV17" s="13"/>
      <c r="THW17" s="13"/>
      <c r="THX17" s="13"/>
      <c r="THY17" s="13"/>
      <c r="THZ17" s="13"/>
      <c r="TIA17" s="13"/>
      <c r="TIB17" s="13"/>
      <c r="TIC17" s="13"/>
      <c r="TID17" s="13"/>
      <c r="TIE17" s="13"/>
      <c r="TIF17" s="13"/>
      <c r="TIG17" s="13"/>
      <c r="TIH17" s="13"/>
      <c r="TII17" s="13"/>
      <c r="TIJ17" s="13"/>
      <c r="TIK17" s="13"/>
      <c r="TIL17" s="13"/>
      <c r="TIM17" s="13"/>
      <c r="TIN17" s="13"/>
      <c r="TIO17" s="13"/>
      <c r="TIP17" s="13"/>
      <c r="TIQ17" s="13"/>
      <c r="TIR17" s="13"/>
      <c r="TIS17" s="13"/>
      <c r="TIT17" s="13"/>
      <c r="TIU17" s="13"/>
      <c r="TIV17" s="13"/>
      <c r="TIW17" s="13"/>
      <c r="TIX17" s="13"/>
      <c r="TIY17" s="13"/>
      <c r="TIZ17" s="13"/>
      <c r="TJA17" s="13"/>
      <c r="TJB17" s="13"/>
      <c r="TJC17" s="13"/>
      <c r="TJD17" s="13"/>
      <c r="TJE17" s="13"/>
      <c r="TJF17" s="13"/>
      <c r="TJG17" s="13"/>
      <c r="TJH17" s="13"/>
      <c r="TJI17" s="13"/>
      <c r="TJJ17" s="13"/>
      <c r="TJK17" s="13"/>
      <c r="TJL17" s="13"/>
      <c r="TJM17" s="13"/>
      <c r="TJN17" s="13"/>
      <c r="TJO17" s="13"/>
      <c r="TJP17" s="13"/>
      <c r="TJQ17" s="13"/>
      <c r="TJR17" s="13"/>
      <c r="TJS17" s="13"/>
      <c r="TJT17" s="13"/>
      <c r="TJU17" s="13"/>
      <c r="TJV17" s="13"/>
      <c r="TJW17" s="13"/>
      <c r="TJX17" s="13"/>
      <c r="TJY17" s="13"/>
      <c r="TJZ17" s="13"/>
      <c r="TKA17" s="13"/>
      <c r="TKB17" s="13"/>
      <c r="TKC17" s="13"/>
      <c r="TKD17" s="13"/>
      <c r="TKE17" s="13"/>
      <c r="TKF17" s="13"/>
      <c r="TKG17" s="13"/>
      <c r="TKH17" s="13"/>
      <c r="TKI17" s="13"/>
      <c r="TKJ17" s="13"/>
      <c r="TKK17" s="13"/>
      <c r="TKL17" s="13"/>
      <c r="TKM17" s="13"/>
      <c r="TKN17" s="13"/>
      <c r="TKO17" s="13"/>
      <c r="TKP17" s="13"/>
      <c r="TKQ17" s="13"/>
      <c r="TKR17" s="13"/>
      <c r="TKS17" s="13"/>
      <c r="TKT17" s="13"/>
      <c r="TKU17" s="13"/>
      <c r="TKV17" s="13"/>
      <c r="TKW17" s="13"/>
      <c r="TKX17" s="13"/>
      <c r="TKY17" s="13"/>
      <c r="TKZ17" s="13"/>
      <c r="TLA17" s="13"/>
      <c r="TLB17" s="13"/>
      <c r="TLC17" s="13"/>
      <c r="TLD17" s="13"/>
      <c r="TLE17" s="13"/>
      <c r="TLF17" s="13"/>
      <c r="TLG17" s="13"/>
      <c r="TLH17" s="13"/>
      <c r="TLI17" s="13"/>
      <c r="TLJ17" s="13"/>
      <c r="TLK17" s="13"/>
      <c r="TLL17" s="13"/>
      <c r="TLM17" s="13"/>
      <c r="TLN17" s="13"/>
      <c r="TLO17" s="13"/>
      <c r="TLP17" s="13"/>
      <c r="TLQ17" s="13"/>
      <c r="TLR17" s="13"/>
      <c r="TLS17" s="13"/>
      <c r="TLT17" s="13"/>
      <c r="TLU17" s="13"/>
      <c r="TLV17" s="13"/>
      <c r="TLW17" s="13"/>
      <c r="TLX17" s="13"/>
      <c r="TLY17" s="13"/>
      <c r="TLZ17" s="13"/>
      <c r="TMA17" s="13"/>
      <c r="TMB17" s="13"/>
      <c r="TMC17" s="13"/>
      <c r="TMD17" s="13"/>
      <c r="TME17" s="13"/>
      <c r="TMF17" s="13"/>
      <c r="TMG17" s="13"/>
      <c r="TMH17" s="13"/>
      <c r="TMI17" s="13"/>
      <c r="TMJ17" s="13"/>
      <c r="TMK17" s="13"/>
      <c r="TML17" s="13"/>
      <c r="TMM17" s="13"/>
      <c r="TMN17" s="13"/>
      <c r="TMO17" s="13"/>
      <c r="TMP17" s="13"/>
      <c r="TMQ17" s="13"/>
      <c r="TMR17" s="13"/>
      <c r="TMS17" s="13"/>
      <c r="TMT17" s="13"/>
      <c r="TMU17" s="13"/>
      <c r="TMV17" s="13"/>
      <c r="TMW17" s="13"/>
      <c r="TMX17" s="13"/>
      <c r="TMY17" s="13"/>
      <c r="TMZ17" s="13"/>
      <c r="TNA17" s="13"/>
      <c r="TNB17" s="13"/>
      <c r="TNC17" s="13"/>
      <c r="TND17" s="13"/>
      <c r="TNE17" s="13"/>
      <c r="TNF17" s="13"/>
      <c r="TNG17" s="13"/>
      <c r="TNH17" s="13"/>
      <c r="TNI17" s="13"/>
      <c r="TNJ17" s="13"/>
      <c r="TNK17" s="13"/>
      <c r="TNL17" s="13"/>
      <c r="TNM17" s="13"/>
      <c r="TNN17" s="13"/>
      <c r="TNO17" s="13"/>
      <c r="TNP17" s="13"/>
      <c r="TNQ17" s="13"/>
      <c r="TNR17" s="13"/>
      <c r="TNS17" s="13"/>
      <c r="TNT17" s="13"/>
      <c r="TNU17" s="13"/>
      <c r="TNV17" s="13"/>
      <c r="TNW17" s="13"/>
      <c r="TNX17" s="13"/>
      <c r="TNY17" s="13"/>
      <c r="TNZ17" s="13"/>
      <c r="TOA17" s="13"/>
      <c r="TOB17" s="13"/>
      <c r="TOC17" s="13"/>
      <c r="TOD17" s="13"/>
      <c r="TOE17" s="13"/>
      <c r="TOF17" s="13"/>
      <c r="TOG17" s="13"/>
      <c r="TOH17" s="13"/>
      <c r="TOI17" s="13"/>
      <c r="TOJ17" s="13"/>
      <c r="TOK17" s="13"/>
      <c r="TOL17" s="13"/>
      <c r="TOM17" s="13"/>
      <c r="TON17" s="13"/>
      <c r="TOO17" s="13"/>
      <c r="TOP17" s="13"/>
      <c r="TOQ17" s="13"/>
      <c r="TOR17" s="13"/>
      <c r="TOS17" s="13"/>
      <c r="TOT17" s="13"/>
      <c r="TOU17" s="13"/>
      <c r="TOV17" s="13"/>
      <c r="TOW17" s="13"/>
      <c r="TOX17" s="13"/>
      <c r="TOY17" s="13"/>
      <c r="TOZ17" s="13"/>
      <c r="TPA17" s="13"/>
      <c r="TPB17" s="13"/>
      <c r="TPC17" s="13"/>
      <c r="TPD17" s="13"/>
      <c r="TPE17" s="13"/>
      <c r="TPF17" s="13"/>
      <c r="TPG17" s="13"/>
      <c r="TPH17" s="13"/>
      <c r="TPI17" s="13"/>
      <c r="TPJ17" s="13"/>
      <c r="TPK17" s="13"/>
      <c r="TPL17" s="13"/>
      <c r="TPM17" s="13"/>
      <c r="TPN17" s="13"/>
      <c r="TPO17" s="13"/>
      <c r="TPP17" s="13"/>
      <c r="TPQ17" s="13"/>
      <c r="TPR17" s="13"/>
      <c r="TPS17" s="13"/>
      <c r="TPT17" s="13"/>
      <c r="TPU17" s="13"/>
      <c r="TPV17" s="13"/>
      <c r="TPW17" s="13"/>
      <c r="TPX17" s="13"/>
      <c r="TPY17" s="13"/>
      <c r="TPZ17" s="13"/>
      <c r="TQA17" s="13"/>
      <c r="TQB17" s="13"/>
      <c r="TQC17" s="13"/>
      <c r="TQD17" s="13"/>
      <c r="TQE17" s="13"/>
      <c r="TQF17" s="13"/>
      <c r="TQG17" s="13"/>
      <c r="TQH17" s="13"/>
      <c r="TQI17" s="13"/>
      <c r="TQJ17" s="13"/>
      <c r="TQK17" s="13"/>
      <c r="TQL17" s="13"/>
      <c r="TQM17" s="13"/>
      <c r="TQN17" s="13"/>
      <c r="TQO17" s="13"/>
      <c r="TQP17" s="13"/>
      <c r="TQQ17" s="13"/>
      <c r="TQR17" s="13"/>
      <c r="TQS17" s="13"/>
      <c r="TQT17" s="13"/>
      <c r="TQU17" s="13"/>
      <c r="TQV17" s="13"/>
      <c r="TQW17" s="13"/>
      <c r="TQX17" s="13"/>
      <c r="TQY17" s="13"/>
      <c r="TQZ17" s="13"/>
      <c r="TRA17" s="13"/>
      <c r="TRB17" s="13"/>
      <c r="TRC17" s="13"/>
      <c r="TRD17" s="13"/>
      <c r="TRE17" s="13"/>
      <c r="TRF17" s="13"/>
      <c r="TRG17" s="13"/>
      <c r="TRH17" s="13"/>
      <c r="TRI17" s="13"/>
      <c r="TRJ17" s="13"/>
      <c r="TRK17" s="13"/>
      <c r="TRL17" s="13"/>
      <c r="TRM17" s="13"/>
      <c r="TRN17" s="13"/>
      <c r="TRO17" s="13"/>
      <c r="TRP17" s="13"/>
      <c r="TRQ17" s="13"/>
      <c r="TRR17" s="13"/>
      <c r="TRS17" s="13"/>
      <c r="TRT17" s="13"/>
      <c r="TRU17" s="13"/>
      <c r="TRV17" s="13"/>
      <c r="TRW17" s="13"/>
      <c r="TRX17" s="13"/>
      <c r="TRY17" s="13"/>
      <c r="TRZ17" s="13"/>
      <c r="TSA17" s="13"/>
      <c r="TSB17" s="13"/>
      <c r="TSC17" s="13"/>
      <c r="TSD17" s="13"/>
      <c r="TSE17" s="13"/>
      <c r="TSF17" s="13"/>
      <c r="TSG17" s="13"/>
      <c r="TSH17" s="13"/>
      <c r="TSI17" s="13"/>
      <c r="TSJ17" s="13"/>
      <c r="TSK17" s="13"/>
      <c r="TSL17" s="13"/>
      <c r="TSM17" s="13"/>
      <c r="TSN17" s="13"/>
      <c r="TSO17" s="13"/>
      <c r="TSP17" s="13"/>
      <c r="TSQ17" s="13"/>
      <c r="TSR17" s="13"/>
      <c r="TSS17" s="13"/>
      <c r="TST17" s="13"/>
      <c r="TSU17" s="13"/>
      <c r="TSV17" s="13"/>
      <c r="TSW17" s="13"/>
      <c r="TSX17" s="13"/>
      <c r="TSY17" s="13"/>
      <c r="TSZ17" s="13"/>
      <c r="TTA17" s="13"/>
      <c r="TTB17" s="13"/>
      <c r="TTC17" s="13"/>
      <c r="TTD17" s="13"/>
      <c r="TTE17" s="13"/>
      <c r="TTF17" s="13"/>
      <c r="TTG17" s="13"/>
      <c r="TTH17" s="13"/>
      <c r="TTI17" s="13"/>
      <c r="TTJ17" s="13"/>
      <c r="TTK17" s="13"/>
      <c r="TTL17" s="13"/>
      <c r="TTM17" s="13"/>
      <c r="TTN17" s="13"/>
      <c r="TTO17" s="13"/>
      <c r="TTP17" s="13"/>
      <c r="TTQ17" s="13"/>
      <c r="TTR17" s="13"/>
      <c r="TTS17" s="13"/>
      <c r="TTT17" s="13"/>
      <c r="TTU17" s="13"/>
      <c r="TTV17" s="13"/>
      <c r="TTW17" s="13"/>
      <c r="TTX17" s="13"/>
      <c r="TTY17" s="13"/>
      <c r="TTZ17" s="13"/>
      <c r="TUA17" s="13"/>
      <c r="TUB17" s="13"/>
      <c r="TUC17" s="13"/>
      <c r="TUD17" s="13"/>
      <c r="TUE17" s="13"/>
      <c r="TUF17" s="13"/>
      <c r="TUG17" s="13"/>
      <c r="TUH17" s="13"/>
      <c r="TUI17" s="13"/>
      <c r="TUJ17" s="13"/>
      <c r="TUK17" s="13"/>
      <c r="TUL17" s="13"/>
      <c r="TUM17" s="13"/>
      <c r="TUN17" s="13"/>
      <c r="TUO17" s="13"/>
      <c r="TUP17" s="13"/>
      <c r="TUQ17" s="13"/>
      <c r="TUR17" s="13"/>
      <c r="TUS17" s="13"/>
      <c r="TUT17" s="13"/>
      <c r="TUU17" s="13"/>
      <c r="TUV17" s="13"/>
      <c r="TUW17" s="13"/>
      <c r="TUX17" s="13"/>
      <c r="TUY17" s="13"/>
      <c r="TUZ17" s="13"/>
      <c r="TVA17" s="13"/>
      <c r="TVB17" s="13"/>
      <c r="TVC17" s="13"/>
      <c r="TVD17" s="13"/>
      <c r="TVE17" s="13"/>
      <c r="TVF17" s="13"/>
      <c r="TVG17" s="13"/>
      <c r="TVH17" s="13"/>
      <c r="TVI17" s="13"/>
      <c r="TVJ17" s="13"/>
      <c r="TVK17" s="13"/>
      <c r="TVL17" s="13"/>
      <c r="TVM17" s="13"/>
      <c r="TVN17" s="13"/>
      <c r="TVO17" s="13"/>
      <c r="TVP17" s="13"/>
      <c r="TVQ17" s="13"/>
      <c r="TVR17" s="13"/>
      <c r="TVS17" s="13"/>
      <c r="TVT17" s="13"/>
      <c r="TVU17" s="13"/>
      <c r="TVV17" s="13"/>
      <c r="TVW17" s="13"/>
      <c r="TVX17" s="13"/>
      <c r="TVY17" s="13"/>
      <c r="TVZ17" s="13"/>
      <c r="TWA17" s="13"/>
      <c r="TWB17" s="13"/>
      <c r="TWC17" s="13"/>
      <c r="TWD17" s="13"/>
      <c r="TWE17" s="13"/>
      <c r="TWF17" s="13"/>
      <c r="TWG17" s="13"/>
      <c r="TWH17" s="13"/>
      <c r="TWI17" s="13"/>
      <c r="TWJ17" s="13"/>
      <c r="TWK17" s="13"/>
      <c r="TWL17" s="13"/>
      <c r="TWM17" s="13"/>
      <c r="TWN17" s="13"/>
      <c r="TWO17" s="13"/>
      <c r="TWP17" s="13"/>
      <c r="TWQ17" s="13"/>
      <c r="TWR17" s="13"/>
      <c r="TWS17" s="13"/>
      <c r="TWT17" s="13"/>
      <c r="TWU17" s="13"/>
      <c r="TWV17" s="13"/>
      <c r="TWW17" s="13"/>
      <c r="TWX17" s="13"/>
      <c r="TWY17" s="13"/>
      <c r="TWZ17" s="13"/>
      <c r="TXA17" s="13"/>
      <c r="TXB17" s="13"/>
      <c r="TXC17" s="13"/>
      <c r="TXD17" s="13"/>
      <c r="TXE17" s="13"/>
      <c r="TXF17" s="13"/>
      <c r="TXG17" s="13"/>
      <c r="TXH17" s="13"/>
      <c r="TXI17" s="13"/>
      <c r="TXJ17" s="13"/>
      <c r="TXK17" s="13"/>
      <c r="TXL17" s="13"/>
      <c r="TXM17" s="13"/>
      <c r="TXN17" s="13"/>
      <c r="TXO17" s="13"/>
      <c r="TXP17" s="13"/>
      <c r="TXQ17" s="13"/>
      <c r="TXR17" s="13"/>
      <c r="TXS17" s="13"/>
      <c r="TXT17" s="13"/>
      <c r="TXU17" s="13"/>
      <c r="TXV17" s="13"/>
      <c r="TXW17" s="13"/>
      <c r="TXX17" s="13"/>
      <c r="TXY17" s="13"/>
      <c r="TXZ17" s="13"/>
      <c r="TYA17" s="13"/>
      <c r="TYB17" s="13"/>
      <c r="TYC17" s="13"/>
      <c r="TYD17" s="13"/>
      <c r="TYE17" s="13"/>
      <c r="TYF17" s="13"/>
      <c r="TYG17" s="13"/>
      <c r="TYH17" s="13"/>
      <c r="TYI17" s="13"/>
      <c r="TYJ17" s="13"/>
      <c r="TYK17" s="13"/>
      <c r="TYL17" s="13"/>
      <c r="TYM17" s="13"/>
      <c r="TYN17" s="13"/>
      <c r="TYO17" s="13"/>
      <c r="TYP17" s="13"/>
      <c r="TYQ17" s="13"/>
      <c r="TYR17" s="13"/>
      <c r="TYS17" s="13"/>
      <c r="TYT17" s="13"/>
      <c r="TYU17" s="13"/>
      <c r="TYV17" s="13"/>
      <c r="TYW17" s="13"/>
      <c r="TYX17" s="13"/>
      <c r="TYY17" s="13"/>
      <c r="TYZ17" s="13"/>
      <c r="TZA17" s="13"/>
      <c r="TZB17" s="13"/>
      <c r="TZC17" s="13"/>
      <c r="TZD17" s="13"/>
      <c r="TZE17" s="13"/>
      <c r="TZF17" s="13"/>
      <c r="TZG17" s="13"/>
      <c r="TZH17" s="13"/>
      <c r="TZI17" s="13"/>
      <c r="TZJ17" s="13"/>
      <c r="TZK17" s="13"/>
      <c r="TZL17" s="13"/>
      <c r="TZM17" s="13"/>
      <c r="TZN17" s="13"/>
      <c r="TZO17" s="13"/>
      <c r="TZP17" s="13"/>
      <c r="TZQ17" s="13"/>
      <c r="TZR17" s="13"/>
      <c r="TZS17" s="13"/>
      <c r="TZT17" s="13"/>
      <c r="TZU17" s="13"/>
      <c r="TZV17" s="13"/>
      <c r="TZW17" s="13"/>
      <c r="TZX17" s="13"/>
      <c r="TZY17" s="13"/>
      <c r="TZZ17" s="13"/>
      <c r="UAA17" s="13"/>
      <c r="UAB17" s="13"/>
      <c r="UAC17" s="13"/>
      <c r="UAD17" s="13"/>
      <c r="UAE17" s="13"/>
      <c r="UAF17" s="13"/>
      <c r="UAG17" s="13"/>
      <c r="UAH17" s="13"/>
      <c r="UAI17" s="13"/>
      <c r="UAJ17" s="13"/>
      <c r="UAK17" s="13"/>
      <c r="UAL17" s="13"/>
      <c r="UAM17" s="13"/>
      <c r="UAN17" s="13"/>
      <c r="UAO17" s="13"/>
      <c r="UAP17" s="13"/>
      <c r="UAQ17" s="13"/>
      <c r="UAR17" s="13"/>
      <c r="UAS17" s="13"/>
      <c r="UAT17" s="13"/>
      <c r="UAU17" s="13"/>
      <c r="UAV17" s="13"/>
      <c r="UAW17" s="13"/>
      <c r="UAX17" s="13"/>
      <c r="UAY17" s="13"/>
      <c r="UAZ17" s="13"/>
      <c r="UBA17" s="13"/>
      <c r="UBB17" s="13"/>
      <c r="UBC17" s="13"/>
      <c r="UBD17" s="13"/>
      <c r="UBE17" s="13"/>
      <c r="UBF17" s="13"/>
      <c r="UBG17" s="13"/>
      <c r="UBH17" s="13"/>
      <c r="UBI17" s="13"/>
      <c r="UBJ17" s="13"/>
      <c r="UBK17" s="13"/>
      <c r="UBL17" s="13"/>
      <c r="UBM17" s="13"/>
      <c r="UBN17" s="13"/>
      <c r="UBO17" s="13"/>
      <c r="UBP17" s="13"/>
      <c r="UBQ17" s="13"/>
      <c r="UBR17" s="13"/>
      <c r="UBS17" s="13"/>
      <c r="UBT17" s="13"/>
      <c r="UBU17" s="13"/>
      <c r="UBV17" s="13"/>
      <c r="UBW17" s="13"/>
      <c r="UBX17" s="13"/>
      <c r="UBY17" s="13"/>
      <c r="UBZ17" s="13"/>
      <c r="UCA17" s="13"/>
      <c r="UCB17" s="13"/>
      <c r="UCC17" s="13"/>
      <c r="UCD17" s="13"/>
      <c r="UCE17" s="13"/>
      <c r="UCF17" s="13"/>
      <c r="UCG17" s="13"/>
      <c r="UCH17" s="13"/>
      <c r="UCI17" s="13"/>
      <c r="UCJ17" s="13"/>
      <c r="UCK17" s="13"/>
      <c r="UCL17" s="13"/>
      <c r="UCM17" s="13"/>
      <c r="UCN17" s="13"/>
      <c r="UCO17" s="13"/>
      <c r="UCP17" s="13"/>
      <c r="UCQ17" s="13"/>
      <c r="UCR17" s="13"/>
      <c r="UCS17" s="13"/>
      <c r="UCT17" s="13"/>
      <c r="UCU17" s="13"/>
      <c r="UCV17" s="13"/>
      <c r="UCW17" s="13"/>
      <c r="UCX17" s="13"/>
      <c r="UCY17" s="13"/>
      <c r="UCZ17" s="13"/>
      <c r="UDA17" s="13"/>
      <c r="UDB17" s="13"/>
      <c r="UDC17" s="13"/>
      <c r="UDD17" s="13"/>
      <c r="UDE17" s="13"/>
      <c r="UDF17" s="13"/>
      <c r="UDG17" s="13"/>
      <c r="UDH17" s="13"/>
      <c r="UDI17" s="13"/>
      <c r="UDJ17" s="13"/>
      <c r="UDK17" s="13"/>
      <c r="UDL17" s="13"/>
      <c r="UDM17" s="13"/>
      <c r="UDN17" s="13"/>
      <c r="UDO17" s="13"/>
      <c r="UDP17" s="13"/>
      <c r="UDQ17" s="13"/>
      <c r="UDR17" s="13"/>
      <c r="UDS17" s="13"/>
      <c r="UDT17" s="13"/>
      <c r="UDU17" s="13"/>
      <c r="UDV17" s="13"/>
      <c r="UDW17" s="13"/>
      <c r="UDX17" s="13"/>
      <c r="UDY17" s="13"/>
      <c r="UDZ17" s="13"/>
      <c r="UEA17" s="13"/>
      <c r="UEB17" s="13"/>
      <c r="UEC17" s="13"/>
      <c r="UED17" s="13"/>
      <c r="UEE17" s="13"/>
      <c r="UEF17" s="13"/>
      <c r="UEG17" s="13"/>
      <c r="UEH17" s="13"/>
      <c r="UEI17" s="13"/>
      <c r="UEJ17" s="13"/>
      <c r="UEK17" s="13"/>
      <c r="UEL17" s="13"/>
      <c r="UEM17" s="13"/>
      <c r="UEN17" s="13"/>
      <c r="UEO17" s="13"/>
      <c r="UEP17" s="13"/>
      <c r="UEQ17" s="13"/>
      <c r="UER17" s="13"/>
      <c r="UES17" s="13"/>
      <c r="UET17" s="13"/>
      <c r="UEU17" s="13"/>
      <c r="UEV17" s="13"/>
      <c r="UEW17" s="13"/>
      <c r="UEX17" s="13"/>
      <c r="UEY17" s="13"/>
      <c r="UEZ17" s="13"/>
      <c r="UFA17" s="13"/>
      <c r="UFB17" s="13"/>
      <c r="UFC17" s="13"/>
      <c r="UFD17" s="13"/>
      <c r="UFE17" s="13"/>
      <c r="UFF17" s="13"/>
      <c r="UFG17" s="13"/>
      <c r="UFH17" s="13"/>
      <c r="UFI17" s="13"/>
      <c r="UFJ17" s="13"/>
      <c r="UFK17" s="13"/>
      <c r="UFL17" s="13"/>
      <c r="UFM17" s="13"/>
      <c r="UFN17" s="13"/>
      <c r="UFO17" s="13"/>
      <c r="UFP17" s="13"/>
      <c r="UFQ17" s="13"/>
      <c r="UFR17" s="13"/>
      <c r="UFS17" s="13"/>
      <c r="UFT17" s="13"/>
      <c r="UFU17" s="13"/>
      <c r="UFV17" s="13"/>
      <c r="UFW17" s="13"/>
      <c r="UFX17" s="13"/>
      <c r="UFY17" s="13"/>
      <c r="UFZ17" s="13"/>
      <c r="UGA17" s="13"/>
      <c r="UGB17" s="13"/>
      <c r="UGC17" s="13"/>
      <c r="UGD17" s="13"/>
      <c r="UGE17" s="13"/>
      <c r="UGF17" s="13"/>
      <c r="UGG17" s="13"/>
      <c r="UGH17" s="13"/>
      <c r="UGI17" s="13"/>
      <c r="UGJ17" s="13"/>
      <c r="UGK17" s="13"/>
      <c r="UGL17" s="13"/>
      <c r="UGM17" s="13"/>
      <c r="UGN17" s="13"/>
      <c r="UGO17" s="13"/>
      <c r="UGP17" s="13"/>
      <c r="UGQ17" s="13"/>
      <c r="UGR17" s="13"/>
      <c r="UGS17" s="13"/>
      <c r="UGT17" s="13"/>
      <c r="UGU17" s="13"/>
      <c r="UGV17" s="13"/>
      <c r="UGW17" s="13"/>
      <c r="UGX17" s="13"/>
      <c r="UGY17" s="13"/>
      <c r="UGZ17" s="13"/>
      <c r="UHA17" s="13"/>
      <c r="UHB17" s="13"/>
      <c r="UHC17" s="13"/>
      <c r="UHD17" s="13"/>
      <c r="UHE17" s="13"/>
      <c r="UHF17" s="13"/>
      <c r="UHG17" s="13"/>
      <c r="UHH17" s="13"/>
      <c r="UHI17" s="13"/>
      <c r="UHJ17" s="13"/>
      <c r="UHK17" s="13"/>
      <c r="UHL17" s="13"/>
      <c r="UHM17" s="13"/>
      <c r="UHN17" s="13"/>
      <c r="UHO17" s="13"/>
      <c r="UHP17" s="13"/>
      <c r="UHQ17" s="13"/>
      <c r="UHR17" s="13"/>
      <c r="UHS17" s="13"/>
      <c r="UHT17" s="13"/>
      <c r="UHU17" s="13"/>
      <c r="UHV17" s="13"/>
      <c r="UHW17" s="13"/>
      <c r="UHX17" s="13"/>
      <c r="UHY17" s="13"/>
      <c r="UHZ17" s="13"/>
      <c r="UIA17" s="13"/>
      <c r="UIB17" s="13"/>
      <c r="UIC17" s="13"/>
      <c r="UID17" s="13"/>
      <c r="UIE17" s="13"/>
      <c r="UIF17" s="13"/>
      <c r="UIG17" s="13"/>
      <c r="UIH17" s="13"/>
      <c r="UII17" s="13"/>
      <c r="UIJ17" s="13"/>
      <c r="UIK17" s="13"/>
      <c r="UIL17" s="13"/>
      <c r="UIM17" s="13"/>
      <c r="UIN17" s="13"/>
      <c r="UIO17" s="13"/>
      <c r="UIP17" s="13"/>
      <c r="UIQ17" s="13"/>
      <c r="UIR17" s="13"/>
      <c r="UIS17" s="13"/>
      <c r="UIT17" s="13"/>
      <c r="UIU17" s="13"/>
      <c r="UIV17" s="13"/>
      <c r="UIW17" s="13"/>
      <c r="UIX17" s="13"/>
      <c r="UIY17" s="13"/>
      <c r="UIZ17" s="13"/>
      <c r="UJA17" s="13"/>
      <c r="UJB17" s="13"/>
      <c r="UJC17" s="13"/>
      <c r="UJD17" s="13"/>
      <c r="UJE17" s="13"/>
      <c r="UJF17" s="13"/>
      <c r="UJG17" s="13"/>
      <c r="UJH17" s="13"/>
      <c r="UJI17" s="13"/>
      <c r="UJJ17" s="13"/>
      <c r="UJK17" s="13"/>
      <c r="UJL17" s="13"/>
      <c r="UJM17" s="13"/>
      <c r="UJN17" s="13"/>
      <c r="UJO17" s="13"/>
      <c r="UJP17" s="13"/>
      <c r="UJQ17" s="13"/>
      <c r="UJR17" s="13"/>
      <c r="UJS17" s="13"/>
      <c r="UJT17" s="13"/>
      <c r="UJU17" s="13"/>
      <c r="UJV17" s="13"/>
      <c r="UJW17" s="13"/>
      <c r="UJX17" s="13"/>
      <c r="UJY17" s="13"/>
      <c r="UJZ17" s="13"/>
      <c r="UKA17" s="13"/>
      <c r="UKB17" s="13"/>
      <c r="UKC17" s="13"/>
      <c r="UKD17" s="13"/>
      <c r="UKE17" s="13"/>
      <c r="UKF17" s="13"/>
      <c r="UKG17" s="13"/>
      <c r="UKH17" s="13"/>
      <c r="UKI17" s="13"/>
      <c r="UKJ17" s="13"/>
      <c r="UKK17" s="13"/>
      <c r="UKL17" s="13"/>
      <c r="UKM17" s="13"/>
      <c r="UKN17" s="13"/>
      <c r="UKO17" s="13"/>
      <c r="UKP17" s="13"/>
      <c r="UKQ17" s="13"/>
      <c r="UKR17" s="13"/>
      <c r="UKS17" s="13"/>
      <c r="UKT17" s="13"/>
      <c r="UKU17" s="13"/>
      <c r="UKV17" s="13"/>
      <c r="UKW17" s="13"/>
      <c r="UKX17" s="13"/>
      <c r="UKY17" s="13"/>
      <c r="UKZ17" s="13"/>
      <c r="ULA17" s="13"/>
      <c r="ULB17" s="13"/>
      <c r="ULC17" s="13"/>
      <c r="ULD17" s="13"/>
      <c r="ULE17" s="13"/>
      <c r="ULF17" s="13"/>
      <c r="ULG17" s="13"/>
      <c r="ULH17" s="13"/>
      <c r="ULI17" s="13"/>
      <c r="ULJ17" s="13"/>
      <c r="ULK17" s="13"/>
      <c r="ULL17" s="13"/>
      <c r="ULM17" s="13"/>
      <c r="ULN17" s="13"/>
      <c r="ULO17" s="13"/>
      <c r="ULP17" s="13"/>
      <c r="ULQ17" s="13"/>
      <c r="ULR17" s="13"/>
      <c r="ULS17" s="13"/>
      <c r="ULT17" s="13"/>
      <c r="ULU17" s="13"/>
      <c r="ULV17" s="13"/>
      <c r="ULW17" s="13"/>
      <c r="ULX17" s="13"/>
      <c r="ULY17" s="13"/>
      <c r="ULZ17" s="13"/>
      <c r="UMA17" s="13"/>
      <c r="UMB17" s="13"/>
      <c r="UMC17" s="13"/>
      <c r="UMD17" s="13"/>
      <c r="UME17" s="13"/>
      <c r="UMF17" s="13"/>
      <c r="UMG17" s="13"/>
      <c r="UMH17" s="13"/>
      <c r="UMI17" s="13"/>
      <c r="UMJ17" s="13"/>
      <c r="UMK17" s="13"/>
      <c r="UML17" s="13"/>
      <c r="UMM17" s="13"/>
      <c r="UMN17" s="13"/>
      <c r="UMO17" s="13"/>
      <c r="UMP17" s="13"/>
      <c r="UMQ17" s="13"/>
      <c r="UMR17" s="13"/>
      <c r="UMS17" s="13"/>
      <c r="UMT17" s="13"/>
      <c r="UMU17" s="13"/>
      <c r="UMV17" s="13"/>
      <c r="UMW17" s="13"/>
      <c r="UMX17" s="13"/>
      <c r="UMY17" s="13"/>
      <c r="UMZ17" s="13"/>
      <c r="UNA17" s="13"/>
      <c r="UNB17" s="13"/>
      <c r="UNC17" s="13"/>
      <c r="UND17" s="13"/>
      <c r="UNE17" s="13"/>
      <c r="UNF17" s="13"/>
      <c r="UNG17" s="13"/>
      <c r="UNH17" s="13"/>
      <c r="UNI17" s="13"/>
      <c r="UNJ17" s="13"/>
      <c r="UNK17" s="13"/>
      <c r="UNL17" s="13"/>
      <c r="UNM17" s="13"/>
      <c r="UNN17" s="13"/>
      <c r="UNO17" s="13"/>
      <c r="UNP17" s="13"/>
      <c r="UNQ17" s="13"/>
      <c r="UNR17" s="13"/>
      <c r="UNS17" s="13"/>
      <c r="UNT17" s="13"/>
      <c r="UNU17" s="13"/>
      <c r="UNV17" s="13"/>
      <c r="UNW17" s="13"/>
      <c r="UNX17" s="13"/>
      <c r="UNY17" s="13"/>
      <c r="UNZ17" s="13"/>
      <c r="UOA17" s="13"/>
      <c r="UOB17" s="13"/>
      <c r="UOC17" s="13"/>
      <c r="UOD17" s="13"/>
      <c r="UOE17" s="13"/>
      <c r="UOF17" s="13"/>
      <c r="UOG17" s="13"/>
      <c r="UOH17" s="13"/>
      <c r="UOI17" s="13"/>
      <c r="UOJ17" s="13"/>
      <c r="UOK17" s="13"/>
      <c r="UOL17" s="13"/>
      <c r="UOM17" s="13"/>
      <c r="UON17" s="13"/>
      <c r="UOO17" s="13"/>
      <c r="UOP17" s="13"/>
      <c r="UOQ17" s="13"/>
      <c r="UOR17" s="13"/>
      <c r="UOS17" s="13"/>
      <c r="UOT17" s="13"/>
      <c r="UOU17" s="13"/>
      <c r="UOV17" s="13"/>
      <c r="UOW17" s="13"/>
      <c r="UOX17" s="13"/>
      <c r="UOY17" s="13"/>
      <c r="UOZ17" s="13"/>
      <c r="UPA17" s="13"/>
      <c r="UPB17" s="13"/>
      <c r="UPC17" s="13"/>
      <c r="UPD17" s="13"/>
      <c r="UPE17" s="13"/>
      <c r="UPF17" s="13"/>
      <c r="UPG17" s="13"/>
      <c r="UPH17" s="13"/>
      <c r="UPI17" s="13"/>
      <c r="UPJ17" s="13"/>
      <c r="UPK17" s="13"/>
      <c r="UPL17" s="13"/>
      <c r="UPM17" s="13"/>
      <c r="UPN17" s="13"/>
      <c r="UPO17" s="13"/>
      <c r="UPP17" s="13"/>
      <c r="UPQ17" s="13"/>
      <c r="UPR17" s="13"/>
      <c r="UPS17" s="13"/>
      <c r="UPT17" s="13"/>
      <c r="UPU17" s="13"/>
      <c r="UPV17" s="13"/>
      <c r="UPW17" s="13"/>
      <c r="UPX17" s="13"/>
      <c r="UPY17" s="13"/>
      <c r="UPZ17" s="13"/>
      <c r="UQA17" s="13"/>
      <c r="UQB17" s="13"/>
      <c r="UQC17" s="13"/>
      <c r="UQD17" s="13"/>
      <c r="UQE17" s="13"/>
      <c r="UQF17" s="13"/>
      <c r="UQG17" s="13"/>
      <c r="UQH17" s="13"/>
      <c r="UQI17" s="13"/>
      <c r="UQJ17" s="13"/>
      <c r="UQK17" s="13"/>
      <c r="UQL17" s="13"/>
      <c r="UQM17" s="13"/>
      <c r="UQN17" s="13"/>
      <c r="UQO17" s="13"/>
      <c r="UQP17" s="13"/>
      <c r="UQQ17" s="13"/>
      <c r="UQR17" s="13"/>
      <c r="UQS17" s="13"/>
      <c r="UQT17" s="13"/>
      <c r="UQU17" s="13"/>
      <c r="UQV17" s="13"/>
      <c r="UQW17" s="13"/>
      <c r="UQX17" s="13"/>
      <c r="UQY17" s="13"/>
      <c r="UQZ17" s="13"/>
      <c r="URA17" s="13"/>
      <c r="URB17" s="13"/>
      <c r="URC17" s="13"/>
      <c r="URD17" s="13"/>
      <c r="URE17" s="13"/>
      <c r="URF17" s="13"/>
      <c r="URG17" s="13"/>
      <c r="URH17" s="13"/>
      <c r="URI17" s="13"/>
      <c r="URJ17" s="13"/>
      <c r="URK17" s="13"/>
      <c r="URL17" s="13"/>
      <c r="URM17" s="13"/>
      <c r="URN17" s="13"/>
      <c r="URO17" s="13"/>
      <c r="URP17" s="13"/>
      <c r="URQ17" s="13"/>
      <c r="URR17" s="13"/>
      <c r="URS17" s="13"/>
      <c r="URT17" s="13"/>
      <c r="URU17" s="13"/>
      <c r="URV17" s="13"/>
      <c r="URW17" s="13"/>
      <c r="URX17" s="13"/>
      <c r="URY17" s="13"/>
      <c r="URZ17" s="13"/>
      <c r="USA17" s="13"/>
      <c r="USB17" s="13"/>
      <c r="USC17" s="13"/>
      <c r="USD17" s="13"/>
      <c r="USE17" s="13"/>
      <c r="USF17" s="13"/>
      <c r="USG17" s="13"/>
      <c r="USH17" s="13"/>
      <c r="USI17" s="13"/>
      <c r="USJ17" s="13"/>
      <c r="USK17" s="13"/>
      <c r="USL17" s="13"/>
      <c r="USM17" s="13"/>
      <c r="USN17" s="13"/>
      <c r="USO17" s="13"/>
      <c r="USP17" s="13"/>
      <c r="USQ17" s="13"/>
      <c r="USR17" s="13"/>
      <c r="USS17" s="13"/>
      <c r="UST17" s="13"/>
      <c r="USU17" s="13"/>
      <c r="USV17" s="13"/>
      <c r="USW17" s="13"/>
      <c r="USX17" s="13"/>
      <c r="USY17" s="13"/>
      <c r="USZ17" s="13"/>
      <c r="UTA17" s="13"/>
      <c r="UTB17" s="13"/>
      <c r="UTC17" s="13"/>
      <c r="UTD17" s="13"/>
      <c r="UTE17" s="13"/>
      <c r="UTF17" s="13"/>
      <c r="UTG17" s="13"/>
      <c r="UTH17" s="13"/>
      <c r="UTI17" s="13"/>
      <c r="UTJ17" s="13"/>
      <c r="UTK17" s="13"/>
      <c r="UTL17" s="13"/>
      <c r="UTM17" s="13"/>
      <c r="UTN17" s="13"/>
      <c r="UTO17" s="13"/>
      <c r="UTP17" s="13"/>
      <c r="UTQ17" s="13"/>
      <c r="UTR17" s="13"/>
      <c r="UTS17" s="13"/>
      <c r="UTT17" s="13"/>
      <c r="UTU17" s="13"/>
      <c r="UTV17" s="13"/>
      <c r="UTW17" s="13"/>
      <c r="UTX17" s="13"/>
      <c r="UTY17" s="13"/>
      <c r="UTZ17" s="13"/>
      <c r="UUA17" s="13"/>
      <c r="UUB17" s="13"/>
      <c r="UUC17" s="13"/>
      <c r="UUD17" s="13"/>
      <c r="UUE17" s="13"/>
      <c r="UUF17" s="13"/>
      <c r="UUG17" s="13"/>
      <c r="UUH17" s="13"/>
      <c r="UUI17" s="13"/>
      <c r="UUJ17" s="13"/>
      <c r="UUK17" s="13"/>
      <c r="UUL17" s="13"/>
      <c r="UUM17" s="13"/>
      <c r="UUN17" s="13"/>
      <c r="UUO17" s="13"/>
      <c r="UUP17" s="13"/>
      <c r="UUQ17" s="13"/>
      <c r="UUR17" s="13"/>
      <c r="UUS17" s="13"/>
      <c r="UUT17" s="13"/>
      <c r="UUU17" s="13"/>
      <c r="UUV17" s="13"/>
      <c r="UUW17" s="13"/>
      <c r="UUX17" s="13"/>
      <c r="UUY17" s="13"/>
      <c r="UUZ17" s="13"/>
      <c r="UVA17" s="13"/>
      <c r="UVB17" s="13"/>
      <c r="UVC17" s="13"/>
      <c r="UVD17" s="13"/>
      <c r="UVE17" s="13"/>
      <c r="UVF17" s="13"/>
      <c r="UVG17" s="13"/>
      <c r="UVH17" s="13"/>
      <c r="UVI17" s="13"/>
      <c r="UVJ17" s="13"/>
      <c r="UVK17" s="13"/>
      <c r="UVL17" s="13"/>
      <c r="UVM17" s="13"/>
      <c r="UVN17" s="13"/>
      <c r="UVO17" s="13"/>
      <c r="UVP17" s="13"/>
      <c r="UVQ17" s="13"/>
      <c r="UVR17" s="13"/>
      <c r="UVS17" s="13"/>
      <c r="UVT17" s="13"/>
      <c r="UVU17" s="13"/>
      <c r="UVV17" s="13"/>
      <c r="UVW17" s="13"/>
      <c r="UVX17" s="13"/>
      <c r="UVY17" s="13"/>
      <c r="UVZ17" s="13"/>
      <c r="UWA17" s="13"/>
      <c r="UWB17" s="13"/>
      <c r="UWC17" s="13"/>
      <c r="UWD17" s="13"/>
      <c r="UWE17" s="13"/>
      <c r="UWF17" s="13"/>
      <c r="UWG17" s="13"/>
      <c r="UWH17" s="13"/>
      <c r="UWI17" s="13"/>
      <c r="UWJ17" s="13"/>
      <c r="UWK17" s="13"/>
      <c r="UWL17" s="13"/>
      <c r="UWM17" s="13"/>
      <c r="UWN17" s="13"/>
      <c r="UWO17" s="13"/>
      <c r="UWP17" s="13"/>
      <c r="UWQ17" s="13"/>
      <c r="UWR17" s="13"/>
      <c r="UWS17" s="13"/>
      <c r="UWT17" s="13"/>
      <c r="UWU17" s="13"/>
      <c r="UWV17" s="13"/>
      <c r="UWW17" s="13"/>
      <c r="UWX17" s="13"/>
      <c r="UWY17" s="13"/>
      <c r="UWZ17" s="13"/>
      <c r="UXA17" s="13"/>
      <c r="UXB17" s="13"/>
      <c r="UXC17" s="13"/>
      <c r="UXD17" s="13"/>
      <c r="UXE17" s="13"/>
      <c r="UXF17" s="13"/>
      <c r="UXG17" s="13"/>
      <c r="UXH17" s="13"/>
      <c r="UXI17" s="13"/>
      <c r="UXJ17" s="13"/>
      <c r="UXK17" s="13"/>
      <c r="UXL17" s="13"/>
      <c r="UXM17" s="13"/>
      <c r="UXN17" s="13"/>
      <c r="UXO17" s="13"/>
      <c r="UXP17" s="13"/>
      <c r="UXQ17" s="13"/>
      <c r="UXR17" s="13"/>
      <c r="UXS17" s="13"/>
      <c r="UXT17" s="13"/>
      <c r="UXU17" s="13"/>
      <c r="UXV17" s="13"/>
      <c r="UXW17" s="13"/>
      <c r="UXX17" s="13"/>
      <c r="UXY17" s="13"/>
      <c r="UXZ17" s="13"/>
      <c r="UYA17" s="13"/>
      <c r="UYB17" s="13"/>
      <c r="UYC17" s="13"/>
      <c r="UYD17" s="13"/>
      <c r="UYE17" s="13"/>
      <c r="UYF17" s="13"/>
      <c r="UYG17" s="13"/>
      <c r="UYH17" s="13"/>
      <c r="UYI17" s="13"/>
      <c r="UYJ17" s="13"/>
      <c r="UYK17" s="13"/>
      <c r="UYL17" s="13"/>
      <c r="UYM17" s="13"/>
      <c r="UYN17" s="13"/>
      <c r="UYO17" s="13"/>
      <c r="UYP17" s="13"/>
      <c r="UYQ17" s="13"/>
      <c r="UYR17" s="13"/>
      <c r="UYS17" s="13"/>
      <c r="UYT17" s="13"/>
      <c r="UYU17" s="13"/>
      <c r="UYV17" s="13"/>
      <c r="UYW17" s="13"/>
      <c r="UYX17" s="13"/>
      <c r="UYY17" s="13"/>
      <c r="UYZ17" s="13"/>
      <c r="UZA17" s="13"/>
      <c r="UZB17" s="13"/>
      <c r="UZC17" s="13"/>
      <c r="UZD17" s="13"/>
      <c r="UZE17" s="13"/>
      <c r="UZF17" s="13"/>
      <c r="UZG17" s="13"/>
      <c r="UZH17" s="13"/>
      <c r="UZI17" s="13"/>
      <c r="UZJ17" s="13"/>
      <c r="UZK17" s="13"/>
      <c r="UZL17" s="13"/>
      <c r="UZM17" s="13"/>
      <c r="UZN17" s="13"/>
      <c r="UZO17" s="13"/>
      <c r="UZP17" s="13"/>
      <c r="UZQ17" s="13"/>
      <c r="UZR17" s="13"/>
      <c r="UZS17" s="13"/>
      <c r="UZT17" s="13"/>
      <c r="UZU17" s="13"/>
      <c r="UZV17" s="13"/>
      <c r="UZW17" s="13"/>
      <c r="UZX17" s="13"/>
      <c r="UZY17" s="13"/>
      <c r="UZZ17" s="13"/>
      <c r="VAA17" s="13"/>
      <c r="VAB17" s="13"/>
      <c r="VAC17" s="13"/>
      <c r="VAD17" s="13"/>
      <c r="VAE17" s="13"/>
      <c r="VAF17" s="13"/>
      <c r="VAG17" s="13"/>
      <c r="VAH17" s="13"/>
      <c r="VAI17" s="13"/>
      <c r="VAJ17" s="13"/>
      <c r="VAK17" s="13"/>
      <c r="VAL17" s="13"/>
      <c r="VAM17" s="13"/>
      <c r="VAN17" s="13"/>
      <c r="VAO17" s="13"/>
      <c r="VAP17" s="13"/>
      <c r="VAQ17" s="13"/>
      <c r="VAR17" s="13"/>
      <c r="VAS17" s="13"/>
      <c r="VAT17" s="13"/>
      <c r="VAU17" s="13"/>
      <c r="VAV17" s="13"/>
      <c r="VAW17" s="13"/>
      <c r="VAX17" s="13"/>
      <c r="VAY17" s="13"/>
      <c r="VAZ17" s="13"/>
      <c r="VBA17" s="13"/>
      <c r="VBB17" s="13"/>
      <c r="VBC17" s="13"/>
      <c r="VBD17" s="13"/>
      <c r="VBE17" s="13"/>
      <c r="VBF17" s="13"/>
      <c r="VBG17" s="13"/>
      <c r="VBH17" s="13"/>
      <c r="VBI17" s="13"/>
      <c r="VBJ17" s="13"/>
      <c r="VBK17" s="13"/>
      <c r="VBL17" s="13"/>
      <c r="VBM17" s="13"/>
      <c r="VBN17" s="13"/>
      <c r="VBO17" s="13"/>
      <c r="VBP17" s="13"/>
      <c r="VBQ17" s="13"/>
      <c r="VBR17" s="13"/>
      <c r="VBS17" s="13"/>
      <c r="VBT17" s="13"/>
      <c r="VBU17" s="13"/>
      <c r="VBV17" s="13"/>
      <c r="VBW17" s="13"/>
      <c r="VBX17" s="13"/>
      <c r="VBY17" s="13"/>
      <c r="VBZ17" s="13"/>
      <c r="VCA17" s="13"/>
      <c r="VCB17" s="13"/>
      <c r="VCC17" s="13"/>
      <c r="VCD17" s="13"/>
      <c r="VCE17" s="13"/>
      <c r="VCF17" s="13"/>
      <c r="VCG17" s="13"/>
      <c r="VCH17" s="13"/>
      <c r="VCI17" s="13"/>
      <c r="VCJ17" s="13"/>
      <c r="VCK17" s="13"/>
      <c r="VCL17" s="13"/>
      <c r="VCM17" s="13"/>
      <c r="VCN17" s="13"/>
      <c r="VCO17" s="13"/>
      <c r="VCP17" s="13"/>
      <c r="VCQ17" s="13"/>
      <c r="VCR17" s="13"/>
      <c r="VCS17" s="13"/>
      <c r="VCT17" s="13"/>
      <c r="VCU17" s="13"/>
      <c r="VCV17" s="13"/>
      <c r="VCW17" s="13"/>
      <c r="VCX17" s="13"/>
      <c r="VCY17" s="13"/>
      <c r="VCZ17" s="13"/>
      <c r="VDA17" s="13"/>
      <c r="VDB17" s="13"/>
      <c r="VDC17" s="13"/>
      <c r="VDD17" s="13"/>
      <c r="VDE17" s="13"/>
      <c r="VDF17" s="13"/>
      <c r="VDG17" s="13"/>
      <c r="VDH17" s="13"/>
      <c r="VDI17" s="13"/>
      <c r="VDJ17" s="13"/>
      <c r="VDK17" s="13"/>
      <c r="VDL17" s="13"/>
      <c r="VDM17" s="13"/>
      <c r="VDN17" s="13"/>
      <c r="VDO17" s="13"/>
      <c r="VDP17" s="13"/>
      <c r="VDQ17" s="13"/>
      <c r="VDR17" s="13"/>
      <c r="VDS17" s="13"/>
      <c r="VDT17" s="13"/>
      <c r="VDU17" s="13"/>
      <c r="VDV17" s="13"/>
      <c r="VDW17" s="13"/>
      <c r="VDX17" s="13"/>
      <c r="VDY17" s="13"/>
      <c r="VDZ17" s="13"/>
      <c r="VEA17" s="13"/>
      <c r="VEB17" s="13"/>
      <c r="VEC17" s="13"/>
      <c r="VED17" s="13"/>
      <c r="VEE17" s="13"/>
      <c r="VEF17" s="13"/>
      <c r="VEG17" s="13"/>
      <c r="VEH17" s="13"/>
      <c r="VEI17" s="13"/>
      <c r="VEJ17" s="13"/>
      <c r="VEK17" s="13"/>
      <c r="VEL17" s="13"/>
      <c r="VEM17" s="13"/>
      <c r="VEN17" s="13"/>
      <c r="VEO17" s="13"/>
      <c r="VEP17" s="13"/>
      <c r="VEQ17" s="13"/>
      <c r="VER17" s="13"/>
      <c r="VES17" s="13"/>
      <c r="VET17" s="13"/>
      <c r="VEU17" s="13"/>
      <c r="VEV17" s="13"/>
      <c r="VEW17" s="13"/>
      <c r="VEX17" s="13"/>
      <c r="VEY17" s="13"/>
      <c r="VEZ17" s="13"/>
      <c r="VFA17" s="13"/>
      <c r="VFB17" s="13"/>
      <c r="VFC17" s="13"/>
      <c r="VFD17" s="13"/>
      <c r="VFE17" s="13"/>
      <c r="VFF17" s="13"/>
      <c r="VFG17" s="13"/>
      <c r="VFH17" s="13"/>
      <c r="VFI17" s="13"/>
      <c r="VFJ17" s="13"/>
      <c r="VFK17" s="13"/>
      <c r="VFL17" s="13"/>
      <c r="VFM17" s="13"/>
      <c r="VFN17" s="13"/>
      <c r="VFO17" s="13"/>
      <c r="VFP17" s="13"/>
      <c r="VFQ17" s="13"/>
      <c r="VFR17" s="13"/>
      <c r="VFS17" s="13"/>
      <c r="VFT17" s="13"/>
      <c r="VFU17" s="13"/>
      <c r="VFV17" s="13"/>
      <c r="VFW17" s="13"/>
      <c r="VFX17" s="13"/>
      <c r="VFY17" s="13"/>
      <c r="VFZ17" s="13"/>
      <c r="VGA17" s="13"/>
      <c r="VGB17" s="13"/>
      <c r="VGC17" s="13"/>
      <c r="VGD17" s="13"/>
      <c r="VGE17" s="13"/>
      <c r="VGF17" s="13"/>
      <c r="VGG17" s="13"/>
      <c r="VGH17" s="13"/>
      <c r="VGI17" s="13"/>
      <c r="VGJ17" s="13"/>
      <c r="VGK17" s="13"/>
      <c r="VGL17" s="13"/>
      <c r="VGM17" s="13"/>
      <c r="VGN17" s="13"/>
      <c r="VGO17" s="13"/>
      <c r="VGP17" s="13"/>
      <c r="VGQ17" s="13"/>
      <c r="VGR17" s="13"/>
      <c r="VGS17" s="13"/>
      <c r="VGT17" s="13"/>
      <c r="VGU17" s="13"/>
      <c r="VGV17" s="13"/>
      <c r="VGW17" s="13"/>
      <c r="VGX17" s="13"/>
      <c r="VGY17" s="13"/>
      <c r="VGZ17" s="13"/>
      <c r="VHA17" s="13"/>
      <c r="VHB17" s="13"/>
      <c r="VHC17" s="13"/>
      <c r="VHD17" s="13"/>
      <c r="VHE17" s="13"/>
      <c r="VHF17" s="13"/>
      <c r="VHG17" s="13"/>
      <c r="VHH17" s="13"/>
      <c r="VHI17" s="13"/>
      <c r="VHJ17" s="13"/>
      <c r="VHK17" s="13"/>
      <c r="VHL17" s="13"/>
      <c r="VHM17" s="13"/>
      <c r="VHN17" s="13"/>
      <c r="VHO17" s="13"/>
      <c r="VHP17" s="13"/>
      <c r="VHQ17" s="13"/>
      <c r="VHR17" s="13"/>
      <c r="VHS17" s="13"/>
      <c r="VHT17" s="13"/>
      <c r="VHU17" s="13"/>
      <c r="VHV17" s="13"/>
      <c r="VHW17" s="13"/>
      <c r="VHX17" s="13"/>
      <c r="VHY17" s="13"/>
      <c r="VHZ17" s="13"/>
      <c r="VIA17" s="13"/>
      <c r="VIB17" s="13"/>
      <c r="VIC17" s="13"/>
      <c r="VID17" s="13"/>
      <c r="VIE17" s="13"/>
      <c r="VIF17" s="13"/>
      <c r="VIG17" s="13"/>
      <c r="VIH17" s="13"/>
      <c r="VII17" s="13"/>
      <c r="VIJ17" s="13"/>
      <c r="VIK17" s="13"/>
      <c r="VIL17" s="13"/>
      <c r="VIM17" s="13"/>
      <c r="VIN17" s="13"/>
      <c r="VIO17" s="13"/>
      <c r="VIP17" s="13"/>
      <c r="VIQ17" s="13"/>
      <c r="VIR17" s="13"/>
      <c r="VIS17" s="13"/>
      <c r="VIT17" s="13"/>
      <c r="VIU17" s="13"/>
      <c r="VIV17" s="13"/>
      <c r="VIW17" s="13"/>
      <c r="VIX17" s="13"/>
      <c r="VIY17" s="13"/>
      <c r="VIZ17" s="13"/>
      <c r="VJA17" s="13"/>
      <c r="VJB17" s="13"/>
      <c r="VJC17" s="13"/>
      <c r="VJD17" s="13"/>
      <c r="VJE17" s="13"/>
      <c r="VJF17" s="13"/>
      <c r="VJG17" s="13"/>
      <c r="VJH17" s="13"/>
      <c r="VJI17" s="13"/>
      <c r="VJJ17" s="13"/>
      <c r="VJK17" s="13"/>
      <c r="VJL17" s="13"/>
      <c r="VJM17" s="13"/>
      <c r="VJN17" s="13"/>
      <c r="VJO17" s="13"/>
      <c r="VJP17" s="13"/>
      <c r="VJQ17" s="13"/>
      <c r="VJR17" s="13"/>
      <c r="VJS17" s="13"/>
      <c r="VJT17" s="13"/>
      <c r="VJU17" s="13"/>
      <c r="VJV17" s="13"/>
      <c r="VJW17" s="13"/>
      <c r="VJX17" s="13"/>
      <c r="VJY17" s="13"/>
      <c r="VJZ17" s="13"/>
      <c r="VKA17" s="13"/>
      <c r="VKB17" s="13"/>
      <c r="VKC17" s="13"/>
      <c r="VKD17" s="13"/>
      <c r="VKE17" s="13"/>
      <c r="VKF17" s="13"/>
      <c r="VKG17" s="13"/>
      <c r="VKH17" s="13"/>
      <c r="VKI17" s="13"/>
      <c r="VKJ17" s="13"/>
      <c r="VKK17" s="13"/>
      <c r="VKL17" s="13"/>
      <c r="VKM17" s="13"/>
      <c r="VKN17" s="13"/>
      <c r="VKO17" s="13"/>
      <c r="VKP17" s="13"/>
      <c r="VKQ17" s="13"/>
      <c r="VKR17" s="13"/>
      <c r="VKS17" s="13"/>
      <c r="VKT17" s="13"/>
      <c r="VKU17" s="13"/>
      <c r="VKV17" s="13"/>
      <c r="VKW17" s="13"/>
      <c r="VKX17" s="13"/>
      <c r="VKY17" s="13"/>
      <c r="VKZ17" s="13"/>
      <c r="VLA17" s="13"/>
      <c r="VLB17" s="13"/>
      <c r="VLC17" s="13"/>
      <c r="VLD17" s="13"/>
      <c r="VLE17" s="13"/>
      <c r="VLF17" s="13"/>
      <c r="VLG17" s="13"/>
      <c r="VLH17" s="13"/>
      <c r="VLI17" s="13"/>
      <c r="VLJ17" s="13"/>
      <c r="VLK17" s="13"/>
      <c r="VLL17" s="13"/>
      <c r="VLM17" s="13"/>
      <c r="VLN17" s="13"/>
      <c r="VLO17" s="13"/>
      <c r="VLP17" s="13"/>
      <c r="VLQ17" s="13"/>
      <c r="VLR17" s="13"/>
      <c r="VLS17" s="13"/>
      <c r="VLT17" s="13"/>
      <c r="VLU17" s="13"/>
      <c r="VLV17" s="13"/>
      <c r="VLW17" s="13"/>
      <c r="VLX17" s="13"/>
      <c r="VLY17" s="13"/>
      <c r="VLZ17" s="13"/>
      <c r="VMA17" s="13"/>
      <c r="VMB17" s="13"/>
      <c r="VMC17" s="13"/>
      <c r="VMD17" s="13"/>
      <c r="VME17" s="13"/>
      <c r="VMF17" s="13"/>
      <c r="VMG17" s="13"/>
      <c r="VMH17" s="13"/>
      <c r="VMI17" s="13"/>
      <c r="VMJ17" s="13"/>
      <c r="VMK17" s="13"/>
      <c r="VML17" s="13"/>
      <c r="VMM17" s="13"/>
      <c r="VMN17" s="13"/>
      <c r="VMO17" s="13"/>
      <c r="VMP17" s="13"/>
      <c r="VMQ17" s="13"/>
      <c r="VMR17" s="13"/>
      <c r="VMS17" s="13"/>
      <c r="VMT17" s="13"/>
      <c r="VMU17" s="13"/>
      <c r="VMV17" s="13"/>
      <c r="VMW17" s="13"/>
      <c r="VMX17" s="13"/>
      <c r="VMY17" s="13"/>
      <c r="VMZ17" s="13"/>
      <c r="VNA17" s="13"/>
      <c r="VNB17" s="13"/>
      <c r="VNC17" s="13"/>
      <c r="VND17" s="13"/>
      <c r="VNE17" s="13"/>
      <c r="VNF17" s="13"/>
      <c r="VNG17" s="13"/>
      <c r="VNH17" s="13"/>
      <c r="VNI17" s="13"/>
      <c r="VNJ17" s="13"/>
      <c r="VNK17" s="13"/>
      <c r="VNL17" s="13"/>
      <c r="VNM17" s="13"/>
      <c r="VNN17" s="13"/>
      <c r="VNO17" s="13"/>
      <c r="VNP17" s="13"/>
      <c r="VNQ17" s="13"/>
      <c r="VNR17" s="13"/>
      <c r="VNS17" s="13"/>
      <c r="VNT17" s="13"/>
      <c r="VNU17" s="13"/>
      <c r="VNV17" s="13"/>
      <c r="VNW17" s="13"/>
      <c r="VNX17" s="13"/>
      <c r="VNY17" s="13"/>
      <c r="VNZ17" s="13"/>
      <c r="VOA17" s="13"/>
      <c r="VOB17" s="13"/>
      <c r="VOC17" s="13"/>
      <c r="VOD17" s="13"/>
      <c r="VOE17" s="13"/>
      <c r="VOF17" s="13"/>
      <c r="VOG17" s="13"/>
      <c r="VOH17" s="13"/>
      <c r="VOI17" s="13"/>
      <c r="VOJ17" s="13"/>
      <c r="VOK17" s="13"/>
      <c r="VOL17" s="13"/>
      <c r="VOM17" s="13"/>
      <c r="VON17" s="13"/>
      <c r="VOO17" s="13"/>
      <c r="VOP17" s="13"/>
      <c r="VOQ17" s="13"/>
      <c r="VOR17" s="13"/>
      <c r="VOS17" s="13"/>
      <c r="VOT17" s="13"/>
      <c r="VOU17" s="13"/>
      <c r="VOV17" s="13"/>
      <c r="VOW17" s="13"/>
      <c r="VOX17" s="13"/>
      <c r="VOY17" s="13"/>
      <c r="VOZ17" s="13"/>
      <c r="VPA17" s="13"/>
      <c r="VPB17" s="13"/>
      <c r="VPC17" s="13"/>
      <c r="VPD17" s="13"/>
      <c r="VPE17" s="13"/>
      <c r="VPF17" s="13"/>
      <c r="VPG17" s="13"/>
      <c r="VPH17" s="13"/>
      <c r="VPI17" s="13"/>
      <c r="VPJ17" s="13"/>
      <c r="VPK17" s="13"/>
      <c r="VPL17" s="13"/>
      <c r="VPM17" s="13"/>
      <c r="VPN17" s="13"/>
      <c r="VPO17" s="13"/>
      <c r="VPP17" s="13"/>
      <c r="VPQ17" s="13"/>
      <c r="VPR17" s="13"/>
      <c r="VPS17" s="13"/>
      <c r="VPT17" s="13"/>
      <c r="VPU17" s="13"/>
      <c r="VPV17" s="13"/>
      <c r="VPW17" s="13"/>
      <c r="VPX17" s="13"/>
      <c r="VPY17" s="13"/>
      <c r="VPZ17" s="13"/>
      <c r="VQA17" s="13"/>
      <c r="VQB17" s="13"/>
      <c r="VQC17" s="13"/>
      <c r="VQD17" s="13"/>
      <c r="VQE17" s="13"/>
      <c r="VQF17" s="13"/>
      <c r="VQG17" s="13"/>
      <c r="VQH17" s="13"/>
      <c r="VQI17" s="13"/>
      <c r="VQJ17" s="13"/>
      <c r="VQK17" s="13"/>
      <c r="VQL17" s="13"/>
      <c r="VQM17" s="13"/>
      <c r="VQN17" s="13"/>
      <c r="VQO17" s="13"/>
      <c r="VQP17" s="13"/>
      <c r="VQQ17" s="13"/>
      <c r="VQR17" s="13"/>
      <c r="VQS17" s="13"/>
      <c r="VQT17" s="13"/>
      <c r="VQU17" s="13"/>
      <c r="VQV17" s="13"/>
      <c r="VQW17" s="13"/>
      <c r="VQX17" s="13"/>
      <c r="VQY17" s="13"/>
      <c r="VQZ17" s="13"/>
      <c r="VRA17" s="13"/>
      <c r="VRB17" s="13"/>
      <c r="VRC17" s="13"/>
      <c r="VRD17" s="13"/>
      <c r="VRE17" s="13"/>
      <c r="VRF17" s="13"/>
      <c r="VRG17" s="13"/>
      <c r="VRH17" s="13"/>
      <c r="VRI17" s="13"/>
      <c r="VRJ17" s="13"/>
      <c r="VRK17" s="13"/>
      <c r="VRL17" s="13"/>
      <c r="VRM17" s="13"/>
      <c r="VRN17" s="13"/>
      <c r="VRO17" s="13"/>
      <c r="VRP17" s="13"/>
      <c r="VRQ17" s="13"/>
      <c r="VRR17" s="13"/>
      <c r="VRS17" s="13"/>
      <c r="VRT17" s="13"/>
      <c r="VRU17" s="13"/>
      <c r="VRV17" s="13"/>
      <c r="VRW17" s="13"/>
      <c r="VRX17" s="13"/>
      <c r="VRY17" s="13"/>
      <c r="VRZ17" s="13"/>
      <c r="VSA17" s="13"/>
      <c r="VSB17" s="13"/>
      <c r="VSC17" s="13"/>
      <c r="VSD17" s="13"/>
      <c r="VSE17" s="13"/>
      <c r="VSF17" s="13"/>
      <c r="VSG17" s="13"/>
      <c r="VSH17" s="13"/>
      <c r="VSI17" s="13"/>
      <c r="VSJ17" s="13"/>
      <c r="VSK17" s="13"/>
      <c r="VSL17" s="13"/>
      <c r="VSM17" s="13"/>
      <c r="VSN17" s="13"/>
      <c r="VSO17" s="13"/>
      <c r="VSP17" s="13"/>
      <c r="VSQ17" s="13"/>
      <c r="VSR17" s="13"/>
      <c r="VSS17" s="13"/>
      <c r="VST17" s="13"/>
      <c r="VSU17" s="13"/>
      <c r="VSV17" s="13"/>
      <c r="VSW17" s="13"/>
      <c r="VSX17" s="13"/>
      <c r="VSY17" s="13"/>
      <c r="VSZ17" s="13"/>
      <c r="VTA17" s="13"/>
      <c r="VTB17" s="13"/>
      <c r="VTC17" s="13"/>
      <c r="VTD17" s="13"/>
      <c r="VTE17" s="13"/>
      <c r="VTF17" s="13"/>
      <c r="VTG17" s="13"/>
      <c r="VTH17" s="13"/>
      <c r="VTI17" s="13"/>
      <c r="VTJ17" s="13"/>
      <c r="VTK17" s="13"/>
      <c r="VTL17" s="13"/>
      <c r="VTM17" s="13"/>
      <c r="VTN17" s="13"/>
      <c r="VTO17" s="13"/>
      <c r="VTP17" s="13"/>
      <c r="VTQ17" s="13"/>
      <c r="VTR17" s="13"/>
      <c r="VTS17" s="13"/>
      <c r="VTT17" s="13"/>
      <c r="VTU17" s="13"/>
      <c r="VTV17" s="13"/>
      <c r="VTW17" s="13"/>
      <c r="VTX17" s="13"/>
      <c r="VTY17" s="13"/>
      <c r="VTZ17" s="13"/>
      <c r="VUA17" s="13"/>
      <c r="VUB17" s="13"/>
      <c r="VUC17" s="13"/>
      <c r="VUD17" s="13"/>
      <c r="VUE17" s="13"/>
      <c r="VUF17" s="13"/>
      <c r="VUG17" s="13"/>
      <c r="VUH17" s="13"/>
      <c r="VUI17" s="13"/>
      <c r="VUJ17" s="13"/>
      <c r="VUK17" s="13"/>
      <c r="VUL17" s="13"/>
      <c r="VUM17" s="13"/>
      <c r="VUN17" s="13"/>
      <c r="VUO17" s="13"/>
      <c r="VUP17" s="13"/>
      <c r="VUQ17" s="13"/>
      <c r="VUR17" s="13"/>
      <c r="VUS17" s="13"/>
      <c r="VUT17" s="13"/>
      <c r="VUU17" s="13"/>
      <c r="VUV17" s="13"/>
      <c r="VUW17" s="13"/>
      <c r="VUX17" s="13"/>
      <c r="VUY17" s="13"/>
      <c r="VUZ17" s="13"/>
      <c r="VVA17" s="13"/>
      <c r="VVB17" s="13"/>
      <c r="VVC17" s="13"/>
      <c r="VVD17" s="13"/>
      <c r="VVE17" s="13"/>
      <c r="VVF17" s="13"/>
      <c r="VVG17" s="13"/>
      <c r="VVH17" s="13"/>
      <c r="VVI17" s="13"/>
      <c r="VVJ17" s="13"/>
      <c r="VVK17" s="13"/>
      <c r="VVL17" s="13"/>
      <c r="VVM17" s="13"/>
      <c r="VVN17" s="13"/>
      <c r="VVO17" s="13"/>
      <c r="VVP17" s="13"/>
      <c r="VVQ17" s="13"/>
      <c r="VVR17" s="13"/>
      <c r="VVS17" s="13"/>
      <c r="VVT17" s="13"/>
      <c r="VVU17" s="13"/>
      <c r="VVV17" s="13"/>
      <c r="VVW17" s="13"/>
      <c r="VVX17" s="13"/>
      <c r="VVY17" s="13"/>
      <c r="VVZ17" s="13"/>
      <c r="VWA17" s="13"/>
      <c r="VWB17" s="13"/>
      <c r="VWC17" s="13"/>
      <c r="VWD17" s="13"/>
      <c r="VWE17" s="13"/>
      <c r="VWF17" s="13"/>
      <c r="VWG17" s="13"/>
      <c r="VWH17" s="13"/>
      <c r="VWI17" s="13"/>
      <c r="VWJ17" s="13"/>
      <c r="VWK17" s="13"/>
      <c r="VWL17" s="13"/>
      <c r="VWM17" s="13"/>
      <c r="VWN17" s="13"/>
      <c r="VWO17" s="13"/>
      <c r="VWP17" s="13"/>
      <c r="VWQ17" s="13"/>
      <c r="VWR17" s="13"/>
      <c r="VWS17" s="13"/>
      <c r="VWT17" s="13"/>
      <c r="VWU17" s="13"/>
      <c r="VWV17" s="13"/>
      <c r="VWW17" s="13"/>
      <c r="VWX17" s="13"/>
      <c r="VWY17" s="13"/>
      <c r="VWZ17" s="13"/>
      <c r="VXA17" s="13"/>
      <c r="VXB17" s="13"/>
      <c r="VXC17" s="13"/>
      <c r="VXD17" s="13"/>
      <c r="VXE17" s="13"/>
      <c r="VXF17" s="13"/>
      <c r="VXG17" s="13"/>
      <c r="VXH17" s="13"/>
      <c r="VXI17" s="13"/>
      <c r="VXJ17" s="13"/>
      <c r="VXK17" s="13"/>
      <c r="VXL17" s="13"/>
      <c r="VXM17" s="13"/>
      <c r="VXN17" s="13"/>
      <c r="VXO17" s="13"/>
      <c r="VXP17" s="13"/>
      <c r="VXQ17" s="13"/>
      <c r="VXR17" s="13"/>
      <c r="VXS17" s="13"/>
      <c r="VXT17" s="13"/>
      <c r="VXU17" s="13"/>
      <c r="VXV17" s="13"/>
      <c r="VXW17" s="13"/>
      <c r="VXX17" s="13"/>
      <c r="VXY17" s="13"/>
      <c r="VXZ17" s="13"/>
      <c r="VYA17" s="13"/>
      <c r="VYB17" s="13"/>
      <c r="VYC17" s="13"/>
      <c r="VYD17" s="13"/>
      <c r="VYE17" s="13"/>
      <c r="VYF17" s="13"/>
      <c r="VYG17" s="13"/>
      <c r="VYH17" s="13"/>
      <c r="VYI17" s="13"/>
      <c r="VYJ17" s="13"/>
      <c r="VYK17" s="13"/>
      <c r="VYL17" s="13"/>
      <c r="VYM17" s="13"/>
      <c r="VYN17" s="13"/>
      <c r="VYO17" s="13"/>
      <c r="VYP17" s="13"/>
      <c r="VYQ17" s="13"/>
      <c r="VYR17" s="13"/>
      <c r="VYS17" s="13"/>
      <c r="VYT17" s="13"/>
      <c r="VYU17" s="13"/>
      <c r="VYV17" s="13"/>
      <c r="VYW17" s="13"/>
      <c r="VYX17" s="13"/>
      <c r="VYY17" s="13"/>
      <c r="VYZ17" s="13"/>
      <c r="VZA17" s="13"/>
      <c r="VZB17" s="13"/>
      <c r="VZC17" s="13"/>
      <c r="VZD17" s="13"/>
      <c r="VZE17" s="13"/>
      <c r="VZF17" s="13"/>
      <c r="VZG17" s="13"/>
      <c r="VZH17" s="13"/>
      <c r="VZI17" s="13"/>
      <c r="VZJ17" s="13"/>
      <c r="VZK17" s="13"/>
      <c r="VZL17" s="13"/>
      <c r="VZM17" s="13"/>
      <c r="VZN17" s="13"/>
      <c r="VZO17" s="13"/>
      <c r="VZP17" s="13"/>
      <c r="VZQ17" s="13"/>
      <c r="VZR17" s="13"/>
      <c r="VZS17" s="13"/>
      <c r="VZT17" s="13"/>
      <c r="VZU17" s="13"/>
      <c r="VZV17" s="13"/>
      <c r="VZW17" s="13"/>
      <c r="VZX17" s="13"/>
      <c r="VZY17" s="13"/>
      <c r="VZZ17" s="13"/>
      <c r="WAA17" s="13"/>
      <c r="WAB17" s="13"/>
      <c r="WAC17" s="13"/>
      <c r="WAD17" s="13"/>
      <c r="WAE17" s="13"/>
      <c r="WAF17" s="13"/>
      <c r="WAG17" s="13"/>
      <c r="WAH17" s="13"/>
      <c r="WAI17" s="13"/>
      <c r="WAJ17" s="13"/>
      <c r="WAK17" s="13"/>
      <c r="WAL17" s="13"/>
      <c r="WAM17" s="13"/>
      <c r="WAN17" s="13"/>
      <c r="WAO17" s="13"/>
      <c r="WAP17" s="13"/>
      <c r="WAQ17" s="13"/>
      <c r="WAR17" s="13"/>
      <c r="WAS17" s="13"/>
      <c r="WAT17" s="13"/>
      <c r="WAU17" s="13"/>
      <c r="WAV17" s="13"/>
      <c r="WAW17" s="13"/>
      <c r="WAX17" s="13"/>
      <c r="WAY17" s="13"/>
      <c r="WAZ17" s="13"/>
      <c r="WBA17" s="13"/>
      <c r="WBB17" s="13"/>
      <c r="WBC17" s="13"/>
      <c r="WBD17" s="13"/>
      <c r="WBE17" s="13"/>
      <c r="WBF17" s="13"/>
      <c r="WBG17" s="13"/>
      <c r="WBH17" s="13"/>
      <c r="WBI17" s="13"/>
      <c r="WBJ17" s="13"/>
      <c r="WBK17" s="13"/>
      <c r="WBL17" s="13"/>
      <c r="WBM17" s="13"/>
      <c r="WBN17" s="13"/>
      <c r="WBO17" s="13"/>
      <c r="WBP17" s="13"/>
      <c r="WBQ17" s="13"/>
      <c r="WBR17" s="13"/>
      <c r="WBS17" s="13"/>
      <c r="WBT17" s="13"/>
      <c r="WBU17" s="13"/>
      <c r="WBV17" s="13"/>
      <c r="WBW17" s="13"/>
      <c r="WBX17" s="13"/>
      <c r="WBY17" s="13"/>
      <c r="WBZ17" s="13"/>
      <c r="WCA17" s="13"/>
      <c r="WCB17" s="13"/>
      <c r="WCC17" s="13"/>
      <c r="WCD17" s="13"/>
      <c r="WCE17" s="13"/>
      <c r="WCF17" s="13"/>
      <c r="WCG17" s="13"/>
      <c r="WCH17" s="13"/>
      <c r="WCI17" s="13"/>
      <c r="WCJ17" s="13"/>
      <c r="WCK17" s="13"/>
      <c r="WCL17" s="13"/>
      <c r="WCM17" s="13"/>
      <c r="WCN17" s="13"/>
      <c r="WCO17" s="13"/>
      <c r="WCP17" s="13"/>
      <c r="WCQ17" s="13"/>
      <c r="WCR17" s="13"/>
      <c r="WCS17" s="13"/>
      <c r="WCT17" s="13"/>
      <c r="WCU17" s="13"/>
      <c r="WCV17" s="13"/>
      <c r="WCW17" s="13"/>
      <c r="WCX17" s="13"/>
      <c r="WCY17" s="13"/>
      <c r="WCZ17" s="13"/>
      <c r="WDA17" s="13"/>
      <c r="WDB17" s="13"/>
      <c r="WDC17" s="13"/>
      <c r="WDD17" s="13"/>
      <c r="WDE17" s="13"/>
      <c r="WDF17" s="13"/>
      <c r="WDG17" s="13"/>
      <c r="WDH17" s="13"/>
      <c r="WDI17" s="13"/>
      <c r="WDJ17" s="13"/>
      <c r="WDK17" s="13"/>
      <c r="WDL17" s="13"/>
      <c r="WDM17" s="13"/>
      <c r="WDN17" s="13"/>
      <c r="WDO17" s="13"/>
      <c r="WDP17" s="13"/>
      <c r="WDQ17" s="13"/>
      <c r="WDR17" s="13"/>
      <c r="WDS17" s="13"/>
      <c r="WDT17" s="13"/>
      <c r="WDU17" s="13"/>
      <c r="WDV17" s="13"/>
      <c r="WDW17" s="13"/>
      <c r="WDX17" s="13"/>
      <c r="WDY17" s="13"/>
      <c r="WDZ17" s="13"/>
      <c r="WEA17" s="13"/>
      <c r="WEB17" s="13"/>
      <c r="WEC17" s="13"/>
      <c r="WED17" s="13"/>
      <c r="WEE17" s="13"/>
      <c r="WEF17" s="13"/>
      <c r="WEG17" s="13"/>
      <c r="WEH17" s="13"/>
      <c r="WEI17" s="13"/>
      <c r="WEJ17" s="13"/>
      <c r="WEK17" s="13"/>
      <c r="WEL17" s="13"/>
      <c r="WEM17" s="13"/>
      <c r="WEN17" s="13"/>
      <c r="WEO17" s="13"/>
      <c r="WEP17" s="13"/>
      <c r="WEQ17" s="13"/>
      <c r="WER17" s="13"/>
      <c r="WES17" s="13"/>
      <c r="WET17" s="13"/>
      <c r="WEU17" s="13"/>
      <c r="WEV17" s="13"/>
      <c r="WEW17" s="13"/>
      <c r="WEX17" s="13"/>
      <c r="WEY17" s="13"/>
      <c r="WEZ17" s="13"/>
      <c r="WFA17" s="13"/>
      <c r="WFB17" s="13"/>
      <c r="WFC17" s="13"/>
      <c r="WFD17" s="13"/>
      <c r="WFE17" s="13"/>
      <c r="WFF17" s="13"/>
      <c r="WFG17" s="13"/>
      <c r="WFH17" s="13"/>
      <c r="WFI17" s="13"/>
      <c r="WFJ17" s="13"/>
      <c r="WFK17" s="13"/>
      <c r="WFL17" s="13"/>
      <c r="WFM17" s="13"/>
      <c r="WFN17" s="13"/>
      <c r="WFO17" s="13"/>
      <c r="WFP17" s="13"/>
      <c r="WFQ17" s="13"/>
      <c r="WFR17" s="13"/>
      <c r="WFS17" s="13"/>
      <c r="WFT17" s="13"/>
      <c r="WFU17" s="13"/>
      <c r="WFV17" s="13"/>
      <c r="WFW17" s="13"/>
      <c r="WFX17" s="13"/>
      <c r="WFY17" s="13"/>
      <c r="WFZ17" s="13"/>
      <c r="WGA17" s="13"/>
      <c r="WGB17" s="13"/>
      <c r="WGC17" s="13"/>
      <c r="WGD17" s="13"/>
      <c r="WGE17" s="13"/>
      <c r="WGF17" s="13"/>
      <c r="WGG17" s="13"/>
      <c r="WGH17" s="13"/>
      <c r="WGI17" s="13"/>
      <c r="WGJ17" s="13"/>
      <c r="WGK17" s="13"/>
      <c r="WGL17" s="13"/>
      <c r="WGM17" s="13"/>
      <c r="WGN17" s="13"/>
      <c r="WGO17" s="13"/>
      <c r="WGP17" s="13"/>
      <c r="WGQ17" s="13"/>
      <c r="WGR17" s="13"/>
      <c r="WGS17" s="13"/>
      <c r="WGT17" s="13"/>
      <c r="WGU17" s="13"/>
      <c r="WGV17" s="13"/>
      <c r="WGW17" s="13"/>
      <c r="WGX17" s="13"/>
      <c r="WGY17" s="13"/>
      <c r="WGZ17" s="13"/>
      <c r="WHA17" s="13"/>
      <c r="WHB17" s="13"/>
      <c r="WHC17" s="13"/>
      <c r="WHD17" s="13"/>
      <c r="WHE17" s="13"/>
      <c r="WHF17" s="13"/>
      <c r="WHG17" s="13"/>
      <c r="WHH17" s="13"/>
      <c r="WHI17" s="13"/>
      <c r="WHJ17" s="13"/>
      <c r="WHK17" s="13"/>
      <c r="WHL17" s="13"/>
      <c r="WHM17" s="13"/>
      <c r="WHN17" s="13"/>
      <c r="WHO17" s="13"/>
      <c r="WHP17" s="13"/>
      <c r="WHQ17" s="13"/>
      <c r="WHR17" s="13"/>
      <c r="WHS17" s="13"/>
      <c r="WHT17" s="13"/>
      <c r="WHU17" s="13"/>
      <c r="WHV17" s="13"/>
      <c r="WHW17" s="13"/>
      <c r="WHX17" s="13"/>
      <c r="WHY17" s="13"/>
      <c r="WHZ17" s="13"/>
      <c r="WIA17" s="13"/>
      <c r="WIB17" s="13"/>
      <c r="WIC17" s="13"/>
      <c r="WID17" s="13"/>
      <c r="WIE17" s="13"/>
      <c r="WIF17" s="13"/>
      <c r="WIG17" s="13"/>
      <c r="WIH17" s="13"/>
      <c r="WII17" s="13"/>
      <c r="WIJ17" s="13"/>
      <c r="WIK17" s="13"/>
      <c r="WIL17" s="13"/>
      <c r="WIM17" s="13"/>
      <c r="WIN17" s="13"/>
      <c r="WIO17" s="13"/>
      <c r="WIP17" s="13"/>
      <c r="WIQ17" s="13"/>
      <c r="WIR17" s="13"/>
      <c r="WIS17" s="13"/>
      <c r="WIT17" s="13"/>
      <c r="WIU17" s="13"/>
      <c r="WIV17" s="13"/>
      <c r="WIW17" s="13"/>
      <c r="WIX17" s="13"/>
      <c r="WIY17" s="13"/>
      <c r="WIZ17" s="13"/>
      <c r="WJA17" s="13"/>
      <c r="WJB17" s="13"/>
      <c r="WJC17" s="13"/>
      <c r="WJD17" s="13"/>
      <c r="WJE17" s="13"/>
      <c r="WJF17" s="13"/>
      <c r="WJG17" s="13"/>
      <c r="WJH17" s="13"/>
      <c r="WJI17" s="13"/>
      <c r="WJJ17" s="13"/>
      <c r="WJK17" s="13"/>
      <c r="WJL17" s="13"/>
      <c r="WJM17" s="13"/>
      <c r="WJN17" s="13"/>
      <c r="WJO17" s="13"/>
      <c r="WJP17" s="13"/>
      <c r="WJQ17" s="13"/>
      <c r="WJR17" s="13"/>
      <c r="WJS17" s="13"/>
      <c r="WJT17" s="13"/>
      <c r="WJU17" s="13"/>
      <c r="WJV17" s="13"/>
      <c r="WJW17" s="13"/>
      <c r="WJX17" s="13"/>
      <c r="WJY17" s="13"/>
      <c r="WJZ17" s="13"/>
      <c r="WKA17" s="13"/>
      <c r="WKB17" s="13"/>
      <c r="WKC17" s="13"/>
      <c r="WKD17" s="13"/>
      <c r="WKE17" s="13"/>
      <c r="WKF17" s="13"/>
      <c r="WKG17" s="13"/>
      <c r="WKH17" s="13"/>
      <c r="WKI17" s="13"/>
      <c r="WKJ17" s="13"/>
      <c r="WKK17" s="13"/>
      <c r="WKL17" s="13"/>
      <c r="WKM17" s="13"/>
      <c r="WKN17" s="13"/>
      <c r="WKO17" s="13"/>
      <c r="WKP17" s="13"/>
      <c r="WKQ17" s="13"/>
      <c r="WKR17" s="13"/>
      <c r="WKS17" s="13"/>
      <c r="WKT17" s="13"/>
      <c r="WKU17" s="13"/>
      <c r="WKV17" s="13"/>
      <c r="WKW17" s="13"/>
      <c r="WKX17" s="13"/>
      <c r="WKY17" s="13"/>
      <c r="WKZ17" s="13"/>
      <c r="WLA17" s="13"/>
      <c r="WLB17" s="13"/>
      <c r="WLC17" s="13"/>
      <c r="WLD17" s="13"/>
      <c r="WLE17" s="13"/>
      <c r="WLF17" s="13"/>
      <c r="WLG17" s="13"/>
      <c r="WLH17" s="13"/>
      <c r="WLI17" s="13"/>
      <c r="WLJ17" s="13"/>
      <c r="WLK17" s="13"/>
      <c r="WLL17" s="13"/>
      <c r="WLM17" s="13"/>
      <c r="WLN17" s="13"/>
      <c r="WLO17" s="13"/>
      <c r="WLP17" s="13"/>
      <c r="WLQ17" s="13"/>
      <c r="WLR17" s="13"/>
      <c r="WLS17" s="13"/>
      <c r="WLT17" s="13"/>
      <c r="WLU17" s="13"/>
      <c r="WLV17" s="13"/>
      <c r="WLW17" s="13"/>
      <c r="WLX17" s="13"/>
      <c r="WLY17" s="13"/>
      <c r="WLZ17" s="13"/>
      <c r="WMA17" s="13"/>
      <c r="WMB17" s="13"/>
      <c r="WMC17" s="13"/>
      <c r="WMD17" s="13"/>
      <c r="WME17" s="13"/>
      <c r="WMF17" s="13"/>
      <c r="WMG17" s="13"/>
      <c r="WMH17" s="13"/>
      <c r="WMI17" s="13"/>
      <c r="WMJ17" s="13"/>
      <c r="WMK17" s="13"/>
      <c r="WML17" s="13"/>
      <c r="WMM17" s="13"/>
      <c r="WMN17" s="13"/>
      <c r="WMO17" s="13"/>
      <c r="WMP17" s="13"/>
      <c r="WMQ17" s="13"/>
      <c r="WMR17" s="13"/>
      <c r="WMS17" s="13"/>
      <c r="WMT17" s="13"/>
      <c r="WMU17" s="13"/>
      <c r="WMV17" s="13"/>
      <c r="WMW17" s="13"/>
      <c r="WMX17" s="13"/>
      <c r="WMY17" s="13"/>
      <c r="WMZ17" s="13"/>
      <c r="WNA17" s="13"/>
      <c r="WNB17" s="13"/>
      <c r="WNC17" s="13"/>
      <c r="WND17" s="13"/>
      <c r="WNE17" s="13"/>
      <c r="WNF17" s="13"/>
      <c r="WNG17" s="13"/>
      <c r="WNH17" s="13"/>
      <c r="WNI17" s="13"/>
      <c r="WNJ17" s="13"/>
      <c r="WNK17" s="13"/>
      <c r="WNL17" s="13"/>
      <c r="WNM17" s="13"/>
      <c r="WNN17" s="13"/>
      <c r="WNO17" s="13"/>
      <c r="WNP17" s="13"/>
      <c r="WNQ17" s="13"/>
      <c r="WNR17" s="13"/>
      <c r="WNS17" s="13"/>
      <c r="WNT17" s="13"/>
      <c r="WNU17" s="13"/>
      <c r="WNV17" s="13"/>
      <c r="WNW17" s="13"/>
      <c r="WNX17" s="13"/>
      <c r="WNY17" s="13"/>
      <c r="WNZ17" s="13"/>
      <c r="WOA17" s="13"/>
      <c r="WOB17" s="13"/>
      <c r="WOC17" s="13"/>
      <c r="WOD17" s="13"/>
      <c r="WOE17" s="13"/>
      <c r="WOF17" s="13"/>
      <c r="WOG17" s="13"/>
      <c r="WOH17" s="13"/>
      <c r="WOI17" s="13"/>
      <c r="WOJ17" s="13"/>
      <c r="WOK17" s="13"/>
      <c r="WOL17" s="13"/>
      <c r="WOM17" s="13"/>
      <c r="WON17" s="13"/>
      <c r="WOO17" s="13"/>
      <c r="WOP17" s="13"/>
      <c r="WOQ17" s="13"/>
      <c r="WOR17" s="13"/>
      <c r="WOS17" s="13"/>
      <c r="WOT17" s="13"/>
      <c r="WOU17" s="13"/>
      <c r="WOV17" s="13"/>
      <c r="WOW17" s="13"/>
      <c r="WOX17" s="13"/>
      <c r="WOY17" s="13"/>
      <c r="WOZ17" s="13"/>
      <c r="WPA17" s="13"/>
      <c r="WPB17" s="13"/>
      <c r="WPC17" s="13"/>
      <c r="WPD17" s="13"/>
      <c r="WPE17" s="13"/>
      <c r="WPF17" s="13"/>
      <c r="WPG17" s="13"/>
      <c r="WPH17" s="13"/>
      <c r="WPI17" s="13"/>
      <c r="WPJ17" s="13"/>
      <c r="WPK17" s="13"/>
      <c r="WPL17" s="13"/>
      <c r="WPM17" s="13"/>
      <c r="WPN17" s="13"/>
      <c r="WPO17" s="13"/>
      <c r="WPP17" s="13"/>
      <c r="WPQ17" s="13"/>
      <c r="WPR17" s="13"/>
      <c r="WPS17" s="13"/>
      <c r="WPT17" s="13"/>
      <c r="WPU17" s="13"/>
      <c r="WPV17" s="13"/>
      <c r="WPW17" s="13"/>
      <c r="WPX17" s="13"/>
      <c r="WPY17" s="13"/>
      <c r="WPZ17" s="13"/>
      <c r="WQA17" s="13"/>
      <c r="WQB17" s="13"/>
      <c r="WQC17" s="13"/>
      <c r="WQD17" s="13"/>
      <c r="WQE17" s="13"/>
      <c r="WQF17" s="13"/>
      <c r="WQG17" s="13"/>
      <c r="WQH17" s="13"/>
      <c r="WQI17" s="13"/>
      <c r="WQJ17" s="13"/>
      <c r="WQK17" s="13"/>
      <c r="WQL17" s="13"/>
      <c r="WQM17" s="13"/>
      <c r="WQN17" s="13"/>
      <c r="WQO17" s="13"/>
      <c r="WQP17" s="13"/>
      <c r="WQQ17" s="13"/>
      <c r="WQR17" s="13"/>
      <c r="WQS17" s="13"/>
      <c r="WQT17" s="13"/>
      <c r="WQU17" s="13"/>
      <c r="WQV17" s="13"/>
      <c r="WQW17" s="13"/>
      <c r="WQX17" s="13"/>
      <c r="WQY17" s="13"/>
      <c r="WQZ17" s="13"/>
      <c r="WRA17" s="13"/>
      <c r="WRB17" s="13"/>
      <c r="WRC17" s="13"/>
      <c r="WRD17" s="13"/>
      <c r="WRE17" s="13"/>
      <c r="WRF17" s="13"/>
      <c r="WRG17" s="13"/>
      <c r="WRH17" s="13"/>
      <c r="WRI17" s="13"/>
      <c r="WRJ17" s="13"/>
      <c r="WRK17" s="13"/>
      <c r="WRL17" s="13"/>
      <c r="WRM17" s="13"/>
      <c r="WRN17" s="13"/>
      <c r="WRO17" s="13"/>
      <c r="WRP17" s="13"/>
      <c r="WRQ17" s="13"/>
      <c r="WRR17" s="13"/>
      <c r="WRS17" s="13"/>
      <c r="WRT17" s="13"/>
      <c r="WRU17" s="13"/>
      <c r="WRV17" s="13"/>
      <c r="WRW17" s="13"/>
      <c r="WRX17" s="13"/>
      <c r="WRY17" s="13"/>
      <c r="WRZ17" s="13"/>
      <c r="WSA17" s="13"/>
      <c r="WSB17" s="13"/>
      <c r="WSC17" s="13"/>
      <c r="WSD17" s="13"/>
      <c r="WSE17" s="13"/>
      <c r="WSF17" s="13"/>
      <c r="WSG17" s="13"/>
      <c r="WSH17" s="13"/>
      <c r="WSI17" s="13"/>
      <c r="WSJ17" s="13"/>
      <c r="WSK17" s="13"/>
      <c r="WSL17" s="13"/>
      <c r="WSM17" s="13"/>
      <c r="WSN17" s="13"/>
      <c r="WSO17" s="13"/>
      <c r="WSP17" s="13"/>
      <c r="WSQ17" s="13"/>
      <c r="WSR17" s="13"/>
      <c r="WSS17" s="13"/>
      <c r="WST17" s="13"/>
      <c r="WSU17" s="13"/>
      <c r="WSV17" s="13"/>
      <c r="WSW17" s="13"/>
      <c r="WSX17" s="13"/>
      <c r="WSY17" s="13"/>
      <c r="WSZ17" s="13"/>
      <c r="WTA17" s="13"/>
      <c r="WTB17" s="13"/>
      <c r="WTC17" s="13"/>
      <c r="WTD17" s="13"/>
      <c r="WTE17" s="13"/>
      <c r="WTF17" s="13"/>
      <c r="WTG17" s="13"/>
      <c r="WTH17" s="13"/>
      <c r="WTI17" s="13"/>
      <c r="WTJ17" s="13"/>
      <c r="WTK17" s="13"/>
      <c r="WTL17" s="13"/>
      <c r="WTM17" s="13"/>
      <c r="WTN17" s="13"/>
      <c r="WTO17" s="13"/>
      <c r="WTP17" s="13"/>
      <c r="WTQ17" s="13"/>
      <c r="WTR17" s="13"/>
      <c r="WTS17" s="13"/>
      <c r="WTT17" s="13"/>
      <c r="WTU17" s="13"/>
      <c r="WTV17" s="13"/>
      <c r="WTW17" s="13"/>
      <c r="WTX17" s="13"/>
      <c r="WTY17" s="13"/>
      <c r="WTZ17" s="13"/>
      <c r="WUA17" s="13"/>
      <c r="WUB17" s="13"/>
      <c r="WUC17" s="13"/>
      <c r="WUD17" s="13"/>
      <c r="WUE17" s="13"/>
      <c r="WUF17" s="13"/>
      <c r="WUG17" s="13"/>
      <c r="WUH17" s="13"/>
      <c r="WUI17" s="13"/>
      <c r="WUJ17" s="13"/>
      <c r="WUK17" s="13"/>
      <c r="WUL17" s="13"/>
      <c r="WUM17" s="13"/>
      <c r="WUN17" s="13"/>
      <c r="WUO17" s="13"/>
      <c r="WUP17" s="13"/>
      <c r="WUQ17" s="13"/>
      <c r="WUR17" s="13"/>
      <c r="WUS17" s="13"/>
      <c r="WUT17" s="13"/>
      <c r="WUU17" s="13"/>
      <c r="WUV17" s="13"/>
      <c r="WUW17" s="13"/>
      <c r="WUX17" s="13"/>
      <c r="WUY17" s="13"/>
      <c r="WUZ17" s="13"/>
      <c r="WVA17" s="13"/>
      <c r="WVB17" s="13"/>
      <c r="WVC17" s="13"/>
      <c r="WVD17" s="13"/>
      <c r="WVE17" s="13"/>
      <c r="WVF17" s="13"/>
      <c r="WVG17" s="13"/>
      <c r="WVH17" s="13"/>
      <c r="WVI17" s="13"/>
      <c r="WVJ17" s="13"/>
      <c r="WVK17" s="13"/>
      <c r="WVL17" s="13"/>
      <c r="WVM17" s="13"/>
      <c r="WVN17" s="13"/>
      <c r="WVO17" s="13"/>
      <c r="WVP17" s="13"/>
      <c r="WVQ17" s="13"/>
      <c r="WVR17" s="13"/>
      <c r="WVS17" s="13"/>
      <c r="WVT17" s="13"/>
      <c r="WVU17" s="13"/>
      <c r="WVV17" s="13"/>
      <c r="WVW17" s="13"/>
      <c r="WVX17" s="13"/>
      <c r="WVY17" s="13"/>
      <c r="WVZ17" s="13"/>
      <c r="WWA17" s="13"/>
      <c r="WWB17" s="13"/>
      <c r="WWC17" s="13"/>
      <c r="WWD17" s="13"/>
      <c r="WWE17" s="13"/>
      <c r="WWF17" s="13"/>
      <c r="WWG17" s="13"/>
      <c r="WWH17" s="13"/>
      <c r="WWI17" s="13"/>
      <c r="WWJ17" s="13"/>
      <c r="WWK17" s="13"/>
      <c r="WWL17" s="13"/>
      <c r="WWM17" s="13"/>
      <c r="WWN17" s="13"/>
      <c r="WWO17" s="13"/>
      <c r="WWP17" s="13"/>
      <c r="WWQ17" s="13"/>
      <c r="WWR17" s="13"/>
      <c r="WWS17" s="13"/>
      <c r="WWT17" s="13"/>
      <c r="WWU17" s="13"/>
      <c r="WWV17" s="13"/>
      <c r="WWW17" s="13"/>
      <c r="WWX17" s="13"/>
      <c r="WWY17" s="13"/>
      <c r="WWZ17" s="13"/>
      <c r="WXA17" s="13"/>
      <c r="WXB17" s="13"/>
      <c r="WXC17" s="13"/>
      <c r="WXD17" s="13"/>
      <c r="WXE17" s="13"/>
      <c r="WXF17" s="13"/>
      <c r="WXG17" s="13"/>
      <c r="WXH17" s="13"/>
      <c r="WXI17" s="13"/>
      <c r="WXJ17" s="13"/>
      <c r="WXK17" s="13"/>
      <c r="WXL17" s="13"/>
      <c r="WXM17" s="13"/>
      <c r="WXN17" s="13"/>
      <c r="WXO17" s="13"/>
      <c r="WXP17" s="13"/>
      <c r="WXQ17" s="13"/>
      <c r="WXR17" s="13"/>
      <c r="WXS17" s="13"/>
      <c r="WXT17" s="13"/>
      <c r="WXU17" s="13"/>
      <c r="WXV17" s="13"/>
      <c r="WXW17" s="13"/>
      <c r="WXX17" s="13"/>
      <c r="WXY17" s="13"/>
      <c r="WXZ17" s="13"/>
      <c r="WYA17" s="13"/>
      <c r="WYB17" s="13"/>
      <c r="WYC17" s="13"/>
      <c r="WYD17" s="13"/>
      <c r="WYE17" s="13"/>
      <c r="WYF17" s="13"/>
      <c r="WYG17" s="13"/>
      <c r="WYH17" s="13"/>
      <c r="WYI17" s="13"/>
      <c r="WYJ17" s="13"/>
      <c r="WYK17" s="13"/>
      <c r="WYL17" s="13"/>
      <c r="WYM17" s="13"/>
      <c r="WYN17" s="13"/>
      <c r="WYO17" s="13"/>
      <c r="WYP17" s="13"/>
      <c r="WYQ17" s="13"/>
      <c r="WYR17" s="13"/>
      <c r="WYS17" s="13"/>
      <c r="WYT17" s="13"/>
      <c r="WYU17" s="13"/>
      <c r="WYV17" s="13"/>
      <c r="WYW17" s="13"/>
      <c r="WYX17" s="13"/>
      <c r="WYY17" s="13"/>
      <c r="WYZ17" s="13"/>
      <c r="WZA17" s="13"/>
      <c r="WZB17" s="13"/>
      <c r="WZC17" s="13"/>
      <c r="WZD17" s="13"/>
      <c r="WZE17" s="13"/>
      <c r="WZF17" s="13"/>
      <c r="WZG17" s="13"/>
      <c r="WZH17" s="13"/>
      <c r="WZI17" s="13"/>
      <c r="WZJ17" s="13"/>
      <c r="WZK17" s="13"/>
      <c r="WZL17" s="13"/>
      <c r="WZM17" s="13"/>
      <c r="WZN17" s="13"/>
      <c r="WZO17" s="13"/>
      <c r="WZP17" s="13"/>
      <c r="WZQ17" s="13"/>
      <c r="WZR17" s="13"/>
      <c r="WZS17" s="13"/>
      <c r="WZT17" s="13"/>
      <c r="WZU17" s="13"/>
      <c r="WZV17" s="13"/>
      <c r="WZW17" s="13"/>
      <c r="WZX17" s="13"/>
      <c r="WZY17" s="13"/>
      <c r="WZZ17" s="13"/>
      <c r="XAA17" s="13"/>
      <c r="XAB17" s="13"/>
      <c r="XAC17" s="13"/>
      <c r="XAD17" s="13"/>
      <c r="XAE17" s="13"/>
      <c r="XAF17" s="13"/>
      <c r="XAG17" s="13"/>
      <c r="XAH17" s="13"/>
      <c r="XAI17" s="13"/>
      <c r="XAJ17" s="13"/>
      <c r="XAK17" s="13"/>
      <c r="XAL17" s="13"/>
      <c r="XAM17" s="13"/>
      <c r="XAN17" s="13"/>
      <c r="XAO17" s="13"/>
      <c r="XAP17" s="13"/>
      <c r="XAQ17" s="13"/>
      <c r="XAR17" s="13"/>
      <c r="XAS17" s="13"/>
      <c r="XAT17" s="13"/>
      <c r="XAU17" s="13"/>
      <c r="XAV17" s="13"/>
      <c r="XAW17" s="13"/>
      <c r="XAX17" s="13"/>
      <c r="XAY17" s="13"/>
      <c r="XAZ17" s="13"/>
      <c r="XBA17" s="13"/>
      <c r="XBB17" s="13"/>
      <c r="XBC17" s="13"/>
      <c r="XBD17" s="13"/>
      <c r="XBE17" s="13"/>
      <c r="XBF17" s="13"/>
      <c r="XBG17" s="13"/>
      <c r="XBH17" s="13"/>
      <c r="XBI17" s="13"/>
      <c r="XBJ17" s="13"/>
      <c r="XBK17" s="13"/>
      <c r="XBL17" s="13"/>
      <c r="XBM17" s="13"/>
      <c r="XBN17" s="13"/>
      <c r="XBO17" s="13"/>
      <c r="XBP17" s="13"/>
      <c r="XBQ17" s="13"/>
      <c r="XBR17" s="13"/>
      <c r="XBS17" s="13"/>
      <c r="XBT17" s="13"/>
      <c r="XBU17" s="13"/>
      <c r="XBV17" s="13"/>
      <c r="XBW17" s="13"/>
      <c r="XBX17" s="13"/>
      <c r="XBY17" s="13"/>
      <c r="XBZ17" s="13"/>
      <c r="XCA17" s="13"/>
      <c r="XCB17" s="13"/>
      <c r="XCC17" s="13"/>
      <c r="XCD17" s="13"/>
      <c r="XCE17" s="13"/>
      <c r="XCF17" s="13"/>
      <c r="XCG17" s="13"/>
      <c r="XCH17" s="13"/>
      <c r="XCI17" s="13"/>
      <c r="XCJ17" s="13"/>
      <c r="XCK17" s="13"/>
      <c r="XCL17" s="13"/>
      <c r="XCM17" s="13"/>
      <c r="XCN17" s="13"/>
      <c r="XCO17" s="13"/>
      <c r="XCP17" s="13"/>
      <c r="XCQ17" s="13"/>
      <c r="XCR17" s="13"/>
      <c r="XCS17" s="13"/>
      <c r="XCT17" s="13"/>
      <c r="XCU17" s="13"/>
      <c r="XCV17" s="13"/>
      <c r="XCW17" s="13"/>
      <c r="XCX17" s="13"/>
      <c r="XCY17" s="13"/>
      <c r="XCZ17" s="13"/>
      <c r="XDA17" s="13"/>
      <c r="XDB17" s="13"/>
      <c r="XDC17" s="13"/>
      <c r="XDD17" s="13"/>
      <c r="XDE17" s="13"/>
      <c r="XDF17" s="13"/>
      <c r="XDG17" s="13"/>
      <c r="XDH17" s="13"/>
      <c r="XDI17" s="13"/>
      <c r="XDJ17" s="13"/>
      <c r="XDK17" s="13"/>
      <c r="XDL17" s="13"/>
      <c r="XDM17" s="13"/>
      <c r="XDN17" s="13"/>
      <c r="XDO17" s="13"/>
      <c r="XDP17" s="13"/>
      <c r="XDQ17" s="13"/>
      <c r="XDR17" s="13"/>
      <c r="XDS17" s="13"/>
      <c r="XDT17" s="13"/>
      <c r="XDU17" s="13"/>
      <c r="XDV17" s="13"/>
      <c r="XDW17" s="13"/>
      <c r="XDX17" s="13"/>
      <c r="XDY17" s="13"/>
      <c r="XDZ17" s="13"/>
      <c r="XEA17" s="13"/>
      <c r="XEB17" s="13"/>
      <c r="XEC17" s="13"/>
      <c r="XED17" s="13"/>
      <c r="XEE17" s="13"/>
      <c r="XEF17" s="13"/>
      <c r="XEG17" s="13"/>
      <c r="XEH17" s="13"/>
      <c r="XEI17" s="13"/>
      <c r="XEJ17" s="13"/>
      <c r="XEK17" s="13"/>
      <c r="XEL17" s="13"/>
      <c r="XEM17" s="13"/>
      <c r="XEN17" s="13"/>
      <c r="XEO17" s="13"/>
      <c r="XEP17" s="13"/>
      <c r="XEQ17" s="13"/>
      <c r="XER17" s="13"/>
      <c r="XES17" s="13"/>
      <c r="XET17" s="13"/>
      <c r="XEU17" s="13"/>
      <c r="XEV17" s="13"/>
      <c r="XEW17" s="13"/>
      <c r="XEX17" s="13"/>
      <c r="XEY17" s="13"/>
      <c r="XEZ17" s="13"/>
      <c r="XFA17" s="13"/>
      <c r="XFB17" s="13"/>
      <c r="XFC17" s="13"/>
      <c r="XFD17" s="13"/>
    </row>
    <row r="18" spans="1:16384" ht="15" customHeight="1" x14ac:dyDescent="0.25">
      <c r="A18" s="13"/>
      <c r="J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13"/>
      <c r="KA18" s="13"/>
      <c r="KB18" s="13"/>
      <c r="KC18" s="13"/>
      <c r="KD18" s="13"/>
      <c r="KE18" s="13"/>
      <c r="KF18" s="13"/>
      <c r="KG18" s="13"/>
      <c r="KH18" s="13"/>
      <c r="KI18" s="13"/>
      <c r="KJ18" s="13"/>
      <c r="KK18" s="13"/>
      <c r="KL18" s="13"/>
      <c r="KM18" s="13"/>
      <c r="KN18" s="13"/>
      <c r="KO18" s="13"/>
      <c r="KP18" s="13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13"/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13"/>
      <c r="ML18" s="13"/>
      <c r="MM18" s="13"/>
      <c r="MN18" s="13"/>
      <c r="MO18" s="13"/>
      <c r="MP18" s="13"/>
      <c r="MQ18" s="13"/>
      <c r="MR18" s="13"/>
      <c r="MS18" s="13"/>
      <c r="MT18" s="13"/>
      <c r="MU18" s="13"/>
      <c r="MV18" s="13"/>
      <c r="MW18" s="13"/>
      <c r="MX18" s="13"/>
      <c r="MY18" s="13"/>
      <c r="MZ18" s="13"/>
      <c r="NA18" s="13"/>
      <c r="NB18" s="13"/>
      <c r="NC18" s="13"/>
      <c r="ND18" s="13"/>
      <c r="NE18" s="13"/>
      <c r="NF18" s="13"/>
      <c r="NG18" s="13"/>
      <c r="NH18" s="13"/>
      <c r="NI18" s="13"/>
      <c r="NJ18" s="13"/>
      <c r="NK18" s="13"/>
      <c r="NL18" s="13"/>
      <c r="NM18" s="13"/>
      <c r="NN18" s="13"/>
      <c r="NO18" s="13"/>
      <c r="NP18" s="13"/>
      <c r="NQ18" s="13"/>
      <c r="NR18" s="13"/>
      <c r="NS18" s="13"/>
      <c r="NT18" s="13"/>
      <c r="NU18" s="13"/>
      <c r="NV18" s="13"/>
      <c r="NW18" s="13"/>
      <c r="NX18" s="13"/>
      <c r="NY18" s="13"/>
      <c r="NZ18" s="13"/>
      <c r="OA18" s="13"/>
      <c r="OB18" s="13"/>
      <c r="OC18" s="13"/>
      <c r="OD18" s="13"/>
      <c r="OE18" s="13"/>
      <c r="OF18" s="13"/>
      <c r="OG18" s="13"/>
      <c r="OH18" s="13"/>
      <c r="OI18" s="13"/>
      <c r="OJ18" s="13"/>
      <c r="OK18" s="13"/>
      <c r="OL18" s="13"/>
      <c r="OM18" s="13"/>
      <c r="ON18" s="13"/>
      <c r="OO18" s="13"/>
      <c r="OP18" s="13"/>
      <c r="OQ18" s="13"/>
      <c r="OR18" s="13"/>
      <c r="OS18" s="13"/>
      <c r="OT18" s="13"/>
      <c r="OU18" s="13"/>
      <c r="OV18" s="13"/>
      <c r="OW18" s="13"/>
      <c r="OX18" s="13"/>
      <c r="OY18" s="13"/>
      <c r="OZ18" s="13"/>
      <c r="PA18" s="13"/>
      <c r="PB18" s="13"/>
      <c r="PC18" s="13"/>
      <c r="PD18" s="13"/>
      <c r="PE18" s="13"/>
      <c r="PF18" s="13"/>
      <c r="PG18" s="13"/>
      <c r="PH18" s="13"/>
      <c r="PI18" s="13"/>
      <c r="PJ18" s="13"/>
      <c r="PK18" s="13"/>
      <c r="PL18" s="13"/>
      <c r="PM18" s="13"/>
      <c r="PN18" s="13"/>
      <c r="PO18" s="13"/>
      <c r="PP18" s="13"/>
      <c r="PQ18" s="13"/>
      <c r="PR18" s="13"/>
      <c r="PS18" s="13"/>
      <c r="PT18" s="13"/>
      <c r="PU18" s="13"/>
      <c r="PV18" s="13"/>
      <c r="PW18" s="13"/>
      <c r="PX18" s="13"/>
      <c r="PY18" s="13"/>
      <c r="PZ18" s="13"/>
      <c r="QA18" s="13"/>
      <c r="QB18" s="13"/>
      <c r="QC18" s="13"/>
      <c r="QD18" s="13"/>
      <c r="QE18" s="13"/>
      <c r="QF18" s="13"/>
      <c r="QG18" s="13"/>
      <c r="QH18" s="13"/>
      <c r="QI18" s="13"/>
      <c r="QJ18" s="13"/>
      <c r="QK18" s="13"/>
      <c r="QL18" s="13"/>
      <c r="QM18" s="13"/>
      <c r="QN18" s="13"/>
      <c r="QO18" s="13"/>
      <c r="QP18" s="13"/>
      <c r="QQ18" s="13"/>
      <c r="QR18" s="13"/>
      <c r="QS18" s="13"/>
      <c r="QT18" s="13"/>
      <c r="QU18" s="13"/>
      <c r="QV18" s="13"/>
      <c r="QW18" s="13"/>
      <c r="QX18" s="13"/>
      <c r="QY18" s="13"/>
      <c r="QZ18" s="13"/>
      <c r="RA18" s="13"/>
      <c r="RB18" s="13"/>
      <c r="RC18" s="13"/>
      <c r="RD18" s="13"/>
      <c r="RE18" s="13"/>
      <c r="RF18" s="13"/>
      <c r="RG18" s="13"/>
      <c r="RH18" s="13"/>
      <c r="RI18" s="13"/>
      <c r="RJ18" s="13"/>
      <c r="RK18" s="13"/>
      <c r="RL18" s="13"/>
      <c r="RM18" s="13"/>
      <c r="RN18" s="13"/>
      <c r="RO18" s="13"/>
      <c r="RP18" s="13"/>
      <c r="RQ18" s="13"/>
      <c r="RR18" s="13"/>
      <c r="RS18" s="13"/>
      <c r="RT18" s="13"/>
      <c r="RU18" s="13"/>
      <c r="RV18" s="13"/>
      <c r="RW18" s="13"/>
      <c r="RX18" s="13"/>
      <c r="RY18" s="13"/>
      <c r="RZ18" s="13"/>
      <c r="SA18" s="13"/>
      <c r="SB18" s="13"/>
      <c r="SC18" s="13"/>
      <c r="SD18" s="13"/>
      <c r="SE18" s="13"/>
      <c r="SF18" s="13"/>
      <c r="SG18" s="13"/>
      <c r="SH18" s="13"/>
      <c r="SI18" s="13"/>
      <c r="SJ18" s="13"/>
      <c r="SK18" s="13"/>
      <c r="SL18" s="13"/>
      <c r="SM18" s="13"/>
      <c r="SN18" s="13"/>
      <c r="SO18" s="13"/>
      <c r="SP18" s="13"/>
      <c r="SQ18" s="13"/>
      <c r="SR18" s="13"/>
      <c r="SS18" s="13"/>
      <c r="ST18" s="13"/>
      <c r="SU18" s="13"/>
      <c r="SV18" s="13"/>
      <c r="SW18" s="13"/>
      <c r="SX18" s="13"/>
      <c r="SY18" s="13"/>
      <c r="SZ18" s="13"/>
      <c r="TA18" s="13"/>
      <c r="TB18" s="13"/>
      <c r="TC18" s="13"/>
      <c r="TD18" s="13"/>
      <c r="TE18" s="13"/>
      <c r="TF18" s="13"/>
      <c r="TG18" s="13"/>
      <c r="TH18" s="13"/>
      <c r="TI18" s="13"/>
      <c r="TJ18" s="13"/>
      <c r="TK18" s="13"/>
      <c r="TL18" s="13"/>
      <c r="TM18" s="13"/>
      <c r="TN18" s="13"/>
      <c r="TO18" s="13"/>
      <c r="TP18" s="13"/>
      <c r="TQ18" s="13"/>
      <c r="TR18" s="13"/>
      <c r="TS18" s="13"/>
      <c r="TT18" s="13"/>
      <c r="TU18" s="13"/>
      <c r="TV18" s="13"/>
      <c r="TW18" s="13"/>
      <c r="TX18" s="13"/>
      <c r="TY18" s="13"/>
      <c r="TZ18" s="13"/>
      <c r="UA18" s="13"/>
      <c r="UB18" s="13"/>
      <c r="UC18" s="13"/>
      <c r="UD18" s="13"/>
      <c r="UE18" s="13"/>
      <c r="UF18" s="13"/>
      <c r="UG18" s="13"/>
      <c r="UH18" s="13"/>
      <c r="UI18" s="13"/>
      <c r="UJ18" s="13"/>
      <c r="UK18" s="13"/>
      <c r="UL18" s="13"/>
      <c r="UM18" s="13"/>
      <c r="UN18" s="13"/>
      <c r="UO18" s="13"/>
      <c r="UP18" s="13"/>
      <c r="UQ18" s="13"/>
      <c r="UR18" s="13"/>
      <c r="US18" s="13"/>
      <c r="UT18" s="13"/>
      <c r="UU18" s="13"/>
      <c r="UV18" s="13"/>
      <c r="UW18" s="13"/>
      <c r="UX18" s="13"/>
      <c r="UY18" s="13"/>
      <c r="UZ18" s="13"/>
      <c r="VA18" s="13"/>
      <c r="VB18" s="13"/>
      <c r="VC18" s="13"/>
      <c r="VD18" s="13"/>
      <c r="VE18" s="13"/>
      <c r="VF18" s="13"/>
      <c r="VG18" s="13"/>
      <c r="VH18" s="13"/>
      <c r="VI18" s="13"/>
      <c r="VJ18" s="13"/>
      <c r="VK18" s="13"/>
      <c r="VL18" s="13"/>
      <c r="VM18" s="13"/>
      <c r="VN18" s="13"/>
      <c r="VO18" s="13"/>
      <c r="VP18" s="13"/>
      <c r="VQ18" s="13"/>
      <c r="VR18" s="13"/>
      <c r="VS18" s="13"/>
      <c r="VT18" s="13"/>
      <c r="VU18" s="13"/>
      <c r="VV18" s="13"/>
      <c r="VW18" s="13"/>
      <c r="VX18" s="13"/>
      <c r="VY18" s="13"/>
      <c r="VZ18" s="13"/>
      <c r="WA18" s="13"/>
      <c r="WB18" s="13"/>
      <c r="WC18" s="13"/>
      <c r="WD18" s="13"/>
      <c r="WE18" s="13"/>
      <c r="WF18" s="13"/>
      <c r="WG18" s="13"/>
      <c r="WH18" s="13"/>
      <c r="WI18" s="13"/>
      <c r="WJ18" s="13"/>
      <c r="WK18" s="13"/>
      <c r="WL18" s="13"/>
      <c r="WM18" s="13"/>
      <c r="WN18" s="13"/>
      <c r="WO18" s="13"/>
      <c r="WP18" s="13"/>
      <c r="WQ18" s="13"/>
      <c r="WR18" s="13"/>
      <c r="WS18" s="13"/>
      <c r="WT18" s="13"/>
      <c r="WU18" s="13"/>
      <c r="WV18" s="13"/>
      <c r="WW18" s="13"/>
      <c r="WX18" s="13"/>
      <c r="WY18" s="13"/>
      <c r="WZ18" s="13"/>
      <c r="XA18" s="13"/>
      <c r="XB18" s="13"/>
      <c r="XC18" s="13"/>
      <c r="XD18" s="13"/>
      <c r="XE18" s="13"/>
      <c r="XF18" s="13"/>
      <c r="XG18" s="13"/>
      <c r="XH18" s="13"/>
      <c r="XI18" s="13"/>
      <c r="XJ18" s="13"/>
      <c r="XK18" s="13"/>
      <c r="XL18" s="13"/>
      <c r="XM18" s="13"/>
      <c r="XN18" s="13"/>
      <c r="XO18" s="13"/>
      <c r="XP18" s="13"/>
      <c r="XQ18" s="13"/>
      <c r="XR18" s="13"/>
      <c r="XS18" s="13"/>
      <c r="XT18" s="13"/>
      <c r="XU18" s="13"/>
      <c r="XV18" s="13"/>
      <c r="XW18" s="13"/>
      <c r="XX18" s="13"/>
      <c r="XY18" s="13"/>
      <c r="XZ18" s="13"/>
      <c r="YA18" s="13"/>
      <c r="YB18" s="13"/>
      <c r="YC18" s="13"/>
      <c r="YD18" s="13"/>
      <c r="YE18" s="13"/>
      <c r="YF18" s="13"/>
      <c r="YG18" s="13"/>
      <c r="YH18" s="13"/>
      <c r="YI18" s="13"/>
      <c r="YJ18" s="13"/>
      <c r="YK18" s="13"/>
      <c r="YL18" s="13"/>
      <c r="YM18" s="13"/>
      <c r="YN18" s="13"/>
      <c r="YO18" s="13"/>
      <c r="YP18" s="13"/>
      <c r="YQ18" s="13"/>
      <c r="YR18" s="13"/>
      <c r="YS18" s="13"/>
      <c r="YT18" s="13"/>
      <c r="YU18" s="13"/>
      <c r="YV18" s="13"/>
      <c r="YW18" s="13"/>
      <c r="YX18" s="13"/>
      <c r="YY18" s="13"/>
      <c r="YZ18" s="13"/>
      <c r="ZA18" s="13"/>
      <c r="ZB18" s="13"/>
      <c r="ZC18" s="13"/>
      <c r="ZD18" s="13"/>
      <c r="ZE18" s="13"/>
      <c r="ZF18" s="13"/>
      <c r="ZG18" s="13"/>
      <c r="ZH18" s="13"/>
      <c r="ZI18" s="13"/>
      <c r="ZJ18" s="13"/>
      <c r="ZK18" s="13"/>
      <c r="ZL18" s="13"/>
      <c r="ZM18" s="13"/>
      <c r="ZN18" s="13"/>
      <c r="ZO18" s="13"/>
      <c r="ZP18" s="13"/>
      <c r="ZQ18" s="13"/>
      <c r="ZR18" s="13"/>
      <c r="ZS18" s="13"/>
      <c r="ZT18" s="13"/>
      <c r="ZU18" s="13"/>
      <c r="ZV18" s="13"/>
      <c r="ZW18" s="13"/>
      <c r="ZX18" s="13"/>
      <c r="ZY18" s="13"/>
      <c r="ZZ18" s="13"/>
      <c r="AAA18" s="13"/>
      <c r="AAB18" s="13"/>
      <c r="AAC18" s="13"/>
      <c r="AAD18" s="13"/>
      <c r="AAE18" s="13"/>
      <c r="AAF18" s="13"/>
      <c r="AAG18" s="13"/>
      <c r="AAH18" s="13"/>
      <c r="AAI18" s="13"/>
      <c r="AAJ18" s="13"/>
      <c r="AAK18" s="13"/>
      <c r="AAL18" s="13"/>
      <c r="AAM18" s="13"/>
      <c r="AAN18" s="13"/>
      <c r="AAO18" s="13"/>
      <c r="AAP18" s="13"/>
      <c r="AAQ18" s="13"/>
      <c r="AAR18" s="13"/>
      <c r="AAS18" s="13"/>
      <c r="AAT18" s="13"/>
      <c r="AAU18" s="13"/>
      <c r="AAV18" s="13"/>
      <c r="AAW18" s="13"/>
      <c r="AAX18" s="13"/>
      <c r="AAY18" s="13"/>
      <c r="AAZ18" s="13"/>
      <c r="ABA18" s="13"/>
      <c r="ABB18" s="13"/>
      <c r="ABC18" s="13"/>
      <c r="ABD18" s="13"/>
      <c r="ABE18" s="13"/>
      <c r="ABF18" s="13"/>
      <c r="ABG18" s="13"/>
      <c r="ABH18" s="13"/>
      <c r="ABI18" s="13"/>
      <c r="ABJ18" s="13"/>
      <c r="ABK18" s="13"/>
      <c r="ABL18" s="13"/>
      <c r="ABM18" s="13"/>
      <c r="ABN18" s="13"/>
      <c r="ABO18" s="13"/>
      <c r="ABP18" s="13"/>
      <c r="ABQ18" s="13"/>
      <c r="ABR18" s="13"/>
      <c r="ABS18" s="13"/>
      <c r="ABT18" s="13"/>
      <c r="ABU18" s="13"/>
      <c r="ABV18" s="13"/>
      <c r="ABW18" s="13"/>
      <c r="ABX18" s="13"/>
      <c r="ABY18" s="13"/>
      <c r="ABZ18" s="13"/>
      <c r="ACA18" s="13"/>
      <c r="ACB18" s="13"/>
      <c r="ACC18" s="13"/>
      <c r="ACD18" s="13"/>
      <c r="ACE18" s="13"/>
      <c r="ACF18" s="13"/>
      <c r="ACG18" s="13"/>
      <c r="ACH18" s="13"/>
      <c r="ACI18" s="13"/>
      <c r="ACJ18" s="13"/>
      <c r="ACK18" s="13"/>
      <c r="ACL18" s="13"/>
      <c r="ACM18" s="13"/>
      <c r="ACN18" s="13"/>
      <c r="ACO18" s="13"/>
      <c r="ACP18" s="13"/>
      <c r="ACQ18" s="13"/>
      <c r="ACR18" s="13"/>
      <c r="ACS18" s="13"/>
      <c r="ACT18" s="13"/>
      <c r="ACU18" s="13"/>
      <c r="ACV18" s="13"/>
      <c r="ACW18" s="13"/>
      <c r="ACX18" s="13"/>
      <c r="ACY18" s="13"/>
      <c r="ACZ18" s="13"/>
      <c r="ADA18" s="13"/>
      <c r="ADB18" s="13"/>
      <c r="ADC18" s="13"/>
      <c r="ADD18" s="13"/>
      <c r="ADE18" s="13"/>
      <c r="ADF18" s="13"/>
      <c r="ADG18" s="13"/>
      <c r="ADH18" s="13"/>
      <c r="ADI18" s="13"/>
      <c r="ADJ18" s="13"/>
      <c r="ADK18" s="13"/>
      <c r="ADL18" s="13"/>
      <c r="ADM18" s="13"/>
      <c r="ADN18" s="13"/>
      <c r="ADO18" s="13"/>
      <c r="ADP18" s="13"/>
      <c r="ADQ18" s="13"/>
      <c r="ADR18" s="13"/>
      <c r="ADS18" s="13"/>
      <c r="ADT18" s="13"/>
      <c r="ADU18" s="13"/>
      <c r="ADV18" s="13"/>
      <c r="ADW18" s="13"/>
      <c r="ADX18" s="13"/>
      <c r="ADY18" s="13"/>
      <c r="ADZ18" s="13"/>
      <c r="AEA18" s="13"/>
      <c r="AEB18" s="13"/>
      <c r="AEC18" s="13"/>
      <c r="AED18" s="13"/>
      <c r="AEE18" s="13"/>
      <c r="AEF18" s="13"/>
      <c r="AEG18" s="13"/>
      <c r="AEH18" s="13"/>
      <c r="AEI18" s="13"/>
      <c r="AEJ18" s="13"/>
      <c r="AEK18" s="13"/>
      <c r="AEL18" s="13"/>
      <c r="AEM18" s="13"/>
      <c r="AEN18" s="13"/>
      <c r="AEO18" s="13"/>
      <c r="AEP18" s="13"/>
      <c r="AEQ18" s="13"/>
      <c r="AER18" s="13"/>
      <c r="AES18" s="13"/>
      <c r="AET18" s="13"/>
      <c r="AEU18" s="13"/>
      <c r="AEV18" s="13"/>
      <c r="AEW18" s="13"/>
      <c r="AEX18" s="13"/>
      <c r="AEY18" s="13"/>
      <c r="AEZ18" s="13"/>
      <c r="AFA18" s="13"/>
      <c r="AFB18" s="13"/>
      <c r="AFC18" s="13"/>
      <c r="AFD18" s="13"/>
      <c r="AFE18" s="13"/>
      <c r="AFF18" s="13"/>
      <c r="AFG18" s="13"/>
      <c r="AFH18" s="13"/>
      <c r="AFI18" s="13"/>
      <c r="AFJ18" s="13"/>
      <c r="AFK18" s="13"/>
      <c r="AFL18" s="13"/>
      <c r="AFM18" s="13"/>
      <c r="AFN18" s="13"/>
      <c r="AFO18" s="13"/>
      <c r="AFP18" s="13"/>
      <c r="AFQ18" s="13"/>
      <c r="AFR18" s="13"/>
      <c r="AFS18" s="13"/>
      <c r="AFT18" s="13"/>
      <c r="AFU18" s="13"/>
      <c r="AFV18" s="13"/>
      <c r="AFW18" s="13"/>
      <c r="AFX18" s="13"/>
      <c r="AFY18" s="13"/>
      <c r="AFZ18" s="13"/>
      <c r="AGA18" s="13"/>
      <c r="AGB18" s="13"/>
      <c r="AGC18" s="13"/>
      <c r="AGD18" s="13"/>
      <c r="AGE18" s="13"/>
      <c r="AGF18" s="13"/>
      <c r="AGG18" s="13"/>
      <c r="AGH18" s="13"/>
      <c r="AGI18" s="13"/>
      <c r="AGJ18" s="13"/>
      <c r="AGK18" s="13"/>
      <c r="AGL18" s="13"/>
      <c r="AGM18" s="13"/>
      <c r="AGN18" s="13"/>
      <c r="AGO18" s="13"/>
      <c r="AGP18" s="13"/>
      <c r="AGQ18" s="13"/>
      <c r="AGR18" s="13"/>
      <c r="AGS18" s="13"/>
      <c r="AGT18" s="13"/>
      <c r="AGU18" s="13"/>
      <c r="AGV18" s="13"/>
      <c r="AGW18" s="13"/>
      <c r="AGX18" s="13"/>
      <c r="AGY18" s="13"/>
      <c r="AGZ18" s="13"/>
      <c r="AHA18" s="13"/>
      <c r="AHB18" s="13"/>
      <c r="AHC18" s="13"/>
      <c r="AHD18" s="13"/>
      <c r="AHE18" s="13"/>
      <c r="AHF18" s="13"/>
      <c r="AHG18" s="13"/>
      <c r="AHH18" s="13"/>
      <c r="AHI18" s="13"/>
      <c r="AHJ18" s="13"/>
      <c r="AHK18" s="13"/>
      <c r="AHL18" s="13"/>
      <c r="AHM18" s="13"/>
      <c r="AHN18" s="13"/>
      <c r="AHO18" s="13"/>
      <c r="AHP18" s="13"/>
      <c r="AHQ18" s="13"/>
      <c r="AHR18" s="13"/>
      <c r="AHS18" s="13"/>
      <c r="AHT18" s="13"/>
      <c r="AHU18" s="13"/>
      <c r="AHV18" s="13"/>
      <c r="AHW18" s="13"/>
      <c r="AHX18" s="13"/>
      <c r="AHY18" s="13"/>
      <c r="AHZ18" s="13"/>
      <c r="AIA18" s="13"/>
      <c r="AIB18" s="13"/>
      <c r="AIC18" s="13"/>
      <c r="AID18" s="13"/>
      <c r="AIE18" s="13"/>
      <c r="AIF18" s="13"/>
      <c r="AIG18" s="13"/>
      <c r="AIH18" s="13"/>
      <c r="AII18" s="13"/>
      <c r="AIJ18" s="13"/>
      <c r="AIK18" s="13"/>
      <c r="AIL18" s="13"/>
      <c r="AIM18" s="13"/>
      <c r="AIN18" s="13"/>
      <c r="AIO18" s="13"/>
      <c r="AIP18" s="13"/>
      <c r="AIQ18" s="13"/>
      <c r="AIR18" s="13"/>
      <c r="AIS18" s="13"/>
      <c r="AIT18" s="13"/>
      <c r="AIU18" s="13"/>
      <c r="AIV18" s="13"/>
      <c r="AIW18" s="13"/>
      <c r="AIX18" s="13"/>
      <c r="AIY18" s="13"/>
      <c r="AIZ18" s="13"/>
      <c r="AJA18" s="13"/>
      <c r="AJB18" s="13"/>
      <c r="AJC18" s="13"/>
      <c r="AJD18" s="13"/>
      <c r="AJE18" s="13"/>
      <c r="AJF18" s="13"/>
      <c r="AJG18" s="13"/>
      <c r="AJH18" s="13"/>
      <c r="AJI18" s="13"/>
      <c r="AJJ18" s="13"/>
      <c r="AJK18" s="13"/>
      <c r="AJL18" s="13"/>
      <c r="AJM18" s="13"/>
      <c r="AJN18" s="13"/>
      <c r="AJO18" s="13"/>
      <c r="AJP18" s="13"/>
      <c r="AJQ18" s="13"/>
      <c r="AJR18" s="13"/>
      <c r="AJS18" s="13"/>
      <c r="AJT18" s="13"/>
      <c r="AJU18" s="13"/>
      <c r="AJV18" s="13"/>
      <c r="AJW18" s="13"/>
      <c r="AJX18" s="13"/>
      <c r="AJY18" s="13"/>
      <c r="AJZ18" s="13"/>
      <c r="AKA18" s="13"/>
      <c r="AKB18" s="13"/>
      <c r="AKC18" s="13"/>
      <c r="AKD18" s="13"/>
      <c r="AKE18" s="13"/>
      <c r="AKF18" s="13"/>
      <c r="AKG18" s="13"/>
      <c r="AKH18" s="13"/>
      <c r="AKI18" s="13"/>
      <c r="AKJ18" s="13"/>
      <c r="AKK18" s="13"/>
      <c r="AKL18" s="13"/>
      <c r="AKM18" s="13"/>
      <c r="AKN18" s="13"/>
      <c r="AKO18" s="13"/>
      <c r="AKP18" s="13"/>
      <c r="AKQ18" s="13"/>
      <c r="AKR18" s="13"/>
      <c r="AKS18" s="13"/>
      <c r="AKT18" s="13"/>
      <c r="AKU18" s="13"/>
      <c r="AKV18" s="13"/>
      <c r="AKW18" s="13"/>
      <c r="AKX18" s="13"/>
      <c r="AKY18" s="13"/>
      <c r="AKZ18" s="13"/>
      <c r="ALA18" s="13"/>
      <c r="ALB18" s="13"/>
      <c r="ALC18" s="13"/>
      <c r="ALD18" s="13"/>
      <c r="ALE18" s="13"/>
      <c r="ALF18" s="13"/>
      <c r="ALG18" s="13"/>
      <c r="ALH18" s="13"/>
      <c r="ALI18" s="13"/>
      <c r="ALJ18" s="13"/>
      <c r="ALK18" s="13"/>
      <c r="ALL18" s="13"/>
      <c r="ALM18" s="13"/>
      <c r="ALN18" s="13"/>
      <c r="ALO18" s="13"/>
      <c r="ALP18" s="13"/>
      <c r="ALQ18" s="13"/>
      <c r="ALR18" s="13"/>
      <c r="ALS18" s="13"/>
      <c r="ALT18" s="13"/>
      <c r="ALU18" s="13"/>
      <c r="ALV18" s="13"/>
      <c r="ALW18" s="13"/>
      <c r="ALX18" s="13"/>
      <c r="ALY18" s="13"/>
      <c r="ALZ18" s="13"/>
      <c r="AMA18" s="13"/>
      <c r="AMB18" s="13"/>
      <c r="AMC18" s="13"/>
      <c r="AMD18" s="13"/>
      <c r="AME18" s="13"/>
      <c r="AMF18" s="13"/>
      <c r="AMG18" s="13"/>
      <c r="AMH18" s="13"/>
      <c r="AMI18" s="13"/>
      <c r="AMJ18" s="13"/>
      <c r="AMK18" s="13"/>
      <c r="AML18" s="13"/>
      <c r="AMM18" s="13"/>
      <c r="AMN18" s="13"/>
      <c r="AMO18" s="13"/>
      <c r="AMP18" s="13"/>
      <c r="AMQ18" s="13"/>
      <c r="AMR18" s="13"/>
      <c r="AMS18" s="13"/>
      <c r="AMT18" s="13"/>
      <c r="AMU18" s="13"/>
      <c r="AMV18" s="13"/>
      <c r="AMW18" s="13"/>
      <c r="AMX18" s="13"/>
      <c r="AMY18" s="13"/>
      <c r="AMZ18" s="13"/>
      <c r="ANA18" s="13"/>
      <c r="ANB18" s="13"/>
      <c r="ANC18" s="13"/>
      <c r="AND18" s="13"/>
      <c r="ANE18" s="13"/>
      <c r="ANF18" s="13"/>
      <c r="ANG18" s="13"/>
      <c r="ANH18" s="13"/>
      <c r="ANI18" s="13"/>
      <c r="ANJ18" s="13"/>
      <c r="ANK18" s="13"/>
      <c r="ANL18" s="13"/>
      <c r="ANM18" s="13"/>
      <c r="ANN18" s="13"/>
      <c r="ANO18" s="13"/>
      <c r="ANP18" s="13"/>
      <c r="ANQ18" s="13"/>
      <c r="ANR18" s="13"/>
      <c r="ANS18" s="13"/>
      <c r="ANT18" s="13"/>
      <c r="ANU18" s="13"/>
      <c r="ANV18" s="13"/>
      <c r="ANW18" s="13"/>
      <c r="ANX18" s="13"/>
      <c r="ANY18" s="13"/>
      <c r="ANZ18" s="13"/>
      <c r="AOA18" s="13"/>
      <c r="AOB18" s="13"/>
      <c r="AOC18" s="13"/>
      <c r="AOD18" s="13"/>
      <c r="AOE18" s="13"/>
      <c r="AOF18" s="13"/>
      <c r="AOG18" s="13"/>
      <c r="AOH18" s="13"/>
      <c r="AOI18" s="13"/>
      <c r="AOJ18" s="13"/>
      <c r="AOK18" s="13"/>
      <c r="AOL18" s="13"/>
      <c r="AOM18" s="13"/>
      <c r="AON18" s="13"/>
      <c r="AOO18" s="13"/>
      <c r="AOP18" s="13"/>
      <c r="AOQ18" s="13"/>
      <c r="AOR18" s="13"/>
      <c r="AOS18" s="13"/>
      <c r="AOT18" s="13"/>
      <c r="AOU18" s="13"/>
      <c r="AOV18" s="13"/>
      <c r="AOW18" s="13"/>
      <c r="AOX18" s="13"/>
      <c r="AOY18" s="13"/>
      <c r="AOZ18" s="13"/>
      <c r="APA18" s="13"/>
      <c r="APB18" s="13"/>
      <c r="APC18" s="13"/>
      <c r="APD18" s="13"/>
      <c r="APE18" s="13"/>
      <c r="APF18" s="13"/>
      <c r="APG18" s="13"/>
      <c r="APH18" s="13"/>
      <c r="API18" s="13"/>
      <c r="APJ18" s="13"/>
      <c r="APK18" s="13"/>
      <c r="APL18" s="13"/>
      <c r="APM18" s="13"/>
      <c r="APN18" s="13"/>
      <c r="APO18" s="13"/>
      <c r="APP18" s="13"/>
      <c r="APQ18" s="13"/>
      <c r="APR18" s="13"/>
      <c r="APS18" s="13"/>
      <c r="APT18" s="13"/>
      <c r="APU18" s="13"/>
      <c r="APV18" s="13"/>
      <c r="APW18" s="13"/>
      <c r="APX18" s="13"/>
      <c r="APY18" s="13"/>
      <c r="APZ18" s="13"/>
      <c r="AQA18" s="13"/>
      <c r="AQB18" s="13"/>
      <c r="AQC18" s="13"/>
      <c r="AQD18" s="13"/>
      <c r="AQE18" s="13"/>
      <c r="AQF18" s="13"/>
      <c r="AQG18" s="13"/>
      <c r="AQH18" s="13"/>
      <c r="AQI18" s="13"/>
      <c r="AQJ18" s="13"/>
      <c r="AQK18" s="13"/>
      <c r="AQL18" s="13"/>
      <c r="AQM18" s="13"/>
      <c r="AQN18" s="13"/>
      <c r="AQO18" s="13"/>
      <c r="AQP18" s="13"/>
      <c r="AQQ18" s="13"/>
      <c r="AQR18" s="13"/>
      <c r="AQS18" s="13"/>
      <c r="AQT18" s="13"/>
      <c r="AQU18" s="13"/>
      <c r="AQV18" s="13"/>
      <c r="AQW18" s="13"/>
      <c r="AQX18" s="13"/>
      <c r="AQY18" s="13"/>
      <c r="AQZ18" s="13"/>
      <c r="ARA18" s="13"/>
      <c r="ARB18" s="13"/>
      <c r="ARC18" s="13"/>
      <c r="ARD18" s="13"/>
      <c r="ARE18" s="13"/>
      <c r="ARF18" s="13"/>
      <c r="ARG18" s="13"/>
      <c r="ARH18" s="13"/>
      <c r="ARI18" s="13"/>
      <c r="ARJ18" s="13"/>
      <c r="ARK18" s="13"/>
      <c r="ARL18" s="13"/>
      <c r="ARM18" s="13"/>
      <c r="ARN18" s="13"/>
      <c r="ARO18" s="13"/>
      <c r="ARP18" s="13"/>
      <c r="ARQ18" s="13"/>
      <c r="ARR18" s="13"/>
      <c r="ARS18" s="13"/>
      <c r="ART18" s="13"/>
      <c r="ARU18" s="13"/>
      <c r="ARV18" s="13"/>
      <c r="ARW18" s="13"/>
      <c r="ARX18" s="13"/>
      <c r="ARY18" s="13"/>
      <c r="ARZ18" s="13"/>
      <c r="ASA18" s="13"/>
      <c r="ASB18" s="13"/>
      <c r="ASC18" s="13"/>
      <c r="ASD18" s="13"/>
      <c r="ASE18" s="13"/>
      <c r="ASF18" s="13"/>
      <c r="ASG18" s="13"/>
      <c r="ASH18" s="13"/>
      <c r="ASI18" s="13"/>
      <c r="ASJ18" s="13"/>
      <c r="ASK18" s="13"/>
      <c r="ASL18" s="13"/>
      <c r="ASM18" s="13"/>
      <c r="ASN18" s="13"/>
      <c r="ASO18" s="13"/>
      <c r="ASP18" s="13"/>
      <c r="ASQ18" s="13"/>
      <c r="ASR18" s="13"/>
      <c r="ASS18" s="13"/>
      <c r="AST18" s="13"/>
      <c r="ASU18" s="13"/>
      <c r="ASV18" s="13"/>
      <c r="ASW18" s="13"/>
      <c r="ASX18" s="13"/>
      <c r="ASY18" s="13"/>
      <c r="ASZ18" s="13"/>
      <c r="ATA18" s="13"/>
      <c r="ATB18" s="13"/>
      <c r="ATC18" s="13"/>
      <c r="ATD18" s="13"/>
      <c r="ATE18" s="13"/>
      <c r="ATF18" s="13"/>
      <c r="ATG18" s="13"/>
      <c r="ATH18" s="13"/>
      <c r="ATI18" s="13"/>
      <c r="ATJ18" s="13"/>
      <c r="ATK18" s="13"/>
      <c r="ATL18" s="13"/>
      <c r="ATM18" s="13"/>
      <c r="ATN18" s="13"/>
      <c r="ATO18" s="13"/>
      <c r="ATP18" s="13"/>
      <c r="ATQ18" s="13"/>
      <c r="ATR18" s="13"/>
      <c r="ATS18" s="13"/>
      <c r="ATT18" s="13"/>
      <c r="ATU18" s="13"/>
      <c r="ATV18" s="13"/>
      <c r="ATW18" s="13"/>
      <c r="ATX18" s="13"/>
      <c r="ATY18" s="13"/>
      <c r="ATZ18" s="13"/>
      <c r="AUA18" s="13"/>
      <c r="AUB18" s="13"/>
      <c r="AUC18" s="13"/>
      <c r="AUD18" s="13"/>
      <c r="AUE18" s="13"/>
      <c r="AUF18" s="13"/>
      <c r="AUG18" s="13"/>
      <c r="AUH18" s="13"/>
      <c r="AUI18" s="13"/>
      <c r="AUJ18" s="13"/>
      <c r="AUK18" s="13"/>
      <c r="AUL18" s="13"/>
      <c r="AUM18" s="13"/>
      <c r="AUN18" s="13"/>
      <c r="AUO18" s="13"/>
      <c r="AUP18" s="13"/>
      <c r="AUQ18" s="13"/>
      <c r="AUR18" s="13"/>
      <c r="AUS18" s="13"/>
      <c r="AUT18" s="13"/>
      <c r="AUU18" s="13"/>
      <c r="AUV18" s="13"/>
      <c r="AUW18" s="13"/>
      <c r="AUX18" s="13"/>
      <c r="AUY18" s="13"/>
      <c r="AUZ18" s="13"/>
      <c r="AVA18" s="13"/>
      <c r="AVB18" s="13"/>
      <c r="AVC18" s="13"/>
      <c r="AVD18" s="13"/>
      <c r="AVE18" s="13"/>
      <c r="AVF18" s="13"/>
      <c r="AVG18" s="13"/>
      <c r="AVH18" s="13"/>
      <c r="AVI18" s="13"/>
      <c r="AVJ18" s="13"/>
      <c r="AVK18" s="13"/>
      <c r="AVL18" s="13"/>
      <c r="AVM18" s="13"/>
      <c r="AVN18" s="13"/>
      <c r="AVO18" s="13"/>
      <c r="AVP18" s="13"/>
      <c r="AVQ18" s="13"/>
      <c r="AVR18" s="13"/>
      <c r="AVS18" s="13"/>
      <c r="AVT18" s="13"/>
      <c r="AVU18" s="13"/>
      <c r="AVV18" s="13"/>
      <c r="AVW18" s="13"/>
      <c r="AVX18" s="13"/>
      <c r="AVY18" s="13"/>
      <c r="AVZ18" s="13"/>
      <c r="AWA18" s="13"/>
      <c r="AWB18" s="13"/>
      <c r="AWC18" s="13"/>
      <c r="AWD18" s="13"/>
      <c r="AWE18" s="13"/>
      <c r="AWF18" s="13"/>
      <c r="AWG18" s="13"/>
      <c r="AWH18" s="13"/>
      <c r="AWI18" s="13"/>
      <c r="AWJ18" s="13"/>
      <c r="AWK18" s="13"/>
      <c r="AWL18" s="13"/>
      <c r="AWM18" s="13"/>
      <c r="AWN18" s="13"/>
      <c r="AWO18" s="13"/>
      <c r="AWP18" s="13"/>
      <c r="AWQ18" s="13"/>
      <c r="AWR18" s="13"/>
      <c r="AWS18" s="13"/>
      <c r="AWT18" s="13"/>
      <c r="AWU18" s="13"/>
      <c r="AWV18" s="13"/>
      <c r="AWW18" s="13"/>
      <c r="AWX18" s="13"/>
      <c r="AWY18" s="13"/>
      <c r="AWZ18" s="13"/>
      <c r="AXA18" s="13"/>
      <c r="AXB18" s="13"/>
      <c r="AXC18" s="13"/>
      <c r="AXD18" s="13"/>
      <c r="AXE18" s="13"/>
      <c r="AXF18" s="13"/>
      <c r="AXG18" s="13"/>
      <c r="AXH18" s="13"/>
      <c r="AXI18" s="13"/>
      <c r="AXJ18" s="13"/>
      <c r="AXK18" s="13"/>
      <c r="AXL18" s="13"/>
      <c r="AXM18" s="13"/>
      <c r="AXN18" s="13"/>
      <c r="AXO18" s="13"/>
      <c r="AXP18" s="13"/>
      <c r="AXQ18" s="13"/>
      <c r="AXR18" s="13"/>
      <c r="AXS18" s="13"/>
      <c r="AXT18" s="13"/>
      <c r="AXU18" s="13"/>
      <c r="AXV18" s="13"/>
      <c r="AXW18" s="13"/>
      <c r="AXX18" s="13"/>
      <c r="AXY18" s="13"/>
      <c r="AXZ18" s="13"/>
      <c r="AYA18" s="13"/>
      <c r="AYB18" s="13"/>
      <c r="AYC18" s="13"/>
      <c r="AYD18" s="13"/>
      <c r="AYE18" s="13"/>
      <c r="AYF18" s="13"/>
      <c r="AYG18" s="13"/>
      <c r="AYH18" s="13"/>
      <c r="AYI18" s="13"/>
      <c r="AYJ18" s="13"/>
      <c r="AYK18" s="13"/>
      <c r="AYL18" s="13"/>
      <c r="AYM18" s="13"/>
      <c r="AYN18" s="13"/>
      <c r="AYO18" s="13"/>
      <c r="AYP18" s="13"/>
      <c r="AYQ18" s="13"/>
      <c r="AYR18" s="13"/>
      <c r="AYS18" s="13"/>
      <c r="AYT18" s="13"/>
      <c r="AYU18" s="13"/>
      <c r="AYV18" s="13"/>
      <c r="AYW18" s="13"/>
      <c r="AYX18" s="13"/>
      <c r="AYY18" s="13"/>
      <c r="AYZ18" s="13"/>
      <c r="AZA18" s="13"/>
      <c r="AZB18" s="13"/>
      <c r="AZC18" s="13"/>
      <c r="AZD18" s="13"/>
      <c r="AZE18" s="13"/>
      <c r="AZF18" s="13"/>
      <c r="AZG18" s="13"/>
      <c r="AZH18" s="13"/>
      <c r="AZI18" s="13"/>
      <c r="AZJ18" s="13"/>
      <c r="AZK18" s="13"/>
      <c r="AZL18" s="13"/>
      <c r="AZM18" s="13"/>
      <c r="AZN18" s="13"/>
      <c r="AZO18" s="13"/>
      <c r="AZP18" s="13"/>
      <c r="AZQ18" s="13"/>
      <c r="AZR18" s="13"/>
      <c r="AZS18" s="13"/>
      <c r="AZT18" s="13"/>
      <c r="AZU18" s="13"/>
      <c r="AZV18" s="13"/>
      <c r="AZW18" s="13"/>
      <c r="AZX18" s="13"/>
      <c r="AZY18" s="13"/>
      <c r="AZZ18" s="13"/>
      <c r="BAA18" s="13"/>
      <c r="BAB18" s="13"/>
      <c r="BAC18" s="13"/>
      <c r="BAD18" s="13"/>
      <c r="BAE18" s="13"/>
      <c r="BAF18" s="13"/>
      <c r="BAG18" s="13"/>
      <c r="BAH18" s="13"/>
      <c r="BAI18" s="13"/>
      <c r="BAJ18" s="13"/>
      <c r="BAK18" s="13"/>
      <c r="BAL18" s="13"/>
      <c r="BAM18" s="13"/>
      <c r="BAN18" s="13"/>
      <c r="BAO18" s="13"/>
      <c r="BAP18" s="13"/>
      <c r="BAQ18" s="13"/>
      <c r="BAR18" s="13"/>
      <c r="BAS18" s="13"/>
      <c r="BAT18" s="13"/>
      <c r="BAU18" s="13"/>
      <c r="BAV18" s="13"/>
      <c r="BAW18" s="13"/>
      <c r="BAX18" s="13"/>
      <c r="BAY18" s="13"/>
      <c r="BAZ18" s="13"/>
      <c r="BBA18" s="13"/>
      <c r="BBB18" s="13"/>
      <c r="BBC18" s="13"/>
      <c r="BBD18" s="13"/>
      <c r="BBE18" s="13"/>
      <c r="BBF18" s="13"/>
      <c r="BBG18" s="13"/>
      <c r="BBH18" s="13"/>
      <c r="BBI18" s="13"/>
      <c r="BBJ18" s="13"/>
      <c r="BBK18" s="13"/>
      <c r="BBL18" s="13"/>
      <c r="BBM18" s="13"/>
      <c r="BBN18" s="13"/>
      <c r="BBO18" s="13"/>
      <c r="BBP18" s="13"/>
      <c r="BBQ18" s="13"/>
      <c r="BBR18" s="13"/>
      <c r="BBS18" s="13"/>
      <c r="BBT18" s="13"/>
      <c r="BBU18" s="13"/>
      <c r="BBV18" s="13"/>
      <c r="BBW18" s="13"/>
      <c r="BBX18" s="13"/>
      <c r="BBY18" s="13"/>
      <c r="BBZ18" s="13"/>
      <c r="BCA18" s="13"/>
      <c r="BCB18" s="13"/>
      <c r="BCC18" s="13"/>
      <c r="BCD18" s="13"/>
      <c r="BCE18" s="13"/>
      <c r="BCF18" s="13"/>
      <c r="BCG18" s="13"/>
      <c r="BCH18" s="13"/>
      <c r="BCI18" s="13"/>
      <c r="BCJ18" s="13"/>
      <c r="BCK18" s="13"/>
      <c r="BCL18" s="13"/>
      <c r="BCM18" s="13"/>
      <c r="BCN18" s="13"/>
      <c r="BCO18" s="13"/>
      <c r="BCP18" s="13"/>
      <c r="BCQ18" s="13"/>
      <c r="BCR18" s="13"/>
      <c r="BCS18" s="13"/>
      <c r="BCT18" s="13"/>
      <c r="BCU18" s="13"/>
      <c r="BCV18" s="13"/>
      <c r="BCW18" s="13"/>
      <c r="BCX18" s="13"/>
      <c r="BCY18" s="13"/>
      <c r="BCZ18" s="13"/>
      <c r="BDA18" s="13"/>
      <c r="BDB18" s="13"/>
      <c r="BDC18" s="13"/>
      <c r="BDD18" s="13"/>
      <c r="BDE18" s="13"/>
      <c r="BDF18" s="13"/>
      <c r="BDG18" s="13"/>
      <c r="BDH18" s="13"/>
      <c r="BDI18" s="13"/>
      <c r="BDJ18" s="13"/>
      <c r="BDK18" s="13"/>
      <c r="BDL18" s="13"/>
      <c r="BDM18" s="13"/>
      <c r="BDN18" s="13"/>
      <c r="BDO18" s="13"/>
      <c r="BDP18" s="13"/>
      <c r="BDQ18" s="13"/>
      <c r="BDR18" s="13"/>
      <c r="BDS18" s="13"/>
      <c r="BDT18" s="13"/>
      <c r="BDU18" s="13"/>
      <c r="BDV18" s="13"/>
      <c r="BDW18" s="13"/>
      <c r="BDX18" s="13"/>
      <c r="BDY18" s="13"/>
      <c r="BDZ18" s="13"/>
      <c r="BEA18" s="13"/>
      <c r="BEB18" s="13"/>
      <c r="BEC18" s="13"/>
      <c r="BED18" s="13"/>
      <c r="BEE18" s="13"/>
      <c r="BEF18" s="13"/>
      <c r="BEG18" s="13"/>
      <c r="BEH18" s="13"/>
      <c r="BEI18" s="13"/>
      <c r="BEJ18" s="13"/>
      <c r="BEK18" s="13"/>
      <c r="BEL18" s="13"/>
      <c r="BEM18" s="13"/>
      <c r="BEN18" s="13"/>
      <c r="BEO18" s="13"/>
      <c r="BEP18" s="13"/>
      <c r="BEQ18" s="13"/>
      <c r="BER18" s="13"/>
      <c r="BES18" s="13"/>
      <c r="BET18" s="13"/>
      <c r="BEU18" s="13"/>
      <c r="BEV18" s="13"/>
      <c r="BEW18" s="13"/>
      <c r="BEX18" s="13"/>
      <c r="BEY18" s="13"/>
      <c r="BEZ18" s="13"/>
      <c r="BFA18" s="13"/>
      <c r="BFB18" s="13"/>
      <c r="BFC18" s="13"/>
      <c r="BFD18" s="13"/>
      <c r="BFE18" s="13"/>
      <c r="BFF18" s="13"/>
      <c r="BFG18" s="13"/>
      <c r="BFH18" s="13"/>
      <c r="BFI18" s="13"/>
      <c r="BFJ18" s="13"/>
      <c r="BFK18" s="13"/>
      <c r="BFL18" s="13"/>
      <c r="BFM18" s="13"/>
      <c r="BFN18" s="13"/>
      <c r="BFO18" s="13"/>
      <c r="BFP18" s="13"/>
      <c r="BFQ18" s="13"/>
      <c r="BFR18" s="13"/>
      <c r="BFS18" s="13"/>
      <c r="BFT18" s="13"/>
      <c r="BFU18" s="13"/>
      <c r="BFV18" s="13"/>
      <c r="BFW18" s="13"/>
      <c r="BFX18" s="13"/>
      <c r="BFY18" s="13"/>
      <c r="BFZ18" s="13"/>
      <c r="BGA18" s="13"/>
      <c r="BGB18" s="13"/>
      <c r="BGC18" s="13"/>
      <c r="BGD18" s="13"/>
      <c r="BGE18" s="13"/>
      <c r="BGF18" s="13"/>
      <c r="BGG18" s="13"/>
      <c r="BGH18" s="13"/>
      <c r="BGI18" s="13"/>
      <c r="BGJ18" s="13"/>
      <c r="BGK18" s="13"/>
      <c r="BGL18" s="13"/>
      <c r="BGM18" s="13"/>
      <c r="BGN18" s="13"/>
      <c r="BGO18" s="13"/>
      <c r="BGP18" s="13"/>
      <c r="BGQ18" s="13"/>
      <c r="BGR18" s="13"/>
      <c r="BGS18" s="13"/>
      <c r="BGT18" s="13"/>
      <c r="BGU18" s="13"/>
      <c r="BGV18" s="13"/>
      <c r="BGW18" s="13"/>
      <c r="BGX18" s="13"/>
      <c r="BGY18" s="13"/>
      <c r="BGZ18" s="13"/>
      <c r="BHA18" s="13"/>
      <c r="BHB18" s="13"/>
      <c r="BHC18" s="13"/>
      <c r="BHD18" s="13"/>
      <c r="BHE18" s="13"/>
      <c r="BHF18" s="13"/>
      <c r="BHG18" s="13"/>
      <c r="BHH18" s="13"/>
      <c r="BHI18" s="13"/>
      <c r="BHJ18" s="13"/>
      <c r="BHK18" s="13"/>
      <c r="BHL18" s="13"/>
      <c r="BHM18" s="13"/>
      <c r="BHN18" s="13"/>
      <c r="BHO18" s="13"/>
      <c r="BHP18" s="13"/>
      <c r="BHQ18" s="13"/>
      <c r="BHR18" s="13"/>
      <c r="BHS18" s="13"/>
      <c r="BHT18" s="13"/>
      <c r="BHU18" s="13"/>
      <c r="BHV18" s="13"/>
      <c r="BHW18" s="13"/>
      <c r="BHX18" s="13"/>
      <c r="BHY18" s="13"/>
      <c r="BHZ18" s="13"/>
      <c r="BIA18" s="13"/>
      <c r="BIB18" s="13"/>
      <c r="BIC18" s="13"/>
      <c r="BID18" s="13"/>
      <c r="BIE18" s="13"/>
      <c r="BIF18" s="13"/>
      <c r="BIG18" s="13"/>
      <c r="BIH18" s="13"/>
      <c r="BII18" s="13"/>
      <c r="BIJ18" s="13"/>
      <c r="BIK18" s="13"/>
      <c r="BIL18" s="13"/>
      <c r="BIM18" s="13"/>
      <c r="BIN18" s="13"/>
      <c r="BIO18" s="13"/>
      <c r="BIP18" s="13"/>
      <c r="BIQ18" s="13"/>
      <c r="BIR18" s="13"/>
      <c r="BIS18" s="13"/>
      <c r="BIT18" s="13"/>
      <c r="BIU18" s="13"/>
      <c r="BIV18" s="13"/>
      <c r="BIW18" s="13"/>
      <c r="BIX18" s="13"/>
      <c r="BIY18" s="13"/>
      <c r="BIZ18" s="13"/>
      <c r="BJA18" s="13"/>
      <c r="BJB18" s="13"/>
      <c r="BJC18" s="13"/>
      <c r="BJD18" s="13"/>
      <c r="BJE18" s="13"/>
      <c r="BJF18" s="13"/>
      <c r="BJG18" s="13"/>
      <c r="BJH18" s="13"/>
      <c r="BJI18" s="13"/>
      <c r="BJJ18" s="13"/>
      <c r="BJK18" s="13"/>
      <c r="BJL18" s="13"/>
      <c r="BJM18" s="13"/>
      <c r="BJN18" s="13"/>
      <c r="BJO18" s="13"/>
      <c r="BJP18" s="13"/>
      <c r="BJQ18" s="13"/>
      <c r="BJR18" s="13"/>
      <c r="BJS18" s="13"/>
      <c r="BJT18" s="13"/>
      <c r="BJU18" s="13"/>
      <c r="BJV18" s="13"/>
      <c r="BJW18" s="13"/>
      <c r="BJX18" s="13"/>
      <c r="BJY18" s="13"/>
      <c r="BJZ18" s="13"/>
      <c r="BKA18" s="13"/>
      <c r="BKB18" s="13"/>
      <c r="BKC18" s="13"/>
      <c r="BKD18" s="13"/>
      <c r="BKE18" s="13"/>
      <c r="BKF18" s="13"/>
      <c r="BKG18" s="13"/>
      <c r="BKH18" s="13"/>
      <c r="BKI18" s="13"/>
      <c r="BKJ18" s="13"/>
      <c r="BKK18" s="13"/>
      <c r="BKL18" s="13"/>
      <c r="BKM18" s="13"/>
      <c r="BKN18" s="13"/>
      <c r="BKO18" s="13"/>
      <c r="BKP18" s="13"/>
      <c r="BKQ18" s="13"/>
      <c r="BKR18" s="13"/>
      <c r="BKS18" s="13"/>
      <c r="BKT18" s="13"/>
      <c r="BKU18" s="13"/>
      <c r="BKV18" s="13"/>
      <c r="BKW18" s="13"/>
      <c r="BKX18" s="13"/>
      <c r="BKY18" s="13"/>
      <c r="BKZ18" s="13"/>
      <c r="BLA18" s="13"/>
      <c r="BLB18" s="13"/>
      <c r="BLC18" s="13"/>
      <c r="BLD18" s="13"/>
      <c r="BLE18" s="13"/>
      <c r="BLF18" s="13"/>
      <c r="BLG18" s="13"/>
      <c r="BLH18" s="13"/>
      <c r="BLI18" s="13"/>
      <c r="BLJ18" s="13"/>
      <c r="BLK18" s="13"/>
      <c r="BLL18" s="13"/>
      <c r="BLM18" s="13"/>
      <c r="BLN18" s="13"/>
      <c r="BLO18" s="13"/>
      <c r="BLP18" s="13"/>
      <c r="BLQ18" s="13"/>
      <c r="BLR18" s="13"/>
      <c r="BLS18" s="13"/>
      <c r="BLT18" s="13"/>
      <c r="BLU18" s="13"/>
      <c r="BLV18" s="13"/>
      <c r="BLW18" s="13"/>
      <c r="BLX18" s="13"/>
      <c r="BLY18" s="13"/>
      <c r="BLZ18" s="13"/>
      <c r="BMA18" s="13"/>
      <c r="BMB18" s="13"/>
      <c r="BMC18" s="13"/>
      <c r="BMD18" s="13"/>
      <c r="BME18" s="13"/>
      <c r="BMF18" s="13"/>
      <c r="BMG18" s="13"/>
      <c r="BMH18" s="13"/>
      <c r="BMI18" s="13"/>
      <c r="BMJ18" s="13"/>
      <c r="BMK18" s="13"/>
      <c r="BML18" s="13"/>
      <c r="BMM18" s="13"/>
      <c r="BMN18" s="13"/>
      <c r="BMO18" s="13"/>
      <c r="BMP18" s="13"/>
      <c r="BMQ18" s="13"/>
      <c r="BMR18" s="13"/>
      <c r="BMS18" s="13"/>
      <c r="BMT18" s="13"/>
      <c r="BMU18" s="13"/>
      <c r="BMV18" s="13"/>
      <c r="BMW18" s="13"/>
      <c r="BMX18" s="13"/>
      <c r="BMY18" s="13"/>
      <c r="BMZ18" s="13"/>
      <c r="BNA18" s="13"/>
      <c r="BNB18" s="13"/>
      <c r="BNC18" s="13"/>
      <c r="BND18" s="13"/>
      <c r="BNE18" s="13"/>
      <c r="BNF18" s="13"/>
      <c r="BNG18" s="13"/>
      <c r="BNH18" s="13"/>
      <c r="BNI18" s="13"/>
      <c r="BNJ18" s="13"/>
      <c r="BNK18" s="13"/>
      <c r="BNL18" s="13"/>
      <c r="BNM18" s="13"/>
      <c r="BNN18" s="13"/>
      <c r="BNO18" s="13"/>
      <c r="BNP18" s="13"/>
      <c r="BNQ18" s="13"/>
      <c r="BNR18" s="13"/>
      <c r="BNS18" s="13"/>
      <c r="BNT18" s="13"/>
      <c r="BNU18" s="13"/>
      <c r="BNV18" s="13"/>
      <c r="BNW18" s="13"/>
      <c r="BNX18" s="13"/>
      <c r="BNY18" s="13"/>
      <c r="BNZ18" s="13"/>
      <c r="BOA18" s="13"/>
      <c r="BOB18" s="13"/>
      <c r="BOC18" s="13"/>
      <c r="BOD18" s="13"/>
      <c r="BOE18" s="13"/>
      <c r="BOF18" s="13"/>
      <c r="BOG18" s="13"/>
      <c r="BOH18" s="13"/>
      <c r="BOI18" s="13"/>
      <c r="BOJ18" s="13"/>
      <c r="BOK18" s="13"/>
      <c r="BOL18" s="13"/>
      <c r="BOM18" s="13"/>
      <c r="BON18" s="13"/>
      <c r="BOO18" s="13"/>
      <c r="BOP18" s="13"/>
      <c r="BOQ18" s="13"/>
      <c r="BOR18" s="13"/>
      <c r="BOS18" s="13"/>
      <c r="BOT18" s="13"/>
      <c r="BOU18" s="13"/>
      <c r="BOV18" s="13"/>
      <c r="BOW18" s="13"/>
      <c r="BOX18" s="13"/>
      <c r="BOY18" s="13"/>
      <c r="BOZ18" s="13"/>
      <c r="BPA18" s="13"/>
      <c r="BPB18" s="13"/>
      <c r="BPC18" s="13"/>
      <c r="BPD18" s="13"/>
      <c r="BPE18" s="13"/>
      <c r="BPF18" s="13"/>
      <c r="BPG18" s="13"/>
      <c r="BPH18" s="13"/>
      <c r="BPI18" s="13"/>
      <c r="BPJ18" s="13"/>
      <c r="BPK18" s="13"/>
      <c r="BPL18" s="13"/>
      <c r="BPM18" s="13"/>
      <c r="BPN18" s="13"/>
      <c r="BPO18" s="13"/>
      <c r="BPP18" s="13"/>
      <c r="BPQ18" s="13"/>
      <c r="BPR18" s="13"/>
      <c r="BPS18" s="13"/>
      <c r="BPT18" s="13"/>
      <c r="BPU18" s="13"/>
      <c r="BPV18" s="13"/>
      <c r="BPW18" s="13"/>
      <c r="BPX18" s="13"/>
      <c r="BPY18" s="13"/>
      <c r="BPZ18" s="13"/>
      <c r="BQA18" s="13"/>
      <c r="BQB18" s="13"/>
      <c r="BQC18" s="13"/>
      <c r="BQD18" s="13"/>
      <c r="BQE18" s="13"/>
      <c r="BQF18" s="13"/>
      <c r="BQG18" s="13"/>
      <c r="BQH18" s="13"/>
      <c r="BQI18" s="13"/>
      <c r="BQJ18" s="13"/>
      <c r="BQK18" s="13"/>
      <c r="BQL18" s="13"/>
      <c r="BQM18" s="13"/>
      <c r="BQN18" s="13"/>
      <c r="BQO18" s="13"/>
      <c r="BQP18" s="13"/>
      <c r="BQQ18" s="13"/>
      <c r="BQR18" s="13"/>
      <c r="BQS18" s="13"/>
      <c r="BQT18" s="13"/>
      <c r="BQU18" s="13"/>
      <c r="BQV18" s="13"/>
      <c r="BQW18" s="13"/>
      <c r="BQX18" s="13"/>
      <c r="BQY18" s="13"/>
      <c r="BQZ18" s="13"/>
      <c r="BRA18" s="13"/>
      <c r="BRB18" s="13"/>
      <c r="BRC18" s="13"/>
      <c r="BRD18" s="13"/>
      <c r="BRE18" s="13"/>
      <c r="BRF18" s="13"/>
      <c r="BRG18" s="13"/>
      <c r="BRH18" s="13"/>
      <c r="BRI18" s="13"/>
      <c r="BRJ18" s="13"/>
      <c r="BRK18" s="13"/>
      <c r="BRL18" s="13"/>
      <c r="BRM18" s="13"/>
      <c r="BRN18" s="13"/>
      <c r="BRO18" s="13"/>
      <c r="BRP18" s="13"/>
      <c r="BRQ18" s="13"/>
      <c r="BRR18" s="13"/>
      <c r="BRS18" s="13"/>
      <c r="BRT18" s="13"/>
      <c r="BRU18" s="13"/>
      <c r="BRV18" s="13"/>
      <c r="BRW18" s="13"/>
      <c r="BRX18" s="13"/>
      <c r="BRY18" s="13"/>
      <c r="BRZ18" s="13"/>
      <c r="BSA18" s="13"/>
      <c r="BSB18" s="13"/>
      <c r="BSC18" s="13"/>
      <c r="BSD18" s="13"/>
      <c r="BSE18" s="13"/>
      <c r="BSF18" s="13"/>
      <c r="BSG18" s="13"/>
      <c r="BSH18" s="13"/>
      <c r="BSI18" s="13"/>
      <c r="BSJ18" s="13"/>
      <c r="BSK18" s="13"/>
      <c r="BSL18" s="13"/>
      <c r="BSM18" s="13"/>
      <c r="BSN18" s="13"/>
      <c r="BSO18" s="13"/>
      <c r="BSP18" s="13"/>
      <c r="BSQ18" s="13"/>
      <c r="BSR18" s="13"/>
      <c r="BSS18" s="13"/>
      <c r="BST18" s="13"/>
      <c r="BSU18" s="13"/>
      <c r="BSV18" s="13"/>
      <c r="BSW18" s="13"/>
      <c r="BSX18" s="13"/>
      <c r="BSY18" s="13"/>
      <c r="BSZ18" s="13"/>
      <c r="BTA18" s="13"/>
      <c r="BTB18" s="13"/>
      <c r="BTC18" s="13"/>
      <c r="BTD18" s="13"/>
      <c r="BTE18" s="13"/>
      <c r="BTF18" s="13"/>
      <c r="BTG18" s="13"/>
      <c r="BTH18" s="13"/>
      <c r="BTI18" s="13"/>
      <c r="BTJ18" s="13"/>
      <c r="BTK18" s="13"/>
      <c r="BTL18" s="13"/>
      <c r="BTM18" s="13"/>
      <c r="BTN18" s="13"/>
      <c r="BTO18" s="13"/>
      <c r="BTP18" s="13"/>
      <c r="BTQ18" s="13"/>
      <c r="BTR18" s="13"/>
      <c r="BTS18" s="13"/>
      <c r="BTT18" s="13"/>
      <c r="BTU18" s="13"/>
      <c r="BTV18" s="13"/>
      <c r="BTW18" s="13"/>
      <c r="BTX18" s="13"/>
      <c r="BTY18" s="13"/>
      <c r="BTZ18" s="13"/>
      <c r="BUA18" s="13"/>
      <c r="BUB18" s="13"/>
      <c r="BUC18" s="13"/>
      <c r="BUD18" s="13"/>
      <c r="BUE18" s="13"/>
      <c r="BUF18" s="13"/>
      <c r="BUG18" s="13"/>
      <c r="BUH18" s="13"/>
      <c r="BUI18" s="13"/>
      <c r="BUJ18" s="13"/>
      <c r="BUK18" s="13"/>
      <c r="BUL18" s="13"/>
      <c r="BUM18" s="13"/>
      <c r="BUN18" s="13"/>
      <c r="BUO18" s="13"/>
      <c r="BUP18" s="13"/>
      <c r="BUQ18" s="13"/>
      <c r="BUR18" s="13"/>
      <c r="BUS18" s="13"/>
      <c r="BUT18" s="13"/>
      <c r="BUU18" s="13"/>
      <c r="BUV18" s="13"/>
      <c r="BUW18" s="13"/>
      <c r="BUX18" s="13"/>
      <c r="BUY18" s="13"/>
      <c r="BUZ18" s="13"/>
      <c r="BVA18" s="13"/>
      <c r="BVB18" s="13"/>
      <c r="BVC18" s="13"/>
      <c r="BVD18" s="13"/>
      <c r="BVE18" s="13"/>
      <c r="BVF18" s="13"/>
      <c r="BVG18" s="13"/>
      <c r="BVH18" s="13"/>
      <c r="BVI18" s="13"/>
      <c r="BVJ18" s="13"/>
      <c r="BVK18" s="13"/>
      <c r="BVL18" s="13"/>
      <c r="BVM18" s="13"/>
      <c r="BVN18" s="13"/>
      <c r="BVO18" s="13"/>
      <c r="BVP18" s="13"/>
      <c r="BVQ18" s="13"/>
      <c r="BVR18" s="13"/>
      <c r="BVS18" s="13"/>
      <c r="BVT18" s="13"/>
      <c r="BVU18" s="13"/>
      <c r="BVV18" s="13"/>
      <c r="BVW18" s="13"/>
      <c r="BVX18" s="13"/>
      <c r="BVY18" s="13"/>
      <c r="BVZ18" s="13"/>
      <c r="BWA18" s="13"/>
      <c r="BWB18" s="13"/>
      <c r="BWC18" s="13"/>
      <c r="BWD18" s="13"/>
      <c r="BWE18" s="13"/>
      <c r="BWF18" s="13"/>
      <c r="BWG18" s="13"/>
      <c r="BWH18" s="13"/>
      <c r="BWI18" s="13"/>
      <c r="BWJ18" s="13"/>
      <c r="BWK18" s="13"/>
      <c r="BWL18" s="13"/>
      <c r="BWM18" s="13"/>
      <c r="BWN18" s="13"/>
      <c r="BWO18" s="13"/>
      <c r="BWP18" s="13"/>
      <c r="BWQ18" s="13"/>
      <c r="BWR18" s="13"/>
      <c r="BWS18" s="13"/>
      <c r="BWT18" s="13"/>
      <c r="BWU18" s="13"/>
      <c r="BWV18" s="13"/>
      <c r="BWW18" s="13"/>
      <c r="BWX18" s="13"/>
      <c r="BWY18" s="13"/>
      <c r="BWZ18" s="13"/>
      <c r="BXA18" s="13"/>
      <c r="BXB18" s="13"/>
      <c r="BXC18" s="13"/>
      <c r="BXD18" s="13"/>
      <c r="BXE18" s="13"/>
      <c r="BXF18" s="13"/>
      <c r="BXG18" s="13"/>
      <c r="BXH18" s="13"/>
      <c r="BXI18" s="13"/>
      <c r="BXJ18" s="13"/>
      <c r="BXK18" s="13"/>
      <c r="BXL18" s="13"/>
      <c r="BXM18" s="13"/>
      <c r="BXN18" s="13"/>
      <c r="BXO18" s="13"/>
      <c r="BXP18" s="13"/>
      <c r="BXQ18" s="13"/>
      <c r="BXR18" s="13"/>
      <c r="BXS18" s="13"/>
      <c r="BXT18" s="13"/>
      <c r="BXU18" s="13"/>
      <c r="BXV18" s="13"/>
      <c r="BXW18" s="13"/>
      <c r="BXX18" s="13"/>
      <c r="BXY18" s="13"/>
      <c r="BXZ18" s="13"/>
      <c r="BYA18" s="13"/>
      <c r="BYB18" s="13"/>
      <c r="BYC18" s="13"/>
      <c r="BYD18" s="13"/>
      <c r="BYE18" s="13"/>
      <c r="BYF18" s="13"/>
      <c r="BYG18" s="13"/>
      <c r="BYH18" s="13"/>
      <c r="BYI18" s="13"/>
      <c r="BYJ18" s="13"/>
      <c r="BYK18" s="13"/>
      <c r="BYL18" s="13"/>
      <c r="BYM18" s="13"/>
      <c r="BYN18" s="13"/>
      <c r="BYO18" s="13"/>
      <c r="BYP18" s="13"/>
      <c r="BYQ18" s="13"/>
      <c r="BYR18" s="13"/>
      <c r="BYS18" s="13"/>
      <c r="BYT18" s="13"/>
      <c r="BYU18" s="13"/>
      <c r="BYV18" s="13"/>
      <c r="BYW18" s="13"/>
      <c r="BYX18" s="13"/>
      <c r="BYY18" s="13"/>
      <c r="BYZ18" s="13"/>
      <c r="BZA18" s="13"/>
      <c r="BZB18" s="13"/>
      <c r="BZC18" s="13"/>
      <c r="BZD18" s="13"/>
      <c r="BZE18" s="13"/>
      <c r="BZF18" s="13"/>
      <c r="BZG18" s="13"/>
      <c r="BZH18" s="13"/>
      <c r="BZI18" s="13"/>
      <c r="BZJ18" s="13"/>
      <c r="BZK18" s="13"/>
      <c r="BZL18" s="13"/>
      <c r="BZM18" s="13"/>
      <c r="BZN18" s="13"/>
      <c r="BZO18" s="13"/>
      <c r="BZP18" s="13"/>
      <c r="BZQ18" s="13"/>
      <c r="BZR18" s="13"/>
      <c r="BZS18" s="13"/>
      <c r="BZT18" s="13"/>
      <c r="BZU18" s="13"/>
      <c r="BZV18" s="13"/>
      <c r="BZW18" s="13"/>
      <c r="BZX18" s="13"/>
      <c r="BZY18" s="13"/>
      <c r="BZZ18" s="13"/>
      <c r="CAA18" s="13"/>
      <c r="CAB18" s="13"/>
      <c r="CAC18" s="13"/>
      <c r="CAD18" s="13"/>
      <c r="CAE18" s="13"/>
      <c r="CAF18" s="13"/>
      <c r="CAG18" s="13"/>
      <c r="CAH18" s="13"/>
      <c r="CAI18" s="13"/>
      <c r="CAJ18" s="13"/>
      <c r="CAK18" s="13"/>
      <c r="CAL18" s="13"/>
      <c r="CAM18" s="13"/>
      <c r="CAN18" s="13"/>
      <c r="CAO18" s="13"/>
      <c r="CAP18" s="13"/>
      <c r="CAQ18" s="13"/>
      <c r="CAR18" s="13"/>
      <c r="CAS18" s="13"/>
      <c r="CAT18" s="13"/>
      <c r="CAU18" s="13"/>
      <c r="CAV18" s="13"/>
      <c r="CAW18" s="13"/>
      <c r="CAX18" s="13"/>
      <c r="CAY18" s="13"/>
      <c r="CAZ18" s="13"/>
      <c r="CBA18" s="13"/>
      <c r="CBB18" s="13"/>
      <c r="CBC18" s="13"/>
      <c r="CBD18" s="13"/>
      <c r="CBE18" s="13"/>
      <c r="CBF18" s="13"/>
      <c r="CBG18" s="13"/>
      <c r="CBH18" s="13"/>
      <c r="CBI18" s="13"/>
      <c r="CBJ18" s="13"/>
      <c r="CBK18" s="13"/>
      <c r="CBL18" s="13"/>
      <c r="CBM18" s="13"/>
      <c r="CBN18" s="13"/>
      <c r="CBO18" s="13"/>
      <c r="CBP18" s="13"/>
      <c r="CBQ18" s="13"/>
      <c r="CBR18" s="13"/>
      <c r="CBS18" s="13"/>
      <c r="CBT18" s="13"/>
      <c r="CBU18" s="13"/>
      <c r="CBV18" s="13"/>
      <c r="CBW18" s="13"/>
      <c r="CBX18" s="13"/>
      <c r="CBY18" s="13"/>
      <c r="CBZ18" s="13"/>
      <c r="CCA18" s="13"/>
      <c r="CCB18" s="13"/>
      <c r="CCC18" s="13"/>
      <c r="CCD18" s="13"/>
      <c r="CCE18" s="13"/>
      <c r="CCF18" s="13"/>
      <c r="CCG18" s="13"/>
      <c r="CCH18" s="13"/>
      <c r="CCI18" s="13"/>
      <c r="CCJ18" s="13"/>
      <c r="CCK18" s="13"/>
      <c r="CCL18" s="13"/>
      <c r="CCM18" s="13"/>
      <c r="CCN18" s="13"/>
      <c r="CCO18" s="13"/>
      <c r="CCP18" s="13"/>
      <c r="CCQ18" s="13"/>
      <c r="CCR18" s="13"/>
      <c r="CCS18" s="13"/>
      <c r="CCT18" s="13"/>
      <c r="CCU18" s="13"/>
      <c r="CCV18" s="13"/>
      <c r="CCW18" s="13"/>
      <c r="CCX18" s="13"/>
      <c r="CCY18" s="13"/>
      <c r="CCZ18" s="13"/>
      <c r="CDA18" s="13"/>
      <c r="CDB18" s="13"/>
      <c r="CDC18" s="13"/>
      <c r="CDD18" s="13"/>
      <c r="CDE18" s="13"/>
      <c r="CDF18" s="13"/>
      <c r="CDG18" s="13"/>
      <c r="CDH18" s="13"/>
      <c r="CDI18" s="13"/>
      <c r="CDJ18" s="13"/>
      <c r="CDK18" s="13"/>
      <c r="CDL18" s="13"/>
      <c r="CDM18" s="13"/>
      <c r="CDN18" s="13"/>
      <c r="CDO18" s="13"/>
      <c r="CDP18" s="13"/>
      <c r="CDQ18" s="13"/>
      <c r="CDR18" s="13"/>
      <c r="CDS18" s="13"/>
      <c r="CDT18" s="13"/>
      <c r="CDU18" s="13"/>
      <c r="CDV18" s="13"/>
      <c r="CDW18" s="13"/>
      <c r="CDX18" s="13"/>
      <c r="CDY18" s="13"/>
      <c r="CDZ18" s="13"/>
      <c r="CEA18" s="13"/>
      <c r="CEB18" s="13"/>
      <c r="CEC18" s="13"/>
      <c r="CED18" s="13"/>
      <c r="CEE18" s="13"/>
      <c r="CEF18" s="13"/>
      <c r="CEG18" s="13"/>
      <c r="CEH18" s="13"/>
      <c r="CEI18" s="13"/>
      <c r="CEJ18" s="13"/>
      <c r="CEK18" s="13"/>
      <c r="CEL18" s="13"/>
      <c r="CEM18" s="13"/>
      <c r="CEN18" s="13"/>
      <c r="CEO18" s="13"/>
      <c r="CEP18" s="13"/>
      <c r="CEQ18" s="13"/>
      <c r="CER18" s="13"/>
      <c r="CES18" s="13"/>
      <c r="CET18" s="13"/>
      <c r="CEU18" s="13"/>
      <c r="CEV18" s="13"/>
      <c r="CEW18" s="13"/>
      <c r="CEX18" s="13"/>
      <c r="CEY18" s="13"/>
      <c r="CEZ18" s="13"/>
      <c r="CFA18" s="13"/>
      <c r="CFB18" s="13"/>
      <c r="CFC18" s="13"/>
      <c r="CFD18" s="13"/>
      <c r="CFE18" s="13"/>
      <c r="CFF18" s="13"/>
      <c r="CFG18" s="13"/>
      <c r="CFH18" s="13"/>
      <c r="CFI18" s="13"/>
      <c r="CFJ18" s="13"/>
      <c r="CFK18" s="13"/>
      <c r="CFL18" s="13"/>
      <c r="CFM18" s="13"/>
      <c r="CFN18" s="13"/>
      <c r="CFO18" s="13"/>
      <c r="CFP18" s="13"/>
      <c r="CFQ18" s="13"/>
      <c r="CFR18" s="13"/>
      <c r="CFS18" s="13"/>
      <c r="CFT18" s="13"/>
      <c r="CFU18" s="13"/>
      <c r="CFV18" s="13"/>
      <c r="CFW18" s="13"/>
      <c r="CFX18" s="13"/>
      <c r="CFY18" s="13"/>
      <c r="CFZ18" s="13"/>
      <c r="CGA18" s="13"/>
      <c r="CGB18" s="13"/>
      <c r="CGC18" s="13"/>
      <c r="CGD18" s="13"/>
      <c r="CGE18" s="13"/>
      <c r="CGF18" s="13"/>
      <c r="CGG18" s="13"/>
      <c r="CGH18" s="13"/>
      <c r="CGI18" s="13"/>
      <c r="CGJ18" s="13"/>
      <c r="CGK18" s="13"/>
      <c r="CGL18" s="13"/>
      <c r="CGM18" s="13"/>
      <c r="CGN18" s="13"/>
      <c r="CGO18" s="13"/>
      <c r="CGP18" s="13"/>
      <c r="CGQ18" s="13"/>
      <c r="CGR18" s="13"/>
      <c r="CGS18" s="13"/>
      <c r="CGT18" s="13"/>
      <c r="CGU18" s="13"/>
      <c r="CGV18" s="13"/>
      <c r="CGW18" s="13"/>
      <c r="CGX18" s="13"/>
      <c r="CGY18" s="13"/>
      <c r="CGZ18" s="13"/>
      <c r="CHA18" s="13"/>
      <c r="CHB18" s="13"/>
      <c r="CHC18" s="13"/>
      <c r="CHD18" s="13"/>
      <c r="CHE18" s="13"/>
      <c r="CHF18" s="13"/>
      <c r="CHG18" s="13"/>
      <c r="CHH18" s="13"/>
      <c r="CHI18" s="13"/>
      <c r="CHJ18" s="13"/>
      <c r="CHK18" s="13"/>
      <c r="CHL18" s="13"/>
      <c r="CHM18" s="13"/>
      <c r="CHN18" s="13"/>
      <c r="CHO18" s="13"/>
      <c r="CHP18" s="13"/>
      <c r="CHQ18" s="13"/>
      <c r="CHR18" s="13"/>
      <c r="CHS18" s="13"/>
      <c r="CHT18" s="13"/>
      <c r="CHU18" s="13"/>
      <c r="CHV18" s="13"/>
      <c r="CHW18" s="13"/>
      <c r="CHX18" s="13"/>
      <c r="CHY18" s="13"/>
      <c r="CHZ18" s="13"/>
      <c r="CIA18" s="13"/>
      <c r="CIB18" s="13"/>
      <c r="CIC18" s="13"/>
      <c r="CID18" s="13"/>
      <c r="CIE18" s="13"/>
      <c r="CIF18" s="13"/>
      <c r="CIG18" s="13"/>
      <c r="CIH18" s="13"/>
      <c r="CII18" s="13"/>
      <c r="CIJ18" s="13"/>
      <c r="CIK18" s="13"/>
      <c r="CIL18" s="13"/>
      <c r="CIM18" s="13"/>
      <c r="CIN18" s="13"/>
      <c r="CIO18" s="13"/>
      <c r="CIP18" s="13"/>
      <c r="CIQ18" s="13"/>
      <c r="CIR18" s="13"/>
      <c r="CIS18" s="13"/>
      <c r="CIT18" s="13"/>
      <c r="CIU18" s="13"/>
      <c r="CIV18" s="13"/>
      <c r="CIW18" s="13"/>
      <c r="CIX18" s="13"/>
      <c r="CIY18" s="13"/>
      <c r="CIZ18" s="13"/>
      <c r="CJA18" s="13"/>
      <c r="CJB18" s="13"/>
      <c r="CJC18" s="13"/>
      <c r="CJD18" s="13"/>
      <c r="CJE18" s="13"/>
      <c r="CJF18" s="13"/>
      <c r="CJG18" s="13"/>
      <c r="CJH18" s="13"/>
      <c r="CJI18" s="13"/>
      <c r="CJJ18" s="13"/>
      <c r="CJK18" s="13"/>
      <c r="CJL18" s="13"/>
      <c r="CJM18" s="13"/>
      <c r="CJN18" s="13"/>
      <c r="CJO18" s="13"/>
      <c r="CJP18" s="13"/>
      <c r="CJQ18" s="13"/>
      <c r="CJR18" s="13"/>
      <c r="CJS18" s="13"/>
      <c r="CJT18" s="13"/>
      <c r="CJU18" s="13"/>
      <c r="CJV18" s="13"/>
      <c r="CJW18" s="13"/>
      <c r="CJX18" s="13"/>
      <c r="CJY18" s="13"/>
      <c r="CJZ18" s="13"/>
      <c r="CKA18" s="13"/>
      <c r="CKB18" s="13"/>
      <c r="CKC18" s="13"/>
      <c r="CKD18" s="13"/>
      <c r="CKE18" s="13"/>
      <c r="CKF18" s="13"/>
      <c r="CKG18" s="13"/>
      <c r="CKH18" s="13"/>
      <c r="CKI18" s="13"/>
      <c r="CKJ18" s="13"/>
      <c r="CKK18" s="13"/>
      <c r="CKL18" s="13"/>
      <c r="CKM18" s="13"/>
      <c r="CKN18" s="13"/>
      <c r="CKO18" s="13"/>
      <c r="CKP18" s="13"/>
      <c r="CKQ18" s="13"/>
      <c r="CKR18" s="13"/>
      <c r="CKS18" s="13"/>
      <c r="CKT18" s="13"/>
      <c r="CKU18" s="13"/>
      <c r="CKV18" s="13"/>
      <c r="CKW18" s="13"/>
      <c r="CKX18" s="13"/>
      <c r="CKY18" s="13"/>
      <c r="CKZ18" s="13"/>
      <c r="CLA18" s="13"/>
      <c r="CLB18" s="13"/>
      <c r="CLC18" s="13"/>
      <c r="CLD18" s="13"/>
      <c r="CLE18" s="13"/>
      <c r="CLF18" s="13"/>
      <c r="CLG18" s="13"/>
      <c r="CLH18" s="13"/>
      <c r="CLI18" s="13"/>
      <c r="CLJ18" s="13"/>
      <c r="CLK18" s="13"/>
      <c r="CLL18" s="13"/>
      <c r="CLM18" s="13"/>
      <c r="CLN18" s="13"/>
      <c r="CLO18" s="13"/>
      <c r="CLP18" s="13"/>
      <c r="CLQ18" s="13"/>
      <c r="CLR18" s="13"/>
      <c r="CLS18" s="13"/>
      <c r="CLT18" s="13"/>
      <c r="CLU18" s="13"/>
      <c r="CLV18" s="13"/>
      <c r="CLW18" s="13"/>
      <c r="CLX18" s="13"/>
      <c r="CLY18" s="13"/>
      <c r="CLZ18" s="13"/>
      <c r="CMA18" s="13"/>
      <c r="CMB18" s="13"/>
      <c r="CMC18" s="13"/>
      <c r="CMD18" s="13"/>
      <c r="CME18" s="13"/>
      <c r="CMF18" s="13"/>
      <c r="CMG18" s="13"/>
      <c r="CMH18" s="13"/>
      <c r="CMI18" s="13"/>
      <c r="CMJ18" s="13"/>
      <c r="CMK18" s="13"/>
      <c r="CML18" s="13"/>
      <c r="CMM18" s="13"/>
      <c r="CMN18" s="13"/>
      <c r="CMO18" s="13"/>
      <c r="CMP18" s="13"/>
      <c r="CMQ18" s="13"/>
      <c r="CMR18" s="13"/>
      <c r="CMS18" s="13"/>
      <c r="CMT18" s="13"/>
      <c r="CMU18" s="13"/>
      <c r="CMV18" s="13"/>
      <c r="CMW18" s="13"/>
      <c r="CMX18" s="13"/>
      <c r="CMY18" s="13"/>
      <c r="CMZ18" s="13"/>
      <c r="CNA18" s="13"/>
      <c r="CNB18" s="13"/>
      <c r="CNC18" s="13"/>
      <c r="CND18" s="13"/>
      <c r="CNE18" s="13"/>
      <c r="CNF18" s="13"/>
      <c r="CNG18" s="13"/>
      <c r="CNH18" s="13"/>
      <c r="CNI18" s="13"/>
      <c r="CNJ18" s="13"/>
      <c r="CNK18" s="13"/>
      <c r="CNL18" s="13"/>
      <c r="CNM18" s="13"/>
      <c r="CNN18" s="13"/>
      <c r="CNO18" s="13"/>
      <c r="CNP18" s="13"/>
      <c r="CNQ18" s="13"/>
      <c r="CNR18" s="13"/>
      <c r="CNS18" s="13"/>
      <c r="CNT18" s="13"/>
      <c r="CNU18" s="13"/>
      <c r="CNV18" s="13"/>
      <c r="CNW18" s="13"/>
      <c r="CNX18" s="13"/>
      <c r="CNY18" s="13"/>
      <c r="CNZ18" s="13"/>
      <c r="COA18" s="13"/>
      <c r="COB18" s="13"/>
      <c r="COC18" s="13"/>
      <c r="COD18" s="13"/>
      <c r="COE18" s="13"/>
      <c r="COF18" s="13"/>
      <c r="COG18" s="13"/>
      <c r="COH18" s="13"/>
      <c r="COI18" s="13"/>
      <c r="COJ18" s="13"/>
      <c r="COK18" s="13"/>
      <c r="COL18" s="13"/>
      <c r="COM18" s="13"/>
      <c r="CON18" s="13"/>
      <c r="COO18" s="13"/>
      <c r="COP18" s="13"/>
      <c r="COQ18" s="13"/>
      <c r="COR18" s="13"/>
      <c r="COS18" s="13"/>
      <c r="COT18" s="13"/>
      <c r="COU18" s="13"/>
      <c r="COV18" s="13"/>
      <c r="COW18" s="13"/>
      <c r="COX18" s="13"/>
      <c r="COY18" s="13"/>
      <c r="COZ18" s="13"/>
      <c r="CPA18" s="13"/>
      <c r="CPB18" s="13"/>
      <c r="CPC18" s="13"/>
      <c r="CPD18" s="13"/>
      <c r="CPE18" s="13"/>
      <c r="CPF18" s="13"/>
      <c r="CPG18" s="13"/>
      <c r="CPH18" s="13"/>
      <c r="CPI18" s="13"/>
      <c r="CPJ18" s="13"/>
      <c r="CPK18" s="13"/>
      <c r="CPL18" s="13"/>
      <c r="CPM18" s="13"/>
      <c r="CPN18" s="13"/>
      <c r="CPO18" s="13"/>
      <c r="CPP18" s="13"/>
      <c r="CPQ18" s="13"/>
      <c r="CPR18" s="13"/>
      <c r="CPS18" s="13"/>
      <c r="CPT18" s="13"/>
      <c r="CPU18" s="13"/>
      <c r="CPV18" s="13"/>
      <c r="CPW18" s="13"/>
      <c r="CPX18" s="13"/>
      <c r="CPY18" s="13"/>
      <c r="CPZ18" s="13"/>
      <c r="CQA18" s="13"/>
      <c r="CQB18" s="13"/>
      <c r="CQC18" s="13"/>
      <c r="CQD18" s="13"/>
      <c r="CQE18" s="13"/>
      <c r="CQF18" s="13"/>
      <c r="CQG18" s="13"/>
      <c r="CQH18" s="13"/>
      <c r="CQI18" s="13"/>
      <c r="CQJ18" s="13"/>
      <c r="CQK18" s="13"/>
      <c r="CQL18" s="13"/>
      <c r="CQM18" s="13"/>
      <c r="CQN18" s="13"/>
      <c r="CQO18" s="13"/>
      <c r="CQP18" s="13"/>
      <c r="CQQ18" s="13"/>
      <c r="CQR18" s="13"/>
      <c r="CQS18" s="13"/>
      <c r="CQT18" s="13"/>
      <c r="CQU18" s="13"/>
      <c r="CQV18" s="13"/>
      <c r="CQW18" s="13"/>
      <c r="CQX18" s="13"/>
      <c r="CQY18" s="13"/>
      <c r="CQZ18" s="13"/>
      <c r="CRA18" s="13"/>
      <c r="CRB18" s="13"/>
      <c r="CRC18" s="13"/>
      <c r="CRD18" s="13"/>
      <c r="CRE18" s="13"/>
      <c r="CRF18" s="13"/>
      <c r="CRG18" s="13"/>
      <c r="CRH18" s="13"/>
      <c r="CRI18" s="13"/>
      <c r="CRJ18" s="13"/>
      <c r="CRK18" s="13"/>
      <c r="CRL18" s="13"/>
      <c r="CRM18" s="13"/>
      <c r="CRN18" s="13"/>
      <c r="CRO18" s="13"/>
      <c r="CRP18" s="13"/>
      <c r="CRQ18" s="13"/>
      <c r="CRR18" s="13"/>
      <c r="CRS18" s="13"/>
      <c r="CRT18" s="13"/>
      <c r="CRU18" s="13"/>
      <c r="CRV18" s="13"/>
      <c r="CRW18" s="13"/>
      <c r="CRX18" s="13"/>
      <c r="CRY18" s="13"/>
      <c r="CRZ18" s="13"/>
      <c r="CSA18" s="13"/>
      <c r="CSB18" s="13"/>
      <c r="CSC18" s="13"/>
      <c r="CSD18" s="13"/>
      <c r="CSE18" s="13"/>
      <c r="CSF18" s="13"/>
      <c r="CSG18" s="13"/>
      <c r="CSH18" s="13"/>
      <c r="CSI18" s="13"/>
      <c r="CSJ18" s="13"/>
      <c r="CSK18" s="13"/>
      <c r="CSL18" s="13"/>
      <c r="CSM18" s="13"/>
      <c r="CSN18" s="13"/>
      <c r="CSO18" s="13"/>
      <c r="CSP18" s="13"/>
      <c r="CSQ18" s="13"/>
      <c r="CSR18" s="13"/>
      <c r="CSS18" s="13"/>
      <c r="CST18" s="13"/>
      <c r="CSU18" s="13"/>
      <c r="CSV18" s="13"/>
      <c r="CSW18" s="13"/>
      <c r="CSX18" s="13"/>
      <c r="CSY18" s="13"/>
      <c r="CSZ18" s="13"/>
      <c r="CTA18" s="13"/>
      <c r="CTB18" s="13"/>
      <c r="CTC18" s="13"/>
      <c r="CTD18" s="13"/>
      <c r="CTE18" s="13"/>
      <c r="CTF18" s="13"/>
      <c r="CTG18" s="13"/>
      <c r="CTH18" s="13"/>
      <c r="CTI18" s="13"/>
      <c r="CTJ18" s="13"/>
      <c r="CTK18" s="13"/>
      <c r="CTL18" s="13"/>
      <c r="CTM18" s="13"/>
      <c r="CTN18" s="13"/>
      <c r="CTO18" s="13"/>
      <c r="CTP18" s="13"/>
      <c r="CTQ18" s="13"/>
      <c r="CTR18" s="13"/>
      <c r="CTS18" s="13"/>
      <c r="CTT18" s="13"/>
      <c r="CTU18" s="13"/>
      <c r="CTV18" s="13"/>
      <c r="CTW18" s="13"/>
      <c r="CTX18" s="13"/>
      <c r="CTY18" s="13"/>
      <c r="CTZ18" s="13"/>
      <c r="CUA18" s="13"/>
      <c r="CUB18" s="13"/>
      <c r="CUC18" s="13"/>
      <c r="CUD18" s="13"/>
      <c r="CUE18" s="13"/>
      <c r="CUF18" s="13"/>
      <c r="CUG18" s="13"/>
      <c r="CUH18" s="13"/>
      <c r="CUI18" s="13"/>
      <c r="CUJ18" s="13"/>
      <c r="CUK18" s="13"/>
      <c r="CUL18" s="13"/>
      <c r="CUM18" s="13"/>
      <c r="CUN18" s="13"/>
      <c r="CUO18" s="13"/>
      <c r="CUP18" s="13"/>
      <c r="CUQ18" s="13"/>
      <c r="CUR18" s="13"/>
      <c r="CUS18" s="13"/>
      <c r="CUT18" s="13"/>
      <c r="CUU18" s="13"/>
      <c r="CUV18" s="13"/>
      <c r="CUW18" s="13"/>
      <c r="CUX18" s="13"/>
      <c r="CUY18" s="13"/>
      <c r="CUZ18" s="13"/>
      <c r="CVA18" s="13"/>
      <c r="CVB18" s="13"/>
      <c r="CVC18" s="13"/>
      <c r="CVD18" s="13"/>
      <c r="CVE18" s="13"/>
      <c r="CVF18" s="13"/>
      <c r="CVG18" s="13"/>
      <c r="CVH18" s="13"/>
      <c r="CVI18" s="13"/>
      <c r="CVJ18" s="13"/>
      <c r="CVK18" s="13"/>
      <c r="CVL18" s="13"/>
      <c r="CVM18" s="13"/>
      <c r="CVN18" s="13"/>
      <c r="CVO18" s="13"/>
      <c r="CVP18" s="13"/>
      <c r="CVQ18" s="13"/>
      <c r="CVR18" s="13"/>
      <c r="CVS18" s="13"/>
      <c r="CVT18" s="13"/>
      <c r="CVU18" s="13"/>
      <c r="CVV18" s="13"/>
      <c r="CVW18" s="13"/>
      <c r="CVX18" s="13"/>
      <c r="CVY18" s="13"/>
      <c r="CVZ18" s="13"/>
      <c r="CWA18" s="13"/>
      <c r="CWB18" s="13"/>
      <c r="CWC18" s="13"/>
      <c r="CWD18" s="13"/>
      <c r="CWE18" s="13"/>
      <c r="CWF18" s="13"/>
      <c r="CWG18" s="13"/>
      <c r="CWH18" s="13"/>
      <c r="CWI18" s="13"/>
      <c r="CWJ18" s="13"/>
      <c r="CWK18" s="13"/>
      <c r="CWL18" s="13"/>
      <c r="CWM18" s="13"/>
      <c r="CWN18" s="13"/>
      <c r="CWO18" s="13"/>
      <c r="CWP18" s="13"/>
      <c r="CWQ18" s="13"/>
      <c r="CWR18" s="13"/>
      <c r="CWS18" s="13"/>
      <c r="CWT18" s="13"/>
      <c r="CWU18" s="13"/>
      <c r="CWV18" s="13"/>
      <c r="CWW18" s="13"/>
      <c r="CWX18" s="13"/>
      <c r="CWY18" s="13"/>
      <c r="CWZ18" s="13"/>
      <c r="CXA18" s="13"/>
      <c r="CXB18" s="13"/>
      <c r="CXC18" s="13"/>
      <c r="CXD18" s="13"/>
      <c r="CXE18" s="13"/>
      <c r="CXF18" s="13"/>
      <c r="CXG18" s="13"/>
      <c r="CXH18" s="13"/>
      <c r="CXI18" s="13"/>
      <c r="CXJ18" s="13"/>
      <c r="CXK18" s="13"/>
      <c r="CXL18" s="13"/>
      <c r="CXM18" s="13"/>
      <c r="CXN18" s="13"/>
      <c r="CXO18" s="13"/>
      <c r="CXP18" s="13"/>
      <c r="CXQ18" s="13"/>
      <c r="CXR18" s="13"/>
      <c r="CXS18" s="13"/>
      <c r="CXT18" s="13"/>
      <c r="CXU18" s="13"/>
      <c r="CXV18" s="13"/>
      <c r="CXW18" s="13"/>
      <c r="CXX18" s="13"/>
      <c r="CXY18" s="13"/>
      <c r="CXZ18" s="13"/>
      <c r="CYA18" s="13"/>
      <c r="CYB18" s="13"/>
      <c r="CYC18" s="13"/>
      <c r="CYD18" s="13"/>
      <c r="CYE18" s="13"/>
      <c r="CYF18" s="13"/>
      <c r="CYG18" s="13"/>
      <c r="CYH18" s="13"/>
      <c r="CYI18" s="13"/>
      <c r="CYJ18" s="13"/>
      <c r="CYK18" s="13"/>
      <c r="CYL18" s="13"/>
      <c r="CYM18" s="13"/>
      <c r="CYN18" s="13"/>
      <c r="CYO18" s="13"/>
      <c r="CYP18" s="13"/>
      <c r="CYQ18" s="13"/>
      <c r="CYR18" s="13"/>
      <c r="CYS18" s="13"/>
      <c r="CYT18" s="13"/>
      <c r="CYU18" s="13"/>
      <c r="CYV18" s="13"/>
      <c r="CYW18" s="13"/>
      <c r="CYX18" s="13"/>
      <c r="CYY18" s="13"/>
      <c r="CYZ18" s="13"/>
      <c r="CZA18" s="13"/>
      <c r="CZB18" s="13"/>
      <c r="CZC18" s="13"/>
      <c r="CZD18" s="13"/>
      <c r="CZE18" s="13"/>
      <c r="CZF18" s="13"/>
      <c r="CZG18" s="13"/>
      <c r="CZH18" s="13"/>
      <c r="CZI18" s="13"/>
      <c r="CZJ18" s="13"/>
      <c r="CZK18" s="13"/>
      <c r="CZL18" s="13"/>
      <c r="CZM18" s="13"/>
      <c r="CZN18" s="13"/>
      <c r="CZO18" s="13"/>
      <c r="CZP18" s="13"/>
      <c r="CZQ18" s="13"/>
      <c r="CZR18" s="13"/>
      <c r="CZS18" s="13"/>
      <c r="CZT18" s="13"/>
      <c r="CZU18" s="13"/>
      <c r="CZV18" s="13"/>
      <c r="CZW18" s="13"/>
      <c r="CZX18" s="13"/>
      <c r="CZY18" s="13"/>
      <c r="CZZ18" s="13"/>
      <c r="DAA18" s="13"/>
      <c r="DAB18" s="13"/>
      <c r="DAC18" s="13"/>
      <c r="DAD18" s="13"/>
      <c r="DAE18" s="13"/>
      <c r="DAF18" s="13"/>
      <c r="DAG18" s="13"/>
      <c r="DAH18" s="13"/>
      <c r="DAI18" s="13"/>
      <c r="DAJ18" s="13"/>
      <c r="DAK18" s="13"/>
      <c r="DAL18" s="13"/>
      <c r="DAM18" s="13"/>
      <c r="DAN18" s="13"/>
      <c r="DAO18" s="13"/>
      <c r="DAP18" s="13"/>
      <c r="DAQ18" s="13"/>
      <c r="DAR18" s="13"/>
      <c r="DAS18" s="13"/>
      <c r="DAT18" s="13"/>
      <c r="DAU18" s="13"/>
      <c r="DAV18" s="13"/>
      <c r="DAW18" s="13"/>
      <c r="DAX18" s="13"/>
      <c r="DAY18" s="13"/>
      <c r="DAZ18" s="13"/>
      <c r="DBA18" s="13"/>
      <c r="DBB18" s="13"/>
      <c r="DBC18" s="13"/>
      <c r="DBD18" s="13"/>
      <c r="DBE18" s="13"/>
      <c r="DBF18" s="13"/>
      <c r="DBG18" s="13"/>
      <c r="DBH18" s="13"/>
      <c r="DBI18" s="13"/>
      <c r="DBJ18" s="13"/>
      <c r="DBK18" s="13"/>
      <c r="DBL18" s="13"/>
      <c r="DBM18" s="13"/>
      <c r="DBN18" s="13"/>
      <c r="DBO18" s="13"/>
      <c r="DBP18" s="13"/>
      <c r="DBQ18" s="13"/>
      <c r="DBR18" s="13"/>
      <c r="DBS18" s="13"/>
      <c r="DBT18" s="13"/>
      <c r="DBU18" s="13"/>
      <c r="DBV18" s="13"/>
      <c r="DBW18" s="13"/>
      <c r="DBX18" s="13"/>
      <c r="DBY18" s="13"/>
      <c r="DBZ18" s="13"/>
      <c r="DCA18" s="13"/>
      <c r="DCB18" s="13"/>
      <c r="DCC18" s="13"/>
      <c r="DCD18" s="13"/>
      <c r="DCE18" s="13"/>
      <c r="DCF18" s="13"/>
      <c r="DCG18" s="13"/>
      <c r="DCH18" s="13"/>
      <c r="DCI18" s="13"/>
      <c r="DCJ18" s="13"/>
      <c r="DCK18" s="13"/>
      <c r="DCL18" s="13"/>
      <c r="DCM18" s="13"/>
      <c r="DCN18" s="13"/>
      <c r="DCO18" s="13"/>
      <c r="DCP18" s="13"/>
      <c r="DCQ18" s="13"/>
      <c r="DCR18" s="13"/>
      <c r="DCS18" s="13"/>
      <c r="DCT18" s="13"/>
      <c r="DCU18" s="13"/>
      <c r="DCV18" s="13"/>
      <c r="DCW18" s="13"/>
      <c r="DCX18" s="13"/>
      <c r="DCY18" s="13"/>
      <c r="DCZ18" s="13"/>
      <c r="DDA18" s="13"/>
      <c r="DDB18" s="13"/>
      <c r="DDC18" s="13"/>
      <c r="DDD18" s="13"/>
      <c r="DDE18" s="13"/>
      <c r="DDF18" s="13"/>
      <c r="DDG18" s="13"/>
      <c r="DDH18" s="13"/>
      <c r="DDI18" s="13"/>
      <c r="DDJ18" s="13"/>
      <c r="DDK18" s="13"/>
      <c r="DDL18" s="13"/>
      <c r="DDM18" s="13"/>
      <c r="DDN18" s="13"/>
      <c r="DDO18" s="13"/>
      <c r="DDP18" s="13"/>
      <c r="DDQ18" s="13"/>
      <c r="DDR18" s="13"/>
      <c r="DDS18" s="13"/>
      <c r="DDT18" s="13"/>
      <c r="DDU18" s="13"/>
      <c r="DDV18" s="13"/>
      <c r="DDW18" s="13"/>
      <c r="DDX18" s="13"/>
      <c r="DDY18" s="13"/>
      <c r="DDZ18" s="13"/>
      <c r="DEA18" s="13"/>
      <c r="DEB18" s="13"/>
      <c r="DEC18" s="13"/>
      <c r="DED18" s="13"/>
      <c r="DEE18" s="13"/>
      <c r="DEF18" s="13"/>
      <c r="DEG18" s="13"/>
      <c r="DEH18" s="13"/>
      <c r="DEI18" s="13"/>
      <c r="DEJ18" s="13"/>
      <c r="DEK18" s="13"/>
      <c r="DEL18" s="13"/>
      <c r="DEM18" s="13"/>
      <c r="DEN18" s="13"/>
      <c r="DEO18" s="13"/>
      <c r="DEP18" s="13"/>
      <c r="DEQ18" s="13"/>
      <c r="DER18" s="13"/>
      <c r="DES18" s="13"/>
      <c r="DET18" s="13"/>
      <c r="DEU18" s="13"/>
      <c r="DEV18" s="13"/>
      <c r="DEW18" s="13"/>
      <c r="DEX18" s="13"/>
      <c r="DEY18" s="13"/>
      <c r="DEZ18" s="13"/>
      <c r="DFA18" s="13"/>
      <c r="DFB18" s="13"/>
      <c r="DFC18" s="13"/>
      <c r="DFD18" s="13"/>
      <c r="DFE18" s="13"/>
      <c r="DFF18" s="13"/>
      <c r="DFG18" s="13"/>
      <c r="DFH18" s="13"/>
      <c r="DFI18" s="13"/>
      <c r="DFJ18" s="13"/>
      <c r="DFK18" s="13"/>
      <c r="DFL18" s="13"/>
      <c r="DFM18" s="13"/>
      <c r="DFN18" s="13"/>
      <c r="DFO18" s="13"/>
      <c r="DFP18" s="13"/>
      <c r="DFQ18" s="13"/>
      <c r="DFR18" s="13"/>
      <c r="DFS18" s="13"/>
      <c r="DFT18" s="13"/>
      <c r="DFU18" s="13"/>
      <c r="DFV18" s="13"/>
      <c r="DFW18" s="13"/>
      <c r="DFX18" s="13"/>
      <c r="DFY18" s="13"/>
      <c r="DFZ18" s="13"/>
      <c r="DGA18" s="13"/>
      <c r="DGB18" s="13"/>
      <c r="DGC18" s="13"/>
      <c r="DGD18" s="13"/>
      <c r="DGE18" s="13"/>
      <c r="DGF18" s="13"/>
      <c r="DGG18" s="13"/>
      <c r="DGH18" s="13"/>
      <c r="DGI18" s="13"/>
      <c r="DGJ18" s="13"/>
      <c r="DGK18" s="13"/>
      <c r="DGL18" s="13"/>
      <c r="DGM18" s="13"/>
      <c r="DGN18" s="13"/>
      <c r="DGO18" s="13"/>
      <c r="DGP18" s="13"/>
      <c r="DGQ18" s="13"/>
      <c r="DGR18" s="13"/>
      <c r="DGS18" s="13"/>
      <c r="DGT18" s="13"/>
      <c r="DGU18" s="13"/>
      <c r="DGV18" s="13"/>
      <c r="DGW18" s="13"/>
      <c r="DGX18" s="13"/>
      <c r="DGY18" s="13"/>
      <c r="DGZ18" s="13"/>
      <c r="DHA18" s="13"/>
      <c r="DHB18" s="13"/>
      <c r="DHC18" s="13"/>
      <c r="DHD18" s="13"/>
      <c r="DHE18" s="13"/>
      <c r="DHF18" s="13"/>
      <c r="DHG18" s="13"/>
      <c r="DHH18" s="13"/>
      <c r="DHI18" s="13"/>
      <c r="DHJ18" s="13"/>
      <c r="DHK18" s="13"/>
      <c r="DHL18" s="13"/>
      <c r="DHM18" s="13"/>
      <c r="DHN18" s="13"/>
      <c r="DHO18" s="13"/>
      <c r="DHP18" s="13"/>
      <c r="DHQ18" s="13"/>
      <c r="DHR18" s="13"/>
      <c r="DHS18" s="13"/>
      <c r="DHT18" s="13"/>
      <c r="DHU18" s="13"/>
      <c r="DHV18" s="13"/>
      <c r="DHW18" s="13"/>
      <c r="DHX18" s="13"/>
      <c r="DHY18" s="13"/>
      <c r="DHZ18" s="13"/>
      <c r="DIA18" s="13"/>
      <c r="DIB18" s="13"/>
      <c r="DIC18" s="13"/>
      <c r="DID18" s="13"/>
      <c r="DIE18" s="13"/>
      <c r="DIF18" s="13"/>
      <c r="DIG18" s="13"/>
      <c r="DIH18" s="13"/>
      <c r="DII18" s="13"/>
      <c r="DIJ18" s="13"/>
      <c r="DIK18" s="13"/>
      <c r="DIL18" s="13"/>
      <c r="DIM18" s="13"/>
      <c r="DIN18" s="13"/>
      <c r="DIO18" s="13"/>
      <c r="DIP18" s="13"/>
      <c r="DIQ18" s="13"/>
      <c r="DIR18" s="13"/>
      <c r="DIS18" s="13"/>
      <c r="DIT18" s="13"/>
      <c r="DIU18" s="13"/>
      <c r="DIV18" s="13"/>
      <c r="DIW18" s="13"/>
      <c r="DIX18" s="13"/>
      <c r="DIY18" s="13"/>
      <c r="DIZ18" s="13"/>
      <c r="DJA18" s="13"/>
      <c r="DJB18" s="13"/>
      <c r="DJC18" s="13"/>
      <c r="DJD18" s="13"/>
      <c r="DJE18" s="13"/>
      <c r="DJF18" s="13"/>
      <c r="DJG18" s="13"/>
      <c r="DJH18" s="13"/>
      <c r="DJI18" s="13"/>
      <c r="DJJ18" s="13"/>
      <c r="DJK18" s="13"/>
      <c r="DJL18" s="13"/>
      <c r="DJM18" s="13"/>
      <c r="DJN18" s="13"/>
      <c r="DJO18" s="13"/>
      <c r="DJP18" s="13"/>
      <c r="DJQ18" s="13"/>
      <c r="DJR18" s="13"/>
      <c r="DJS18" s="13"/>
      <c r="DJT18" s="13"/>
      <c r="DJU18" s="13"/>
      <c r="DJV18" s="13"/>
      <c r="DJW18" s="13"/>
      <c r="DJX18" s="13"/>
      <c r="DJY18" s="13"/>
      <c r="DJZ18" s="13"/>
      <c r="DKA18" s="13"/>
      <c r="DKB18" s="13"/>
      <c r="DKC18" s="13"/>
      <c r="DKD18" s="13"/>
      <c r="DKE18" s="13"/>
      <c r="DKF18" s="13"/>
      <c r="DKG18" s="13"/>
      <c r="DKH18" s="13"/>
      <c r="DKI18" s="13"/>
      <c r="DKJ18" s="13"/>
      <c r="DKK18" s="13"/>
      <c r="DKL18" s="13"/>
      <c r="DKM18" s="13"/>
      <c r="DKN18" s="13"/>
      <c r="DKO18" s="13"/>
      <c r="DKP18" s="13"/>
      <c r="DKQ18" s="13"/>
      <c r="DKR18" s="13"/>
      <c r="DKS18" s="13"/>
      <c r="DKT18" s="13"/>
      <c r="DKU18" s="13"/>
      <c r="DKV18" s="13"/>
      <c r="DKW18" s="13"/>
      <c r="DKX18" s="13"/>
      <c r="DKY18" s="13"/>
      <c r="DKZ18" s="13"/>
      <c r="DLA18" s="13"/>
      <c r="DLB18" s="13"/>
      <c r="DLC18" s="13"/>
      <c r="DLD18" s="13"/>
      <c r="DLE18" s="13"/>
      <c r="DLF18" s="13"/>
      <c r="DLG18" s="13"/>
      <c r="DLH18" s="13"/>
      <c r="DLI18" s="13"/>
      <c r="DLJ18" s="13"/>
      <c r="DLK18" s="13"/>
      <c r="DLL18" s="13"/>
      <c r="DLM18" s="13"/>
      <c r="DLN18" s="13"/>
      <c r="DLO18" s="13"/>
      <c r="DLP18" s="13"/>
      <c r="DLQ18" s="13"/>
      <c r="DLR18" s="13"/>
      <c r="DLS18" s="13"/>
      <c r="DLT18" s="13"/>
      <c r="DLU18" s="13"/>
      <c r="DLV18" s="13"/>
      <c r="DLW18" s="13"/>
      <c r="DLX18" s="13"/>
      <c r="DLY18" s="13"/>
      <c r="DLZ18" s="13"/>
      <c r="DMA18" s="13"/>
      <c r="DMB18" s="13"/>
      <c r="DMC18" s="13"/>
      <c r="DMD18" s="13"/>
      <c r="DME18" s="13"/>
      <c r="DMF18" s="13"/>
      <c r="DMG18" s="13"/>
      <c r="DMH18" s="13"/>
      <c r="DMI18" s="13"/>
      <c r="DMJ18" s="13"/>
      <c r="DMK18" s="13"/>
      <c r="DML18" s="13"/>
      <c r="DMM18" s="13"/>
      <c r="DMN18" s="13"/>
      <c r="DMO18" s="13"/>
      <c r="DMP18" s="13"/>
      <c r="DMQ18" s="13"/>
      <c r="DMR18" s="13"/>
      <c r="DMS18" s="13"/>
      <c r="DMT18" s="13"/>
      <c r="DMU18" s="13"/>
      <c r="DMV18" s="13"/>
      <c r="DMW18" s="13"/>
      <c r="DMX18" s="13"/>
      <c r="DMY18" s="13"/>
      <c r="DMZ18" s="13"/>
      <c r="DNA18" s="13"/>
      <c r="DNB18" s="13"/>
      <c r="DNC18" s="13"/>
      <c r="DND18" s="13"/>
      <c r="DNE18" s="13"/>
      <c r="DNF18" s="13"/>
      <c r="DNG18" s="13"/>
      <c r="DNH18" s="13"/>
      <c r="DNI18" s="13"/>
      <c r="DNJ18" s="13"/>
      <c r="DNK18" s="13"/>
      <c r="DNL18" s="13"/>
      <c r="DNM18" s="13"/>
      <c r="DNN18" s="13"/>
      <c r="DNO18" s="13"/>
      <c r="DNP18" s="13"/>
      <c r="DNQ18" s="13"/>
      <c r="DNR18" s="13"/>
      <c r="DNS18" s="13"/>
      <c r="DNT18" s="13"/>
      <c r="DNU18" s="13"/>
      <c r="DNV18" s="13"/>
      <c r="DNW18" s="13"/>
      <c r="DNX18" s="13"/>
      <c r="DNY18" s="13"/>
      <c r="DNZ18" s="13"/>
      <c r="DOA18" s="13"/>
      <c r="DOB18" s="13"/>
      <c r="DOC18" s="13"/>
      <c r="DOD18" s="13"/>
      <c r="DOE18" s="13"/>
      <c r="DOF18" s="13"/>
      <c r="DOG18" s="13"/>
      <c r="DOH18" s="13"/>
      <c r="DOI18" s="13"/>
      <c r="DOJ18" s="13"/>
      <c r="DOK18" s="13"/>
      <c r="DOL18" s="13"/>
      <c r="DOM18" s="13"/>
      <c r="DON18" s="13"/>
      <c r="DOO18" s="13"/>
      <c r="DOP18" s="13"/>
      <c r="DOQ18" s="13"/>
      <c r="DOR18" s="13"/>
      <c r="DOS18" s="13"/>
      <c r="DOT18" s="13"/>
      <c r="DOU18" s="13"/>
      <c r="DOV18" s="13"/>
      <c r="DOW18" s="13"/>
      <c r="DOX18" s="13"/>
      <c r="DOY18" s="13"/>
      <c r="DOZ18" s="13"/>
      <c r="DPA18" s="13"/>
      <c r="DPB18" s="13"/>
      <c r="DPC18" s="13"/>
      <c r="DPD18" s="13"/>
      <c r="DPE18" s="13"/>
      <c r="DPF18" s="13"/>
      <c r="DPG18" s="13"/>
      <c r="DPH18" s="13"/>
      <c r="DPI18" s="13"/>
      <c r="DPJ18" s="13"/>
      <c r="DPK18" s="13"/>
      <c r="DPL18" s="13"/>
      <c r="DPM18" s="13"/>
      <c r="DPN18" s="13"/>
      <c r="DPO18" s="13"/>
      <c r="DPP18" s="13"/>
      <c r="DPQ18" s="13"/>
      <c r="DPR18" s="13"/>
      <c r="DPS18" s="13"/>
      <c r="DPT18" s="13"/>
      <c r="DPU18" s="13"/>
      <c r="DPV18" s="13"/>
      <c r="DPW18" s="13"/>
      <c r="DPX18" s="13"/>
      <c r="DPY18" s="13"/>
      <c r="DPZ18" s="13"/>
      <c r="DQA18" s="13"/>
      <c r="DQB18" s="13"/>
      <c r="DQC18" s="13"/>
      <c r="DQD18" s="13"/>
      <c r="DQE18" s="13"/>
      <c r="DQF18" s="13"/>
      <c r="DQG18" s="13"/>
      <c r="DQH18" s="13"/>
      <c r="DQI18" s="13"/>
      <c r="DQJ18" s="13"/>
      <c r="DQK18" s="13"/>
      <c r="DQL18" s="13"/>
      <c r="DQM18" s="13"/>
      <c r="DQN18" s="13"/>
      <c r="DQO18" s="13"/>
      <c r="DQP18" s="13"/>
      <c r="DQQ18" s="13"/>
      <c r="DQR18" s="13"/>
      <c r="DQS18" s="13"/>
      <c r="DQT18" s="13"/>
      <c r="DQU18" s="13"/>
      <c r="DQV18" s="13"/>
      <c r="DQW18" s="13"/>
      <c r="DQX18" s="13"/>
      <c r="DQY18" s="13"/>
      <c r="DQZ18" s="13"/>
      <c r="DRA18" s="13"/>
      <c r="DRB18" s="13"/>
      <c r="DRC18" s="13"/>
      <c r="DRD18" s="13"/>
      <c r="DRE18" s="13"/>
      <c r="DRF18" s="13"/>
      <c r="DRG18" s="13"/>
      <c r="DRH18" s="13"/>
      <c r="DRI18" s="13"/>
      <c r="DRJ18" s="13"/>
      <c r="DRK18" s="13"/>
      <c r="DRL18" s="13"/>
      <c r="DRM18" s="13"/>
      <c r="DRN18" s="13"/>
      <c r="DRO18" s="13"/>
      <c r="DRP18" s="13"/>
      <c r="DRQ18" s="13"/>
      <c r="DRR18" s="13"/>
      <c r="DRS18" s="13"/>
      <c r="DRT18" s="13"/>
      <c r="DRU18" s="13"/>
      <c r="DRV18" s="13"/>
      <c r="DRW18" s="13"/>
      <c r="DRX18" s="13"/>
      <c r="DRY18" s="13"/>
      <c r="DRZ18" s="13"/>
      <c r="DSA18" s="13"/>
      <c r="DSB18" s="13"/>
      <c r="DSC18" s="13"/>
      <c r="DSD18" s="13"/>
      <c r="DSE18" s="13"/>
      <c r="DSF18" s="13"/>
      <c r="DSG18" s="13"/>
      <c r="DSH18" s="13"/>
      <c r="DSI18" s="13"/>
      <c r="DSJ18" s="13"/>
      <c r="DSK18" s="13"/>
      <c r="DSL18" s="13"/>
      <c r="DSM18" s="13"/>
      <c r="DSN18" s="13"/>
      <c r="DSO18" s="13"/>
      <c r="DSP18" s="13"/>
      <c r="DSQ18" s="13"/>
      <c r="DSR18" s="13"/>
      <c r="DSS18" s="13"/>
      <c r="DST18" s="13"/>
      <c r="DSU18" s="13"/>
      <c r="DSV18" s="13"/>
      <c r="DSW18" s="13"/>
      <c r="DSX18" s="13"/>
      <c r="DSY18" s="13"/>
      <c r="DSZ18" s="13"/>
      <c r="DTA18" s="13"/>
      <c r="DTB18" s="13"/>
      <c r="DTC18" s="13"/>
      <c r="DTD18" s="13"/>
      <c r="DTE18" s="13"/>
      <c r="DTF18" s="13"/>
      <c r="DTG18" s="13"/>
      <c r="DTH18" s="13"/>
      <c r="DTI18" s="13"/>
      <c r="DTJ18" s="13"/>
      <c r="DTK18" s="13"/>
      <c r="DTL18" s="13"/>
      <c r="DTM18" s="13"/>
      <c r="DTN18" s="13"/>
      <c r="DTO18" s="13"/>
      <c r="DTP18" s="13"/>
      <c r="DTQ18" s="13"/>
      <c r="DTR18" s="13"/>
      <c r="DTS18" s="13"/>
      <c r="DTT18" s="13"/>
      <c r="DTU18" s="13"/>
      <c r="DTV18" s="13"/>
      <c r="DTW18" s="13"/>
      <c r="DTX18" s="13"/>
      <c r="DTY18" s="13"/>
      <c r="DTZ18" s="13"/>
      <c r="DUA18" s="13"/>
      <c r="DUB18" s="13"/>
      <c r="DUC18" s="13"/>
      <c r="DUD18" s="13"/>
      <c r="DUE18" s="13"/>
      <c r="DUF18" s="13"/>
      <c r="DUG18" s="13"/>
      <c r="DUH18" s="13"/>
      <c r="DUI18" s="13"/>
      <c r="DUJ18" s="13"/>
      <c r="DUK18" s="13"/>
      <c r="DUL18" s="13"/>
      <c r="DUM18" s="13"/>
      <c r="DUN18" s="13"/>
      <c r="DUO18" s="13"/>
      <c r="DUP18" s="13"/>
      <c r="DUQ18" s="13"/>
      <c r="DUR18" s="13"/>
      <c r="DUS18" s="13"/>
      <c r="DUT18" s="13"/>
      <c r="DUU18" s="13"/>
      <c r="DUV18" s="13"/>
      <c r="DUW18" s="13"/>
      <c r="DUX18" s="13"/>
      <c r="DUY18" s="13"/>
      <c r="DUZ18" s="13"/>
      <c r="DVA18" s="13"/>
      <c r="DVB18" s="13"/>
      <c r="DVC18" s="13"/>
      <c r="DVD18" s="13"/>
      <c r="DVE18" s="13"/>
      <c r="DVF18" s="13"/>
      <c r="DVG18" s="13"/>
      <c r="DVH18" s="13"/>
      <c r="DVI18" s="13"/>
      <c r="DVJ18" s="13"/>
      <c r="DVK18" s="13"/>
      <c r="DVL18" s="13"/>
      <c r="DVM18" s="13"/>
      <c r="DVN18" s="13"/>
      <c r="DVO18" s="13"/>
      <c r="DVP18" s="13"/>
      <c r="DVQ18" s="13"/>
      <c r="DVR18" s="13"/>
      <c r="DVS18" s="13"/>
      <c r="DVT18" s="13"/>
      <c r="DVU18" s="13"/>
      <c r="DVV18" s="13"/>
      <c r="DVW18" s="13"/>
      <c r="DVX18" s="13"/>
      <c r="DVY18" s="13"/>
      <c r="DVZ18" s="13"/>
      <c r="DWA18" s="13"/>
      <c r="DWB18" s="13"/>
      <c r="DWC18" s="13"/>
      <c r="DWD18" s="13"/>
      <c r="DWE18" s="13"/>
      <c r="DWF18" s="13"/>
      <c r="DWG18" s="13"/>
      <c r="DWH18" s="13"/>
      <c r="DWI18" s="13"/>
      <c r="DWJ18" s="13"/>
      <c r="DWK18" s="13"/>
      <c r="DWL18" s="13"/>
      <c r="DWM18" s="13"/>
      <c r="DWN18" s="13"/>
      <c r="DWO18" s="13"/>
      <c r="DWP18" s="13"/>
      <c r="DWQ18" s="13"/>
      <c r="DWR18" s="13"/>
      <c r="DWS18" s="13"/>
      <c r="DWT18" s="13"/>
      <c r="DWU18" s="13"/>
      <c r="DWV18" s="13"/>
      <c r="DWW18" s="13"/>
      <c r="DWX18" s="13"/>
      <c r="DWY18" s="13"/>
      <c r="DWZ18" s="13"/>
      <c r="DXA18" s="13"/>
      <c r="DXB18" s="13"/>
      <c r="DXC18" s="13"/>
      <c r="DXD18" s="13"/>
      <c r="DXE18" s="13"/>
      <c r="DXF18" s="13"/>
      <c r="DXG18" s="13"/>
      <c r="DXH18" s="13"/>
      <c r="DXI18" s="13"/>
      <c r="DXJ18" s="13"/>
      <c r="DXK18" s="13"/>
      <c r="DXL18" s="13"/>
      <c r="DXM18" s="13"/>
      <c r="DXN18" s="13"/>
      <c r="DXO18" s="13"/>
      <c r="DXP18" s="13"/>
      <c r="DXQ18" s="13"/>
      <c r="DXR18" s="13"/>
      <c r="DXS18" s="13"/>
      <c r="DXT18" s="13"/>
      <c r="DXU18" s="13"/>
      <c r="DXV18" s="13"/>
      <c r="DXW18" s="13"/>
      <c r="DXX18" s="13"/>
      <c r="DXY18" s="13"/>
      <c r="DXZ18" s="13"/>
      <c r="DYA18" s="13"/>
      <c r="DYB18" s="13"/>
      <c r="DYC18" s="13"/>
      <c r="DYD18" s="13"/>
      <c r="DYE18" s="13"/>
      <c r="DYF18" s="13"/>
      <c r="DYG18" s="13"/>
      <c r="DYH18" s="13"/>
      <c r="DYI18" s="13"/>
      <c r="DYJ18" s="13"/>
      <c r="DYK18" s="13"/>
      <c r="DYL18" s="13"/>
      <c r="DYM18" s="13"/>
      <c r="DYN18" s="13"/>
      <c r="DYO18" s="13"/>
      <c r="DYP18" s="13"/>
      <c r="DYQ18" s="13"/>
      <c r="DYR18" s="13"/>
      <c r="DYS18" s="13"/>
      <c r="DYT18" s="13"/>
      <c r="DYU18" s="13"/>
      <c r="DYV18" s="13"/>
      <c r="DYW18" s="13"/>
      <c r="DYX18" s="13"/>
      <c r="DYY18" s="13"/>
      <c r="DYZ18" s="13"/>
      <c r="DZA18" s="13"/>
      <c r="DZB18" s="13"/>
      <c r="DZC18" s="13"/>
      <c r="DZD18" s="13"/>
      <c r="DZE18" s="13"/>
      <c r="DZF18" s="13"/>
      <c r="DZG18" s="13"/>
      <c r="DZH18" s="13"/>
      <c r="DZI18" s="13"/>
      <c r="DZJ18" s="13"/>
      <c r="DZK18" s="13"/>
      <c r="DZL18" s="13"/>
      <c r="DZM18" s="13"/>
      <c r="DZN18" s="13"/>
      <c r="DZO18" s="13"/>
      <c r="DZP18" s="13"/>
      <c r="DZQ18" s="13"/>
      <c r="DZR18" s="13"/>
      <c r="DZS18" s="13"/>
      <c r="DZT18" s="13"/>
      <c r="DZU18" s="13"/>
      <c r="DZV18" s="13"/>
      <c r="DZW18" s="13"/>
      <c r="DZX18" s="13"/>
      <c r="DZY18" s="13"/>
      <c r="DZZ18" s="13"/>
      <c r="EAA18" s="13"/>
      <c r="EAB18" s="13"/>
      <c r="EAC18" s="13"/>
      <c r="EAD18" s="13"/>
      <c r="EAE18" s="13"/>
      <c r="EAF18" s="13"/>
      <c r="EAG18" s="13"/>
      <c r="EAH18" s="13"/>
      <c r="EAI18" s="13"/>
      <c r="EAJ18" s="13"/>
      <c r="EAK18" s="13"/>
      <c r="EAL18" s="13"/>
      <c r="EAM18" s="13"/>
      <c r="EAN18" s="13"/>
      <c r="EAO18" s="13"/>
      <c r="EAP18" s="13"/>
      <c r="EAQ18" s="13"/>
      <c r="EAR18" s="13"/>
      <c r="EAS18" s="13"/>
      <c r="EAT18" s="13"/>
      <c r="EAU18" s="13"/>
      <c r="EAV18" s="13"/>
      <c r="EAW18" s="13"/>
      <c r="EAX18" s="13"/>
      <c r="EAY18" s="13"/>
      <c r="EAZ18" s="13"/>
      <c r="EBA18" s="13"/>
      <c r="EBB18" s="13"/>
      <c r="EBC18" s="13"/>
      <c r="EBD18" s="13"/>
      <c r="EBE18" s="13"/>
      <c r="EBF18" s="13"/>
      <c r="EBG18" s="13"/>
      <c r="EBH18" s="13"/>
      <c r="EBI18" s="13"/>
      <c r="EBJ18" s="13"/>
      <c r="EBK18" s="13"/>
      <c r="EBL18" s="13"/>
      <c r="EBM18" s="13"/>
      <c r="EBN18" s="13"/>
      <c r="EBO18" s="13"/>
      <c r="EBP18" s="13"/>
      <c r="EBQ18" s="13"/>
      <c r="EBR18" s="13"/>
      <c r="EBS18" s="13"/>
      <c r="EBT18" s="13"/>
      <c r="EBU18" s="13"/>
      <c r="EBV18" s="13"/>
      <c r="EBW18" s="13"/>
      <c r="EBX18" s="13"/>
      <c r="EBY18" s="13"/>
      <c r="EBZ18" s="13"/>
      <c r="ECA18" s="13"/>
      <c r="ECB18" s="13"/>
      <c r="ECC18" s="13"/>
      <c r="ECD18" s="13"/>
      <c r="ECE18" s="13"/>
      <c r="ECF18" s="13"/>
      <c r="ECG18" s="13"/>
      <c r="ECH18" s="13"/>
      <c r="ECI18" s="13"/>
      <c r="ECJ18" s="13"/>
      <c r="ECK18" s="13"/>
      <c r="ECL18" s="13"/>
      <c r="ECM18" s="13"/>
      <c r="ECN18" s="13"/>
      <c r="ECO18" s="13"/>
      <c r="ECP18" s="13"/>
      <c r="ECQ18" s="13"/>
      <c r="ECR18" s="13"/>
      <c r="ECS18" s="13"/>
      <c r="ECT18" s="13"/>
      <c r="ECU18" s="13"/>
      <c r="ECV18" s="13"/>
      <c r="ECW18" s="13"/>
      <c r="ECX18" s="13"/>
      <c r="ECY18" s="13"/>
      <c r="ECZ18" s="13"/>
      <c r="EDA18" s="13"/>
      <c r="EDB18" s="13"/>
      <c r="EDC18" s="13"/>
      <c r="EDD18" s="13"/>
      <c r="EDE18" s="13"/>
      <c r="EDF18" s="13"/>
      <c r="EDG18" s="13"/>
      <c r="EDH18" s="13"/>
      <c r="EDI18" s="13"/>
      <c r="EDJ18" s="13"/>
      <c r="EDK18" s="13"/>
      <c r="EDL18" s="13"/>
      <c r="EDM18" s="13"/>
      <c r="EDN18" s="13"/>
      <c r="EDO18" s="13"/>
      <c r="EDP18" s="13"/>
      <c r="EDQ18" s="13"/>
      <c r="EDR18" s="13"/>
      <c r="EDS18" s="13"/>
      <c r="EDT18" s="13"/>
      <c r="EDU18" s="13"/>
      <c r="EDV18" s="13"/>
      <c r="EDW18" s="13"/>
      <c r="EDX18" s="13"/>
      <c r="EDY18" s="13"/>
      <c r="EDZ18" s="13"/>
      <c r="EEA18" s="13"/>
      <c r="EEB18" s="13"/>
      <c r="EEC18" s="13"/>
      <c r="EED18" s="13"/>
      <c r="EEE18" s="13"/>
      <c r="EEF18" s="13"/>
      <c r="EEG18" s="13"/>
      <c r="EEH18" s="13"/>
      <c r="EEI18" s="13"/>
      <c r="EEJ18" s="13"/>
      <c r="EEK18" s="13"/>
      <c r="EEL18" s="13"/>
      <c r="EEM18" s="13"/>
      <c r="EEN18" s="13"/>
      <c r="EEO18" s="13"/>
      <c r="EEP18" s="13"/>
      <c r="EEQ18" s="13"/>
      <c r="EER18" s="13"/>
      <c r="EES18" s="13"/>
      <c r="EET18" s="13"/>
      <c r="EEU18" s="13"/>
      <c r="EEV18" s="13"/>
      <c r="EEW18" s="13"/>
      <c r="EEX18" s="13"/>
      <c r="EEY18" s="13"/>
      <c r="EEZ18" s="13"/>
      <c r="EFA18" s="13"/>
      <c r="EFB18" s="13"/>
      <c r="EFC18" s="13"/>
      <c r="EFD18" s="13"/>
      <c r="EFE18" s="13"/>
      <c r="EFF18" s="13"/>
      <c r="EFG18" s="13"/>
      <c r="EFH18" s="13"/>
      <c r="EFI18" s="13"/>
      <c r="EFJ18" s="13"/>
      <c r="EFK18" s="13"/>
      <c r="EFL18" s="13"/>
      <c r="EFM18" s="13"/>
      <c r="EFN18" s="13"/>
      <c r="EFO18" s="13"/>
      <c r="EFP18" s="13"/>
      <c r="EFQ18" s="13"/>
      <c r="EFR18" s="13"/>
      <c r="EFS18" s="13"/>
      <c r="EFT18" s="13"/>
      <c r="EFU18" s="13"/>
      <c r="EFV18" s="13"/>
      <c r="EFW18" s="13"/>
      <c r="EFX18" s="13"/>
      <c r="EFY18" s="13"/>
      <c r="EFZ18" s="13"/>
      <c r="EGA18" s="13"/>
      <c r="EGB18" s="13"/>
      <c r="EGC18" s="13"/>
      <c r="EGD18" s="13"/>
      <c r="EGE18" s="13"/>
      <c r="EGF18" s="13"/>
      <c r="EGG18" s="13"/>
      <c r="EGH18" s="13"/>
      <c r="EGI18" s="13"/>
      <c r="EGJ18" s="13"/>
      <c r="EGK18" s="13"/>
      <c r="EGL18" s="13"/>
      <c r="EGM18" s="13"/>
      <c r="EGN18" s="13"/>
      <c r="EGO18" s="13"/>
      <c r="EGP18" s="13"/>
      <c r="EGQ18" s="13"/>
      <c r="EGR18" s="13"/>
      <c r="EGS18" s="13"/>
      <c r="EGT18" s="13"/>
      <c r="EGU18" s="13"/>
      <c r="EGV18" s="13"/>
      <c r="EGW18" s="13"/>
      <c r="EGX18" s="13"/>
      <c r="EGY18" s="13"/>
      <c r="EGZ18" s="13"/>
      <c r="EHA18" s="13"/>
      <c r="EHB18" s="13"/>
      <c r="EHC18" s="13"/>
      <c r="EHD18" s="13"/>
      <c r="EHE18" s="13"/>
      <c r="EHF18" s="13"/>
      <c r="EHG18" s="13"/>
      <c r="EHH18" s="13"/>
      <c r="EHI18" s="13"/>
      <c r="EHJ18" s="13"/>
      <c r="EHK18" s="13"/>
      <c r="EHL18" s="13"/>
      <c r="EHM18" s="13"/>
      <c r="EHN18" s="13"/>
      <c r="EHO18" s="13"/>
      <c r="EHP18" s="13"/>
      <c r="EHQ18" s="13"/>
      <c r="EHR18" s="13"/>
      <c r="EHS18" s="13"/>
      <c r="EHT18" s="13"/>
      <c r="EHU18" s="13"/>
      <c r="EHV18" s="13"/>
      <c r="EHW18" s="13"/>
      <c r="EHX18" s="13"/>
      <c r="EHY18" s="13"/>
      <c r="EHZ18" s="13"/>
      <c r="EIA18" s="13"/>
      <c r="EIB18" s="13"/>
      <c r="EIC18" s="13"/>
      <c r="EID18" s="13"/>
      <c r="EIE18" s="13"/>
      <c r="EIF18" s="13"/>
      <c r="EIG18" s="13"/>
      <c r="EIH18" s="13"/>
      <c r="EII18" s="13"/>
      <c r="EIJ18" s="13"/>
      <c r="EIK18" s="13"/>
      <c r="EIL18" s="13"/>
      <c r="EIM18" s="13"/>
      <c r="EIN18" s="13"/>
      <c r="EIO18" s="13"/>
      <c r="EIP18" s="13"/>
      <c r="EIQ18" s="13"/>
      <c r="EIR18" s="13"/>
      <c r="EIS18" s="13"/>
      <c r="EIT18" s="13"/>
      <c r="EIU18" s="13"/>
      <c r="EIV18" s="13"/>
      <c r="EIW18" s="13"/>
      <c r="EIX18" s="13"/>
      <c r="EIY18" s="13"/>
      <c r="EIZ18" s="13"/>
      <c r="EJA18" s="13"/>
      <c r="EJB18" s="13"/>
      <c r="EJC18" s="13"/>
      <c r="EJD18" s="13"/>
      <c r="EJE18" s="13"/>
      <c r="EJF18" s="13"/>
      <c r="EJG18" s="13"/>
      <c r="EJH18" s="13"/>
      <c r="EJI18" s="13"/>
      <c r="EJJ18" s="13"/>
      <c r="EJK18" s="13"/>
      <c r="EJL18" s="13"/>
      <c r="EJM18" s="13"/>
      <c r="EJN18" s="13"/>
      <c r="EJO18" s="13"/>
      <c r="EJP18" s="13"/>
      <c r="EJQ18" s="13"/>
      <c r="EJR18" s="13"/>
      <c r="EJS18" s="13"/>
      <c r="EJT18" s="13"/>
      <c r="EJU18" s="13"/>
      <c r="EJV18" s="13"/>
      <c r="EJW18" s="13"/>
      <c r="EJX18" s="13"/>
      <c r="EJY18" s="13"/>
      <c r="EJZ18" s="13"/>
      <c r="EKA18" s="13"/>
      <c r="EKB18" s="13"/>
      <c r="EKC18" s="13"/>
      <c r="EKD18" s="13"/>
      <c r="EKE18" s="13"/>
      <c r="EKF18" s="13"/>
      <c r="EKG18" s="13"/>
      <c r="EKH18" s="13"/>
      <c r="EKI18" s="13"/>
      <c r="EKJ18" s="13"/>
      <c r="EKK18" s="13"/>
      <c r="EKL18" s="13"/>
      <c r="EKM18" s="13"/>
      <c r="EKN18" s="13"/>
      <c r="EKO18" s="13"/>
      <c r="EKP18" s="13"/>
      <c r="EKQ18" s="13"/>
      <c r="EKR18" s="13"/>
      <c r="EKS18" s="13"/>
      <c r="EKT18" s="13"/>
      <c r="EKU18" s="13"/>
      <c r="EKV18" s="13"/>
      <c r="EKW18" s="13"/>
      <c r="EKX18" s="13"/>
      <c r="EKY18" s="13"/>
      <c r="EKZ18" s="13"/>
      <c r="ELA18" s="13"/>
      <c r="ELB18" s="13"/>
      <c r="ELC18" s="13"/>
      <c r="ELD18" s="13"/>
      <c r="ELE18" s="13"/>
      <c r="ELF18" s="13"/>
      <c r="ELG18" s="13"/>
      <c r="ELH18" s="13"/>
      <c r="ELI18" s="13"/>
      <c r="ELJ18" s="13"/>
      <c r="ELK18" s="13"/>
      <c r="ELL18" s="13"/>
      <c r="ELM18" s="13"/>
      <c r="ELN18" s="13"/>
      <c r="ELO18" s="13"/>
      <c r="ELP18" s="13"/>
      <c r="ELQ18" s="13"/>
      <c r="ELR18" s="13"/>
      <c r="ELS18" s="13"/>
      <c r="ELT18" s="13"/>
      <c r="ELU18" s="13"/>
      <c r="ELV18" s="13"/>
      <c r="ELW18" s="13"/>
      <c r="ELX18" s="13"/>
      <c r="ELY18" s="13"/>
      <c r="ELZ18" s="13"/>
      <c r="EMA18" s="13"/>
      <c r="EMB18" s="13"/>
      <c r="EMC18" s="13"/>
      <c r="EMD18" s="13"/>
      <c r="EME18" s="13"/>
      <c r="EMF18" s="13"/>
      <c r="EMG18" s="13"/>
      <c r="EMH18" s="13"/>
      <c r="EMI18" s="13"/>
      <c r="EMJ18" s="13"/>
      <c r="EMK18" s="13"/>
      <c r="EML18" s="13"/>
      <c r="EMM18" s="13"/>
      <c r="EMN18" s="13"/>
      <c r="EMO18" s="13"/>
      <c r="EMP18" s="13"/>
      <c r="EMQ18" s="13"/>
      <c r="EMR18" s="13"/>
      <c r="EMS18" s="13"/>
      <c r="EMT18" s="13"/>
      <c r="EMU18" s="13"/>
      <c r="EMV18" s="13"/>
      <c r="EMW18" s="13"/>
      <c r="EMX18" s="13"/>
      <c r="EMY18" s="13"/>
      <c r="EMZ18" s="13"/>
      <c r="ENA18" s="13"/>
      <c r="ENB18" s="13"/>
      <c r="ENC18" s="13"/>
      <c r="END18" s="13"/>
      <c r="ENE18" s="13"/>
      <c r="ENF18" s="13"/>
      <c r="ENG18" s="13"/>
      <c r="ENH18" s="13"/>
      <c r="ENI18" s="13"/>
      <c r="ENJ18" s="13"/>
      <c r="ENK18" s="13"/>
      <c r="ENL18" s="13"/>
      <c r="ENM18" s="13"/>
      <c r="ENN18" s="13"/>
      <c r="ENO18" s="13"/>
      <c r="ENP18" s="13"/>
      <c r="ENQ18" s="13"/>
      <c r="ENR18" s="13"/>
      <c r="ENS18" s="13"/>
      <c r="ENT18" s="13"/>
      <c r="ENU18" s="13"/>
      <c r="ENV18" s="13"/>
      <c r="ENW18" s="13"/>
      <c r="ENX18" s="13"/>
      <c r="ENY18" s="13"/>
      <c r="ENZ18" s="13"/>
      <c r="EOA18" s="13"/>
      <c r="EOB18" s="13"/>
      <c r="EOC18" s="13"/>
      <c r="EOD18" s="13"/>
      <c r="EOE18" s="13"/>
      <c r="EOF18" s="13"/>
      <c r="EOG18" s="13"/>
      <c r="EOH18" s="13"/>
      <c r="EOI18" s="13"/>
      <c r="EOJ18" s="13"/>
      <c r="EOK18" s="13"/>
      <c r="EOL18" s="13"/>
      <c r="EOM18" s="13"/>
      <c r="EON18" s="13"/>
      <c r="EOO18" s="13"/>
      <c r="EOP18" s="13"/>
      <c r="EOQ18" s="13"/>
      <c r="EOR18" s="13"/>
      <c r="EOS18" s="13"/>
      <c r="EOT18" s="13"/>
      <c r="EOU18" s="13"/>
      <c r="EOV18" s="13"/>
      <c r="EOW18" s="13"/>
      <c r="EOX18" s="13"/>
      <c r="EOY18" s="13"/>
      <c r="EOZ18" s="13"/>
      <c r="EPA18" s="13"/>
      <c r="EPB18" s="13"/>
      <c r="EPC18" s="13"/>
      <c r="EPD18" s="13"/>
      <c r="EPE18" s="13"/>
      <c r="EPF18" s="13"/>
      <c r="EPG18" s="13"/>
      <c r="EPH18" s="13"/>
      <c r="EPI18" s="13"/>
      <c r="EPJ18" s="13"/>
      <c r="EPK18" s="13"/>
      <c r="EPL18" s="13"/>
      <c r="EPM18" s="13"/>
      <c r="EPN18" s="13"/>
      <c r="EPO18" s="13"/>
      <c r="EPP18" s="13"/>
      <c r="EPQ18" s="13"/>
      <c r="EPR18" s="13"/>
      <c r="EPS18" s="13"/>
      <c r="EPT18" s="13"/>
      <c r="EPU18" s="13"/>
      <c r="EPV18" s="13"/>
      <c r="EPW18" s="13"/>
      <c r="EPX18" s="13"/>
      <c r="EPY18" s="13"/>
      <c r="EPZ18" s="13"/>
      <c r="EQA18" s="13"/>
      <c r="EQB18" s="13"/>
      <c r="EQC18" s="13"/>
      <c r="EQD18" s="13"/>
      <c r="EQE18" s="13"/>
      <c r="EQF18" s="13"/>
      <c r="EQG18" s="13"/>
      <c r="EQH18" s="13"/>
      <c r="EQI18" s="13"/>
      <c r="EQJ18" s="13"/>
      <c r="EQK18" s="13"/>
      <c r="EQL18" s="13"/>
      <c r="EQM18" s="13"/>
      <c r="EQN18" s="13"/>
      <c r="EQO18" s="13"/>
      <c r="EQP18" s="13"/>
      <c r="EQQ18" s="13"/>
      <c r="EQR18" s="13"/>
      <c r="EQS18" s="13"/>
      <c r="EQT18" s="13"/>
      <c r="EQU18" s="13"/>
      <c r="EQV18" s="13"/>
      <c r="EQW18" s="13"/>
      <c r="EQX18" s="13"/>
      <c r="EQY18" s="13"/>
      <c r="EQZ18" s="13"/>
      <c r="ERA18" s="13"/>
      <c r="ERB18" s="13"/>
      <c r="ERC18" s="13"/>
      <c r="ERD18" s="13"/>
      <c r="ERE18" s="13"/>
      <c r="ERF18" s="13"/>
      <c r="ERG18" s="13"/>
      <c r="ERH18" s="13"/>
      <c r="ERI18" s="13"/>
      <c r="ERJ18" s="13"/>
      <c r="ERK18" s="13"/>
      <c r="ERL18" s="13"/>
      <c r="ERM18" s="13"/>
      <c r="ERN18" s="13"/>
      <c r="ERO18" s="13"/>
      <c r="ERP18" s="13"/>
      <c r="ERQ18" s="13"/>
      <c r="ERR18" s="13"/>
      <c r="ERS18" s="13"/>
      <c r="ERT18" s="13"/>
      <c r="ERU18" s="13"/>
      <c r="ERV18" s="13"/>
      <c r="ERW18" s="13"/>
      <c r="ERX18" s="13"/>
      <c r="ERY18" s="13"/>
      <c r="ERZ18" s="13"/>
      <c r="ESA18" s="13"/>
      <c r="ESB18" s="13"/>
      <c r="ESC18" s="13"/>
      <c r="ESD18" s="13"/>
      <c r="ESE18" s="13"/>
      <c r="ESF18" s="13"/>
      <c r="ESG18" s="13"/>
      <c r="ESH18" s="13"/>
      <c r="ESI18" s="13"/>
      <c r="ESJ18" s="13"/>
      <c r="ESK18" s="13"/>
      <c r="ESL18" s="13"/>
      <c r="ESM18" s="13"/>
      <c r="ESN18" s="13"/>
      <c r="ESO18" s="13"/>
      <c r="ESP18" s="13"/>
      <c r="ESQ18" s="13"/>
      <c r="ESR18" s="13"/>
      <c r="ESS18" s="13"/>
      <c r="EST18" s="13"/>
      <c r="ESU18" s="13"/>
      <c r="ESV18" s="13"/>
      <c r="ESW18" s="13"/>
      <c r="ESX18" s="13"/>
      <c r="ESY18" s="13"/>
      <c r="ESZ18" s="13"/>
      <c r="ETA18" s="13"/>
      <c r="ETB18" s="13"/>
      <c r="ETC18" s="13"/>
      <c r="ETD18" s="13"/>
      <c r="ETE18" s="13"/>
      <c r="ETF18" s="13"/>
      <c r="ETG18" s="13"/>
      <c r="ETH18" s="13"/>
      <c r="ETI18" s="13"/>
      <c r="ETJ18" s="13"/>
      <c r="ETK18" s="13"/>
      <c r="ETL18" s="13"/>
      <c r="ETM18" s="13"/>
      <c r="ETN18" s="13"/>
      <c r="ETO18" s="13"/>
      <c r="ETP18" s="13"/>
      <c r="ETQ18" s="13"/>
      <c r="ETR18" s="13"/>
      <c r="ETS18" s="13"/>
      <c r="ETT18" s="13"/>
      <c r="ETU18" s="13"/>
      <c r="ETV18" s="13"/>
      <c r="ETW18" s="13"/>
      <c r="ETX18" s="13"/>
      <c r="ETY18" s="13"/>
      <c r="ETZ18" s="13"/>
      <c r="EUA18" s="13"/>
      <c r="EUB18" s="13"/>
      <c r="EUC18" s="13"/>
      <c r="EUD18" s="13"/>
      <c r="EUE18" s="13"/>
      <c r="EUF18" s="13"/>
      <c r="EUG18" s="13"/>
      <c r="EUH18" s="13"/>
      <c r="EUI18" s="13"/>
      <c r="EUJ18" s="13"/>
      <c r="EUK18" s="13"/>
      <c r="EUL18" s="13"/>
      <c r="EUM18" s="13"/>
      <c r="EUN18" s="13"/>
      <c r="EUO18" s="13"/>
      <c r="EUP18" s="13"/>
      <c r="EUQ18" s="13"/>
      <c r="EUR18" s="13"/>
      <c r="EUS18" s="13"/>
      <c r="EUT18" s="13"/>
      <c r="EUU18" s="13"/>
      <c r="EUV18" s="13"/>
      <c r="EUW18" s="13"/>
      <c r="EUX18" s="13"/>
      <c r="EUY18" s="13"/>
      <c r="EUZ18" s="13"/>
      <c r="EVA18" s="13"/>
      <c r="EVB18" s="13"/>
      <c r="EVC18" s="13"/>
      <c r="EVD18" s="13"/>
      <c r="EVE18" s="13"/>
      <c r="EVF18" s="13"/>
      <c r="EVG18" s="13"/>
      <c r="EVH18" s="13"/>
      <c r="EVI18" s="13"/>
      <c r="EVJ18" s="13"/>
      <c r="EVK18" s="13"/>
      <c r="EVL18" s="13"/>
      <c r="EVM18" s="13"/>
      <c r="EVN18" s="13"/>
      <c r="EVO18" s="13"/>
      <c r="EVP18" s="13"/>
      <c r="EVQ18" s="13"/>
      <c r="EVR18" s="13"/>
      <c r="EVS18" s="13"/>
      <c r="EVT18" s="13"/>
      <c r="EVU18" s="13"/>
      <c r="EVV18" s="13"/>
      <c r="EVW18" s="13"/>
      <c r="EVX18" s="13"/>
      <c r="EVY18" s="13"/>
      <c r="EVZ18" s="13"/>
      <c r="EWA18" s="13"/>
      <c r="EWB18" s="13"/>
      <c r="EWC18" s="13"/>
      <c r="EWD18" s="13"/>
      <c r="EWE18" s="13"/>
      <c r="EWF18" s="13"/>
      <c r="EWG18" s="13"/>
      <c r="EWH18" s="13"/>
      <c r="EWI18" s="13"/>
      <c r="EWJ18" s="13"/>
      <c r="EWK18" s="13"/>
      <c r="EWL18" s="13"/>
      <c r="EWM18" s="13"/>
      <c r="EWN18" s="13"/>
      <c r="EWO18" s="13"/>
      <c r="EWP18" s="13"/>
      <c r="EWQ18" s="13"/>
      <c r="EWR18" s="13"/>
      <c r="EWS18" s="13"/>
      <c r="EWT18" s="13"/>
      <c r="EWU18" s="13"/>
      <c r="EWV18" s="13"/>
      <c r="EWW18" s="13"/>
      <c r="EWX18" s="13"/>
      <c r="EWY18" s="13"/>
      <c r="EWZ18" s="13"/>
      <c r="EXA18" s="13"/>
      <c r="EXB18" s="13"/>
      <c r="EXC18" s="13"/>
      <c r="EXD18" s="13"/>
      <c r="EXE18" s="13"/>
      <c r="EXF18" s="13"/>
      <c r="EXG18" s="13"/>
      <c r="EXH18" s="13"/>
      <c r="EXI18" s="13"/>
      <c r="EXJ18" s="13"/>
      <c r="EXK18" s="13"/>
      <c r="EXL18" s="13"/>
      <c r="EXM18" s="13"/>
      <c r="EXN18" s="13"/>
      <c r="EXO18" s="13"/>
      <c r="EXP18" s="13"/>
      <c r="EXQ18" s="13"/>
      <c r="EXR18" s="13"/>
      <c r="EXS18" s="13"/>
      <c r="EXT18" s="13"/>
      <c r="EXU18" s="13"/>
      <c r="EXV18" s="13"/>
      <c r="EXW18" s="13"/>
      <c r="EXX18" s="13"/>
      <c r="EXY18" s="13"/>
      <c r="EXZ18" s="13"/>
      <c r="EYA18" s="13"/>
      <c r="EYB18" s="13"/>
      <c r="EYC18" s="13"/>
      <c r="EYD18" s="13"/>
      <c r="EYE18" s="13"/>
      <c r="EYF18" s="13"/>
      <c r="EYG18" s="13"/>
      <c r="EYH18" s="13"/>
      <c r="EYI18" s="13"/>
      <c r="EYJ18" s="13"/>
      <c r="EYK18" s="13"/>
      <c r="EYL18" s="13"/>
      <c r="EYM18" s="13"/>
      <c r="EYN18" s="13"/>
      <c r="EYO18" s="13"/>
      <c r="EYP18" s="13"/>
      <c r="EYQ18" s="13"/>
      <c r="EYR18" s="13"/>
      <c r="EYS18" s="13"/>
      <c r="EYT18" s="13"/>
      <c r="EYU18" s="13"/>
      <c r="EYV18" s="13"/>
      <c r="EYW18" s="13"/>
      <c r="EYX18" s="13"/>
      <c r="EYY18" s="13"/>
      <c r="EYZ18" s="13"/>
      <c r="EZA18" s="13"/>
      <c r="EZB18" s="13"/>
      <c r="EZC18" s="13"/>
      <c r="EZD18" s="13"/>
      <c r="EZE18" s="13"/>
      <c r="EZF18" s="13"/>
      <c r="EZG18" s="13"/>
      <c r="EZH18" s="13"/>
      <c r="EZI18" s="13"/>
      <c r="EZJ18" s="13"/>
      <c r="EZK18" s="13"/>
      <c r="EZL18" s="13"/>
      <c r="EZM18" s="13"/>
      <c r="EZN18" s="13"/>
      <c r="EZO18" s="13"/>
      <c r="EZP18" s="13"/>
      <c r="EZQ18" s="13"/>
      <c r="EZR18" s="13"/>
      <c r="EZS18" s="13"/>
      <c r="EZT18" s="13"/>
      <c r="EZU18" s="13"/>
      <c r="EZV18" s="13"/>
      <c r="EZW18" s="13"/>
      <c r="EZX18" s="13"/>
      <c r="EZY18" s="13"/>
      <c r="EZZ18" s="13"/>
      <c r="FAA18" s="13"/>
      <c r="FAB18" s="13"/>
      <c r="FAC18" s="13"/>
      <c r="FAD18" s="13"/>
      <c r="FAE18" s="13"/>
      <c r="FAF18" s="13"/>
      <c r="FAG18" s="13"/>
      <c r="FAH18" s="13"/>
      <c r="FAI18" s="13"/>
      <c r="FAJ18" s="13"/>
      <c r="FAK18" s="13"/>
      <c r="FAL18" s="13"/>
      <c r="FAM18" s="13"/>
      <c r="FAN18" s="13"/>
      <c r="FAO18" s="13"/>
      <c r="FAP18" s="13"/>
      <c r="FAQ18" s="13"/>
      <c r="FAR18" s="13"/>
      <c r="FAS18" s="13"/>
      <c r="FAT18" s="13"/>
      <c r="FAU18" s="13"/>
      <c r="FAV18" s="13"/>
      <c r="FAW18" s="13"/>
      <c r="FAX18" s="13"/>
      <c r="FAY18" s="13"/>
      <c r="FAZ18" s="13"/>
      <c r="FBA18" s="13"/>
      <c r="FBB18" s="13"/>
      <c r="FBC18" s="13"/>
      <c r="FBD18" s="13"/>
      <c r="FBE18" s="13"/>
      <c r="FBF18" s="13"/>
      <c r="FBG18" s="13"/>
      <c r="FBH18" s="13"/>
      <c r="FBI18" s="13"/>
      <c r="FBJ18" s="13"/>
      <c r="FBK18" s="13"/>
      <c r="FBL18" s="13"/>
      <c r="FBM18" s="13"/>
      <c r="FBN18" s="13"/>
      <c r="FBO18" s="13"/>
      <c r="FBP18" s="13"/>
      <c r="FBQ18" s="13"/>
      <c r="FBR18" s="13"/>
      <c r="FBS18" s="13"/>
      <c r="FBT18" s="13"/>
      <c r="FBU18" s="13"/>
      <c r="FBV18" s="13"/>
      <c r="FBW18" s="13"/>
      <c r="FBX18" s="13"/>
      <c r="FBY18" s="13"/>
      <c r="FBZ18" s="13"/>
      <c r="FCA18" s="13"/>
      <c r="FCB18" s="13"/>
      <c r="FCC18" s="13"/>
      <c r="FCD18" s="13"/>
      <c r="FCE18" s="13"/>
      <c r="FCF18" s="13"/>
      <c r="FCG18" s="13"/>
      <c r="FCH18" s="13"/>
      <c r="FCI18" s="13"/>
      <c r="FCJ18" s="13"/>
      <c r="FCK18" s="13"/>
      <c r="FCL18" s="13"/>
      <c r="FCM18" s="13"/>
      <c r="FCN18" s="13"/>
      <c r="FCO18" s="13"/>
      <c r="FCP18" s="13"/>
      <c r="FCQ18" s="13"/>
      <c r="FCR18" s="13"/>
      <c r="FCS18" s="13"/>
      <c r="FCT18" s="13"/>
      <c r="FCU18" s="13"/>
      <c r="FCV18" s="13"/>
      <c r="FCW18" s="13"/>
      <c r="FCX18" s="13"/>
      <c r="FCY18" s="13"/>
      <c r="FCZ18" s="13"/>
      <c r="FDA18" s="13"/>
      <c r="FDB18" s="13"/>
      <c r="FDC18" s="13"/>
      <c r="FDD18" s="13"/>
      <c r="FDE18" s="13"/>
      <c r="FDF18" s="13"/>
      <c r="FDG18" s="13"/>
      <c r="FDH18" s="13"/>
      <c r="FDI18" s="13"/>
      <c r="FDJ18" s="13"/>
      <c r="FDK18" s="13"/>
      <c r="FDL18" s="13"/>
      <c r="FDM18" s="13"/>
      <c r="FDN18" s="13"/>
      <c r="FDO18" s="13"/>
      <c r="FDP18" s="13"/>
      <c r="FDQ18" s="13"/>
      <c r="FDR18" s="13"/>
      <c r="FDS18" s="13"/>
      <c r="FDT18" s="13"/>
      <c r="FDU18" s="13"/>
      <c r="FDV18" s="13"/>
      <c r="FDW18" s="13"/>
      <c r="FDX18" s="13"/>
      <c r="FDY18" s="13"/>
      <c r="FDZ18" s="13"/>
      <c r="FEA18" s="13"/>
      <c r="FEB18" s="13"/>
      <c r="FEC18" s="13"/>
      <c r="FED18" s="13"/>
      <c r="FEE18" s="13"/>
      <c r="FEF18" s="13"/>
      <c r="FEG18" s="13"/>
      <c r="FEH18" s="13"/>
      <c r="FEI18" s="13"/>
      <c r="FEJ18" s="13"/>
      <c r="FEK18" s="13"/>
      <c r="FEL18" s="13"/>
      <c r="FEM18" s="13"/>
      <c r="FEN18" s="13"/>
      <c r="FEO18" s="13"/>
      <c r="FEP18" s="13"/>
      <c r="FEQ18" s="13"/>
      <c r="FER18" s="13"/>
      <c r="FES18" s="13"/>
      <c r="FET18" s="13"/>
      <c r="FEU18" s="13"/>
      <c r="FEV18" s="13"/>
      <c r="FEW18" s="13"/>
      <c r="FEX18" s="13"/>
      <c r="FEY18" s="13"/>
      <c r="FEZ18" s="13"/>
      <c r="FFA18" s="13"/>
      <c r="FFB18" s="13"/>
      <c r="FFC18" s="13"/>
      <c r="FFD18" s="13"/>
      <c r="FFE18" s="13"/>
      <c r="FFF18" s="13"/>
      <c r="FFG18" s="13"/>
      <c r="FFH18" s="13"/>
      <c r="FFI18" s="13"/>
      <c r="FFJ18" s="13"/>
      <c r="FFK18" s="13"/>
      <c r="FFL18" s="13"/>
      <c r="FFM18" s="13"/>
      <c r="FFN18" s="13"/>
      <c r="FFO18" s="13"/>
      <c r="FFP18" s="13"/>
      <c r="FFQ18" s="13"/>
      <c r="FFR18" s="13"/>
      <c r="FFS18" s="13"/>
      <c r="FFT18" s="13"/>
      <c r="FFU18" s="13"/>
      <c r="FFV18" s="13"/>
      <c r="FFW18" s="13"/>
      <c r="FFX18" s="13"/>
      <c r="FFY18" s="13"/>
      <c r="FFZ18" s="13"/>
      <c r="FGA18" s="13"/>
      <c r="FGB18" s="13"/>
      <c r="FGC18" s="13"/>
      <c r="FGD18" s="13"/>
      <c r="FGE18" s="13"/>
      <c r="FGF18" s="13"/>
      <c r="FGG18" s="13"/>
      <c r="FGH18" s="13"/>
      <c r="FGI18" s="13"/>
      <c r="FGJ18" s="13"/>
      <c r="FGK18" s="13"/>
      <c r="FGL18" s="13"/>
      <c r="FGM18" s="13"/>
      <c r="FGN18" s="13"/>
      <c r="FGO18" s="13"/>
      <c r="FGP18" s="13"/>
      <c r="FGQ18" s="13"/>
      <c r="FGR18" s="13"/>
      <c r="FGS18" s="13"/>
      <c r="FGT18" s="13"/>
      <c r="FGU18" s="13"/>
      <c r="FGV18" s="13"/>
      <c r="FGW18" s="13"/>
      <c r="FGX18" s="13"/>
      <c r="FGY18" s="13"/>
      <c r="FGZ18" s="13"/>
      <c r="FHA18" s="13"/>
      <c r="FHB18" s="13"/>
      <c r="FHC18" s="13"/>
      <c r="FHD18" s="13"/>
      <c r="FHE18" s="13"/>
      <c r="FHF18" s="13"/>
      <c r="FHG18" s="13"/>
      <c r="FHH18" s="13"/>
      <c r="FHI18" s="13"/>
      <c r="FHJ18" s="13"/>
      <c r="FHK18" s="13"/>
      <c r="FHL18" s="13"/>
      <c r="FHM18" s="13"/>
      <c r="FHN18" s="13"/>
      <c r="FHO18" s="13"/>
      <c r="FHP18" s="13"/>
      <c r="FHQ18" s="13"/>
      <c r="FHR18" s="13"/>
      <c r="FHS18" s="13"/>
      <c r="FHT18" s="13"/>
      <c r="FHU18" s="13"/>
      <c r="FHV18" s="13"/>
      <c r="FHW18" s="13"/>
      <c r="FHX18" s="13"/>
      <c r="FHY18" s="13"/>
      <c r="FHZ18" s="13"/>
      <c r="FIA18" s="13"/>
      <c r="FIB18" s="13"/>
      <c r="FIC18" s="13"/>
      <c r="FID18" s="13"/>
      <c r="FIE18" s="13"/>
      <c r="FIF18" s="13"/>
      <c r="FIG18" s="13"/>
      <c r="FIH18" s="13"/>
      <c r="FII18" s="13"/>
      <c r="FIJ18" s="13"/>
      <c r="FIK18" s="13"/>
      <c r="FIL18" s="13"/>
      <c r="FIM18" s="13"/>
      <c r="FIN18" s="13"/>
      <c r="FIO18" s="13"/>
      <c r="FIP18" s="13"/>
      <c r="FIQ18" s="13"/>
      <c r="FIR18" s="13"/>
      <c r="FIS18" s="13"/>
      <c r="FIT18" s="13"/>
      <c r="FIU18" s="13"/>
      <c r="FIV18" s="13"/>
      <c r="FIW18" s="13"/>
      <c r="FIX18" s="13"/>
      <c r="FIY18" s="13"/>
      <c r="FIZ18" s="13"/>
      <c r="FJA18" s="13"/>
      <c r="FJB18" s="13"/>
      <c r="FJC18" s="13"/>
      <c r="FJD18" s="13"/>
      <c r="FJE18" s="13"/>
      <c r="FJF18" s="13"/>
      <c r="FJG18" s="13"/>
      <c r="FJH18" s="13"/>
      <c r="FJI18" s="13"/>
      <c r="FJJ18" s="13"/>
      <c r="FJK18" s="13"/>
      <c r="FJL18" s="13"/>
      <c r="FJM18" s="13"/>
      <c r="FJN18" s="13"/>
      <c r="FJO18" s="13"/>
      <c r="FJP18" s="13"/>
      <c r="FJQ18" s="13"/>
      <c r="FJR18" s="13"/>
      <c r="FJS18" s="13"/>
      <c r="FJT18" s="13"/>
      <c r="FJU18" s="13"/>
      <c r="FJV18" s="13"/>
      <c r="FJW18" s="13"/>
      <c r="FJX18" s="13"/>
      <c r="FJY18" s="13"/>
      <c r="FJZ18" s="13"/>
      <c r="FKA18" s="13"/>
      <c r="FKB18" s="13"/>
      <c r="FKC18" s="13"/>
      <c r="FKD18" s="13"/>
      <c r="FKE18" s="13"/>
      <c r="FKF18" s="13"/>
      <c r="FKG18" s="13"/>
      <c r="FKH18" s="13"/>
      <c r="FKI18" s="13"/>
      <c r="FKJ18" s="13"/>
      <c r="FKK18" s="13"/>
      <c r="FKL18" s="13"/>
      <c r="FKM18" s="13"/>
      <c r="FKN18" s="13"/>
      <c r="FKO18" s="13"/>
      <c r="FKP18" s="13"/>
      <c r="FKQ18" s="13"/>
      <c r="FKR18" s="13"/>
      <c r="FKS18" s="13"/>
      <c r="FKT18" s="13"/>
      <c r="FKU18" s="13"/>
      <c r="FKV18" s="13"/>
      <c r="FKW18" s="13"/>
      <c r="FKX18" s="13"/>
      <c r="FKY18" s="13"/>
      <c r="FKZ18" s="13"/>
      <c r="FLA18" s="13"/>
      <c r="FLB18" s="13"/>
      <c r="FLC18" s="13"/>
      <c r="FLD18" s="13"/>
      <c r="FLE18" s="13"/>
      <c r="FLF18" s="13"/>
      <c r="FLG18" s="13"/>
      <c r="FLH18" s="13"/>
      <c r="FLI18" s="13"/>
      <c r="FLJ18" s="13"/>
      <c r="FLK18" s="13"/>
      <c r="FLL18" s="13"/>
      <c r="FLM18" s="13"/>
      <c r="FLN18" s="13"/>
      <c r="FLO18" s="13"/>
      <c r="FLP18" s="13"/>
      <c r="FLQ18" s="13"/>
      <c r="FLR18" s="13"/>
      <c r="FLS18" s="13"/>
      <c r="FLT18" s="13"/>
      <c r="FLU18" s="13"/>
      <c r="FLV18" s="13"/>
      <c r="FLW18" s="13"/>
      <c r="FLX18" s="13"/>
      <c r="FLY18" s="13"/>
      <c r="FLZ18" s="13"/>
      <c r="FMA18" s="13"/>
      <c r="FMB18" s="13"/>
      <c r="FMC18" s="13"/>
      <c r="FMD18" s="13"/>
      <c r="FME18" s="13"/>
      <c r="FMF18" s="13"/>
      <c r="FMG18" s="13"/>
      <c r="FMH18" s="13"/>
      <c r="FMI18" s="13"/>
      <c r="FMJ18" s="13"/>
      <c r="FMK18" s="13"/>
      <c r="FML18" s="13"/>
      <c r="FMM18" s="13"/>
      <c r="FMN18" s="13"/>
      <c r="FMO18" s="13"/>
      <c r="FMP18" s="13"/>
      <c r="FMQ18" s="13"/>
      <c r="FMR18" s="13"/>
      <c r="FMS18" s="13"/>
      <c r="FMT18" s="13"/>
      <c r="FMU18" s="13"/>
      <c r="FMV18" s="13"/>
      <c r="FMW18" s="13"/>
      <c r="FMX18" s="13"/>
      <c r="FMY18" s="13"/>
      <c r="FMZ18" s="13"/>
      <c r="FNA18" s="13"/>
      <c r="FNB18" s="13"/>
      <c r="FNC18" s="13"/>
      <c r="FND18" s="13"/>
      <c r="FNE18" s="13"/>
      <c r="FNF18" s="13"/>
      <c r="FNG18" s="13"/>
      <c r="FNH18" s="13"/>
      <c r="FNI18" s="13"/>
      <c r="FNJ18" s="13"/>
      <c r="FNK18" s="13"/>
      <c r="FNL18" s="13"/>
      <c r="FNM18" s="13"/>
      <c r="FNN18" s="13"/>
      <c r="FNO18" s="13"/>
      <c r="FNP18" s="13"/>
      <c r="FNQ18" s="13"/>
      <c r="FNR18" s="13"/>
      <c r="FNS18" s="13"/>
      <c r="FNT18" s="13"/>
      <c r="FNU18" s="13"/>
      <c r="FNV18" s="13"/>
      <c r="FNW18" s="13"/>
      <c r="FNX18" s="13"/>
      <c r="FNY18" s="13"/>
      <c r="FNZ18" s="13"/>
      <c r="FOA18" s="13"/>
      <c r="FOB18" s="13"/>
      <c r="FOC18" s="13"/>
      <c r="FOD18" s="13"/>
      <c r="FOE18" s="13"/>
      <c r="FOF18" s="13"/>
      <c r="FOG18" s="13"/>
      <c r="FOH18" s="13"/>
      <c r="FOI18" s="13"/>
      <c r="FOJ18" s="13"/>
      <c r="FOK18" s="13"/>
      <c r="FOL18" s="13"/>
      <c r="FOM18" s="13"/>
      <c r="FON18" s="13"/>
      <c r="FOO18" s="13"/>
      <c r="FOP18" s="13"/>
      <c r="FOQ18" s="13"/>
      <c r="FOR18" s="13"/>
      <c r="FOS18" s="13"/>
      <c r="FOT18" s="13"/>
      <c r="FOU18" s="13"/>
      <c r="FOV18" s="13"/>
      <c r="FOW18" s="13"/>
      <c r="FOX18" s="13"/>
      <c r="FOY18" s="13"/>
      <c r="FOZ18" s="13"/>
      <c r="FPA18" s="13"/>
      <c r="FPB18" s="13"/>
      <c r="FPC18" s="13"/>
      <c r="FPD18" s="13"/>
      <c r="FPE18" s="13"/>
      <c r="FPF18" s="13"/>
      <c r="FPG18" s="13"/>
      <c r="FPH18" s="13"/>
      <c r="FPI18" s="13"/>
      <c r="FPJ18" s="13"/>
      <c r="FPK18" s="13"/>
      <c r="FPL18" s="13"/>
      <c r="FPM18" s="13"/>
      <c r="FPN18" s="13"/>
      <c r="FPO18" s="13"/>
      <c r="FPP18" s="13"/>
      <c r="FPQ18" s="13"/>
      <c r="FPR18" s="13"/>
      <c r="FPS18" s="13"/>
      <c r="FPT18" s="13"/>
      <c r="FPU18" s="13"/>
      <c r="FPV18" s="13"/>
      <c r="FPW18" s="13"/>
      <c r="FPX18" s="13"/>
      <c r="FPY18" s="13"/>
      <c r="FPZ18" s="13"/>
      <c r="FQA18" s="13"/>
      <c r="FQB18" s="13"/>
      <c r="FQC18" s="13"/>
      <c r="FQD18" s="13"/>
      <c r="FQE18" s="13"/>
      <c r="FQF18" s="13"/>
      <c r="FQG18" s="13"/>
      <c r="FQH18" s="13"/>
      <c r="FQI18" s="13"/>
      <c r="FQJ18" s="13"/>
      <c r="FQK18" s="13"/>
      <c r="FQL18" s="13"/>
      <c r="FQM18" s="13"/>
      <c r="FQN18" s="13"/>
      <c r="FQO18" s="13"/>
      <c r="FQP18" s="13"/>
      <c r="FQQ18" s="13"/>
      <c r="FQR18" s="13"/>
      <c r="FQS18" s="13"/>
      <c r="FQT18" s="13"/>
      <c r="FQU18" s="13"/>
      <c r="FQV18" s="13"/>
      <c r="FQW18" s="13"/>
      <c r="FQX18" s="13"/>
      <c r="FQY18" s="13"/>
      <c r="FQZ18" s="13"/>
      <c r="FRA18" s="13"/>
      <c r="FRB18" s="13"/>
      <c r="FRC18" s="13"/>
      <c r="FRD18" s="13"/>
      <c r="FRE18" s="13"/>
      <c r="FRF18" s="13"/>
      <c r="FRG18" s="13"/>
      <c r="FRH18" s="13"/>
      <c r="FRI18" s="13"/>
      <c r="FRJ18" s="13"/>
      <c r="FRK18" s="13"/>
      <c r="FRL18" s="13"/>
      <c r="FRM18" s="13"/>
      <c r="FRN18" s="13"/>
      <c r="FRO18" s="13"/>
      <c r="FRP18" s="13"/>
      <c r="FRQ18" s="13"/>
      <c r="FRR18" s="13"/>
      <c r="FRS18" s="13"/>
      <c r="FRT18" s="13"/>
      <c r="FRU18" s="13"/>
      <c r="FRV18" s="13"/>
      <c r="FRW18" s="13"/>
      <c r="FRX18" s="13"/>
      <c r="FRY18" s="13"/>
      <c r="FRZ18" s="13"/>
      <c r="FSA18" s="13"/>
      <c r="FSB18" s="13"/>
      <c r="FSC18" s="13"/>
      <c r="FSD18" s="13"/>
      <c r="FSE18" s="13"/>
      <c r="FSF18" s="13"/>
      <c r="FSG18" s="13"/>
      <c r="FSH18" s="13"/>
      <c r="FSI18" s="13"/>
      <c r="FSJ18" s="13"/>
      <c r="FSK18" s="13"/>
      <c r="FSL18" s="13"/>
      <c r="FSM18" s="13"/>
      <c r="FSN18" s="13"/>
      <c r="FSO18" s="13"/>
      <c r="FSP18" s="13"/>
      <c r="FSQ18" s="13"/>
      <c r="FSR18" s="13"/>
      <c r="FSS18" s="13"/>
      <c r="FST18" s="13"/>
      <c r="FSU18" s="13"/>
      <c r="FSV18" s="13"/>
      <c r="FSW18" s="13"/>
      <c r="FSX18" s="13"/>
      <c r="FSY18" s="13"/>
      <c r="FSZ18" s="13"/>
      <c r="FTA18" s="13"/>
      <c r="FTB18" s="13"/>
      <c r="FTC18" s="13"/>
      <c r="FTD18" s="13"/>
      <c r="FTE18" s="13"/>
      <c r="FTF18" s="13"/>
      <c r="FTG18" s="13"/>
      <c r="FTH18" s="13"/>
      <c r="FTI18" s="13"/>
      <c r="FTJ18" s="13"/>
      <c r="FTK18" s="13"/>
      <c r="FTL18" s="13"/>
      <c r="FTM18" s="13"/>
      <c r="FTN18" s="13"/>
      <c r="FTO18" s="13"/>
      <c r="FTP18" s="13"/>
      <c r="FTQ18" s="13"/>
      <c r="FTR18" s="13"/>
      <c r="FTS18" s="13"/>
      <c r="FTT18" s="13"/>
      <c r="FTU18" s="13"/>
      <c r="FTV18" s="13"/>
      <c r="FTW18" s="13"/>
      <c r="FTX18" s="13"/>
      <c r="FTY18" s="13"/>
      <c r="FTZ18" s="13"/>
      <c r="FUA18" s="13"/>
      <c r="FUB18" s="13"/>
      <c r="FUC18" s="13"/>
      <c r="FUD18" s="13"/>
      <c r="FUE18" s="13"/>
      <c r="FUF18" s="13"/>
      <c r="FUG18" s="13"/>
      <c r="FUH18" s="13"/>
      <c r="FUI18" s="13"/>
      <c r="FUJ18" s="13"/>
      <c r="FUK18" s="13"/>
      <c r="FUL18" s="13"/>
      <c r="FUM18" s="13"/>
      <c r="FUN18" s="13"/>
      <c r="FUO18" s="13"/>
      <c r="FUP18" s="13"/>
      <c r="FUQ18" s="13"/>
      <c r="FUR18" s="13"/>
      <c r="FUS18" s="13"/>
      <c r="FUT18" s="13"/>
      <c r="FUU18" s="13"/>
      <c r="FUV18" s="13"/>
      <c r="FUW18" s="13"/>
      <c r="FUX18" s="13"/>
      <c r="FUY18" s="13"/>
      <c r="FUZ18" s="13"/>
      <c r="FVA18" s="13"/>
      <c r="FVB18" s="13"/>
      <c r="FVC18" s="13"/>
      <c r="FVD18" s="13"/>
      <c r="FVE18" s="13"/>
      <c r="FVF18" s="13"/>
      <c r="FVG18" s="13"/>
      <c r="FVH18" s="13"/>
      <c r="FVI18" s="13"/>
      <c r="FVJ18" s="13"/>
      <c r="FVK18" s="13"/>
      <c r="FVL18" s="13"/>
      <c r="FVM18" s="13"/>
      <c r="FVN18" s="13"/>
      <c r="FVO18" s="13"/>
      <c r="FVP18" s="13"/>
      <c r="FVQ18" s="13"/>
      <c r="FVR18" s="13"/>
      <c r="FVS18" s="13"/>
      <c r="FVT18" s="13"/>
      <c r="FVU18" s="13"/>
      <c r="FVV18" s="13"/>
      <c r="FVW18" s="13"/>
      <c r="FVX18" s="13"/>
      <c r="FVY18" s="13"/>
      <c r="FVZ18" s="13"/>
      <c r="FWA18" s="13"/>
      <c r="FWB18" s="13"/>
      <c r="FWC18" s="13"/>
      <c r="FWD18" s="13"/>
      <c r="FWE18" s="13"/>
      <c r="FWF18" s="13"/>
      <c r="FWG18" s="13"/>
      <c r="FWH18" s="13"/>
      <c r="FWI18" s="13"/>
      <c r="FWJ18" s="13"/>
      <c r="FWK18" s="13"/>
      <c r="FWL18" s="13"/>
      <c r="FWM18" s="13"/>
      <c r="FWN18" s="13"/>
      <c r="FWO18" s="13"/>
      <c r="FWP18" s="13"/>
      <c r="FWQ18" s="13"/>
      <c r="FWR18" s="13"/>
      <c r="FWS18" s="13"/>
      <c r="FWT18" s="13"/>
      <c r="FWU18" s="13"/>
      <c r="FWV18" s="13"/>
      <c r="FWW18" s="13"/>
      <c r="FWX18" s="13"/>
      <c r="FWY18" s="13"/>
      <c r="FWZ18" s="13"/>
      <c r="FXA18" s="13"/>
      <c r="FXB18" s="13"/>
      <c r="FXC18" s="13"/>
      <c r="FXD18" s="13"/>
      <c r="FXE18" s="13"/>
      <c r="FXF18" s="13"/>
      <c r="FXG18" s="13"/>
      <c r="FXH18" s="13"/>
      <c r="FXI18" s="13"/>
      <c r="FXJ18" s="13"/>
      <c r="FXK18" s="13"/>
      <c r="FXL18" s="13"/>
      <c r="FXM18" s="13"/>
      <c r="FXN18" s="13"/>
      <c r="FXO18" s="13"/>
      <c r="FXP18" s="13"/>
      <c r="FXQ18" s="13"/>
      <c r="FXR18" s="13"/>
      <c r="FXS18" s="13"/>
      <c r="FXT18" s="13"/>
      <c r="FXU18" s="13"/>
      <c r="FXV18" s="13"/>
      <c r="FXW18" s="13"/>
      <c r="FXX18" s="13"/>
      <c r="FXY18" s="13"/>
      <c r="FXZ18" s="13"/>
      <c r="FYA18" s="13"/>
      <c r="FYB18" s="13"/>
      <c r="FYC18" s="13"/>
      <c r="FYD18" s="13"/>
      <c r="FYE18" s="13"/>
      <c r="FYF18" s="13"/>
      <c r="FYG18" s="13"/>
      <c r="FYH18" s="13"/>
      <c r="FYI18" s="13"/>
      <c r="FYJ18" s="13"/>
      <c r="FYK18" s="13"/>
      <c r="FYL18" s="13"/>
      <c r="FYM18" s="13"/>
      <c r="FYN18" s="13"/>
      <c r="FYO18" s="13"/>
      <c r="FYP18" s="13"/>
      <c r="FYQ18" s="13"/>
      <c r="FYR18" s="13"/>
      <c r="FYS18" s="13"/>
      <c r="FYT18" s="13"/>
      <c r="FYU18" s="13"/>
      <c r="FYV18" s="13"/>
      <c r="FYW18" s="13"/>
      <c r="FYX18" s="13"/>
      <c r="FYY18" s="13"/>
      <c r="FYZ18" s="13"/>
      <c r="FZA18" s="13"/>
      <c r="FZB18" s="13"/>
      <c r="FZC18" s="13"/>
      <c r="FZD18" s="13"/>
      <c r="FZE18" s="13"/>
      <c r="FZF18" s="13"/>
      <c r="FZG18" s="13"/>
      <c r="FZH18" s="13"/>
      <c r="FZI18" s="13"/>
      <c r="FZJ18" s="13"/>
      <c r="FZK18" s="13"/>
      <c r="FZL18" s="13"/>
      <c r="FZM18" s="13"/>
      <c r="FZN18" s="13"/>
      <c r="FZO18" s="13"/>
      <c r="FZP18" s="13"/>
      <c r="FZQ18" s="13"/>
      <c r="FZR18" s="13"/>
      <c r="FZS18" s="13"/>
      <c r="FZT18" s="13"/>
      <c r="FZU18" s="13"/>
      <c r="FZV18" s="13"/>
      <c r="FZW18" s="13"/>
      <c r="FZX18" s="13"/>
      <c r="FZY18" s="13"/>
      <c r="FZZ18" s="13"/>
      <c r="GAA18" s="13"/>
      <c r="GAB18" s="13"/>
      <c r="GAC18" s="13"/>
      <c r="GAD18" s="13"/>
      <c r="GAE18" s="13"/>
      <c r="GAF18" s="13"/>
      <c r="GAG18" s="13"/>
      <c r="GAH18" s="13"/>
      <c r="GAI18" s="13"/>
      <c r="GAJ18" s="13"/>
      <c r="GAK18" s="13"/>
      <c r="GAL18" s="13"/>
      <c r="GAM18" s="13"/>
      <c r="GAN18" s="13"/>
      <c r="GAO18" s="13"/>
      <c r="GAP18" s="13"/>
      <c r="GAQ18" s="13"/>
      <c r="GAR18" s="13"/>
      <c r="GAS18" s="13"/>
      <c r="GAT18" s="13"/>
      <c r="GAU18" s="13"/>
      <c r="GAV18" s="13"/>
      <c r="GAW18" s="13"/>
      <c r="GAX18" s="13"/>
      <c r="GAY18" s="13"/>
      <c r="GAZ18" s="13"/>
      <c r="GBA18" s="13"/>
      <c r="GBB18" s="13"/>
      <c r="GBC18" s="13"/>
      <c r="GBD18" s="13"/>
      <c r="GBE18" s="13"/>
      <c r="GBF18" s="13"/>
      <c r="GBG18" s="13"/>
      <c r="GBH18" s="13"/>
      <c r="GBI18" s="13"/>
      <c r="GBJ18" s="13"/>
      <c r="GBK18" s="13"/>
      <c r="GBL18" s="13"/>
      <c r="GBM18" s="13"/>
      <c r="GBN18" s="13"/>
      <c r="GBO18" s="13"/>
      <c r="GBP18" s="13"/>
      <c r="GBQ18" s="13"/>
      <c r="GBR18" s="13"/>
      <c r="GBS18" s="13"/>
      <c r="GBT18" s="13"/>
      <c r="GBU18" s="13"/>
      <c r="GBV18" s="13"/>
      <c r="GBW18" s="13"/>
      <c r="GBX18" s="13"/>
      <c r="GBY18" s="13"/>
      <c r="GBZ18" s="13"/>
      <c r="GCA18" s="13"/>
      <c r="GCB18" s="13"/>
      <c r="GCC18" s="13"/>
      <c r="GCD18" s="13"/>
      <c r="GCE18" s="13"/>
      <c r="GCF18" s="13"/>
      <c r="GCG18" s="13"/>
      <c r="GCH18" s="13"/>
      <c r="GCI18" s="13"/>
      <c r="GCJ18" s="13"/>
      <c r="GCK18" s="13"/>
      <c r="GCL18" s="13"/>
      <c r="GCM18" s="13"/>
      <c r="GCN18" s="13"/>
      <c r="GCO18" s="13"/>
      <c r="GCP18" s="13"/>
      <c r="GCQ18" s="13"/>
      <c r="GCR18" s="13"/>
      <c r="GCS18" s="13"/>
      <c r="GCT18" s="13"/>
      <c r="GCU18" s="13"/>
      <c r="GCV18" s="13"/>
      <c r="GCW18" s="13"/>
      <c r="GCX18" s="13"/>
      <c r="GCY18" s="13"/>
      <c r="GCZ18" s="13"/>
      <c r="GDA18" s="13"/>
      <c r="GDB18" s="13"/>
      <c r="GDC18" s="13"/>
      <c r="GDD18" s="13"/>
      <c r="GDE18" s="13"/>
      <c r="GDF18" s="13"/>
      <c r="GDG18" s="13"/>
      <c r="GDH18" s="13"/>
      <c r="GDI18" s="13"/>
      <c r="GDJ18" s="13"/>
      <c r="GDK18" s="13"/>
      <c r="GDL18" s="13"/>
      <c r="GDM18" s="13"/>
      <c r="GDN18" s="13"/>
      <c r="GDO18" s="13"/>
      <c r="GDP18" s="13"/>
      <c r="GDQ18" s="13"/>
      <c r="GDR18" s="13"/>
      <c r="GDS18" s="13"/>
      <c r="GDT18" s="13"/>
      <c r="GDU18" s="13"/>
      <c r="GDV18" s="13"/>
      <c r="GDW18" s="13"/>
      <c r="GDX18" s="13"/>
      <c r="GDY18" s="13"/>
      <c r="GDZ18" s="13"/>
      <c r="GEA18" s="13"/>
      <c r="GEB18" s="13"/>
      <c r="GEC18" s="13"/>
      <c r="GED18" s="13"/>
      <c r="GEE18" s="13"/>
      <c r="GEF18" s="13"/>
      <c r="GEG18" s="13"/>
      <c r="GEH18" s="13"/>
      <c r="GEI18" s="13"/>
      <c r="GEJ18" s="13"/>
      <c r="GEK18" s="13"/>
      <c r="GEL18" s="13"/>
      <c r="GEM18" s="13"/>
      <c r="GEN18" s="13"/>
      <c r="GEO18" s="13"/>
      <c r="GEP18" s="13"/>
      <c r="GEQ18" s="13"/>
      <c r="GER18" s="13"/>
      <c r="GES18" s="13"/>
      <c r="GET18" s="13"/>
      <c r="GEU18" s="13"/>
      <c r="GEV18" s="13"/>
      <c r="GEW18" s="13"/>
      <c r="GEX18" s="13"/>
      <c r="GEY18" s="13"/>
      <c r="GEZ18" s="13"/>
      <c r="GFA18" s="13"/>
      <c r="GFB18" s="13"/>
      <c r="GFC18" s="13"/>
      <c r="GFD18" s="13"/>
      <c r="GFE18" s="13"/>
      <c r="GFF18" s="13"/>
      <c r="GFG18" s="13"/>
      <c r="GFH18" s="13"/>
      <c r="GFI18" s="13"/>
      <c r="GFJ18" s="13"/>
      <c r="GFK18" s="13"/>
      <c r="GFL18" s="13"/>
      <c r="GFM18" s="13"/>
      <c r="GFN18" s="13"/>
      <c r="GFO18" s="13"/>
      <c r="GFP18" s="13"/>
      <c r="GFQ18" s="13"/>
      <c r="GFR18" s="13"/>
      <c r="GFS18" s="13"/>
      <c r="GFT18" s="13"/>
      <c r="GFU18" s="13"/>
      <c r="GFV18" s="13"/>
      <c r="GFW18" s="13"/>
      <c r="GFX18" s="13"/>
      <c r="GFY18" s="13"/>
      <c r="GFZ18" s="13"/>
      <c r="GGA18" s="13"/>
      <c r="GGB18" s="13"/>
      <c r="GGC18" s="13"/>
      <c r="GGD18" s="13"/>
      <c r="GGE18" s="13"/>
      <c r="GGF18" s="13"/>
      <c r="GGG18" s="13"/>
      <c r="GGH18" s="13"/>
      <c r="GGI18" s="13"/>
      <c r="GGJ18" s="13"/>
      <c r="GGK18" s="13"/>
      <c r="GGL18" s="13"/>
      <c r="GGM18" s="13"/>
      <c r="GGN18" s="13"/>
      <c r="GGO18" s="13"/>
      <c r="GGP18" s="13"/>
      <c r="GGQ18" s="13"/>
      <c r="GGR18" s="13"/>
      <c r="GGS18" s="13"/>
      <c r="GGT18" s="13"/>
      <c r="GGU18" s="13"/>
      <c r="GGV18" s="13"/>
      <c r="GGW18" s="13"/>
      <c r="GGX18" s="13"/>
      <c r="GGY18" s="13"/>
      <c r="GGZ18" s="13"/>
      <c r="GHA18" s="13"/>
      <c r="GHB18" s="13"/>
      <c r="GHC18" s="13"/>
      <c r="GHD18" s="13"/>
      <c r="GHE18" s="13"/>
      <c r="GHF18" s="13"/>
      <c r="GHG18" s="13"/>
      <c r="GHH18" s="13"/>
      <c r="GHI18" s="13"/>
      <c r="GHJ18" s="13"/>
      <c r="GHK18" s="13"/>
      <c r="GHL18" s="13"/>
      <c r="GHM18" s="13"/>
      <c r="GHN18" s="13"/>
      <c r="GHO18" s="13"/>
      <c r="GHP18" s="13"/>
      <c r="GHQ18" s="13"/>
      <c r="GHR18" s="13"/>
      <c r="GHS18" s="13"/>
      <c r="GHT18" s="13"/>
      <c r="GHU18" s="13"/>
      <c r="GHV18" s="13"/>
      <c r="GHW18" s="13"/>
      <c r="GHX18" s="13"/>
      <c r="GHY18" s="13"/>
      <c r="GHZ18" s="13"/>
      <c r="GIA18" s="13"/>
      <c r="GIB18" s="13"/>
      <c r="GIC18" s="13"/>
      <c r="GID18" s="13"/>
      <c r="GIE18" s="13"/>
      <c r="GIF18" s="13"/>
      <c r="GIG18" s="13"/>
      <c r="GIH18" s="13"/>
      <c r="GII18" s="13"/>
      <c r="GIJ18" s="13"/>
      <c r="GIK18" s="13"/>
      <c r="GIL18" s="13"/>
      <c r="GIM18" s="13"/>
      <c r="GIN18" s="13"/>
      <c r="GIO18" s="13"/>
      <c r="GIP18" s="13"/>
      <c r="GIQ18" s="13"/>
      <c r="GIR18" s="13"/>
      <c r="GIS18" s="13"/>
      <c r="GIT18" s="13"/>
      <c r="GIU18" s="13"/>
      <c r="GIV18" s="13"/>
      <c r="GIW18" s="13"/>
      <c r="GIX18" s="13"/>
      <c r="GIY18" s="13"/>
      <c r="GIZ18" s="13"/>
      <c r="GJA18" s="13"/>
      <c r="GJB18" s="13"/>
      <c r="GJC18" s="13"/>
      <c r="GJD18" s="13"/>
      <c r="GJE18" s="13"/>
      <c r="GJF18" s="13"/>
      <c r="GJG18" s="13"/>
      <c r="GJH18" s="13"/>
      <c r="GJI18" s="13"/>
      <c r="GJJ18" s="13"/>
      <c r="GJK18" s="13"/>
      <c r="GJL18" s="13"/>
      <c r="GJM18" s="13"/>
      <c r="GJN18" s="13"/>
      <c r="GJO18" s="13"/>
      <c r="GJP18" s="13"/>
      <c r="GJQ18" s="13"/>
      <c r="GJR18" s="13"/>
      <c r="GJS18" s="13"/>
      <c r="GJT18" s="13"/>
      <c r="GJU18" s="13"/>
      <c r="GJV18" s="13"/>
      <c r="GJW18" s="13"/>
      <c r="GJX18" s="13"/>
      <c r="GJY18" s="13"/>
      <c r="GJZ18" s="13"/>
      <c r="GKA18" s="13"/>
      <c r="GKB18" s="13"/>
      <c r="GKC18" s="13"/>
      <c r="GKD18" s="13"/>
      <c r="GKE18" s="13"/>
      <c r="GKF18" s="13"/>
      <c r="GKG18" s="13"/>
      <c r="GKH18" s="13"/>
      <c r="GKI18" s="13"/>
      <c r="GKJ18" s="13"/>
      <c r="GKK18" s="13"/>
      <c r="GKL18" s="13"/>
      <c r="GKM18" s="13"/>
      <c r="GKN18" s="13"/>
      <c r="GKO18" s="13"/>
      <c r="GKP18" s="13"/>
      <c r="GKQ18" s="13"/>
      <c r="GKR18" s="13"/>
      <c r="GKS18" s="13"/>
      <c r="GKT18" s="13"/>
      <c r="GKU18" s="13"/>
      <c r="GKV18" s="13"/>
      <c r="GKW18" s="13"/>
      <c r="GKX18" s="13"/>
      <c r="GKY18" s="13"/>
      <c r="GKZ18" s="13"/>
      <c r="GLA18" s="13"/>
      <c r="GLB18" s="13"/>
      <c r="GLC18" s="13"/>
      <c r="GLD18" s="13"/>
      <c r="GLE18" s="13"/>
      <c r="GLF18" s="13"/>
      <c r="GLG18" s="13"/>
      <c r="GLH18" s="13"/>
      <c r="GLI18" s="13"/>
      <c r="GLJ18" s="13"/>
      <c r="GLK18" s="13"/>
      <c r="GLL18" s="13"/>
      <c r="GLM18" s="13"/>
      <c r="GLN18" s="13"/>
      <c r="GLO18" s="13"/>
      <c r="GLP18" s="13"/>
      <c r="GLQ18" s="13"/>
      <c r="GLR18" s="13"/>
      <c r="GLS18" s="13"/>
      <c r="GLT18" s="13"/>
      <c r="GLU18" s="13"/>
      <c r="GLV18" s="13"/>
      <c r="GLW18" s="13"/>
      <c r="GLX18" s="13"/>
      <c r="GLY18" s="13"/>
      <c r="GLZ18" s="13"/>
      <c r="GMA18" s="13"/>
      <c r="GMB18" s="13"/>
      <c r="GMC18" s="13"/>
      <c r="GMD18" s="13"/>
      <c r="GME18" s="13"/>
      <c r="GMF18" s="13"/>
      <c r="GMG18" s="13"/>
      <c r="GMH18" s="13"/>
      <c r="GMI18" s="13"/>
      <c r="GMJ18" s="13"/>
      <c r="GMK18" s="13"/>
      <c r="GML18" s="13"/>
      <c r="GMM18" s="13"/>
      <c r="GMN18" s="13"/>
      <c r="GMO18" s="13"/>
      <c r="GMP18" s="13"/>
      <c r="GMQ18" s="13"/>
      <c r="GMR18" s="13"/>
      <c r="GMS18" s="13"/>
      <c r="GMT18" s="13"/>
      <c r="GMU18" s="13"/>
      <c r="GMV18" s="13"/>
      <c r="GMW18" s="13"/>
      <c r="GMX18" s="13"/>
      <c r="GMY18" s="13"/>
      <c r="GMZ18" s="13"/>
      <c r="GNA18" s="13"/>
      <c r="GNB18" s="13"/>
      <c r="GNC18" s="13"/>
      <c r="GND18" s="13"/>
      <c r="GNE18" s="13"/>
      <c r="GNF18" s="13"/>
      <c r="GNG18" s="13"/>
      <c r="GNH18" s="13"/>
      <c r="GNI18" s="13"/>
      <c r="GNJ18" s="13"/>
      <c r="GNK18" s="13"/>
      <c r="GNL18" s="13"/>
      <c r="GNM18" s="13"/>
      <c r="GNN18" s="13"/>
      <c r="GNO18" s="13"/>
      <c r="GNP18" s="13"/>
      <c r="GNQ18" s="13"/>
      <c r="GNR18" s="13"/>
      <c r="GNS18" s="13"/>
      <c r="GNT18" s="13"/>
      <c r="GNU18" s="13"/>
      <c r="GNV18" s="13"/>
      <c r="GNW18" s="13"/>
      <c r="GNX18" s="13"/>
      <c r="GNY18" s="13"/>
      <c r="GNZ18" s="13"/>
      <c r="GOA18" s="13"/>
      <c r="GOB18" s="13"/>
      <c r="GOC18" s="13"/>
      <c r="GOD18" s="13"/>
      <c r="GOE18" s="13"/>
      <c r="GOF18" s="13"/>
      <c r="GOG18" s="13"/>
      <c r="GOH18" s="13"/>
      <c r="GOI18" s="13"/>
      <c r="GOJ18" s="13"/>
      <c r="GOK18" s="13"/>
      <c r="GOL18" s="13"/>
      <c r="GOM18" s="13"/>
      <c r="GON18" s="13"/>
      <c r="GOO18" s="13"/>
      <c r="GOP18" s="13"/>
      <c r="GOQ18" s="13"/>
      <c r="GOR18" s="13"/>
      <c r="GOS18" s="13"/>
      <c r="GOT18" s="13"/>
      <c r="GOU18" s="13"/>
      <c r="GOV18" s="13"/>
      <c r="GOW18" s="13"/>
      <c r="GOX18" s="13"/>
      <c r="GOY18" s="13"/>
      <c r="GOZ18" s="13"/>
      <c r="GPA18" s="13"/>
      <c r="GPB18" s="13"/>
      <c r="GPC18" s="13"/>
      <c r="GPD18" s="13"/>
      <c r="GPE18" s="13"/>
      <c r="GPF18" s="13"/>
      <c r="GPG18" s="13"/>
      <c r="GPH18" s="13"/>
      <c r="GPI18" s="13"/>
      <c r="GPJ18" s="13"/>
      <c r="GPK18" s="13"/>
      <c r="GPL18" s="13"/>
      <c r="GPM18" s="13"/>
      <c r="GPN18" s="13"/>
      <c r="GPO18" s="13"/>
      <c r="GPP18" s="13"/>
      <c r="GPQ18" s="13"/>
      <c r="GPR18" s="13"/>
      <c r="GPS18" s="13"/>
      <c r="GPT18" s="13"/>
      <c r="GPU18" s="13"/>
      <c r="GPV18" s="13"/>
      <c r="GPW18" s="13"/>
      <c r="GPX18" s="13"/>
      <c r="GPY18" s="13"/>
      <c r="GPZ18" s="13"/>
      <c r="GQA18" s="13"/>
      <c r="GQB18" s="13"/>
      <c r="GQC18" s="13"/>
      <c r="GQD18" s="13"/>
      <c r="GQE18" s="13"/>
      <c r="GQF18" s="13"/>
      <c r="GQG18" s="13"/>
      <c r="GQH18" s="13"/>
      <c r="GQI18" s="13"/>
      <c r="GQJ18" s="13"/>
      <c r="GQK18" s="13"/>
      <c r="GQL18" s="13"/>
      <c r="GQM18" s="13"/>
      <c r="GQN18" s="13"/>
      <c r="GQO18" s="13"/>
      <c r="GQP18" s="13"/>
      <c r="GQQ18" s="13"/>
      <c r="GQR18" s="13"/>
      <c r="GQS18" s="13"/>
      <c r="GQT18" s="13"/>
      <c r="GQU18" s="13"/>
      <c r="GQV18" s="13"/>
      <c r="GQW18" s="13"/>
      <c r="GQX18" s="13"/>
      <c r="GQY18" s="13"/>
      <c r="GQZ18" s="13"/>
      <c r="GRA18" s="13"/>
      <c r="GRB18" s="13"/>
      <c r="GRC18" s="13"/>
      <c r="GRD18" s="13"/>
      <c r="GRE18" s="13"/>
      <c r="GRF18" s="13"/>
      <c r="GRG18" s="13"/>
      <c r="GRH18" s="13"/>
      <c r="GRI18" s="13"/>
      <c r="GRJ18" s="13"/>
      <c r="GRK18" s="13"/>
      <c r="GRL18" s="13"/>
      <c r="GRM18" s="13"/>
      <c r="GRN18" s="13"/>
      <c r="GRO18" s="13"/>
      <c r="GRP18" s="13"/>
      <c r="GRQ18" s="13"/>
      <c r="GRR18" s="13"/>
      <c r="GRS18" s="13"/>
      <c r="GRT18" s="13"/>
      <c r="GRU18" s="13"/>
      <c r="GRV18" s="13"/>
      <c r="GRW18" s="13"/>
      <c r="GRX18" s="13"/>
      <c r="GRY18" s="13"/>
      <c r="GRZ18" s="13"/>
      <c r="GSA18" s="13"/>
      <c r="GSB18" s="13"/>
      <c r="GSC18" s="13"/>
      <c r="GSD18" s="13"/>
      <c r="GSE18" s="13"/>
      <c r="GSF18" s="13"/>
      <c r="GSG18" s="13"/>
      <c r="GSH18" s="13"/>
      <c r="GSI18" s="13"/>
      <c r="GSJ18" s="13"/>
      <c r="GSK18" s="13"/>
      <c r="GSL18" s="13"/>
      <c r="GSM18" s="13"/>
      <c r="GSN18" s="13"/>
      <c r="GSO18" s="13"/>
      <c r="GSP18" s="13"/>
      <c r="GSQ18" s="13"/>
      <c r="GSR18" s="13"/>
      <c r="GSS18" s="13"/>
      <c r="GST18" s="13"/>
      <c r="GSU18" s="13"/>
      <c r="GSV18" s="13"/>
      <c r="GSW18" s="13"/>
      <c r="GSX18" s="13"/>
      <c r="GSY18" s="13"/>
      <c r="GSZ18" s="13"/>
      <c r="GTA18" s="13"/>
      <c r="GTB18" s="13"/>
      <c r="GTC18" s="13"/>
      <c r="GTD18" s="13"/>
      <c r="GTE18" s="13"/>
      <c r="GTF18" s="13"/>
      <c r="GTG18" s="13"/>
      <c r="GTH18" s="13"/>
      <c r="GTI18" s="13"/>
      <c r="GTJ18" s="13"/>
      <c r="GTK18" s="13"/>
      <c r="GTL18" s="13"/>
      <c r="GTM18" s="13"/>
      <c r="GTN18" s="13"/>
      <c r="GTO18" s="13"/>
      <c r="GTP18" s="13"/>
      <c r="GTQ18" s="13"/>
      <c r="GTR18" s="13"/>
      <c r="GTS18" s="13"/>
      <c r="GTT18" s="13"/>
      <c r="GTU18" s="13"/>
      <c r="GTV18" s="13"/>
      <c r="GTW18" s="13"/>
      <c r="GTX18" s="13"/>
      <c r="GTY18" s="13"/>
      <c r="GTZ18" s="13"/>
      <c r="GUA18" s="13"/>
      <c r="GUB18" s="13"/>
      <c r="GUC18" s="13"/>
      <c r="GUD18" s="13"/>
      <c r="GUE18" s="13"/>
      <c r="GUF18" s="13"/>
      <c r="GUG18" s="13"/>
      <c r="GUH18" s="13"/>
      <c r="GUI18" s="13"/>
      <c r="GUJ18" s="13"/>
      <c r="GUK18" s="13"/>
      <c r="GUL18" s="13"/>
      <c r="GUM18" s="13"/>
      <c r="GUN18" s="13"/>
      <c r="GUO18" s="13"/>
      <c r="GUP18" s="13"/>
      <c r="GUQ18" s="13"/>
      <c r="GUR18" s="13"/>
      <c r="GUS18" s="13"/>
      <c r="GUT18" s="13"/>
      <c r="GUU18" s="13"/>
      <c r="GUV18" s="13"/>
      <c r="GUW18" s="13"/>
      <c r="GUX18" s="13"/>
      <c r="GUY18" s="13"/>
      <c r="GUZ18" s="13"/>
      <c r="GVA18" s="13"/>
      <c r="GVB18" s="13"/>
      <c r="GVC18" s="13"/>
      <c r="GVD18" s="13"/>
      <c r="GVE18" s="13"/>
      <c r="GVF18" s="13"/>
      <c r="GVG18" s="13"/>
      <c r="GVH18" s="13"/>
      <c r="GVI18" s="13"/>
      <c r="GVJ18" s="13"/>
      <c r="GVK18" s="13"/>
      <c r="GVL18" s="13"/>
      <c r="GVM18" s="13"/>
      <c r="GVN18" s="13"/>
      <c r="GVO18" s="13"/>
      <c r="GVP18" s="13"/>
      <c r="GVQ18" s="13"/>
      <c r="GVR18" s="13"/>
      <c r="GVS18" s="13"/>
      <c r="GVT18" s="13"/>
      <c r="GVU18" s="13"/>
      <c r="GVV18" s="13"/>
      <c r="GVW18" s="13"/>
      <c r="GVX18" s="13"/>
      <c r="GVY18" s="13"/>
      <c r="GVZ18" s="13"/>
      <c r="GWA18" s="13"/>
      <c r="GWB18" s="13"/>
      <c r="GWC18" s="13"/>
      <c r="GWD18" s="13"/>
      <c r="GWE18" s="13"/>
      <c r="GWF18" s="13"/>
      <c r="GWG18" s="13"/>
      <c r="GWH18" s="13"/>
      <c r="GWI18" s="13"/>
      <c r="GWJ18" s="13"/>
      <c r="GWK18" s="13"/>
      <c r="GWL18" s="13"/>
      <c r="GWM18" s="13"/>
      <c r="GWN18" s="13"/>
      <c r="GWO18" s="13"/>
      <c r="GWP18" s="13"/>
      <c r="GWQ18" s="13"/>
      <c r="GWR18" s="13"/>
      <c r="GWS18" s="13"/>
      <c r="GWT18" s="13"/>
      <c r="GWU18" s="13"/>
      <c r="GWV18" s="13"/>
      <c r="GWW18" s="13"/>
      <c r="GWX18" s="13"/>
      <c r="GWY18" s="13"/>
      <c r="GWZ18" s="13"/>
      <c r="GXA18" s="13"/>
      <c r="GXB18" s="13"/>
      <c r="GXC18" s="13"/>
      <c r="GXD18" s="13"/>
      <c r="GXE18" s="13"/>
      <c r="GXF18" s="13"/>
      <c r="GXG18" s="13"/>
      <c r="GXH18" s="13"/>
      <c r="GXI18" s="13"/>
      <c r="GXJ18" s="13"/>
      <c r="GXK18" s="13"/>
      <c r="GXL18" s="13"/>
      <c r="GXM18" s="13"/>
      <c r="GXN18" s="13"/>
      <c r="GXO18" s="13"/>
      <c r="GXP18" s="13"/>
      <c r="GXQ18" s="13"/>
      <c r="GXR18" s="13"/>
      <c r="GXS18" s="13"/>
      <c r="GXT18" s="13"/>
      <c r="GXU18" s="13"/>
      <c r="GXV18" s="13"/>
      <c r="GXW18" s="13"/>
      <c r="GXX18" s="13"/>
      <c r="GXY18" s="13"/>
      <c r="GXZ18" s="13"/>
      <c r="GYA18" s="13"/>
      <c r="GYB18" s="13"/>
      <c r="GYC18" s="13"/>
      <c r="GYD18" s="13"/>
      <c r="GYE18" s="13"/>
      <c r="GYF18" s="13"/>
      <c r="GYG18" s="13"/>
      <c r="GYH18" s="13"/>
      <c r="GYI18" s="13"/>
      <c r="GYJ18" s="13"/>
      <c r="GYK18" s="13"/>
      <c r="GYL18" s="13"/>
      <c r="GYM18" s="13"/>
      <c r="GYN18" s="13"/>
      <c r="GYO18" s="13"/>
      <c r="GYP18" s="13"/>
      <c r="GYQ18" s="13"/>
      <c r="GYR18" s="13"/>
      <c r="GYS18" s="13"/>
      <c r="GYT18" s="13"/>
      <c r="GYU18" s="13"/>
      <c r="GYV18" s="13"/>
      <c r="GYW18" s="13"/>
      <c r="GYX18" s="13"/>
      <c r="GYY18" s="13"/>
      <c r="GYZ18" s="13"/>
      <c r="GZA18" s="13"/>
      <c r="GZB18" s="13"/>
      <c r="GZC18" s="13"/>
      <c r="GZD18" s="13"/>
      <c r="GZE18" s="13"/>
      <c r="GZF18" s="13"/>
      <c r="GZG18" s="13"/>
      <c r="GZH18" s="13"/>
      <c r="GZI18" s="13"/>
      <c r="GZJ18" s="13"/>
      <c r="GZK18" s="13"/>
      <c r="GZL18" s="13"/>
      <c r="GZM18" s="13"/>
      <c r="GZN18" s="13"/>
      <c r="GZO18" s="13"/>
      <c r="GZP18" s="13"/>
      <c r="GZQ18" s="13"/>
      <c r="GZR18" s="13"/>
      <c r="GZS18" s="13"/>
      <c r="GZT18" s="13"/>
      <c r="GZU18" s="13"/>
      <c r="GZV18" s="13"/>
      <c r="GZW18" s="13"/>
      <c r="GZX18" s="13"/>
      <c r="GZY18" s="13"/>
      <c r="GZZ18" s="13"/>
      <c r="HAA18" s="13"/>
      <c r="HAB18" s="13"/>
      <c r="HAC18" s="13"/>
      <c r="HAD18" s="13"/>
      <c r="HAE18" s="13"/>
      <c r="HAF18" s="13"/>
      <c r="HAG18" s="13"/>
      <c r="HAH18" s="13"/>
      <c r="HAI18" s="13"/>
      <c r="HAJ18" s="13"/>
      <c r="HAK18" s="13"/>
      <c r="HAL18" s="13"/>
      <c r="HAM18" s="13"/>
      <c r="HAN18" s="13"/>
      <c r="HAO18" s="13"/>
      <c r="HAP18" s="13"/>
      <c r="HAQ18" s="13"/>
      <c r="HAR18" s="13"/>
      <c r="HAS18" s="13"/>
      <c r="HAT18" s="13"/>
      <c r="HAU18" s="13"/>
      <c r="HAV18" s="13"/>
      <c r="HAW18" s="13"/>
      <c r="HAX18" s="13"/>
      <c r="HAY18" s="13"/>
      <c r="HAZ18" s="13"/>
      <c r="HBA18" s="13"/>
      <c r="HBB18" s="13"/>
      <c r="HBC18" s="13"/>
      <c r="HBD18" s="13"/>
      <c r="HBE18" s="13"/>
      <c r="HBF18" s="13"/>
      <c r="HBG18" s="13"/>
      <c r="HBH18" s="13"/>
      <c r="HBI18" s="13"/>
      <c r="HBJ18" s="13"/>
      <c r="HBK18" s="13"/>
      <c r="HBL18" s="13"/>
      <c r="HBM18" s="13"/>
      <c r="HBN18" s="13"/>
      <c r="HBO18" s="13"/>
      <c r="HBP18" s="13"/>
      <c r="HBQ18" s="13"/>
      <c r="HBR18" s="13"/>
      <c r="HBS18" s="13"/>
      <c r="HBT18" s="13"/>
      <c r="HBU18" s="13"/>
      <c r="HBV18" s="13"/>
      <c r="HBW18" s="13"/>
      <c r="HBX18" s="13"/>
      <c r="HBY18" s="13"/>
      <c r="HBZ18" s="13"/>
      <c r="HCA18" s="13"/>
      <c r="HCB18" s="13"/>
      <c r="HCC18" s="13"/>
      <c r="HCD18" s="13"/>
      <c r="HCE18" s="13"/>
      <c r="HCF18" s="13"/>
      <c r="HCG18" s="13"/>
      <c r="HCH18" s="13"/>
      <c r="HCI18" s="13"/>
      <c r="HCJ18" s="13"/>
      <c r="HCK18" s="13"/>
      <c r="HCL18" s="13"/>
      <c r="HCM18" s="13"/>
      <c r="HCN18" s="13"/>
      <c r="HCO18" s="13"/>
      <c r="HCP18" s="13"/>
      <c r="HCQ18" s="13"/>
      <c r="HCR18" s="13"/>
      <c r="HCS18" s="13"/>
      <c r="HCT18" s="13"/>
      <c r="HCU18" s="13"/>
      <c r="HCV18" s="13"/>
      <c r="HCW18" s="13"/>
      <c r="HCX18" s="13"/>
      <c r="HCY18" s="13"/>
      <c r="HCZ18" s="13"/>
      <c r="HDA18" s="13"/>
      <c r="HDB18" s="13"/>
      <c r="HDC18" s="13"/>
      <c r="HDD18" s="13"/>
      <c r="HDE18" s="13"/>
      <c r="HDF18" s="13"/>
      <c r="HDG18" s="13"/>
      <c r="HDH18" s="13"/>
      <c r="HDI18" s="13"/>
      <c r="HDJ18" s="13"/>
      <c r="HDK18" s="13"/>
      <c r="HDL18" s="13"/>
      <c r="HDM18" s="13"/>
      <c r="HDN18" s="13"/>
      <c r="HDO18" s="13"/>
      <c r="HDP18" s="13"/>
      <c r="HDQ18" s="13"/>
      <c r="HDR18" s="13"/>
      <c r="HDS18" s="13"/>
      <c r="HDT18" s="13"/>
      <c r="HDU18" s="13"/>
      <c r="HDV18" s="13"/>
      <c r="HDW18" s="13"/>
      <c r="HDX18" s="13"/>
      <c r="HDY18" s="13"/>
      <c r="HDZ18" s="13"/>
      <c r="HEA18" s="13"/>
      <c r="HEB18" s="13"/>
      <c r="HEC18" s="13"/>
      <c r="HED18" s="13"/>
      <c r="HEE18" s="13"/>
      <c r="HEF18" s="13"/>
      <c r="HEG18" s="13"/>
      <c r="HEH18" s="13"/>
      <c r="HEI18" s="13"/>
      <c r="HEJ18" s="13"/>
      <c r="HEK18" s="13"/>
      <c r="HEL18" s="13"/>
      <c r="HEM18" s="13"/>
      <c r="HEN18" s="13"/>
      <c r="HEO18" s="13"/>
      <c r="HEP18" s="13"/>
      <c r="HEQ18" s="13"/>
      <c r="HER18" s="13"/>
      <c r="HES18" s="13"/>
      <c r="HET18" s="13"/>
      <c r="HEU18" s="13"/>
      <c r="HEV18" s="13"/>
      <c r="HEW18" s="13"/>
      <c r="HEX18" s="13"/>
      <c r="HEY18" s="13"/>
      <c r="HEZ18" s="13"/>
      <c r="HFA18" s="13"/>
      <c r="HFB18" s="13"/>
      <c r="HFC18" s="13"/>
      <c r="HFD18" s="13"/>
      <c r="HFE18" s="13"/>
      <c r="HFF18" s="13"/>
      <c r="HFG18" s="13"/>
      <c r="HFH18" s="13"/>
      <c r="HFI18" s="13"/>
      <c r="HFJ18" s="13"/>
      <c r="HFK18" s="13"/>
      <c r="HFL18" s="13"/>
      <c r="HFM18" s="13"/>
      <c r="HFN18" s="13"/>
      <c r="HFO18" s="13"/>
      <c r="HFP18" s="13"/>
      <c r="HFQ18" s="13"/>
      <c r="HFR18" s="13"/>
      <c r="HFS18" s="13"/>
      <c r="HFT18" s="13"/>
      <c r="HFU18" s="13"/>
      <c r="HFV18" s="13"/>
      <c r="HFW18" s="13"/>
      <c r="HFX18" s="13"/>
      <c r="HFY18" s="13"/>
      <c r="HFZ18" s="13"/>
      <c r="HGA18" s="13"/>
      <c r="HGB18" s="13"/>
      <c r="HGC18" s="13"/>
      <c r="HGD18" s="13"/>
      <c r="HGE18" s="13"/>
      <c r="HGF18" s="13"/>
      <c r="HGG18" s="13"/>
      <c r="HGH18" s="13"/>
      <c r="HGI18" s="13"/>
      <c r="HGJ18" s="13"/>
      <c r="HGK18" s="13"/>
      <c r="HGL18" s="13"/>
      <c r="HGM18" s="13"/>
      <c r="HGN18" s="13"/>
      <c r="HGO18" s="13"/>
      <c r="HGP18" s="13"/>
      <c r="HGQ18" s="13"/>
      <c r="HGR18" s="13"/>
      <c r="HGS18" s="13"/>
      <c r="HGT18" s="13"/>
      <c r="HGU18" s="13"/>
      <c r="HGV18" s="13"/>
      <c r="HGW18" s="13"/>
      <c r="HGX18" s="13"/>
      <c r="HGY18" s="13"/>
      <c r="HGZ18" s="13"/>
      <c r="HHA18" s="13"/>
      <c r="HHB18" s="13"/>
      <c r="HHC18" s="13"/>
      <c r="HHD18" s="13"/>
      <c r="HHE18" s="13"/>
      <c r="HHF18" s="13"/>
      <c r="HHG18" s="13"/>
      <c r="HHH18" s="13"/>
      <c r="HHI18" s="13"/>
      <c r="HHJ18" s="13"/>
      <c r="HHK18" s="13"/>
      <c r="HHL18" s="13"/>
      <c r="HHM18" s="13"/>
      <c r="HHN18" s="13"/>
      <c r="HHO18" s="13"/>
      <c r="HHP18" s="13"/>
      <c r="HHQ18" s="13"/>
      <c r="HHR18" s="13"/>
      <c r="HHS18" s="13"/>
      <c r="HHT18" s="13"/>
      <c r="HHU18" s="13"/>
      <c r="HHV18" s="13"/>
      <c r="HHW18" s="13"/>
      <c r="HHX18" s="13"/>
      <c r="HHY18" s="13"/>
      <c r="HHZ18" s="13"/>
      <c r="HIA18" s="13"/>
      <c r="HIB18" s="13"/>
      <c r="HIC18" s="13"/>
      <c r="HID18" s="13"/>
      <c r="HIE18" s="13"/>
      <c r="HIF18" s="13"/>
      <c r="HIG18" s="13"/>
      <c r="HIH18" s="13"/>
      <c r="HII18" s="13"/>
      <c r="HIJ18" s="13"/>
      <c r="HIK18" s="13"/>
      <c r="HIL18" s="13"/>
      <c r="HIM18" s="13"/>
      <c r="HIN18" s="13"/>
      <c r="HIO18" s="13"/>
      <c r="HIP18" s="13"/>
      <c r="HIQ18" s="13"/>
      <c r="HIR18" s="13"/>
      <c r="HIS18" s="13"/>
      <c r="HIT18" s="13"/>
      <c r="HIU18" s="13"/>
      <c r="HIV18" s="13"/>
      <c r="HIW18" s="13"/>
      <c r="HIX18" s="13"/>
      <c r="HIY18" s="13"/>
      <c r="HIZ18" s="13"/>
      <c r="HJA18" s="13"/>
      <c r="HJB18" s="13"/>
      <c r="HJC18" s="13"/>
      <c r="HJD18" s="13"/>
      <c r="HJE18" s="13"/>
      <c r="HJF18" s="13"/>
      <c r="HJG18" s="13"/>
      <c r="HJH18" s="13"/>
      <c r="HJI18" s="13"/>
      <c r="HJJ18" s="13"/>
      <c r="HJK18" s="13"/>
      <c r="HJL18" s="13"/>
      <c r="HJM18" s="13"/>
      <c r="HJN18" s="13"/>
      <c r="HJO18" s="13"/>
      <c r="HJP18" s="13"/>
      <c r="HJQ18" s="13"/>
      <c r="HJR18" s="13"/>
      <c r="HJS18" s="13"/>
      <c r="HJT18" s="13"/>
      <c r="HJU18" s="13"/>
      <c r="HJV18" s="13"/>
      <c r="HJW18" s="13"/>
      <c r="HJX18" s="13"/>
      <c r="HJY18" s="13"/>
      <c r="HJZ18" s="13"/>
      <c r="HKA18" s="13"/>
      <c r="HKB18" s="13"/>
      <c r="HKC18" s="13"/>
      <c r="HKD18" s="13"/>
      <c r="HKE18" s="13"/>
      <c r="HKF18" s="13"/>
      <c r="HKG18" s="13"/>
      <c r="HKH18" s="13"/>
      <c r="HKI18" s="13"/>
      <c r="HKJ18" s="13"/>
      <c r="HKK18" s="13"/>
      <c r="HKL18" s="13"/>
      <c r="HKM18" s="13"/>
      <c r="HKN18" s="13"/>
      <c r="HKO18" s="13"/>
      <c r="HKP18" s="13"/>
      <c r="HKQ18" s="13"/>
      <c r="HKR18" s="13"/>
      <c r="HKS18" s="13"/>
      <c r="HKT18" s="13"/>
      <c r="HKU18" s="13"/>
      <c r="HKV18" s="13"/>
      <c r="HKW18" s="13"/>
      <c r="HKX18" s="13"/>
      <c r="HKY18" s="13"/>
      <c r="HKZ18" s="13"/>
      <c r="HLA18" s="13"/>
      <c r="HLB18" s="13"/>
      <c r="HLC18" s="13"/>
      <c r="HLD18" s="13"/>
      <c r="HLE18" s="13"/>
      <c r="HLF18" s="13"/>
      <c r="HLG18" s="13"/>
      <c r="HLH18" s="13"/>
      <c r="HLI18" s="13"/>
      <c r="HLJ18" s="13"/>
      <c r="HLK18" s="13"/>
      <c r="HLL18" s="13"/>
      <c r="HLM18" s="13"/>
      <c r="HLN18" s="13"/>
      <c r="HLO18" s="13"/>
      <c r="HLP18" s="13"/>
      <c r="HLQ18" s="13"/>
      <c r="HLR18" s="13"/>
      <c r="HLS18" s="13"/>
      <c r="HLT18" s="13"/>
      <c r="HLU18" s="13"/>
      <c r="HLV18" s="13"/>
      <c r="HLW18" s="13"/>
      <c r="HLX18" s="13"/>
      <c r="HLY18" s="13"/>
      <c r="HLZ18" s="13"/>
      <c r="HMA18" s="13"/>
      <c r="HMB18" s="13"/>
      <c r="HMC18" s="13"/>
      <c r="HMD18" s="13"/>
      <c r="HME18" s="13"/>
      <c r="HMF18" s="13"/>
      <c r="HMG18" s="13"/>
      <c r="HMH18" s="13"/>
      <c r="HMI18" s="13"/>
      <c r="HMJ18" s="13"/>
      <c r="HMK18" s="13"/>
      <c r="HML18" s="13"/>
      <c r="HMM18" s="13"/>
      <c r="HMN18" s="13"/>
      <c r="HMO18" s="13"/>
      <c r="HMP18" s="13"/>
      <c r="HMQ18" s="13"/>
      <c r="HMR18" s="13"/>
      <c r="HMS18" s="13"/>
      <c r="HMT18" s="13"/>
      <c r="HMU18" s="13"/>
      <c r="HMV18" s="13"/>
      <c r="HMW18" s="13"/>
      <c r="HMX18" s="13"/>
      <c r="HMY18" s="13"/>
      <c r="HMZ18" s="13"/>
      <c r="HNA18" s="13"/>
      <c r="HNB18" s="13"/>
      <c r="HNC18" s="13"/>
      <c r="HND18" s="13"/>
      <c r="HNE18" s="13"/>
      <c r="HNF18" s="13"/>
      <c r="HNG18" s="13"/>
      <c r="HNH18" s="13"/>
      <c r="HNI18" s="13"/>
      <c r="HNJ18" s="13"/>
      <c r="HNK18" s="13"/>
      <c r="HNL18" s="13"/>
      <c r="HNM18" s="13"/>
      <c r="HNN18" s="13"/>
      <c r="HNO18" s="13"/>
      <c r="HNP18" s="13"/>
      <c r="HNQ18" s="13"/>
      <c r="HNR18" s="13"/>
      <c r="HNS18" s="13"/>
      <c r="HNT18" s="13"/>
      <c r="HNU18" s="13"/>
      <c r="HNV18" s="13"/>
      <c r="HNW18" s="13"/>
      <c r="HNX18" s="13"/>
      <c r="HNY18" s="13"/>
      <c r="HNZ18" s="13"/>
      <c r="HOA18" s="13"/>
      <c r="HOB18" s="13"/>
      <c r="HOC18" s="13"/>
      <c r="HOD18" s="13"/>
      <c r="HOE18" s="13"/>
      <c r="HOF18" s="13"/>
      <c r="HOG18" s="13"/>
      <c r="HOH18" s="13"/>
      <c r="HOI18" s="13"/>
      <c r="HOJ18" s="13"/>
      <c r="HOK18" s="13"/>
      <c r="HOL18" s="13"/>
      <c r="HOM18" s="13"/>
      <c r="HON18" s="13"/>
      <c r="HOO18" s="13"/>
      <c r="HOP18" s="13"/>
      <c r="HOQ18" s="13"/>
      <c r="HOR18" s="13"/>
      <c r="HOS18" s="13"/>
      <c r="HOT18" s="13"/>
      <c r="HOU18" s="13"/>
      <c r="HOV18" s="13"/>
      <c r="HOW18" s="13"/>
      <c r="HOX18" s="13"/>
      <c r="HOY18" s="13"/>
      <c r="HOZ18" s="13"/>
      <c r="HPA18" s="13"/>
      <c r="HPB18" s="13"/>
      <c r="HPC18" s="13"/>
      <c r="HPD18" s="13"/>
      <c r="HPE18" s="13"/>
      <c r="HPF18" s="13"/>
      <c r="HPG18" s="13"/>
      <c r="HPH18" s="13"/>
      <c r="HPI18" s="13"/>
      <c r="HPJ18" s="13"/>
      <c r="HPK18" s="13"/>
      <c r="HPL18" s="13"/>
      <c r="HPM18" s="13"/>
      <c r="HPN18" s="13"/>
      <c r="HPO18" s="13"/>
      <c r="HPP18" s="13"/>
      <c r="HPQ18" s="13"/>
      <c r="HPR18" s="13"/>
      <c r="HPS18" s="13"/>
      <c r="HPT18" s="13"/>
      <c r="HPU18" s="13"/>
      <c r="HPV18" s="13"/>
      <c r="HPW18" s="13"/>
      <c r="HPX18" s="13"/>
      <c r="HPY18" s="13"/>
      <c r="HPZ18" s="13"/>
      <c r="HQA18" s="13"/>
      <c r="HQB18" s="13"/>
      <c r="HQC18" s="13"/>
      <c r="HQD18" s="13"/>
      <c r="HQE18" s="13"/>
      <c r="HQF18" s="13"/>
      <c r="HQG18" s="13"/>
      <c r="HQH18" s="13"/>
      <c r="HQI18" s="13"/>
      <c r="HQJ18" s="13"/>
      <c r="HQK18" s="13"/>
      <c r="HQL18" s="13"/>
      <c r="HQM18" s="13"/>
      <c r="HQN18" s="13"/>
      <c r="HQO18" s="13"/>
      <c r="HQP18" s="13"/>
      <c r="HQQ18" s="13"/>
      <c r="HQR18" s="13"/>
      <c r="HQS18" s="13"/>
      <c r="HQT18" s="13"/>
      <c r="HQU18" s="13"/>
      <c r="HQV18" s="13"/>
      <c r="HQW18" s="13"/>
      <c r="HQX18" s="13"/>
      <c r="HQY18" s="13"/>
      <c r="HQZ18" s="13"/>
      <c r="HRA18" s="13"/>
      <c r="HRB18" s="13"/>
      <c r="HRC18" s="13"/>
      <c r="HRD18" s="13"/>
      <c r="HRE18" s="13"/>
      <c r="HRF18" s="13"/>
      <c r="HRG18" s="13"/>
      <c r="HRH18" s="13"/>
      <c r="HRI18" s="13"/>
      <c r="HRJ18" s="13"/>
      <c r="HRK18" s="13"/>
      <c r="HRL18" s="13"/>
      <c r="HRM18" s="13"/>
      <c r="HRN18" s="13"/>
      <c r="HRO18" s="13"/>
      <c r="HRP18" s="13"/>
      <c r="HRQ18" s="13"/>
      <c r="HRR18" s="13"/>
      <c r="HRS18" s="13"/>
      <c r="HRT18" s="13"/>
      <c r="HRU18" s="13"/>
      <c r="HRV18" s="13"/>
      <c r="HRW18" s="13"/>
      <c r="HRX18" s="13"/>
      <c r="HRY18" s="13"/>
      <c r="HRZ18" s="13"/>
      <c r="HSA18" s="13"/>
      <c r="HSB18" s="13"/>
      <c r="HSC18" s="13"/>
      <c r="HSD18" s="13"/>
      <c r="HSE18" s="13"/>
      <c r="HSF18" s="13"/>
      <c r="HSG18" s="13"/>
      <c r="HSH18" s="13"/>
      <c r="HSI18" s="13"/>
      <c r="HSJ18" s="13"/>
      <c r="HSK18" s="13"/>
      <c r="HSL18" s="13"/>
      <c r="HSM18" s="13"/>
      <c r="HSN18" s="13"/>
      <c r="HSO18" s="13"/>
      <c r="HSP18" s="13"/>
      <c r="HSQ18" s="13"/>
      <c r="HSR18" s="13"/>
      <c r="HSS18" s="13"/>
      <c r="HST18" s="13"/>
      <c r="HSU18" s="13"/>
      <c r="HSV18" s="13"/>
      <c r="HSW18" s="13"/>
      <c r="HSX18" s="13"/>
      <c r="HSY18" s="13"/>
      <c r="HSZ18" s="13"/>
      <c r="HTA18" s="13"/>
      <c r="HTB18" s="13"/>
      <c r="HTC18" s="13"/>
      <c r="HTD18" s="13"/>
      <c r="HTE18" s="13"/>
      <c r="HTF18" s="13"/>
      <c r="HTG18" s="13"/>
      <c r="HTH18" s="13"/>
      <c r="HTI18" s="13"/>
      <c r="HTJ18" s="13"/>
      <c r="HTK18" s="13"/>
      <c r="HTL18" s="13"/>
      <c r="HTM18" s="13"/>
      <c r="HTN18" s="13"/>
      <c r="HTO18" s="13"/>
      <c r="HTP18" s="13"/>
      <c r="HTQ18" s="13"/>
      <c r="HTR18" s="13"/>
      <c r="HTS18" s="13"/>
      <c r="HTT18" s="13"/>
      <c r="HTU18" s="13"/>
      <c r="HTV18" s="13"/>
      <c r="HTW18" s="13"/>
      <c r="HTX18" s="13"/>
      <c r="HTY18" s="13"/>
      <c r="HTZ18" s="13"/>
      <c r="HUA18" s="13"/>
      <c r="HUB18" s="13"/>
      <c r="HUC18" s="13"/>
      <c r="HUD18" s="13"/>
      <c r="HUE18" s="13"/>
      <c r="HUF18" s="13"/>
      <c r="HUG18" s="13"/>
      <c r="HUH18" s="13"/>
      <c r="HUI18" s="13"/>
      <c r="HUJ18" s="13"/>
      <c r="HUK18" s="13"/>
      <c r="HUL18" s="13"/>
      <c r="HUM18" s="13"/>
      <c r="HUN18" s="13"/>
      <c r="HUO18" s="13"/>
      <c r="HUP18" s="13"/>
      <c r="HUQ18" s="13"/>
      <c r="HUR18" s="13"/>
      <c r="HUS18" s="13"/>
      <c r="HUT18" s="13"/>
      <c r="HUU18" s="13"/>
      <c r="HUV18" s="13"/>
      <c r="HUW18" s="13"/>
      <c r="HUX18" s="13"/>
      <c r="HUY18" s="13"/>
      <c r="HUZ18" s="13"/>
      <c r="HVA18" s="13"/>
      <c r="HVB18" s="13"/>
      <c r="HVC18" s="13"/>
      <c r="HVD18" s="13"/>
      <c r="HVE18" s="13"/>
      <c r="HVF18" s="13"/>
      <c r="HVG18" s="13"/>
      <c r="HVH18" s="13"/>
      <c r="HVI18" s="13"/>
      <c r="HVJ18" s="13"/>
      <c r="HVK18" s="13"/>
      <c r="HVL18" s="13"/>
      <c r="HVM18" s="13"/>
      <c r="HVN18" s="13"/>
      <c r="HVO18" s="13"/>
      <c r="HVP18" s="13"/>
      <c r="HVQ18" s="13"/>
      <c r="HVR18" s="13"/>
      <c r="HVS18" s="13"/>
      <c r="HVT18" s="13"/>
      <c r="HVU18" s="13"/>
      <c r="HVV18" s="13"/>
      <c r="HVW18" s="13"/>
      <c r="HVX18" s="13"/>
      <c r="HVY18" s="13"/>
      <c r="HVZ18" s="13"/>
      <c r="HWA18" s="13"/>
      <c r="HWB18" s="13"/>
      <c r="HWC18" s="13"/>
      <c r="HWD18" s="13"/>
      <c r="HWE18" s="13"/>
      <c r="HWF18" s="13"/>
      <c r="HWG18" s="13"/>
      <c r="HWH18" s="13"/>
      <c r="HWI18" s="13"/>
      <c r="HWJ18" s="13"/>
      <c r="HWK18" s="13"/>
      <c r="HWL18" s="13"/>
      <c r="HWM18" s="13"/>
      <c r="HWN18" s="13"/>
      <c r="HWO18" s="13"/>
      <c r="HWP18" s="13"/>
      <c r="HWQ18" s="13"/>
      <c r="HWR18" s="13"/>
      <c r="HWS18" s="13"/>
      <c r="HWT18" s="13"/>
      <c r="HWU18" s="13"/>
      <c r="HWV18" s="13"/>
      <c r="HWW18" s="13"/>
      <c r="HWX18" s="13"/>
      <c r="HWY18" s="13"/>
      <c r="HWZ18" s="13"/>
      <c r="HXA18" s="13"/>
      <c r="HXB18" s="13"/>
      <c r="HXC18" s="13"/>
      <c r="HXD18" s="13"/>
      <c r="HXE18" s="13"/>
      <c r="HXF18" s="13"/>
      <c r="HXG18" s="13"/>
      <c r="HXH18" s="13"/>
      <c r="HXI18" s="13"/>
      <c r="HXJ18" s="13"/>
      <c r="HXK18" s="13"/>
      <c r="HXL18" s="13"/>
      <c r="HXM18" s="13"/>
      <c r="HXN18" s="13"/>
      <c r="HXO18" s="13"/>
      <c r="HXP18" s="13"/>
      <c r="HXQ18" s="13"/>
      <c r="HXR18" s="13"/>
      <c r="HXS18" s="13"/>
      <c r="HXT18" s="13"/>
      <c r="HXU18" s="13"/>
      <c r="HXV18" s="13"/>
      <c r="HXW18" s="13"/>
      <c r="HXX18" s="13"/>
      <c r="HXY18" s="13"/>
      <c r="HXZ18" s="13"/>
      <c r="HYA18" s="13"/>
      <c r="HYB18" s="13"/>
      <c r="HYC18" s="13"/>
      <c r="HYD18" s="13"/>
      <c r="HYE18" s="13"/>
      <c r="HYF18" s="13"/>
      <c r="HYG18" s="13"/>
      <c r="HYH18" s="13"/>
      <c r="HYI18" s="13"/>
      <c r="HYJ18" s="13"/>
      <c r="HYK18" s="13"/>
      <c r="HYL18" s="13"/>
      <c r="HYM18" s="13"/>
      <c r="HYN18" s="13"/>
      <c r="HYO18" s="13"/>
      <c r="HYP18" s="13"/>
      <c r="HYQ18" s="13"/>
      <c r="HYR18" s="13"/>
      <c r="HYS18" s="13"/>
      <c r="HYT18" s="13"/>
      <c r="HYU18" s="13"/>
      <c r="HYV18" s="13"/>
      <c r="HYW18" s="13"/>
      <c r="HYX18" s="13"/>
      <c r="HYY18" s="13"/>
      <c r="HYZ18" s="13"/>
      <c r="HZA18" s="13"/>
      <c r="HZB18" s="13"/>
      <c r="HZC18" s="13"/>
      <c r="HZD18" s="13"/>
      <c r="HZE18" s="13"/>
      <c r="HZF18" s="13"/>
      <c r="HZG18" s="13"/>
      <c r="HZH18" s="13"/>
      <c r="HZI18" s="13"/>
      <c r="HZJ18" s="13"/>
      <c r="HZK18" s="13"/>
      <c r="HZL18" s="13"/>
      <c r="HZM18" s="13"/>
      <c r="HZN18" s="13"/>
      <c r="HZO18" s="13"/>
      <c r="HZP18" s="13"/>
      <c r="HZQ18" s="13"/>
      <c r="HZR18" s="13"/>
      <c r="HZS18" s="13"/>
      <c r="HZT18" s="13"/>
      <c r="HZU18" s="13"/>
      <c r="HZV18" s="13"/>
      <c r="HZW18" s="13"/>
      <c r="HZX18" s="13"/>
      <c r="HZY18" s="13"/>
      <c r="HZZ18" s="13"/>
      <c r="IAA18" s="13"/>
      <c r="IAB18" s="13"/>
      <c r="IAC18" s="13"/>
      <c r="IAD18" s="13"/>
      <c r="IAE18" s="13"/>
      <c r="IAF18" s="13"/>
      <c r="IAG18" s="13"/>
      <c r="IAH18" s="13"/>
      <c r="IAI18" s="13"/>
      <c r="IAJ18" s="13"/>
      <c r="IAK18" s="13"/>
      <c r="IAL18" s="13"/>
      <c r="IAM18" s="13"/>
      <c r="IAN18" s="13"/>
      <c r="IAO18" s="13"/>
      <c r="IAP18" s="13"/>
      <c r="IAQ18" s="13"/>
      <c r="IAR18" s="13"/>
      <c r="IAS18" s="13"/>
      <c r="IAT18" s="13"/>
      <c r="IAU18" s="13"/>
      <c r="IAV18" s="13"/>
      <c r="IAW18" s="13"/>
      <c r="IAX18" s="13"/>
      <c r="IAY18" s="13"/>
      <c r="IAZ18" s="13"/>
      <c r="IBA18" s="13"/>
      <c r="IBB18" s="13"/>
      <c r="IBC18" s="13"/>
      <c r="IBD18" s="13"/>
      <c r="IBE18" s="13"/>
      <c r="IBF18" s="13"/>
      <c r="IBG18" s="13"/>
      <c r="IBH18" s="13"/>
      <c r="IBI18" s="13"/>
      <c r="IBJ18" s="13"/>
      <c r="IBK18" s="13"/>
      <c r="IBL18" s="13"/>
      <c r="IBM18" s="13"/>
      <c r="IBN18" s="13"/>
      <c r="IBO18" s="13"/>
      <c r="IBP18" s="13"/>
      <c r="IBQ18" s="13"/>
      <c r="IBR18" s="13"/>
      <c r="IBS18" s="13"/>
      <c r="IBT18" s="13"/>
      <c r="IBU18" s="13"/>
      <c r="IBV18" s="13"/>
      <c r="IBW18" s="13"/>
      <c r="IBX18" s="13"/>
      <c r="IBY18" s="13"/>
      <c r="IBZ18" s="13"/>
      <c r="ICA18" s="13"/>
      <c r="ICB18" s="13"/>
      <c r="ICC18" s="13"/>
      <c r="ICD18" s="13"/>
      <c r="ICE18" s="13"/>
      <c r="ICF18" s="13"/>
      <c r="ICG18" s="13"/>
      <c r="ICH18" s="13"/>
      <c r="ICI18" s="13"/>
      <c r="ICJ18" s="13"/>
      <c r="ICK18" s="13"/>
      <c r="ICL18" s="13"/>
      <c r="ICM18" s="13"/>
      <c r="ICN18" s="13"/>
      <c r="ICO18" s="13"/>
      <c r="ICP18" s="13"/>
      <c r="ICQ18" s="13"/>
      <c r="ICR18" s="13"/>
      <c r="ICS18" s="13"/>
      <c r="ICT18" s="13"/>
      <c r="ICU18" s="13"/>
      <c r="ICV18" s="13"/>
      <c r="ICW18" s="13"/>
      <c r="ICX18" s="13"/>
      <c r="ICY18" s="13"/>
      <c r="ICZ18" s="13"/>
      <c r="IDA18" s="13"/>
      <c r="IDB18" s="13"/>
      <c r="IDC18" s="13"/>
      <c r="IDD18" s="13"/>
      <c r="IDE18" s="13"/>
      <c r="IDF18" s="13"/>
      <c r="IDG18" s="13"/>
      <c r="IDH18" s="13"/>
      <c r="IDI18" s="13"/>
      <c r="IDJ18" s="13"/>
      <c r="IDK18" s="13"/>
      <c r="IDL18" s="13"/>
      <c r="IDM18" s="13"/>
      <c r="IDN18" s="13"/>
      <c r="IDO18" s="13"/>
      <c r="IDP18" s="13"/>
      <c r="IDQ18" s="13"/>
      <c r="IDR18" s="13"/>
      <c r="IDS18" s="13"/>
      <c r="IDT18" s="13"/>
      <c r="IDU18" s="13"/>
      <c r="IDV18" s="13"/>
      <c r="IDW18" s="13"/>
      <c r="IDX18" s="13"/>
      <c r="IDY18" s="13"/>
      <c r="IDZ18" s="13"/>
      <c r="IEA18" s="13"/>
      <c r="IEB18" s="13"/>
      <c r="IEC18" s="13"/>
      <c r="IED18" s="13"/>
      <c r="IEE18" s="13"/>
      <c r="IEF18" s="13"/>
      <c r="IEG18" s="13"/>
      <c r="IEH18" s="13"/>
      <c r="IEI18" s="13"/>
      <c r="IEJ18" s="13"/>
      <c r="IEK18" s="13"/>
      <c r="IEL18" s="13"/>
      <c r="IEM18" s="13"/>
      <c r="IEN18" s="13"/>
      <c r="IEO18" s="13"/>
      <c r="IEP18" s="13"/>
      <c r="IEQ18" s="13"/>
      <c r="IER18" s="13"/>
      <c r="IES18" s="13"/>
      <c r="IET18" s="13"/>
      <c r="IEU18" s="13"/>
      <c r="IEV18" s="13"/>
      <c r="IEW18" s="13"/>
      <c r="IEX18" s="13"/>
      <c r="IEY18" s="13"/>
      <c r="IEZ18" s="13"/>
      <c r="IFA18" s="13"/>
      <c r="IFB18" s="13"/>
      <c r="IFC18" s="13"/>
      <c r="IFD18" s="13"/>
      <c r="IFE18" s="13"/>
      <c r="IFF18" s="13"/>
      <c r="IFG18" s="13"/>
      <c r="IFH18" s="13"/>
      <c r="IFI18" s="13"/>
      <c r="IFJ18" s="13"/>
      <c r="IFK18" s="13"/>
      <c r="IFL18" s="13"/>
      <c r="IFM18" s="13"/>
      <c r="IFN18" s="13"/>
      <c r="IFO18" s="13"/>
      <c r="IFP18" s="13"/>
      <c r="IFQ18" s="13"/>
      <c r="IFR18" s="13"/>
      <c r="IFS18" s="13"/>
      <c r="IFT18" s="13"/>
      <c r="IFU18" s="13"/>
      <c r="IFV18" s="13"/>
      <c r="IFW18" s="13"/>
      <c r="IFX18" s="13"/>
      <c r="IFY18" s="13"/>
      <c r="IFZ18" s="13"/>
      <c r="IGA18" s="13"/>
      <c r="IGB18" s="13"/>
      <c r="IGC18" s="13"/>
      <c r="IGD18" s="13"/>
      <c r="IGE18" s="13"/>
      <c r="IGF18" s="13"/>
      <c r="IGG18" s="13"/>
      <c r="IGH18" s="13"/>
      <c r="IGI18" s="13"/>
      <c r="IGJ18" s="13"/>
      <c r="IGK18" s="13"/>
      <c r="IGL18" s="13"/>
      <c r="IGM18" s="13"/>
      <c r="IGN18" s="13"/>
      <c r="IGO18" s="13"/>
      <c r="IGP18" s="13"/>
      <c r="IGQ18" s="13"/>
      <c r="IGR18" s="13"/>
      <c r="IGS18" s="13"/>
      <c r="IGT18" s="13"/>
      <c r="IGU18" s="13"/>
      <c r="IGV18" s="13"/>
      <c r="IGW18" s="13"/>
      <c r="IGX18" s="13"/>
      <c r="IGY18" s="13"/>
      <c r="IGZ18" s="13"/>
      <c r="IHA18" s="13"/>
      <c r="IHB18" s="13"/>
      <c r="IHC18" s="13"/>
      <c r="IHD18" s="13"/>
      <c r="IHE18" s="13"/>
      <c r="IHF18" s="13"/>
      <c r="IHG18" s="13"/>
      <c r="IHH18" s="13"/>
      <c r="IHI18" s="13"/>
      <c r="IHJ18" s="13"/>
      <c r="IHK18" s="13"/>
      <c r="IHL18" s="13"/>
      <c r="IHM18" s="13"/>
      <c r="IHN18" s="13"/>
      <c r="IHO18" s="13"/>
      <c r="IHP18" s="13"/>
      <c r="IHQ18" s="13"/>
      <c r="IHR18" s="13"/>
      <c r="IHS18" s="13"/>
      <c r="IHT18" s="13"/>
      <c r="IHU18" s="13"/>
      <c r="IHV18" s="13"/>
      <c r="IHW18" s="13"/>
      <c r="IHX18" s="13"/>
      <c r="IHY18" s="13"/>
      <c r="IHZ18" s="13"/>
      <c r="IIA18" s="13"/>
      <c r="IIB18" s="13"/>
      <c r="IIC18" s="13"/>
      <c r="IID18" s="13"/>
      <c r="IIE18" s="13"/>
      <c r="IIF18" s="13"/>
      <c r="IIG18" s="13"/>
      <c r="IIH18" s="13"/>
      <c r="III18" s="13"/>
      <c r="IIJ18" s="13"/>
      <c r="IIK18" s="13"/>
      <c r="IIL18" s="13"/>
      <c r="IIM18" s="13"/>
      <c r="IIN18" s="13"/>
      <c r="IIO18" s="13"/>
      <c r="IIP18" s="13"/>
      <c r="IIQ18" s="13"/>
      <c r="IIR18" s="13"/>
      <c r="IIS18" s="13"/>
      <c r="IIT18" s="13"/>
      <c r="IIU18" s="13"/>
      <c r="IIV18" s="13"/>
      <c r="IIW18" s="13"/>
      <c r="IIX18" s="13"/>
      <c r="IIY18" s="13"/>
      <c r="IIZ18" s="13"/>
      <c r="IJA18" s="13"/>
      <c r="IJB18" s="13"/>
      <c r="IJC18" s="13"/>
      <c r="IJD18" s="13"/>
      <c r="IJE18" s="13"/>
      <c r="IJF18" s="13"/>
      <c r="IJG18" s="13"/>
      <c r="IJH18" s="13"/>
      <c r="IJI18" s="13"/>
      <c r="IJJ18" s="13"/>
      <c r="IJK18" s="13"/>
      <c r="IJL18" s="13"/>
      <c r="IJM18" s="13"/>
      <c r="IJN18" s="13"/>
      <c r="IJO18" s="13"/>
      <c r="IJP18" s="13"/>
      <c r="IJQ18" s="13"/>
      <c r="IJR18" s="13"/>
      <c r="IJS18" s="13"/>
      <c r="IJT18" s="13"/>
      <c r="IJU18" s="13"/>
      <c r="IJV18" s="13"/>
      <c r="IJW18" s="13"/>
      <c r="IJX18" s="13"/>
      <c r="IJY18" s="13"/>
      <c r="IJZ18" s="13"/>
      <c r="IKA18" s="13"/>
      <c r="IKB18" s="13"/>
      <c r="IKC18" s="13"/>
      <c r="IKD18" s="13"/>
      <c r="IKE18" s="13"/>
      <c r="IKF18" s="13"/>
      <c r="IKG18" s="13"/>
      <c r="IKH18" s="13"/>
      <c r="IKI18" s="13"/>
      <c r="IKJ18" s="13"/>
      <c r="IKK18" s="13"/>
      <c r="IKL18" s="13"/>
      <c r="IKM18" s="13"/>
      <c r="IKN18" s="13"/>
      <c r="IKO18" s="13"/>
      <c r="IKP18" s="13"/>
      <c r="IKQ18" s="13"/>
      <c r="IKR18" s="13"/>
      <c r="IKS18" s="13"/>
      <c r="IKT18" s="13"/>
      <c r="IKU18" s="13"/>
      <c r="IKV18" s="13"/>
      <c r="IKW18" s="13"/>
      <c r="IKX18" s="13"/>
      <c r="IKY18" s="13"/>
      <c r="IKZ18" s="13"/>
      <c r="ILA18" s="13"/>
      <c r="ILB18" s="13"/>
      <c r="ILC18" s="13"/>
      <c r="ILD18" s="13"/>
      <c r="ILE18" s="13"/>
      <c r="ILF18" s="13"/>
      <c r="ILG18" s="13"/>
      <c r="ILH18" s="13"/>
      <c r="ILI18" s="13"/>
      <c r="ILJ18" s="13"/>
      <c r="ILK18" s="13"/>
      <c r="ILL18" s="13"/>
      <c r="ILM18" s="13"/>
      <c r="ILN18" s="13"/>
      <c r="ILO18" s="13"/>
      <c r="ILP18" s="13"/>
      <c r="ILQ18" s="13"/>
      <c r="ILR18" s="13"/>
      <c r="ILS18" s="13"/>
      <c r="ILT18" s="13"/>
      <c r="ILU18" s="13"/>
      <c r="ILV18" s="13"/>
      <c r="ILW18" s="13"/>
      <c r="ILX18" s="13"/>
      <c r="ILY18" s="13"/>
      <c r="ILZ18" s="13"/>
      <c r="IMA18" s="13"/>
      <c r="IMB18" s="13"/>
      <c r="IMC18" s="13"/>
      <c r="IMD18" s="13"/>
      <c r="IME18" s="13"/>
      <c r="IMF18" s="13"/>
      <c r="IMG18" s="13"/>
      <c r="IMH18" s="13"/>
      <c r="IMI18" s="13"/>
      <c r="IMJ18" s="13"/>
      <c r="IMK18" s="13"/>
      <c r="IML18" s="13"/>
      <c r="IMM18" s="13"/>
      <c r="IMN18" s="13"/>
      <c r="IMO18" s="13"/>
      <c r="IMP18" s="13"/>
      <c r="IMQ18" s="13"/>
      <c r="IMR18" s="13"/>
      <c r="IMS18" s="13"/>
      <c r="IMT18" s="13"/>
      <c r="IMU18" s="13"/>
      <c r="IMV18" s="13"/>
      <c r="IMW18" s="13"/>
      <c r="IMX18" s="13"/>
      <c r="IMY18" s="13"/>
      <c r="IMZ18" s="13"/>
      <c r="INA18" s="13"/>
      <c r="INB18" s="13"/>
      <c r="INC18" s="13"/>
      <c r="IND18" s="13"/>
      <c r="INE18" s="13"/>
      <c r="INF18" s="13"/>
      <c r="ING18" s="13"/>
      <c r="INH18" s="13"/>
      <c r="INI18" s="13"/>
      <c r="INJ18" s="13"/>
      <c r="INK18" s="13"/>
      <c r="INL18" s="13"/>
      <c r="INM18" s="13"/>
      <c r="INN18" s="13"/>
      <c r="INO18" s="13"/>
      <c r="INP18" s="13"/>
      <c r="INQ18" s="13"/>
      <c r="INR18" s="13"/>
      <c r="INS18" s="13"/>
      <c r="INT18" s="13"/>
      <c r="INU18" s="13"/>
      <c r="INV18" s="13"/>
      <c r="INW18" s="13"/>
      <c r="INX18" s="13"/>
      <c r="INY18" s="13"/>
      <c r="INZ18" s="13"/>
      <c r="IOA18" s="13"/>
      <c r="IOB18" s="13"/>
      <c r="IOC18" s="13"/>
      <c r="IOD18" s="13"/>
      <c r="IOE18" s="13"/>
      <c r="IOF18" s="13"/>
      <c r="IOG18" s="13"/>
      <c r="IOH18" s="13"/>
      <c r="IOI18" s="13"/>
      <c r="IOJ18" s="13"/>
      <c r="IOK18" s="13"/>
      <c r="IOL18" s="13"/>
      <c r="IOM18" s="13"/>
      <c r="ION18" s="13"/>
      <c r="IOO18" s="13"/>
      <c r="IOP18" s="13"/>
      <c r="IOQ18" s="13"/>
      <c r="IOR18" s="13"/>
      <c r="IOS18" s="13"/>
      <c r="IOT18" s="13"/>
      <c r="IOU18" s="13"/>
      <c r="IOV18" s="13"/>
      <c r="IOW18" s="13"/>
      <c r="IOX18" s="13"/>
      <c r="IOY18" s="13"/>
      <c r="IOZ18" s="13"/>
      <c r="IPA18" s="13"/>
      <c r="IPB18" s="13"/>
      <c r="IPC18" s="13"/>
      <c r="IPD18" s="13"/>
      <c r="IPE18" s="13"/>
      <c r="IPF18" s="13"/>
      <c r="IPG18" s="13"/>
      <c r="IPH18" s="13"/>
      <c r="IPI18" s="13"/>
      <c r="IPJ18" s="13"/>
      <c r="IPK18" s="13"/>
      <c r="IPL18" s="13"/>
      <c r="IPM18" s="13"/>
      <c r="IPN18" s="13"/>
      <c r="IPO18" s="13"/>
      <c r="IPP18" s="13"/>
      <c r="IPQ18" s="13"/>
      <c r="IPR18" s="13"/>
      <c r="IPS18" s="13"/>
      <c r="IPT18" s="13"/>
      <c r="IPU18" s="13"/>
      <c r="IPV18" s="13"/>
      <c r="IPW18" s="13"/>
      <c r="IPX18" s="13"/>
      <c r="IPY18" s="13"/>
      <c r="IPZ18" s="13"/>
      <c r="IQA18" s="13"/>
      <c r="IQB18" s="13"/>
      <c r="IQC18" s="13"/>
      <c r="IQD18" s="13"/>
      <c r="IQE18" s="13"/>
      <c r="IQF18" s="13"/>
      <c r="IQG18" s="13"/>
      <c r="IQH18" s="13"/>
      <c r="IQI18" s="13"/>
      <c r="IQJ18" s="13"/>
      <c r="IQK18" s="13"/>
      <c r="IQL18" s="13"/>
      <c r="IQM18" s="13"/>
      <c r="IQN18" s="13"/>
      <c r="IQO18" s="13"/>
      <c r="IQP18" s="13"/>
      <c r="IQQ18" s="13"/>
      <c r="IQR18" s="13"/>
      <c r="IQS18" s="13"/>
      <c r="IQT18" s="13"/>
      <c r="IQU18" s="13"/>
      <c r="IQV18" s="13"/>
      <c r="IQW18" s="13"/>
      <c r="IQX18" s="13"/>
      <c r="IQY18" s="13"/>
      <c r="IQZ18" s="13"/>
      <c r="IRA18" s="13"/>
      <c r="IRB18" s="13"/>
      <c r="IRC18" s="13"/>
      <c r="IRD18" s="13"/>
      <c r="IRE18" s="13"/>
      <c r="IRF18" s="13"/>
      <c r="IRG18" s="13"/>
      <c r="IRH18" s="13"/>
      <c r="IRI18" s="13"/>
      <c r="IRJ18" s="13"/>
      <c r="IRK18" s="13"/>
      <c r="IRL18" s="13"/>
      <c r="IRM18" s="13"/>
      <c r="IRN18" s="13"/>
      <c r="IRO18" s="13"/>
      <c r="IRP18" s="13"/>
      <c r="IRQ18" s="13"/>
      <c r="IRR18" s="13"/>
      <c r="IRS18" s="13"/>
      <c r="IRT18" s="13"/>
      <c r="IRU18" s="13"/>
      <c r="IRV18" s="13"/>
      <c r="IRW18" s="13"/>
      <c r="IRX18" s="13"/>
      <c r="IRY18" s="13"/>
      <c r="IRZ18" s="13"/>
      <c r="ISA18" s="13"/>
      <c r="ISB18" s="13"/>
      <c r="ISC18" s="13"/>
      <c r="ISD18" s="13"/>
      <c r="ISE18" s="13"/>
      <c r="ISF18" s="13"/>
      <c r="ISG18" s="13"/>
      <c r="ISH18" s="13"/>
      <c r="ISI18" s="13"/>
      <c r="ISJ18" s="13"/>
      <c r="ISK18" s="13"/>
      <c r="ISL18" s="13"/>
      <c r="ISM18" s="13"/>
      <c r="ISN18" s="13"/>
      <c r="ISO18" s="13"/>
      <c r="ISP18" s="13"/>
      <c r="ISQ18" s="13"/>
      <c r="ISR18" s="13"/>
      <c r="ISS18" s="13"/>
      <c r="IST18" s="13"/>
      <c r="ISU18" s="13"/>
      <c r="ISV18" s="13"/>
      <c r="ISW18" s="13"/>
      <c r="ISX18" s="13"/>
      <c r="ISY18" s="13"/>
      <c r="ISZ18" s="13"/>
      <c r="ITA18" s="13"/>
      <c r="ITB18" s="13"/>
      <c r="ITC18" s="13"/>
      <c r="ITD18" s="13"/>
      <c r="ITE18" s="13"/>
      <c r="ITF18" s="13"/>
      <c r="ITG18" s="13"/>
      <c r="ITH18" s="13"/>
      <c r="ITI18" s="13"/>
      <c r="ITJ18" s="13"/>
      <c r="ITK18" s="13"/>
      <c r="ITL18" s="13"/>
      <c r="ITM18" s="13"/>
      <c r="ITN18" s="13"/>
      <c r="ITO18" s="13"/>
      <c r="ITP18" s="13"/>
      <c r="ITQ18" s="13"/>
      <c r="ITR18" s="13"/>
      <c r="ITS18" s="13"/>
      <c r="ITT18" s="13"/>
      <c r="ITU18" s="13"/>
      <c r="ITV18" s="13"/>
      <c r="ITW18" s="13"/>
      <c r="ITX18" s="13"/>
      <c r="ITY18" s="13"/>
      <c r="ITZ18" s="13"/>
      <c r="IUA18" s="13"/>
      <c r="IUB18" s="13"/>
      <c r="IUC18" s="13"/>
      <c r="IUD18" s="13"/>
      <c r="IUE18" s="13"/>
      <c r="IUF18" s="13"/>
      <c r="IUG18" s="13"/>
      <c r="IUH18" s="13"/>
      <c r="IUI18" s="13"/>
      <c r="IUJ18" s="13"/>
      <c r="IUK18" s="13"/>
      <c r="IUL18" s="13"/>
      <c r="IUM18" s="13"/>
      <c r="IUN18" s="13"/>
      <c r="IUO18" s="13"/>
      <c r="IUP18" s="13"/>
      <c r="IUQ18" s="13"/>
      <c r="IUR18" s="13"/>
      <c r="IUS18" s="13"/>
      <c r="IUT18" s="13"/>
      <c r="IUU18" s="13"/>
      <c r="IUV18" s="13"/>
      <c r="IUW18" s="13"/>
      <c r="IUX18" s="13"/>
      <c r="IUY18" s="13"/>
      <c r="IUZ18" s="13"/>
      <c r="IVA18" s="13"/>
      <c r="IVB18" s="13"/>
      <c r="IVC18" s="13"/>
      <c r="IVD18" s="13"/>
      <c r="IVE18" s="13"/>
      <c r="IVF18" s="13"/>
      <c r="IVG18" s="13"/>
      <c r="IVH18" s="13"/>
      <c r="IVI18" s="13"/>
      <c r="IVJ18" s="13"/>
      <c r="IVK18" s="13"/>
      <c r="IVL18" s="13"/>
      <c r="IVM18" s="13"/>
      <c r="IVN18" s="13"/>
      <c r="IVO18" s="13"/>
      <c r="IVP18" s="13"/>
      <c r="IVQ18" s="13"/>
      <c r="IVR18" s="13"/>
      <c r="IVS18" s="13"/>
      <c r="IVT18" s="13"/>
      <c r="IVU18" s="13"/>
      <c r="IVV18" s="13"/>
      <c r="IVW18" s="13"/>
      <c r="IVX18" s="13"/>
      <c r="IVY18" s="13"/>
      <c r="IVZ18" s="13"/>
      <c r="IWA18" s="13"/>
      <c r="IWB18" s="13"/>
      <c r="IWC18" s="13"/>
      <c r="IWD18" s="13"/>
      <c r="IWE18" s="13"/>
      <c r="IWF18" s="13"/>
      <c r="IWG18" s="13"/>
      <c r="IWH18" s="13"/>
      <c r="IWI18" s="13"/>
      <c r="IWJ18" s="13"/>
      <c r="IWK18" s="13"/>
      <c r="IWL18" s="13"/>
      <c r="IWM18" s="13"/>
      <c r="IWN18" s="13"/>
      <c r="IWO18" s="13"/>
      <c r="IWP18" s="13"/>
      <c r="IWQ18" s="13"/>
      <c r="IWR18" s="13"/>
      <c r="IWS18" s="13"/>
      <c r="IWT18" s="13"/>
      <c r="IWU18" s="13"/>
      <c r="IWV18" s="13"/>
      <c r="IWW18" s="13"/>
      <c r="IWX18" s="13"/>
      <c r="IWY18" s="13"/>
      <c r="IWZ18" s="13"/>
      <c r="IXA18" s="13"/>
      <c r="IXB18" s="13"/>
      <c r="IXC18" s="13"/>
      <c r="IXD18" s="13"/>
      <c r="IXE18" s="13"/>
      <c r="IXF18" s="13"/>
      <c r="IXG18" s="13"/>
      <c r="IXH18" s="13"/>
      <c r="IXI18" s="13"/>
      <c r="IXJ18" s="13"/>
      <c r="IXK18" s="13"/>
      <c r="IXL18" s="13"/>
      <c r="IXM18" s="13"/>
      <c r="IXN18" s="13"/>
      <c r="IXO18" s="13"/>
      <c r="IXP18" s="13"/>
      <c r="IXQ18" s="13"/>
      <c r="IXR18" s="13"/>
      <c r="IXS18" s="13"/>
      <c r="IXT18" s="13"/>
      <c r="IXU18" s="13"/>
      <c r="IXV18" s="13"/>
      <c r="IXW18" s="13"/>
      <c r="IXX18" s="13"/>
      <c r="IXY18" s="13"/>
      <c r="IXZ18" s="13"/>
      <c r="IYA18" s="13"/>
      <c r="IYB18" s="13"/>
      <c r="IYC18" s="13"/>
      <c r="IYD18" s="13"/>
      <c r="IYE18" s="13"/>
      <c r="IYF18" s="13"/>
      <c r="IYG18" s="13"/>
      <c r="IYH18" s="13"/>
      <c r="IYI18" s="13"/>
      <c r="IYJ18" s="13"/>
      <c r="IYK18" s="13"/>
      <c r="IYL18" s="13"/>
      <c r="IYM18" s="13"/>
      <c r="IYN18" s="13"/>
      <c r="IYO18" s="13"/>
      <c r="IYP18" s="13"/>
      <c r="IYQ18" s="13"/>
      <c r="IYR18" s="13"/>
      <c r="IYS18" s="13"/>
      <c r="IYT18" s="13"/>
      <c r="IYU18" s="13"/>
      <c r="IYV18" s="13"/>
      <c r="IYW18" s="13"/>
      <c r="IYX18" s="13"/>
      <c r="IYY18" s="13"/>
      <c r="IYZ18" s="13"/>
      <c r="IZA18" s="13"/>
      <c r="IZB18" s="13"/>
      <c r="IZC18" s="13"/>
      <c r="IZD18" s="13"/>
      <c r="IZE18" s="13"/>
      <c r="IZF18" s="13"/>
      <c r="IZG18" s="13"/>
      <c r="IZH18" s="13"/>
      <c r="IZI18" s="13"/>
      <c r="IZJ18" s="13"/>
      <c r="IZK18" s="13"/>
      <c r="IZL18" s="13"/>
      <c r="IZM18" s="13"/>
      <c r="IZN18" s="13"/>
      <c r="IZO18" s="13"/>
      <c r="IZP18" s="13"/>
      <c r="IZQ18" s="13"/>
      <c r="IZR18" s="13"/>
      <c r="IZS18" s="13"/>
      <c r="IZT18" s="13"/>
      <c r="IZU18" s="13"/>
      <c r="IZV18" s="13"/>
      <c r="IZW18" s="13"/>
      <c r="IZX18" s="13"/>
      <c r="IZY18" s="13"/>
      <c r="IZZ18" s="13"/>
      <c r="JAA18" s="13"/>
      <c r="JAB18" s="13"/>
      <c r="JAC18" s="13"/>
      <c r="JAD18" s="13"/>
      <c r="JAE18" s="13"/>
      <c r="JAF18" s="13"/>
      <c r="JAG18" s="13"/>
      <c r="JAH18" s="13"/>
      <c r="JAI18" s="13"/>
      <c r="JAJ18" s="13"/>
      <c r="JAK18" s="13"/>
      <c r="JAL18" s="13"/>
      <c r="JAM18" s="13"/>
      <c r="JAN18" s="13"/>
      <c r="JAO18" s="13"/>
      <c r="JAP18" s="13"/>
      <c r="JAQ18" s="13"/>
      <c r="JAR18" s="13"/>
      <c r="JAS18" s="13"/>
      <c r="JAT18" s="13"/>
      <c r="JAU18" s="13"/>
      <c r="JAV18" s="13"/>
      <c r="JAW18" s="13"/>
      <c r="JAX18" s="13"/>
      <c r="JAY18" s="13"/>
      <c r="JAZ18" s="13"/>
      <c r="JBA18" s="13"/>
      <c r="JBB18" s="13"/>
      <c r="JBC18" s="13"/>
      <c r="JBD18" s="13"/>
      <c r="JBE18" s="13"/>
      <c r="JBF18" s="13"/>
      <c r="JBG18" s="13"/>
      <c r="JBH18" s="13"/>
      <c r="JBI18" s="13"/>
      <c r="JBJ18" s="13"/>
      <c r="JBK18" s="13"/>
      <c r="JBL18" s="13"/>
      <c r="JBM18" s="13"/>
      <c r="JBN18" s="13"/>
      <c r="JBO18" s="13"/>
      <c r="JBP18" s="13"/>
      <c r="JBQ18" s="13"/>
      <c r="JBR18" s="13"/>
      <c r="JBS18" s="13"/>
      <c r="JBT18" s="13"/>
      <c r="JBU18" s="13"/>
      <c r="JBV18" s="13"/>
      <c r="JBW18" s="13"/>
      <c r="JBX18" s="13"/>
      <c r="JBY18" s="13"/>
      <c r="JBZ18" s="13"/>
      <c r="JCA18" s="13"/>
      <c r="JCB18" s="13"/>
      <c r="JCC18" s="13"/>
      <c r="JCD18" s="13"/>
      <c r="JCE18" s="13"/>
      <c r="JCF18" s="13"/>
      <c r="JCG18" s="13"/>
      <c r="JCH18" s="13"/>
      <c r="JCI18" s="13"/>
      <c r="JCJ18" s="13"/>
      <c r="JCK18" s="13"/>
      <c r="JCL18" s="13"/>
      <c r="JCM18" s="13"/>
      <c r="JCN18" s="13"/>
      <c r="JCO18" s="13"/>
      <c r="JCP18" s="13"/>
      <c r="JCQ18" s="13"/>
      <c r="JCR18" s="13"/>
      <c r="JCS18" s="13"/>
      <c r="JCT18" s="13"/>
      <c r="JCU18" s="13"/>
      <c r="JCV18" s="13"/>
      <c r="JCW18" s="13"/>
      <c r="JCX18" s="13"/>
      <c r="JCY18" s="13"/>
      <c r="JCZ18" s="13"/>
      <c r="JDA18" s="13"/>
      <c r="JDB18" s="13"/>
      <c r="JDC18" s="13"/>
      <c r="JDD18" s="13"/>
      <c r="JDE18" s="13"/>
      <c r="JDF18" s="13"/>
      <c r="JDG18" s="13"/>
      <c r="JDH18" s="13"/>
      <c r="JDI18" s="13"/>
      <c r="JDJ18" s="13"/>
      <c r="JDK18" s="13"/>
      <c r="JDL18" s="13"/>
      <c r="JDM18" s="13"/>
      <c r="JDN18" s="13"/>
      <c r="JDO18" s="13"/>
      <c r="JDP18" s="13"/>
      <c r="JDQ18" s="13"/>
      <c r="JDR18" s="13"/>
      <c r="JDS18" s="13"/>
      <c r="JDT18" s="13"/>
      <c r="JDU18" s="13"/>
      <c r="JDV18" s="13"/>
      <c r="JDW18" s="13"/>
      <c r="JDX18" s="13"/>
      <c r="JDY18" s="13"/>
      <c r="JDZ18" s="13"/>
      <c r="JEA18" s="13"/>
      <c r="JEB18" s="13"/>
      <c r="JEC18" s="13"/>
      <c r="JED18" s="13"/>
      <c r="JEE18" s="13"/>
      <c r="JEF18" s="13"/>
      <c r="JEG18" s="13"/>
      <c r="JEH18" s="13"/>
      <c r="JEI18" s="13"/>
      <c r="JEJ18" s="13"/>
      <c r="JEK18" s="13"/>
      <c r="JEL18" s="13"/>
      <c r="JEM18" s="13"/>
      <c r="JEN18" s="13"/>
      <c r="JEO18" s="13"/>
      <c r="JEP18" s="13"/>
      <c r="JEQ18" s="13"/>
      <c r="JER18" s="13"/>
      <c r="JES18" s="13"/>
      <c r="JET18" s="13"/>
      <c r="JEU18" s="13"/>
      <c r="JEV18" s="13"/>
      <c r="JEW18" s="13"/>
      <c r="JEX18" s="13"/>
      <c r="JEY18" s="13"/>
      <c r="JEZ18" s="13"/>
      <c r="JFA18" s="13"/>
      <c r="JFB18" s="13"/>
      <c r="JFC18" s="13"/>
      <c r="JFD18" s="13"/>
      <c r="JFE18" s="13"/>
      <c r="JFF18" s="13"/>
      <c r="JFG18" s="13"/>
      <c r="JFH18" s="13"/>
      <c r="JFI18" s="13"/>
      <c r="JFJ18" s="13"/>
      <c r="JFK18" s="13"/>
      <c r="JFL18" s="13"/>
      <c r="JFM18" s="13"/>
      <c r="JFN18" s="13"/>
      <c r="JFO18" s="13"/>
      <c r="JFP18" s="13"/>
      <c r="JFQ18" s="13"/>
      <c r="JFR18" s="13"/>
      <c r="JFS18" s="13"/>
      <c r="JFT18" s="13"/>
      <c r="JFU18" s="13"/>
      <c r="JFV18" s="13"/>
      <c r="JFW18" s="13"/>
      <c r="JFX18" s="13"/>
      <c r="JFY18" s="13"/>
      <c r="JFZ18" s="13"/>
      <c r="JGA18" s="13"/>
      <c r="JGB18" s="13"/>
      <c r="JGC18" s="13"/>
      <c r="JGD18" s="13"/>
      <c r="JGE18" s="13"/>
      <c r="JGF18" s="13"/>
      <c r="JGG18" s="13"/>
      <c r="JGH18" s="13"/>
      <c r="JGI18" s="13"/>
      <c r="JGJ18" s="13"/>
      <c r="JGK18" s="13"/>
      <c r="JGL18" s="13"/>
      <c r="JGM18" s="13"/>
      <c r="JGN18" s="13"/>
      <c r="JGO18" s="13"/>
      <c r="JGP18" s="13"/>
      <c r="JGQ18" s="13"/>
      <c r="JGR18" s="13"/>
      <c r="JGS18" s="13"/>
      <c r="JGT18" s="13"/>
      <c r="JGU18" s="13"/>
      <c r="JGV18" s="13"/>
      <c r="JGW18" s="13"/>
      <c r="JGX18" s="13"/>
      <c r="JGY18" s="13"/>
      <c r="JGZ18" s="13"/>
      <c r="JHA18" s="13"/>
      <c r="JHB18" s="13"/>
      <c r="JHC18" s="13"/>
      <c r="JHD18" s="13"/>
      <c r="JHE18" s="13"/>
      <c r="JHF18" s="13"/>
      <c r="JHG18" s="13"/>
      <c r="JHH18" s="13"/>
      <c r="JHI18" s="13"/>
      <c r="JHJ18" s="13"/>
      <c r="JHK18" s="13"/>
      <c r="JHL18" s="13"/>
      <c r="JHM18" s="13"/>
      <c r="JHN18" s="13"/>
      <c r="JHO18" s="13"/>
      <c r="JHP18" s="13"/>
      <c r="JHQ18" s="13"/>
      <c r="JHR18" s="13"/>
      <c r="JHS18" s="13"/>
      <c r="JHT18" s="13"/>
      <c r="JHU18" s="13"/>
      <c r="JHV18" s="13"/>
      <c r="JHW18" s="13"/>
      <c r="JHX18" s="13"/>
      <c r="JHY18" s="13"/>
      <c r="JHZ18" s="13"/>
      <c r="JIA18" s="13"/>
      <c r="JIB18" s="13"/>
      <c r="JIC18" s="13"/>
      <c r="JID18" s="13"/>
      <c r="JIE18" s="13"/>
      <c r="JIF18" s="13"/>
      <c r="JIG18" s="13"/>
      <c r="JIH18" s="13"/>
      <c r="JII18" s="13"/>
      <c r="JIJ18" s="13"/>
      <c r="JIK18" s="13"/>
      <c r="JIL18" s="13"/>
      <c r="JIM18" s="13"/>
      <c r="JIN18" s="13"/>
      <c r="JIO18" s="13"/>
      <c r="JIP18" s="13"/>
      <c r="JIQ18" s="13"/>
      <c r="JIR18" s="13"/>
      <c r="JIS18" s="13"/>
      <c r="JIT18" s="13"/>
      <c r="JIU18" s="13"/>
      <c r="JIV18" s="13"/>
      <c r="JIW18" s="13"/>
      <c r="JIX18" s="13"/>
      <c r="JIY18" s="13"/>
      <c r="JIZ18" s="13"/>
      <c r="JJA18" s="13"/>
      <c r="JJB18" s="13"/>
      <c r="JJC18" s="13"/>
      <c r="JJD18" s="13"/>
      <c r="JJE18" s="13"/>
      <c r="JJF18" s="13"/>
      <c r="JJG18" s="13"/>
      <c r="JJH18" s="13"/>
      <c r="JJI18" s="13"/>
      <c r="JJJ18" s="13"/>
      <c r="JJK18" s="13"/>
      <c r="JJL18" s="13"/>
      <c r="JJM18" s="13"/>
      <c r="JJN18" s="13"/>
      <c r="JJO18" s="13"/>
      <c r="JJP18" s="13"/>
      <c r="JJQ18" s="13"/>
      <c r="JJR18" s="13"/>
      <c r="JJS18" s="13"/>
      <c r="JJT18" s="13"/>
      <c r="JJU18" s="13"/>
      <c r="JJV18" s="13"/>
      <c r="JJW18" s="13"/>
      <c r="JJX18" s="13"/>
      <c r="JJY18" s="13"/>
      <c r="JJZ18" s="13"/>
      <c r="JKA18" s="13"/>
      <c r="JKB18" s="13"/>
      <c r="JKC18" s="13"/>
      <c r="JKD18" s="13"/>
      <c r="JKE18" s="13"/>
      <c r="JKF18" s="13"/>
      <c r="JKG18" s="13"/>
      <c r="JKH18" s="13"/>
      <c r="JKI18" s="13"/>
      <c r="JKJ18" s="13"/>
      <c r="JKK18" s="13"/>
      <c r="JKL18" s="13"/>
      <c r="JKM18" s="13"/>
      <c r="JKN18" s="13"/>
      <c r="JKO18" s="13"/>
      <c r="JKP18" s="13"/>
      <c r="JKQ18" s="13"/>
      <c r="JKR18" s="13"/>
      <c r="JKS18" s="13"/>
      <c r="JKT18" s="13"/>
      <c r="JKU18" s="13"/>
      <c r="JKV18" s="13"/>
      <c r="JKW18" s="13"/>
      <c r="JKX18" s="13"/>
      <c r="JKY18" s="13"/>
      <c r="JKZ18" s="13"/>
      <c r="JLA18" s="13"/>
      <c r="JLB18" s="13"/>
      <c r="JLC18" s="13"/>
      <c r="JLD18" s="13"/>
      <c r="JLE18" s="13"/>
      <c r="JLF18" s="13"/>
      <c r="JLG18" s="13"/>
      <c r="JLH18" s="13"/>
      <c r="JLI18" s="13"/>
      <c r="JLJ18" s="13"/>
      <c r="JLK18" s="13"/>
      <c r="JLL18" s="13"/>
      <c r="JLM18" s="13"/>
      <c r="JLN18" s="13"/>
      <c r="JLO18" s="13"/>
      <c r="JLP18" s="13"/>
      <c r="JLQ18" s="13"/>
      <c r="JLR18" s="13"/>
      <c r="JLS18" s="13"/>
      <c r="JLT18" s="13"/>
      <c r="JLU18" s="13"/>
      <c r="JLV18" s="13"/>
      <c r="JLW18" s="13"/>
      <c r="JLX18" s="13"/>
      <c r="JLY18" s="13"/>
      <c r="JLZ18" s="13"/>
      <c r="JMA18" s="13"/>
      <c r="JMB18" s="13"/>
      <c r="JMC18" s="13"/>
      <c r="JMD18" s="13"/>
      <c r="JME18" s="13"/>
      <c r="JMF18" s="13"/>
      <c r="JMG18" s="13"/>
      <c r="JMH18" s="13"/>
      <c r="JMI18" s="13"/>
      <c r="JMJ18" s="13"/>
      <c r="JMK18" s="13"/>
      <c r="JML18" s="13"/>
      <c r="JMM18" s="13"/>
      <c r="JMN18" s="13"/>
      <c r="JMO18" s="13"/>
      <c r="JMP18" s="13"/>
      <c r="JMQ18" s="13"/>
      <c r="JMR18" s="13"/>
      <c r="JMS18" s="13"/>
      <c r="JMT18" s="13"/>
      <c r="JMU18" s="13"/>
      <c r="JMV18" s="13"/>
      <c r="JMW18" s="13"/>
      <c r="JMX18" s="13"/>
      <c r="JMY18" s="13"/>
      <c r="JMZ18" s="13"/>
      <c r="JNA18" s="13"/>
      <c r="JNB18" s="13"/>
      <c r="JNC18" s="13"/>
      <c r="JND18" s="13"/>
      <c r="JNE18" s="13"/>
      <c r="JNF18" s="13"/>
      <c r="JNG18" s="13"/>
      <c r="JNH18" s="13"/>
      <c r="JNI18" s="13"/>
      <c r="JNJ18" s="13"/>
      <c r="JNK18" s="13"/>
      <c r="JNL18" s="13"/>
      <c r="JNM18" s="13"/>
      <c r="JNN18" s="13"/>
      <c r="JNO18" s="13"/>
      <c r="JNP18" s="13"/>
      <c r="JNQ18" s="13"/>
      <c r="JNR18" s="13"/>
      <c r="JNS18" s="13"/>
      <c r="JNT18" s="13"/>
      <c r="JNU18" s="13"/>
      <c r="JNV18" s="13"/>
      <c r="JNW18" s="13"/>
      <c r="JNX18" s="13"/>
      <c r="JNY18" s="13"/>
      <c r="JNZ18" s="13"/>
      <c r="JOA18" s="13"/>
      <c r="JOB18" s="13"/>
      <c r="JOC18" s="13"/>
      <c r="JOD18" s="13"/>
      <c r="JOE18" s="13"/>
      <c r="JOF18" s="13"/>
      <c r="JOG18" s="13"/>
      <c r="JOH18" s="13"/>
      <c r="JOI18" s="13"/>
      <c r="JOJ18" s="13"/>
      <c r="JOK18" s="13"/>
      <c r="JOL18" s="13"/>
      <c r="JOM18" s="13"/>
      <c r="JON18" s="13"/>
      <c r="JOO18" s="13"/>
      <c r="JOP18" s="13"/>
      <c r="JOQ18" s="13"/>
      <c r="JOR18" s="13"/>
      <c r="JOS18" s="13"/>
      <c r="JOT18" s="13"/>
      <c r="JOU18" s="13"/>
      <c r="JOV18" s="13"/>
      <c r="JOW18" s="13"/>
      <c r="JOX18" s="13"/>
      <c r="JOY18" s="13"/>
      <c r="JOZ18" s="13"/>
      <c r="JPA18" s="13"/>
      <c r="JPB18" s="13"/>
      <c r="JPC18" s="13"/>
      <c r="JPD18" s="13"/>
      <c r="JPE18" s="13"/>
      <c r="JPF18" s="13"/>
      <c r="JPG18" s="13"/>
      <c r="JPH18" s="13"/>
      <c r="JPI18" s="13"/>
      <c r="JPJ18" s="13"/>
      <c r="JPK18" s="13"/>
      <c r="JPL18" s="13"/>
      <c r="JPM18" s="13"/>
      <c r="JPN18" s="13"/>
      <c r="JPO18" s="13"/>
      <c r="JPP18" s="13"/>
      <c r="JPQ18" s="13"/>
      <c r="JPR18" s="13"/>
      <c r="JPS18" s="13"/>
      <c r="JPT18" s="13"/>
      <c r="JPU18" s="13"/>
      <c r="JPV18" s="13"/>
      <c r="JPW18" s="13"/>
      <c r="JPX18" s="13"/>
      <c r="JPY18" s="13"/>
      <c r="JPZ18" s="13"/>
      <c r="JQA18" s="13"/>
      <c r="JQB18" s="13"/>
      <c r="JQC18" s="13"/>
      <c r="JQD18" s="13"/>
      <c r="JQE18" s="13"/>
      <c r="JQF18" s="13"/>
      <c r="JQG18" s="13"/>
      <c r="JQH18" s="13"/>
      <c r="JQI18" s="13"/>
      <c r="JQJ18" s="13"/>
      <c r="JQK18" s="13"/>
      <c r="JQL18" s="13"/>
      <c r="JQM18" s="13"/>
      <c r="JQN18" s="13"/>
      <c r="JQO18" s="13"/>
      <c r="JQP18" s="13"/>
      <c r="JQQ18" s="13"/>
      <c r="JQR18" s="13"/>
      <c r="JQS18" s="13"/>
      <c r="JQT18" s="13"/>
      <c r="JQU18" s="13"/>
      <c r="JQV18" s="13"/>
      <c r="JQW18" s="13"/>
      <c r="JQX18" s="13"/>
      <c r="JQY18" s="13"/>
      <c r="JQZ18" s="13"/>
      <c r="JRA18" s="13"/>
      <c r="JRB18" s="13"/>
      <c r="JRC18" s="13"/>
      <c r="JRD18" s="13"/>
      <c r="JRE18" s="13"/>
      <c r="JRF18" s="13"/>
      <c r="JRG18" s="13"/>
      <c r="JRH18" s="13"/>
      <c r="JRI18" s="13"/>
      <c r="JRJ18" s="13"/>
      <c r="JRK18" s="13"/>
      <c r="JRL18" s="13"/>
      <c r="JRM18" s="13"/>
      <c r="JRN18" s="13"/>
      <c r="JRO18" s="13"/>
      <c r="JRP18" s="13"/>
      <c r="JRQ18" s="13"/>
      <c r="JRR18" s="13"/>
      <c r="JRS18" s="13"/>
      <c r="JRT18" s="13"/>
      <c r="JRU18" s="13"/>
      <c r="JRV18" s="13"/>
      <c r="JRW18" s="13"/>
      <c r="JRX18" s="13"/>
      <c r="JRY18" s="13"/>
      <c r="JRZ18" s="13"/>
      <c r="JSA18" s="13"/>
      <c r="JSB18" s="13"/>
      <c r="JSC18" s="13"/>
      <c r="JSD18" s="13"/>
      <c r="JSE18" s="13"/>
      <c r="JSF18" s="13"/>
      <c r="JSG18" s="13"/>
      <c r="JSH18" s="13"/>
      <c r="JSI18" s="13"/>
      <c r="JSJ18" s="13"/>
      <c r="JSK18" s="13"/>
      <c r="JSL18" s="13"/>
      <c r="JSM18" s="13"/>
      <c r="JSN18" s="13"/>
      <c r="JSO18" s="13"/>
      <c r="JSP18" s="13"/>
      <c r="JSQ18" s="13"/>
      <c r="JSR18" s="13"/>
      <c r="JSS18" s="13"/>
      <c r="JST18" s="13"/>
      <c r="JSU18" s="13"/>
      <c r="JSV18" s="13"/>
      <c r="JSW18" s="13"/>
      <c r="JSX18" s="13"/>
      <c r="JSY18" s="13"/>
      <c r="JSZ18" s="13"/>
      <c r="JTA18" s="13"/>
      <c r="JTB18" s="13"/>
      <c r="JTC18" s="13"/>
      <c r="JTD18" s="13"/>
      <c r="JTE18" s="13"/>
      <c r="JTF18" s="13"/>
      <c r="JTG18" s="13"/>
      <c r="JTH18" s="13"/>
      <c r="JTI18" s="13"/>
      <c r="JTJ18" s="13"/>
      <c r="JTK18" s="13"/>
      <c r="JTL18" s="13"/>
      <c r="JTM18" s="13"/>
      <c r="JTN18" s="13"/>
      <c r="JTO18" s="13"/>
      <c r="JTP18" s="13"/>
      <c r="JTQ18" s="13"/>
      <c r="JTR18" s="13"/>
      <c r="JTS18" s="13"/>
      <c r="JTT18" s="13"/>
      <c r="JTU18" s="13"/>
      <c r="JTV18" s="13"/>
      <c r="JTW18" s="13"/>
      <c r="JTX18" s="13"/>
      <c r="JTY18" s="13"/>
      <c r="JTZ18" s="13"/>
      <c r="JUA18" s="13"/>
      <c r="JUB18" s="13"/>
      <c r="JUC18" s="13"/>
      <c r="JUD18" s="13"/>
      <c r="JUE18" s="13"/>
      <c r="JUF18" s="13"/>
      <c r="JUG18" s="13"/>
      <c r="JUH18" s="13"/>
      <c r="JUI18" s="13"/>
      <c r="JUJ18" s="13"/>
      <c r="JUK18" s="13"/>
      <c r="JUL18" s="13"/>
      <c r="JUM18" s="13"/>
      <c r="JUN18" s="13"/>
      <c r="JUO18" s="13"/>
      <c r="JUP18" s="13"/>
      <c r="JUQ18" s="13"/>
      <c r="JUR18" s="13"/>
      <c r="JUS18" s="13"/>
      <c r="JUT18" s="13"/>
      <c r="JUU18" s="13"/>
      <c r="JUV18" s="13"/>
      <c r="JUW18" s="13"/>
      <c r="JUX18" s="13"/>
      <c r="JUY18" s="13"/>
      <c r="JUZ18" s="13"/>
      <c r="JVA18" s="13"/>
      <c r="JVB18" s="13"/>
      <c r="JVC18" s="13"/>
      <c r="JVD18" s="13"/>
      <c r="JVE18" s="13"/>
      <c r="JVF18" s="13"/>
      <c r="JVG18" s="13"/>
      <c r="JVH18" s="13"/>
      <c r="JVI18" s="13"/>
      <c r="JVJ18" s="13"/>
      <c r="JVK18" s="13"/>
      <c r="JVL18" s="13"/>
      <c r="JVM18" s="13"/>
      <c r="JVN18" s="13"/>
      <c r="JVO18" s="13"/>
      <c r="JVP18" s="13"/>
      <c r="JVQ18" s="13"/>
      <c r="JVR18" s="13"/>
      <c r="JVS18" s="13"/>
      <c r="JVT18" s="13"/>
      <c r="JVU18" s="13"/>
      <c r="JVV18" s="13"/>
      <c r="JVW18" s="13"/>
      <c r="JVX18" s="13"/>
      <c r="JVY18" s="13"/>
      <c r="JVZ18" s="13"/>
      <c r="JWA18" s="13"/>
      <c r="JWB18" s="13"/>
      <c r="JWC18" s="13"/>
      <c r="JWD18" s="13"/>
      <c r="JWE18" s="13"/>
      <c r="JWF18" s="13"/>
      <c r="JWG18" s="13"/>
      <c r="JWH18" s="13"/>
      <c r="JWI18" s="13"/>
      <c r="JWJ18" s="13"/>
      <c r="JWK18" s="13"/>
      <c r="JWL18" s="13"/>
      <c r="JWM18" s="13"/>
      <c r="JWN18" s="13"/>
      <c r="JWO18" s="13"/>
      <c r="JWP18" s="13"/>
      <c r="JWQ18" s="13"/>
      <c r="JWR18" s="13"/>
      <c r="JWS18" s="13"/>
      <c r="JWT18" s="13"/>
      <c r="JWU18" s="13"/>
      <c r="JWV18" s="13"/>
      <c r="JWW18" s="13"/>
      <c r="JWX18" s="13"/>
      <c r="JWY18" s="13"/>
      <c r="JWZ18" s="13"/>
      <c r="JXA18" s="13"/>
      <c r="JXB18" s="13"/>
      <c r="JXC18" s="13"/>
      <c r="JXD18" s="13"/>
      <c r="JXE18" s="13"/>
      <c r="JXF18" s="13"/>
      <c r="JXG18" s="13"/>
      <c r="JXH18" s="13"/>
      <c r="JXI18" s="13"/>
      <c r="JXJ18" s="13"/>
      <c r="JXK18" s="13"/>
      <c r="JXL18" s="13"/>
      <c r="JXM18" s="13"/>
      <c r="JXN18" s="13"/>
      <c r="JXO18" s="13"/>
      <c r="JXP18" s="13"/>
      <c r="JXQ18" s="13"/>
      <c r="JXR18" s="13"/>
      <c r="JXS18" s="13"/>
      <c r="JXT18" s="13"/>
      <c r="JXU18" s="13"/>
      <c r="JXV18" s="13"/>
      <c r="JXW18" s="13"/>
      <c r="JXX18" s="13"/>
      <c r="JXY18" s="13"/>
      <c r="JXZ18" s="13"/>
      <c r="JYA18" s="13"/>
      <c r="JYB18" s="13"/>
      <c r="JYC18" s="13"/>
      <c r="JYD18" s="13"/>
      <c r="JYE18" s="13"/>
      <c r="JYF18" s="13"/>
      <c r="JYG18" s="13"/>
      <c r="JYH18" s="13"/>
      <c r="JYI18" s="13"/>
      <c r="JYJ18" s="13"/>
      <c r="JYK18" s="13"/>
      <c r="JYL18" s="13"/>
      <c r="JYM18" s="13"/>
      <c r="JYN18" s="13"/>
      <c r="JYO18" s="13"/>
      <c r="JYP18" s="13"/>
      <c r="JYQ18" s="13"/>
      <c r="JYR18" s="13"/>
      <c r="JYS18" s="13"/>
      <c r="JYT18" s="13"/>
      <c r="JYU18" s="13"/>
      <c r="JYV18" s="13"/>
      <c r="JYW18" s="13"/>
      <c r="JYX18" s="13"/>
      <c r="JYY18" s="13"/>
      <c r="JYZ18" s="13"/>
      <c r="JZA18" s="13"/>
      <c r="JZB18" s="13"/>
      <c r="JZC18" s="13"/>
      <c r="JZD18" s="13"/>
      <c r="JZE18" s="13"/>
      <c r="JZF18" s="13"/>
      <c r="JZG18" s="13"/>
      <c r="JZH18" s="13"/>
      <c r="JZI18" s="13"/>
      <c r="JZJ18" s="13"/>
      <c r="JZK18" s="13"/>
      <c r="JZL18" s="13"/>
      <c r="JZM18" s="13"/>
      <c r="JZN18" s="13"/>
      <c r="JZO18" s="13"/>
      <c r="JZP18" s="13"/>
      <c r="JZQ18" s="13"/>
      <c r="JZR18" s="13"/>
      <c r="JZS18" s="13"/>
      <c r="JZT18" s="13"/>
      <c r="JZU18" s="13"/>
      <c r="JZV18" s="13"/>
      <c r="JZW18" s="13"/>
      <c r="JZX18" s="13"/>
      <c r="JZY18" s="13"/>
      <c r="JZZ18" s="13"/>
      <c r="KAA18" s="13"/>
      <c r="KAB18" s="13"/>
      <c r="KAC18" s="13"/>
      <c r="KAD18" s="13"/>
      <c r="KAE18" s="13"/>
      <c r="KAF18" s="13"/>
      <c r="KAG18" s="13"/>
      <c r="KAH18" s="13"/>
      <c r="KAI18" s="13"/>
      <c r="KAJ18" s="13"/>
      <c r="KAK18" s="13"/>
      <c r="KAL18" s="13"/>
      <c r="KAM18" s="13"/>
      <c r="KAN18" s="13"/>
      <c r="KAO18" s="13"/>
      <c r="KAP18" s="13"/>
      <c r="KAQ18" s="13"/>
      <c r="KAR18" s="13"/>
      <c r="KAS18" s="13"/>
      <c r="KAT18" s="13"/>
      <c r="KAU18" s="13"/>
      <c r="KAV18" s="13"/>
      <c r="KAW18" s="13"/>
      <c r="KAX18" s="13"/>
      <c r="KAY18" s="13"/>
      <c r="KAZ18" s="13"/>
      <c r="KBA18" s="13"/>
      <c r="KBB18" s="13"/>
      <c r="KBC18" s="13"/>
      <c r="KBD18" s="13"/>
      <c r="KBE18" s="13"/>
      <c r="KBF18" s="13"/>
      <c r="KBG18" s="13"/>
      <c r="KBH18" s="13"/>
      <c r="KBI18" s="13"/>
      <c r="KBJ18" s="13"/>
      <c r="KBK18" s="13"/>
      <c r="KBL18" s="13"/>
      <c r="KBM18" s="13"/>
      <c r="KBN18" s="13"/>
      <c r="KBO18" s="13"/>
      <c r="KBP18" s="13"/>
      <c r="KBQ18" s="13"/>
      <c r="KBR18" s="13"/>
      <c r="KBS18" s="13"/>
      <c r="KBT18" s="13"/>
      <c r="KBU18" s="13"/>
      <c r="KBV18" s="13"/>
      <c r="KBW18" s="13"/>
      <c r="KBX18" s="13"/>
      <c r="KBY18" s="13"/>
      <c r="KBZ18" s="13"/>
      <c r="KCA18" s="13"/>
      <c r="KCB18" s="13"/>
      <c r="KCC18" s="13"/>
      <c r="KCD18" s="13"/>
      <c r="KCE18" s="13"/>
      <c r="KCF18" s="13"/>
      <c r="KCG18" s="13"/>
      <c r="KCH18" s="13"/>
      <c r="KCI18" s="13"/>
      <c r="KCJ18" s="13"/>
      <c r="KCK18" s="13"/>
      <c r="KCL18" s="13"/>
      <c r="KCM18" s="13"/>
      <c r="KCN18" s="13"/>
      <c r="KCO18" s="13"/>
      <c r="KCP18" s="13"/>
      <c r="KCQ18" s="13"/>
      <c r="KCR18" s="13"/>
      <c r="KCS18" s="13"/>
      <c r="KCT18" s="13"/>
      <c r="KCU18" s="13"/>
      <c r="KCV18" s="13"/>
      <c r="KCW18" s="13"/>
      <c r="KCX18" s="13"/>
      <c r="KCY18" s="13"/>
      <c r="KCZ18" s="13"/>
      <c r="KDA18" s="13"/>
      <c r="KDB18" s="13"/>
      <c r="KDC18" s="13"/>
      <c r="KDD18" s="13"/>
      <c r="KDE18" s="13"/>
      <c r="KDF18" s="13"/>
      <c r="KDG18" s="13"/>
      <c r="KDH18" s="13"/>
      <c r="KDI18" s="13"/>
      <c r="KDJ18" s="13"/>
      <c r="KDK18" s="13"/>
      <c r="KDL18" s="13"/>
      <c r="KDM18" s="13"/>
      <c r="KDN18" s="13"/>
      <c r="KDO18" s="13"/>
      <c r="KDP18" s="13"/>
      <c r="KDQ18" s="13"/>
      <c r="KDR18" s="13"/>
      <c r="KDS18" s="13"/>
      <c r="KDT18" s="13"/>
      <c r="KDU18" s="13"/>
      <c r="KDV18" s="13"/>
      <c r="KDW18" s="13"/>
      <c r="KDX18" s="13"/>
      <c r="KDY18" s="13"/>
      <c r="KDZ18" s="13"/>
      <c r="KEA18" s="13"/>
      <c r="KEB18" s="13"/>
      <c r="KEC18" s="13"/>
      <c r="KED18" s="13"/>
      <c r="KEE18" s="13"/>
      <c r="KEF18" s="13"/>
      <c r="KEG18" s="13"/>
      <c r="KEH18" s="13"/>
      <c r="KEI18" s="13"/>
      <c r="KEJ18" s="13"/>
      <c r="KEK18" s="13"/>
      <c r="KEL18" s="13"/>
      <c r="KEM18" s="13"/>
      <c r="KEN18" s="13"/>
      <c r="KEO18" s="13"/>
      <c r="KEP18" s="13"/>
      <c r="KEQ18" s="13"/>
      <c r="KER18" s="13"/>
      <c r="KES18" s="13"/>
      <c r="KET18" s="13"/>
      <c r="KEU18" s="13"/>
      <c r="KEV18" s="13"/>
      <c r="KEW18" s="13"/>
      <c r="KEX18" s="13"/>
      <c r="KEY18" s="13"/>
      <c r="KEZ18" s="13"/>
      <c r="KFA18" s="13"/>
      <c r="KFB18" s="13"/>
      <c r="KFC18" s="13"/>
      <c r="KFD18" s="13"/>
      <c r="KFE18" s="13"/>
      <c r="KFF18" s="13"/>
      <c r="KFG18" s="13"/>
      <c r="KFH18" s="13"/>
      <c r="KFI18" s="13"/>
      <c r="KFJ18" s="13"/>
      <c r="KFK18" s="13"/>
      <c r="KFL18" s="13"/>
      <c r="KFM18" s="13"/>
      <c r="KFN18" s="13"/>
      <c r="KFO18" s="13"/>
      <c r="KFP18" s="13"/>
      <c r="KFQ18" s="13"/>
      <c r="KFR18" s="13"/>
      <c r="KFS18" s="13"/>
      <c r="KFT18" s="13"/>
      <c r="KFU18" s="13"/>
      <c r="KFV18" s="13"/>
      <c r="KFW18" s="13"/>
      <c r="KFX18" s="13"/>
      <c r="KFY18" s="13"/>
      <c r="KFZ18" s="13"/>
      <c r="KGA18" s="13"/>
      <c r="KGB18" s="13"/>
      <c r="KGC18" s="13"/>
      <c r="KGD18" s="13"/>
      <c r="KGE18" s="13"/>
      <c r="KGF18" s="13"/>
      <c r="KGG18" s="13"/>
      <c r="KGH18" s="13"/>
      <c r="KGI18" s="13"/>
      <c r="KGJ18" s="13"/>
      <c r="KGK18" s="13"/>
      <c r="KGL18" s="13"/>
      <c r="KGM18" s="13"/>
      <c r="KGN18" s="13"/>
      <c r="KGO18" s="13"/>
      <c r="KGP18" s="13"/>
      <c r="KGQ18" s="13"/>
      <c r="KGR18" s="13"/>
      <c r="KGS18" s="13"/>
      <c r="KGT18" s="13"/>
      <c r="KGU18" s="13"/>
      <c r="KGV18" s="13"/>
      <c r="KGW18" s="13"/>
      <c r="KGX18" s="13"/>
      <c r="KGY18" s="13"/>
      <c r="KGZ18" s="13"/>
      <c r="KHA18" s="13"/>
      <c r="KHB18" s="13"/>
      <c r="KHC18" s="13"/>
      <c r="KHD18" s="13"/>
      <c r="KHE18" s="13"/>
      <c r="KHF18" s="13"/>
      <c r="KHG18" s="13"/>
      <c r="KHH18" s="13"/>
      <c r="KHI18" s="13"/>
      <c r="KHJ18" s="13"/>
      <c r="KHK18" s="13"/>
      <c r="KHL18" s="13"/>
      <c r="KHM18" s="13"/>
      <c r="KHN18" s="13"/>
      <c r="KHO18" s="13"/>
      <c r="KHP18" s="13"/>
      <c r="KHQ18" s="13"/>
      <c r="KHR18" s="13"/>
      <c r="KHS18" s="13"/>
      <c r="KHT18" s="13"/>
      <c r="KHU18" s="13"/>
      <c r="KHV18" s="13"/>
      <c r="KHW18" s="13"/>
      <c r="KHX18" s="13"/>
      <c r="KHY18" s="13"/>
      <c r="KHZ18" s="13"/>
      <c r="KIA18" s="13"/>
      <c r="KIB18" s="13"/>
      <c r="KIC18" s="13"/>
      <c r="KID18" s="13"/>
      <c r="KIE18" s="13"/>
      <c r="KIF18" s="13"/>
      <c r="KIG18" s="13"/>
      <c r="KIH18" s="13"/>
      <c r="KII18" s="13"/>
      <c r="KIJ18" s="13"/>
      <c r="KIK18" s="13"/>
      <c r="KIL18" s="13"/>
      <c r="KIM18" s="13"/>
      <c r="KIN18" s="13"/>
      <c r="KIO18" s="13"/>
      <c r="KIP18" s="13"/>
      <c r="KIQ18" s="13"/>
      <c r="KIR18" s="13"/>
      <c r="KIS18" s="13"/>
      <c r="KIT18" s="13"/>
      <c r="KIU18" s="13"/>
      <c r="KIV18" s="13"/>
      <c r="KIW18" s="13"/>
      <c r="KIX18" s="13"/>
      <c r="KIY18" s="13"/>
      <c r="KIZ18" s="13"/>
      <c r="KJA18" s="13"/>
      <c r="KJB18" s="13"/>
      <c r="KJC18" s="13"/>
      <c r="KJD18" s="13"/>
      <c r="KJE18" s="13"/>
      <c r="KJF18" s="13"/>
      <c r="KJG18" s="13"/>
      <c r="KJH18" s="13"/>
      <c r="KJI18" s="13"/>
      <c r="KJJ18" s="13"/>
      <c r="KJK18" s="13"/>
      <c r="KJL18" s="13"/>
      <c r="KJM18" s="13"/>
      <c r="KJN18" s="13"/>
      <c r="KJO18" s="13"/>
      <c r="KJP18" s="13"/>
      <c r="KJQ18" s="13"/>
      <c r="KJR18" s="13"/>
      <c r="KJS18" s="13"/>
      <c r="KJT18" s="13"/>
      <c r="KJU18" s="13"/>
      <c r="KJV18" s="13"/>
      <c r="KJW18" s="13"/>
      <c r="KJX18" s="13"/>
      <c r="KJY18" s="13"/>
      <c r="KJZ18" s="13"/>
      <c r="KKA18" s="13"/>
      <c r="KKB18" s="13"/>
      <c r="KKC18" s="13"/>
      <c r="KKD18" s="13"/>
      <c r="KKE18" s="13"/>
      <c r="KKF18" s="13"/>
      <c r="KKG18" s="13"/>
      <c r="KKH18" s="13"/>
      <c r="KKI18" s="13"/>
      <c r="KKJ18" s="13"/>
      <c r="KKK18" s="13"/>
      <c r="KKL18" s="13"/>
      <c r="KKM18" s="13"/>
      <c r="KKN18" s="13"/>
      <c r="KKO18" s="13"/>
      <c r="KKP18" s="13"/>
      <c r="KKQ18" s="13"/>
      <c r="KKR18" s="13"/>
      <c r="KKS18" s="13"/>
      <c r="KKT18" s="13"/>
      <c r="KKU18" s="13"/>
      <c r="KKV18" s="13"/>
      <c r="KKW18" s="13"/>
      <c r="KKX18" s="13"/>
      <c r="KKY18" s="13"/>
      <c r="KKZ18" s="13"/>
      <c r="KLA18" s="13"/>
      <c r="KLB18" s="13"/>
      <c r="KLC18" s="13"/>
      <c r="KLD18" s="13"/>
      <c r="KLE18" s="13"/>
      <c r="KLF18" s="13"/>
      <c r="KLG18" s="13"/>
      <c r="KLH18" s="13"/>
      <c r="KLI18" s="13"/>
      <c r="KLJ18" s="13"/>
      <c r="KLK18" s="13"/>
      <c r="KLL18" s="13"/>
      <c r="KLM18" s="13"/>
      <c r="KLN18" s="13"/>
      <c r="KLO18" s="13"/>
      <c r="KLP18" s="13"/>
      <c r="KLQ18" s="13"/>
      <c r="KLR18" s="13"/>
      <c r="KLS18" s="13"/>
      <c r="KLT18" s="13"/>
      <c r="KLU18" s="13"/>
      <c r="KLV18" s="13"/>
      <c r="KLW18" s="13"/>
      <c r="KLX18" s="13"/>
      <c r="KLY18" s="13"/>
      <c r="KLZ18" s="13"/>
      <c r="KMA18" s="13"/>
      <c r="KMB18" s="13"/>
      <c r="KMC18" s="13"/>
      <c r="KMD18" s="13"/>
      <c r="KME18" s="13"/>
      <c r="KMF18" s="13"/>
      <c r="KMG18" s="13"/>
      <c r="KMH18" s="13"/>
      <c r="KMI18" s="13"/>
      <c r="KMJ18" s="13"/>
      <c r="KMK18" s="13"/>
      <c r="KML18" s="13"/>
      <c r="KMM18" s="13"/>
      <c r="KMN18" s="13"/>
      <c r="KMO18" s="13"/>
      <c r="KMP18" s="13"/>
      <c r="KMQ18" s="13"/>
      <c r="KMR18" s="13"/>
      <c r="KMS18" s="13"/>
      <c r="KMT18" s="13"/>
      <c r="KMU18" s="13"/>
      <c r="KMV18" s="13"/>
      <c r="KMW18" s="13"/>
      <c r="KMX18" s="13"/>
      <c r="KMY18" s="13"/>
      <c r="KMZ18" s="13"/>
      <c r="KNA18" s="13"/>
      <c r="KNB18" s="13"/>
      <c r="KNC18" s="13"/>
      <c r="KND18" s="13"/>
      <c r="KNE18" s="13"/>
      <c r="KNF18" s="13"/>
      <c r="KNG18" s="13"/>
      <c r="KNH18" s="13"/>
      <c r="KNI18" s="13"/>
      <c r="KNJ18" s="13"/>
      <c r="KNK18" s="13"/>
      <c r="KNL18" s="13"/>
      <c r="KNM18" s="13"/>
      <c r="KNN18" s="13"/>
      <c r="KNO18" s="13"/>
      <c r="KNP18" s="13"/>
      <c r="KNQ18" s="13"/>
      <c r="KNR18" s="13"/>
      <c r="KNS18" s="13"/>
      <c r="KNT18" s="13"/>
      <c r="KNU18" s="13"/>
      <c r="KNV18" s="13"/>
      <c r="KNW18" s="13"/>
      <c r="KNX18" s="13"/>
      <c r="KNY18" s="13"/>
      <c r="KNZ18" s="13"/>
      <c r="KOA18" s="13"/>
      <c r="KOB18" s="13"/>
      <c r="KOC18" s="13"/>
      <c r="KOD18" s="13"/>
      <c r="KOE18" s="13"/>
      <c r="KOF18" s="13"/>
      <c r="KOG18" s="13"/>
      <c r="KOH18" s="13"/>
      <c r="KOI18" s="13"/>
      <c r="KOJ18" s="13"/>
      <c r="KOK18" s="13"/>
      <c r="KOL18" s="13"/>
      <c r="KOM18" s="13"/>
      <c r="KON18" s="13"/>
      <c r="KOO18" s="13"/>
      <c r="KOP18" s="13"/>
      <c r="KOQ18" s="13"/>
      <c r="KOR18" s="13"/>
      <c r="KOS18" s="13"/>
      <c r="KOT18" s="13"/>
      <c r="KOU18" s="13"/>
      <c r="KOV18" s="13"/>
      <c r="KOW18" s="13"/>
      <c r="KOX18" s="13"/>
      <c r="KOY18" s="13"/>
      <c r="KOZ18" s="13"/>
      <c r="KPA18" s="13"/>
      <c r="KPB18" s="13"/>
      <c r="KPC18" s="13"/>
      <c r="KPD18" s="13"/>
      <c r="KPE18" s="13"/>
      <c r="KPF18" s="13"/>
      <c r="KPG18" s="13"/>
      <c r="KPH18" s="13"/>
      <c r="KPI18" s="13"/>
      <c r="KPJ18" s="13"/>
      <c r="KPK18" s="13"/>
      <c r="KPL18" s="13"/>
      <c r="KPM18" s="13"/>
      <c r="KPN18" s="13"/>
      <c r="KPO18" s="13"/>
      <c r="KPP18" s="13"/>
      <c r="KPQ18" s="13"/>
      <c r="KPR18" s="13"/>
      <c r="KPS18" s="13"/>
      <c r="KPT18" s="13"/>
      <c r="KPU18" s="13"/>
      <c r="KPV18" s="13"/>
      <c r="KPW18" s="13"/>
      <c r="KPX18" s="13"/>
      <c r="KPY18" s="13"/>
      <c r="KPZ18" s="13"/>
      <c r="KQA18" s="13"/>
      <c r="KQB18" s="13"/>
      <c r="KQC18" s="13"/>
      <c r="KQD18" s="13"/>
      <c r="KQE18" s="13"/>
      <c r="KQF18" s="13"/>
      <c r="KQG18" s="13"/>
      <c r="KQH18" s="13"/>
      <c r="KQI18" s="13"/>
      <c r="KQJ18" s="13"/>
      <c r="KQK18" s="13"/>
      <c r="KQL18" s="13"/>
      <c r="KQM18" s="13"/>
      <c r="KQN18" s="13"/>
      <c r="KQO18" s="13"/>
      <c r="KQP18" s="13"/>
      <c r="KQQ18" s="13"/>
      <c r="KQR18" s="13"/>
      <c r="KQS18" s="13"/>
      <c r="KQT18" s="13"/>
      <c r="KQU18" s="13"/>
      <c r="KQV18" s="13"/>
      <c r="KQW18" s="13"/>
      <c r="KQX18" s="13"/>
      <c r="KQY18" s="13"/>
      <c r="KQZ18" s="13"/>
      <c r="KRA18" s="13"/>
      <c r="KRB18" s="13"/>
      <c r="KRC18" s="13"/>
      <c r="KRD18" s="13"/>
      <c r="KRE18" s="13"/>
      <c r="KRF18" s="13"/>
      <c r="KRG18" s="13"/>
      <c r="KRH18" s="13"/>
      <c r="KRI18" s="13"/>
      <c r="KRJ18" s="13"/>
      <c r="KRK18" s="13"/>
      <c r="KRL18" s="13"/>
      <c r="KRM18" s="13"/>
      <c r="KRN18" s="13"/>
      <c r="KRO18" s="13"/>
      <c r="KRP18" s="13"/>
      <c r="KRQ18" s="13"/>
      <c r="KRR18" s="13"/>
      <c r="KRS18" s="13"/>
      <c r="KRT18" s="13"/>
      <c r="KRU18" s="13"/>
      <c r="KRV18" s="13"/>
      <c r="KRW18" s="13"/>
      <c r="KRX18" s="13"/>
      <c r="KRY18" s="13"/>
      <c r="KRZ18" s="13"/>
      <c r="KSA18" s="13"/>
      <c r="KSB18" s="13"/>
      <c r="KSC18" s="13"/>
      <c r="KSD18" s="13"/>
      <c r="KSE18" s="13"/>
      <c r="KSF18" s="13"/>
      <c r="KSG18" s="13"/>
      <c r="KSH18" s="13"/>
      <c r="KSI18" s="13"/>
      <c r="KSJ18" s="13"/>
      <c r="KSK18" s="13"/>
      <c r="KSL18" s="13"/>
      <c r="KSM18" s="13"/>
      <c r="KSN18" s="13"/>
      <c r="KSO18" s="13"/>
      <c r="KSP18" s="13"/>
      <c r="KSQ18" s="13"/>
      <c r="KSR18" s="13"/>
      <c r="KSS18" s="13"/>
      <c r="KST18" s="13"/>
      <c r="KSU18" s="13"/>
      <c r="KSV18" s="13"/>
      <c r="KSW18" s="13"/>
      <c r="KSX18" s="13"/>
      <c r="KSY18" s="13"/>
      <c r="KSZ18" s="13"/>
      <c r="KTA18" s="13"/>
      <c r="KTB18" s="13"/>
      <c r="KTC18" s="13"/>
      <c r="KTD18" s="13"/>
      <c r="KTE18" s="13"/>
      <c r="KTF18" s="13"/>
      <c r="KTG18" s="13"/>
      <c r="KTH18" s="13"/>
      <c r="KTI18" s="13"/>
      <c r="KTJ18" s="13"/>
      <c r="KTK18" s="13"/>
      <c r="KTL18" s="13"/>
      <c r="KTM18" s="13"/>
      <c r="KTN18" s="13"/>
      <c r="KTO18" s="13"/>
      <c r="KTP18" s="13"/>
      <c r="KTQ18" s="13"/>
      <c r="KTR18" s="13"/>
      <c r="KTS18" s="13"/>
      <c r="KTT18" s="13"/>
      <c r="KTU18" s="13"/>
      <c r="KTV18" s="13"/>
      <c r="KTW18" s="13"/>
      <c r="KTX18" s="13"/>
      <c r="KTY18" s="13"/>
      <c r="KTZ18" s="13"/>
      <c r="KUA18" s="13"/>
      <c r="KUB18" s="13"/>
      <c r="KUC18" s="13"/>
      <c r="KUD18" s="13"/>
      <c r="KUE18" s="13"/>
      <c r="KUF18" s="13"/>
      <c r="KUG18" s="13"/>
      <c r="KUH18" s="13"/>
      <c r="KUI18" s="13"/>
      <c r="KUJ18" s="13"/>
      <c r="KUK18" s="13"/>
      <c r="KUL18" s="13"/>
      <c r="KUM18" s="13"/>
      <c r="KUN18" s="13"/>
      <c r="KUO18" s="13"/>
      <c r="KUP18" s="13"/>
      <c r="KUQ18" s="13"/>
      <c r="KUR18" s="13"/>
      <c r="KUS18" s="13"/>
      <c r="KUT18" s="13"/>
      <c r="KUU18" s="13"/>
      <c r="KUV18" s="13"/>
      <c r="KUW18" s="13"/>
      <c r="KUX18" s="13"/>
      <c r="KUY18" s="13"/>
      <c r="KUZ18" s="13"/>
      <c r="KVA18" s="13"/>
      <c r="KVB18" s="13"/>
      <c r="KVC18" s="13"/>
      <c r="KVD18" s="13"/>
      <c r="KVE18" s="13"/>
      <c r="KVF18" s="13"/>
      <c r="KVG18" s="13"/>
      <c r="KVH18" s="13"/>
      <c r="KVI18" s="13"/>
      <c r="KVJ18" s="13"/>
      <c r="KVK18" s="13"/>
      <c r="KVL18" s="13"/>
      <c r="KVM18" s="13"/>
      <c r="KVN18" s="13"/>
      <c r="KVO18" s="13"/>
      <c r="KVP18" s="13"/>
      <c r="KVQ18" s="13"/>
      <c r="KVR18" s="13"/>
      <c r="KVS18" s="13"/>
      <c r="KVT18" s="13"/>
      <c r="KVU18" s="13"/>
      <c r="KVV18" s="13"/>
      <c r="KVW18" s="13"/>
      <c r="KVX18" s="13"/>
      <c r="KVY18" s="13"/>
      <c r="KVZ18" s="13"/>
      <c r="KWA18" s="13"/>
      <c r="KWB18" s="13"/>
      <c r="KWC18" s="13"/>
      <c r="KWD18" s="13"/>
      <c r="KWE18" s="13"/>
      <c r="KWF18" s="13"/>
      <c r="KWG18" s="13"/>
      <c r="KWH18" s="13"/>
      <c r="KWI18" s="13"/>
      <c r="KWJ18" s="13"/>
      <c r="KWK18" s="13"/>
      <c r="KWL18" s="13"/>
      <c r="KWM18" s="13"/>
      <c r="KWN18" s="13"/>
      <c r="KWO18" s="13"/>
      <c r="KWP18" s="13"/>
      <c r="KWQ18" s="13"/>
      <c r="KWR18" s="13"/>
      <c r="KWS18" s="13"/>
      <c r="KWT18" s="13"/>
      <c r="KWU18" s="13"/>
      <c r="KWV18" s="13"/>
      <c r="KWW18" s="13"/>
      <c r="KWX18" s="13"/>
      <c r="KWY18" s="13"/>
      <c r="KWZ18" s="13"/>
      <c r="KXA18" s="13"/>
      <c r="KXB18" s="13"/>
      <c r="KXC18" s="13"/>
      <c r="KXD18" s="13"/>
      <c r="KXE18" s="13"/>
      <c r="KXF18" s="13"/>
      <c r="KXG18" s="13"/>
      <c r="KXH18" s="13"/>
      <c r="KXI18" s="13"/>
      <c r="KXJ18" s="13"/>
      <c r="KXK18" s="13"/>
      <c r="KXL18" s="13"/>
      <c r="KXM18" s="13"/>
      <c r="KXN18" s="13"/>
      <c r="KXO18" s="13"/>
      <c r="KXP18" s="13"/>
      <c r="KXQ18" s="13"/>
      <c r="KXR18" s="13"/>
      <c r="KXS18" s="13"/>
      <c r="KXT18" s="13"/>
      <c r="KXU18" s="13"/>
      <c r="KXV18" s="13"/>
      <c r="KXW18" s="13"/>
      <c r="KXX18" s="13"/>
      <c r="KXY18" s="13"/>
      <c r="KXZ18" s="13"/>
      <c r="KYA18" s="13"/>
      <c r="KYB18" s="13"/>
      <c r="KYC18" s="13"/>
      <c r="KYD18" s="13"/>
      <c r="KYE18" s="13"/>
      <c r="KYF18" s="13"/>
      <c r="KYG18" s="13"/>
      <c r="KYH18" s="13"/>
      <c r="KYI18" s="13"/>
      <c r="KYJ18" s="13"/>
      <c r="KYK18" s="13"/>
      <c r="KYL18" s="13"/>
      <c r="KYM18" s="13"/>
      <c r="KYN18" s="13"/>
      <c r="KYO18" s="13"/>
      <c r="KYP18" s="13"/>
      <c r="KYQ18" s="13"/>
      <c r="KYR18" s="13"/>
      <c r="KYS18" s="13"/>
      <c r="KYT18" s="13"/>
      <c r="KYU18" s="13"/>
      <c r="KYV18" s="13"/>
      <c r="KYW18" s="13"/>
      <c r="KYX18" s="13"/>
      <c r="KYY18" s="13"/>
      <c r="KYZ18" s="13"/>
      <c r="KZA18" s="13"/>
      <c r="KZB18" s="13"/>
      <c r="KZC18" s="13"/>
      <c r="KZD18" s="13"/>
      <c r="KZE18" s="13"/>
      <c r="KZF18" s="13"/>
      <c r="KZG18" s="13"/>
      <c r="KZH18" s="13"/>
      <c r="KZI18" s="13"/>
      <c r="KZJ18" s="13"/>
      <c r="KZK18" s="13"/>
      <c r="KZL18" s="13"/>
      <c r="KZM18" s="13"/>
      <c r="KZN18" s="13"/>
      <c r="KZO18" s="13"/>
      <c r="KZP18" s="13"/>
      <c r="KZQ18" s="13"/>
      <c r="KZR18" s="13"/>
      <c r="KZS18" s="13"/>
      <c r="KZT18" s="13"/>
      <c r="KZU18" s="13"/>
      <c r="KZV18" s="13"/>
      <c r="KZW18" s="13"/>
      <c r="KZX18" s="13"/>
      <c r="KZY18" s="13"/>
      <c r="KZZ18" s="13"/>
      <c r="LAA18" s="13"/>
      <c r="LAB18" s="13"/>
      <c r="LAC18" s="13"/>
      <c r="LAD18" s="13"/>
      <c r="LAE18" s="13"/>
      <c r="LAF18" s="13"/>
      <c r="LAG18" s="13"/>
      <c r="LAH18" s="13"/>
      <c r="LAI18" s="13"/>
      <c r="LAJ18" s="13"/>
      <c r="LAK18" s="13"/>
      <c r="LAL18" s="13"/>
      <c r="LAM18" s="13"/>
      <c r="LAN18" s="13"/>
      <c r="LAO18" s="13"/>
      <c r="LAP18" s="13"/>
      <c r="LAQ18" s="13"/>
      <c r="LAR18" s="13"/>
      <c r="LAS18" s="13"/>
      <c r="LAT18" s="13"/>
      <c r="LAU18" s="13"/>
      <c r="LAV18" s="13"/>
      <c r="LAW18" s="13"/>
      <c r="LAX18" s="13"/>
      <c r="LAY18" s="13"/>
      <c r="LAZ18" s="13"/>
      <c r="LBA18" s="13"/>
      <c r="LBB18" s="13"/>
      <c r="LBC18" s="13"/>
      <c r="LBD18" s="13"/>
      <c r="LBE18" s="13"/>
      <c r="LBF18" s="13"/>
      <c r="LBG18" s="13"/>
      <c r="LBH18" s="13"/>
      <c r="LBI18" s="13"/>
      <c r="LBJ18" s="13"/>
      <c r="LBK18" s="13"/>
      <c r="LBL18" s="13"/>
      <c r="LBM18" s="13"/>
      <c r="LBN18" s="13"/>
      <c r="LBO18" s="13"/>
      <c r="LBP18" s="13"/>
      <c r="LBQ18" s="13"/>
      <c r="LBR18" s="13"/>
      <c r="LBS18" s="13"/>
      <c r="LBT18" s="13"/>
      <c r="LBU18" s="13"/>
      <c r="LBV18" s="13"/>
      <c r="LBW18" s="13"/>
      <c r="LBX18" s="13"/>
      <c r="LBY18" s="13"/>
      <c r="LBZ18" s="13"/>
      <c r="LCA18" s="13"/>
      <c r="LCB18" s="13"/>
      <c r="LCC18" s="13"/>
      <c r="LCD18" s="13"/>
      <c r="LCE18" s="13"/>
      <c r="LCF18" s="13"/>
      <c r="LCG18" s="13"/>
      <c r="LCH18" s="13"/>
      <c r="LCI18" s="13"/>
      <c r="LCJ18" s="13"/>
      <c r="LCK18" s="13"/>
      <c r="LCL18" s="13"/>
      <c r="LCM18" s="13"/>
      <c r="LCN18" s="13"/>
      <c r="LCO18" s="13"/>
      <c r="LCP18" s="13"/>
      <c r="LCQ18" s="13"/>
      <c r="LCR18" s="13"/>
      <c r="LCS18" s="13"/>
      <c r="LCT18" s="13"/>
      <c r="LCU18" s="13"/>
      <c r="LCV18" s="13"/>
      <c r="LCW18" s="13"/>
      <c r="LCX18" s="13"/>
      <c r="LCY18" s="13"/>
      <c r="LCZ18" s="13"/>
      <c r="LDA18" s="13"/>
      <c r="LDB18" s="13"/>
      <c r="LDC18" s="13"/>
      <c r="LDD18" s="13"/>
      <c r="LDE18" s="13"/>
      <c r="LDF18" s="13"/>
      <c r="LDG18" s="13"/>
      <c r="LDH18" s="13"/>
      <c r="LDI18" s="13"/>
      <c r="LDJ18" s="13"/>
      <c r="LDK18" s="13"/>
      <c r="LDL18" s="13"/>
      <c r="LDM18" s="13"/>
      <c r="LDN18" s="13"/>
      <c r="LDO18" s="13"/>
      <c r="LDP18" s="13"/>
      <c r="LDQ18" s="13"/>
      <c r="LDR18" s="13"/>
      <c r="LDS18" s="13"/>
      <c r="LDT18" s="13"/>
      <c r="LDU18" s="13"/>
      <c r="LDV18" s="13"/>
      <c r="LDW18" s="13"/>
      <c r="LDX18" s="13"/>
      <c r="LDY18" s="13"/>
      <c r="LDZ18" s="13"/>
      <c r="LEA18" s="13"/>
      <c r="LEB18" s="13"/>
      <c r="LEC18" s="13"/>
      <c r="LED18" s="13"/>
      <c r="LEE18" s="13"/>
      <c r="LEF18" s="13"/>
      <c r="LEG18" s="13"/>
      <c r="LEH18" s="13"/>
      <c r="LEI18" s="13"/>
      <c r="LEJ18" s="13"/>
      <c r="LEK18" s="13"/>
      <c r="LEL18" s="13"/>
      <c r="LEM18" s="13"/>
      <c r="LEN18" s="13"/>
      <c r="LEO18" s="13"/>
      <c r="LEP18" s="13"/>
      <c r="LEQ18" s="13"/>
      <c r="LER18" s="13"/>
      <c r="LES18" s="13"/>
      <c r="LET18" s="13"/>
      <c r="LEU18" s="13"/>
      <c r="LEV18" s="13"/>
      <c r="LEW18" s="13"/>
      <c r="LEX18" s="13"/>
      <c r="LEY18" s="13"/>
      <c r="LEZ18" s="13"/>
      <c r="LFA18" s="13"/>
      <c r="LFB18" s="13"/>
      <c r="LFC18" s="13"/>
      <c r="LFD18" s="13"/>
      <c r="LFE18" s="13"/>
      <c r="LFF18" s="13"/>
      <c r="LFG18" s="13"/>
      <c r="LFH18" s="13"/>
      <c r="LFI18" s="13"/>
      <c r="LFJ18" s="13"/>
      <c r="LFK18" s="13"/>
      <c r="LFL18" s="13"/>
      <c r="LFM18" s="13"/>
      <c r="LFN18" s="13"/>
      <c r="LFO18" s="13"/>
      <c r="LFP18" s="13"/>
      <c r="LFQ18" s="13"/>
      <c r="LFR18" s="13"/>
      <c r="LFS18" s="13"/>
      <c r="LFT18" s="13"/>
      <c r="LFU18" s="13"/>
      <c r="LFV18" s="13"/>
      <c r="LFW18" s="13"/>
      <c r="LFX18" s="13"/>
      <c r="LFY18" s="13"/>
      <c r="LFZ18" s="13"/>
      <c r="LGA18" s="13"/>
      <c r="LGB18" s="13"/>
      <c r="LGC18" s="13"/>
      <c r="LGD18" s="13"/>
      <c r="LGE18" s="13"/>
      <c r="LGF18" s="13"/>
      <c r="LGG18" s="13"/>
      <c r="LGH18" s="13"/>
      <c r="LGI18" s="13"/>
      <c r="LGJ18" s="13"/>
      <c r="LGK18" s="13"/>
      <c r="LGL18" s="13"/>
      <c r="LGM18" s="13"/>
      <c r="LGN18" s="13"/>
      <c r="LGO18" s="13"/>
      <c r="LGP18" s="13"/>
      <c r="LGQ18" s="13"/>
      <c r="LGR18" s="13"/>
      <c r="LGS18" s="13"/>
      <c r="LGT18" s="13"/>
      <c r="LGU18" s="13"/>
      <c r="LGV18" s="13"/>
      <c r="LGW18" s="13"/>
      <c r="LGX18" s="13"/>
      <c r="LGY18" s="13"/>
      <c r="LGZ18" s="13"/>
      <c r="LHA18" s="13"/>
      <c r="LHB18" s="13"/>
      <c r="LHC18" s="13"/>
      <c r="LHD18" s="13"/>
      <c r="LHE18" s="13"/>
      <c r="LHF18" s="13"/>
      <c r="LHG18" s="13"/>
      <c r="LHH18" s="13"/>
      <c r="LHI18" s="13"/>
      <c r="LHJ18" s="13"/>
      <c r="LHK18" s="13"/>
      <c r="LHL18" s="13"/>
      <c r="LHM18" s="13"/>
      <c r="LHN18" s="13"/>
      <c r="LHO18" s="13"/>
      <c r="LHP18" s="13"/>
      <c r="LHQ18" s="13"/>
      <c r="LHR18" s="13"/>
      <c r="LHS18" s="13"/>
      <c r="LHT18" s="13"/>
      <c r="LHU18" s="13"/>
      <c r="LHV18" s="13"/>
      <c r="LHW18" s="13"/>
      <c r="LHX18" s="13"/>
      <c r="LHY18" s="13"/>
      <c r="LHZ18" s="13"/>
      <c r="LIA18" s="13"/>
      <c r="LIB18" s="13"/>
      <c r="LIC18" s="13"/>
      <c r="LID18" s="13"/>
      <c r="LIE18" s="13"/>
      <c r="LIF18" s="13"/>
      <c r="LIG18" s="13"/>
      <c r="LIH18" s="13"/>
      <c r="LII18" s="13"/>
      <c r="LIJ18" s="13"/>
      <c r="LIK18" s="13"/>
      <c r="LIL18" s="13"/>
      <c r="LIM18" s="13"/>
      <c r="LIN18" s="13"/>
      <c r="LIO18" s="13"/>
      <c r="LIP18" s="13"/>
      <c r="LIQ18" s="13"/>
      <c r="LIR18" s="13"/>
      <c r="LIS18" s="13"/>
      <c r="LIT18" s="13"/>
      <c r="LIU18" s="13"/>
      <c r="LIV18" s="13"/>
      <c r="LIW18" s="13"/>
      <c r="LIX18" s="13"/>
      <c r="LIY18" s="13"/>
      <c r="LIZ18" s="13"/>
      <c r="LJA18" s="13"/>
      <c r="LJB18" s="13"/>
      <c r="LJC18" s="13"/>
      <c r="LJD18" s="13"/>
      <c r="LJE18" s="13"/>
      <c r="LJF18" s="13"/>
      <c r="LJG18" s="13"/>
      <c r="LJH18" s="13"/>
      <c r="LJI18" s="13"/>
      <c r="LJJ18" s="13"/>
      <c r="LJK18" s="13"/>
      <c r="LJL18" s="13"/>
      <c r="LJM18" s="13"/>
      <c r="LJN18" s="13"/>
      <c r="LJO18" s="13"/>
      <c r="LJP18" s="13"/>
      <c r="LJQ18" s="13"/>
      <c r="LJR18" s="13"/>
      <c r="LJS18" s="13"/>
      <c r="LJT18" s="13"/>
      <c r="LJU18" s="13"/>
      <c r="LJV18" s="13"/>
      <c r="LJW18" s="13"/>
      <c r="LJX18" s="13"/>
      <c r="LJY18" s="13"/>
      <c r="LJZ18" s="13"/>
      <c r="LKA18" s="13"/>
      <c r="LKB18" s="13"/>
      <c r="LKC18" s="13"/>
      <c r="LKD18" s="13"/>
      <c r="LKE18" s="13"/>
      <c r="LKF18" s="13"/>
      <c r="LKG18" s="13"/>
      <c r="LKH18" s="13"/>
      <c r="LKI18" s="13"/>
      <c r="LKJ18" s="13"/>
      <c r="LKK18" s="13"/>
      <c r="LKL18" s="13"/>
      <c r="LKM18" s="13"/>
      <c r="LKN18" s="13"/>
      <c r="LKO18" s="13"/>
      <c r="LKP18" s="13"/>
      <c r="LKQ18" s="13"/>
      <c r="LKR18" s="13"/>
      <c r="LKS18" s="13"/>
      <c r="LKT18" s="13"/>
      <c r="LKU18" s="13"/>
      <c r="LKV18" s="13"/>
      <c r="LKW18" s="13"/>
      <c r="LKX18" s="13"/>
      <c r="LKY18" s="13"/>
      <c r="LKZ18" s="13"/>
      <c r="LLA18" s="13"/>
      <c r="LLB18" s="13"/>
      <c r="LLC18" s="13"/>
      <c r="LLD18" s="13"/>
      <c r="LLE18" s="13"/>
      <c r="LLF18" s="13"/>
      <c r="LLG18" s="13"/>
      <c r="LLH18" s="13"/>
      <c r="LLI18" s="13"/>
      <c r="LLJ18" s="13"/>
      <c r="LLK18" s="13"/>
      <c r="LLL18" s="13"/>
      <c r="LLM18" s="13"/>
      <c r="LLN18" s="13"/>
      <c r="LLO18" s="13"/>
      <c r="LLP18" s="13"/>
      <c r="LLQ18" s="13"/>
      <c r="LLR18" s="13"/>
      <c r="LLS18" s="13"/>
      <c r="LLT18" s="13"/>
      <c r="LLU18" s="13"/>
      <c r="LLV18" s="13"/>
      <c r="LLW18" s="13"/>
      <c r="LLX18" s="13"/>
      <c r="LLY18" s="13"/>
      <c r="LLZ18" s="13"/>
      <c r="LMA18" s="13"/>
      <c r="LMB18" s="13"/>
      <c r="LMC18" s="13"/>
      <c r="LMD18" s="13"/>
      <c r="LME18" s="13"/>
      <c r="LMF18" s="13"/>
      <c r="LMG18" s="13"/>
      <c r="LMH18" s="13"/>
      <c r="LMI18" s="13"/>
      <c r="LMJ18" s="13"/>
      <c r="LMK18" s="13"/>
      <c r="LML18" s="13"/>
      <c r="LMM18" s="13"/>
      <c r="LMN18" s="13"/>
      <c r="LMO18" s="13"/>
      <c r="LMP18" s="13"/>
      <c r="LMQ18" s="13"/>
      <c r="LMR18" s="13"/>
      <c r="LMS18" s="13"/>
      <c r="LMT18" s="13"/>
      <c r="LMU18" s="13"/>
      <c r="LMV18" s="13"/>
      <c r="LMW18" s="13"/>
      <c r="LMX18" s="13"/>
      <c r="LMY18" s="13"/>
      <c r="LMZ18" s="13"/>
      <c r="LNA18" s="13"/>
      <c r="LNB18" s="13"/>
      <c r="LNC18" s="13"/>
      <c r="LND18" s="13"/>
      <c r="LNE18" s="13"/>
      <c r="LNF18" s="13"/>
      <c r="LNG18" s="13"/>
      <c r="LNH18" s="13"/>
      <c r="LNI18" s="13"/>
      <c r="LNJ18" s="13"/>
      <c r="LNK18" s="13"/>
      <c r="LNL18" s="13"/>
      <c r="LNM18" s="13"/>
      <c r="LNN18" s="13"/>
      <c r="LNO18" s="13"/>
      <c r="LNP18" s="13"/>
      <c r="LNQ18" s="13"/>
      <c r="LNR18" s="13"/>
      <c r="LNS18" s="13"/>
      <c r="LNT18" s="13"/>
      <c r="LNU18" s="13"/>
      <c r="LNV18" s="13"/>
      <c r="LNW18" s="13"/>
      <c r="LNX18" s="13"/>
      <c r="LNY18" s="13"/>
      <c r="LNZ18" s="13"/>
      <c r="LOA18" s="13"/>
      <c r="LOB18" s="13"/>
      <c r="LOC18" s="13"/>
      <c r="LOD18" s="13"/>
      <c r="LOE18" s="13"/>
      <c r="LOF18" s="13"/>
      <c r="LOG18" s="13"/>
      <c r="LOH18" s="13"/>
      <c r="LOI18" s="13"/>
      <c r="LOJ18" s="13"/>
      <c r="LOK18" s="13"/>
      <c r="LOL18" s="13"/>
      <c r="LOM18" s="13"/>
      <c r="LON18" s="13"/>
      <c r="LOO18" s="13"/>
      <c r="LOP18" s="13"/>
      <c r="LOQ18" s="13"/>
      <c r="LOR18" s="13"/>
      <c r="LOS18" s="13"/>
      <c r="LOT18" s="13"/>
      <c r="LOU18" s="13"/>
      <c r="LOV18" s="13"/>
      <c r="LOW18" s="13"/>
      <c r="LOX18" s="13"/>
      <c r="LOY18" s="13"/>
      <c r="LOZ18" s="13"/>
      <c r="LPA18" s="13"/>
      <c r="LPB18" s="13"/>
      <c r="LPC18" s="13"/>
      <c r="LPD18" s="13"/>
      <c r="LPE18" s="13"/>
      <c r="LPF18" s="13"/>
      <c r="LPG18" s="13"/>
      <c r="LPH18" s="13"/>
      <c r="LPI18" s="13"/>
      <c r="LPJ18" s="13"/>
      <c r="LPK18" s="13"/>
      <c r="LPL18" s="13"/>
      <c r="LPM18" s="13"/>
      <c r="LPN18" s="13"/>
      <c r="LPO18" s="13"/>
      <c r="LPP18" s="13"/>
      <c r="LPQ18" s="13"/>
      <c r="LPR18" s="13"/>
      <c r="LPS18" s="13"/>
      <c r="LPT18" s="13"/>
      <c r="LPU18" s="13"/>
      <c r="LPV18" s="13"/>
      <c r="LPW18" s="13"/>
      <c r="LPX18" s="13"/>
      <c r="LPY18" s="13"/>
      <c r="LPZ18" s="13"/>
      <c r="LQA18" s="13"/>
      <c r="LQB18" s="13"/>
      <c r="LQC18" s="13"/>
      <c r="LQD18" s="13"/>
      <c r="LQE18" s="13"/>
      <c r="LQF18" s="13"/>
      <c r="LQG18" s="13"/>
      <c r="LQH18" s="13"/>
      <c r="LQI18" s="13"/>
      <c r="LQJ18" s="13"/>
      <c r="LQK18" s="13"/>
      <c r="LQL18" s="13"/>
      <c r="LQM18" s="13"/>
      <c r="LQN18" s="13"/>
      <c r="LQO18" s="13"/>
      <c r="LQP18" s="13"/>
      <c r="LQQ18" s="13"/>
      <c r="LQR18" s="13"/>
      <c r="LQS18" s="13"/>
      <c r="LQT18" s="13"/>
      <c r="LQU18" s="13"/>
      <c r="LQV18" s="13"/>
      <c r="LQW18" s="13"/>
      <c r="LQX18" s="13"/>
      <c r="LQY18" s="13"/>
      <c r="LQZ18" s="13"/>
      <c r="LRA18" s="13"/>
      <c r="LRB18" s="13"/>
      <c r="LRC18" s="13"/>
      <c r="LRD18" s="13"/>
      <c r="LRE18" s="13"/>
      <c r="LRF18" s="13"/>
      <c r="LRG18" s="13"/>
      <c r="LRH18" s="13"/>
      <c r="LRI18" s="13"/>
      <c r="LRJ18" s="13"/>
      <c r="LRK18" s="13"/>
      <c r="LRL18" s="13"/>
      <c r="LRM18" s="13"/>
      <c r="LRN18" s="13"/>
      <c r="LRO18" s="13"/>
      <c r="LRP18" s="13"/>
      <c r="LRQ18" s="13"/>
      <c r="LRR18" s="13"/>
      <c r="LRS18" s="13"/>
      <c r="LRT18" s="13"/>
      <c r="LRU18" s="13"/>
      <c r="LRV18" s="13"/>
      <c r="LRW18" s="13"/>
      <c r="LRX18" s="13"/>
      <c r="LRY18" s="13"/>
      <c r="LRZ18" s="13"/>
      <c r="LSA18" s="13"/>
      <c r="LSB18" s="13"/>
      <c r="LSC18" s="13"/>
      <c r="LSD18" s="13"/>
      <c r="LSE18" s="13"/>
      <c r="LSF18" s="13"/>
      <c r="LSG18" s="13"/>
      <c r="LSH18" s="13"/>
      <c r="LSI18" s="13"/>
      <c r="LSJ18" s="13"/>
      <c r="LSK18" s="13"/>
      <c r="LSL18" s="13"/>
      <c r="LSM18" s="13"/>
      <c r="LSN18" s="13"/>
      <c r="LSO18" s="13"/>
      <c r="LSP18" s="13"/>
      <c r="LSQ18" s="13"/>
      <c r="LSR18" s="13"/>
      <c r="LSS18" s="13"/>
      <c r="LST18" s="13"/>
      <c r="LSU18" s="13"/>
      <c r="LSV18" s="13"/>
      <c r="LSW18" s="13"/>
      <c r="LSX18" s="13"/>
      <c r="LSY18" s="13"/>
      <c r="LSZ18" s="13"/>
      <c r="LTA18" s="13"/>
      <c r="LTB18" s="13"/>
      <c r="LTC18" s="13"/>
      <c r="LTD18" s="13"/>
      <c r="LTE18" s="13"/>
      <c r="LTF18" s="13"/>
      <c r="LTG18" s="13"/>
      <c r="LTH18" s="13"/>
      <c r="LTI18" s="13"/>
      <c r="LTJ18" s="13"/>
      <c r="LTK18" s="13"/>
      <c r="LTL18" s="13"/>
      <c r="LTM18" s="13"/>
      <c r="LTN18" s="13"/>
      <c r="LTO18" s="13"/>
      <c r="LTP18" s="13"/>
      <c r="LTQ18" s="13"/>
      <c r="LTR18" s="13"/>
      <c r="LTS18" s="13"/>
      <c r="LTT18" s="13"/>
      <c r="LTU18" s="13"/>
      <c r="LTV18" s="13"/>
      <c r="LTW18" s="13"/>
      <c r="LTX18" s="13"/>
      <c r="LTY18" s="13"/>
      <c r="LTZ18" s="13"/>
      <c r="LUA18" s="13"/>
      <c r="LUB18" s="13"/>
      <c r="LUC18" s="13"/>
      <c r="LUD18" s="13"/>
      <c r="LUE18" s="13"/>
      <c r="LUF18" s="13"/>
      <c r="LUG18" s="13"/>
      <c r="LUH18" s="13"/>
      <c r="LUI18" s="13"/>
      <c r="LUJ18" s="13"/>
      <c r="LUK18" s="13"/>
      <c r="LUL18" s="13"/>
      <c r="LUM18" s="13"/>
      <c r="LUN18" s="13"/>
      <c r="LUO18" s="13"/>
      <c r="LUP18" s="13"/>
      <c r="LUQ18" s="13"/>
      <c r="LUR18" s="13"/>
      <c r="LUS18" s="13"/>
      <c r="LUT18" s="13"/>
      <c r="LUU18" s="13"/>
      <c r="LUV18" s="13"/>
      <c r="LUW18" s="13"/>
      <c r="LUX18" s="13"/>
      <c r="LUY18" s="13"/>
      <c r="LUZ18" s="13"/>
      <c r="LVA18" s="13"/>
      <c r="LVB18" s="13"/>
      <c r="LVC18" s="13"/>
      <c r="LVD18" s="13"/>
      <c r="LVE18" s="13"/>
      <c r="LVF18" s="13"/>
      <c r="LVG18" s="13"/>
      <c r="LVH18" s="13"/>
      <c r="LVI18" s="13"/>
      <c r="LVJ18" s="13"/>
      <c r="LVK18" s="13"/>
      <c r="LVL18" s="13"/>
      <c r="LVM18" s="13"/>
      <c r="LVN18" s="13"/>
      <c r="LVO18" s="13"/>
      <c r="LVP18" s="13"/>
      <c r="LVQ18" s="13"/>
      <c r="LVR18" s="13"/>
      <c r="LVS18" s="13"/>
      <c r="LVT18" s="13"/>
      <c r="LVU18" s="13"/>
      <c r="LVV18" s="13"/>
      <c r="LVW18" s="13"/>
      <c r="LVX18" s="13"/>
      <c r="LVY18" s="13"/>
      <c r="LVZ18" s="13"/>
      <c r="LWA18" s="13"/>
      <c r="LWB18" s="13"/>
      <c r="LWC18" s="13"/>
      <c r="LWD18" s="13"/>
      <c r="LWE18" s="13"/>
      <c r="LWF18" s="13"/>
      <c r="LWG18" s="13"/>
      <c r="LWH18" s="13"/>
      <c r="LWI18" s="13"/>
      <c r="LWJ18" s="13"/>
      <c r="LWK18" s="13"/>
      <c r="LWL18" s="13"/>
      <c r="LWM18" s="13"/>
      <c r="LWN18" s="13"/>
      <c r="LWO18" s="13"/>
      <c r="LWP18" s="13"/>
      <c r="LWQ18" s="13"/>
      <c r="LWR18" s="13"/>
      <c r="LWS18" s="13"/>
      <c r="LWT18" s="13"/>
      <c r="LWU18" s="13"/>
      <c r="LWV18" s="13"/>
      <c r="LWW18" s="13"/>
      <c r="LWX18" s="13"/>
      <c r="LWY18" s="13"/>
      <c r="LWZ18" s="13"/>
      <c r="LXA18" s="13"/>
      <c r="LXB18" s="13"/>
      <c r="LXC18" s="13"/>
      <c r="LXD18" s="13"/>
      <c r="LXE18" s="13"/>
      <c r="LXF18" s="13"/>
      <c r="LXG18" s="13"/>
      <c r="LXH18" s="13"/>
      <c r="LXI18" s="13"/>
      <c r="LXJ18" s="13"/>
      <c r="LXK18" s="13"/>
      <c r="LXL18" s="13"/>
      <c r="LXM18" s="13"/>
      <c r="LXN18" s="13"/>
      <c r="LXO18" s="13"/>
      <c r="LXP18" s="13"/>
      <c r="LXQ18" s="13"/>
      <c r="LXR18" s="13"/>
      <c r="LXS18" s="13"/>
      <c r="LXT18" s="13"/>
      <c r="LXU18" s="13"/>
      <c r="LXV18" s="13"/>
      <c r="LXW18" s="13"/>
      <c r="LXX18" s="13"/>
      <c r="LXY18" s="13"/>
      <c r="LXZ18" s="13"/>
      <c r="LYA18" s="13"/>
      <c r="LYB18" s="13"/>
      <c r="LYC18" s="13"/>
      <c r="LYD18" s="13"/>
      <c r="LYE18" s="13"/>
      <c r="LYF18" s="13"/>
      <c r="LYG18" s="13"/>
      <c r="LYH18" s="13"/>
      <c r="LYI18" s="13"/>
      <c r="LYJ18" s="13"/>
      <c r="LYK18" s="13"/>
      <c r="LYL18" s="13"/>
      <c r="LYM18" s="13"/>
      <c r="LYN18" s="13"/>
      <c r="LYO18" s="13"/>
      <c r="LYP18" s="13"/>
      <c r="LYQ18" s="13"/>
      <c r="LYR18" s="13"/>
      <c r="LYS18" s="13"/>
      <c r="LYT18" s="13"/>
      <c r="LYU18" s="13"/>
      <c r="LYV18" s="13"/>
      <c r="LYW18" s="13"/>
      <c r="LYX18" s="13"/>
      <c r="LYY18" s="13"/>
      <c r="LYZ18" s="13"/>
      <c r="LZA18" s="13"/>
      <c r="LZB18" s="13"/>
      <c r="LZC18" s="13"/>
      <c r="LZD18" s="13"/>
      <c r="LZE18" s="13"/>
      <c r="LZF18" s="13"/>
      <c r="LZG18" s="13"/>
      <c r="LZH18" s="13"/>
      <c r="LZI18" s="13"/>
      <c r="LZJ18" s="13"/>
      <c r="LZK18" s="13"/>
      <c r="LZL18" s="13"/>
      <c r="LZM18" s="13"/>
      <c r="LZN18" s="13"/>
      <c r="LZO18" s="13"/>
      <c r="LZP18" s="13"/>
      <c r="LZQ18" s="13"/>
      <c r="LZR18" s="13"/>
      <c r="LZS18" s="13"/>
      <c r="LZT18" s="13"/>
      <c r="LZU18" s="13"/>
      <c r="LZV18" s="13"/>
      <c r="LZW18" s="13"/>
      <c r="LZX18" s="13"/>
      <c r="LZY18" s="13"/>
      <c r="LZZ18" s="13"/>
      <c r="MAA18" s="13"/>
      <c r="MAB18" s="13"/>
      <c r="MAC18" s="13"/>
      <c r="MAD18" s="13"/>
      <c r="MAE18" s="13"/>
      <c r="MAF18" s="13"/>
      <c r="MAG18" s="13"/>
      <c r="MAH18" s="13"/>
      <c r="MAI18" s="13"/>
      <c r="MAJ18" s="13"/>
      <c r="MAK18" s="13"/>
      <c r="MAL18" s="13"/>
      <c r="MAM18" s="13"/>
      <c r="MAN18" s="13"/>
      <c r="MAO18" s="13"/>
      <c r="MAP18" s="13"/>
      <c r="MAQ18" s="13"/>
      <c r="MAR18" s="13"/>
      <c r="MAS18" s="13"/>
      <c r="MAT18" s="13"/>
      <c r="MAU18" s="13"/>
      <c r="MAV18" s="13"/>
      <c r="MAW18" s="13"/>
      <c r="MAX18" s="13"/>
      <c r="MAY18" s="13"/>
      <c r="MAZ18" s="13"/>
      <c r="MBA18" s="13"/>
      <c r="MBB18" s="13"/>
      <c r="MBC18" s="13"/>
      <c r="MBD18" s="13"/>
      <c r="MBE18" s="13"/>
      <c r="MBF18" s="13"/>
      <c r="MBG18" s="13"/>
      <c r="MBH18" s="13"/>
      <c r="MBI18" s="13"/>
      <c r="MBJ18" s="13"/>
      <c r="MBK18" s="13"/>
      <c r="MBL18" s="13"/>
      <c r="MBM18" s="13"/>
      <c r="MBN18" s="13"/>
      <c r="MBO18" s="13"/>
      <c r="MBP18" s="13"/>
      <c r="MBQ18" s="13"/>
      <c r="MBR18" s="13"/>
      <c r="MBS18" s="13"/>
      <c r="MBT18" s="13"/>
      <c r="MBU18" s="13"/>
      <c r="MBV18" s="13"/>
      <c r="MBW18" s="13"/>
      <c r="MBX18" s="13"/>
      <c r="MBY18" s="13"/>
      <c r="MBZ18" s="13"/>
      <c r="MCA18" s="13"/>
      <c r="MCB18" s="13"/>
      <c r="MCC18" s="13"/>
      <c r="MCD18" s="13"/>
      <c r="MCE18" s="13"/>
      <c r="MCF18" s="13"/>
      <c r="MCG18" s="13"/>
      <c r="MCH18" s="13"/>
      <c r="MCI18" s="13"/>
      <c r="MCJ18" s="13"/>
      <c r="MCK18" s="13"/>
      <c r="MCL18" s="13"/>
      <c r="MCM18" s="13"/>
      <c r="MCN18" s="13"/>
      <c r="MCO18" s="13"/>
      <c r="MCP18" s="13"/>
      <c r="MCQ18" s="13"/>
      <c r="MCR18" s="13"/>
      <c r="MCS18" s="13"/>
      <c r="MCT18" s="13"/>
      <c r="MCU18" s="13"/>
      <c r="MCV18" s="13"/>
      <c r="MCW18" s="13"/>
      <c r="MCX18" s="13"/>
      <c r="MCY18" s="13"/>
      <c r="MCZ18" s="13"/>
      <c r="MDA18" s="13"/>
      <c r="MDB18" s="13"/>
      <c r="MDC18" s="13"/>
      <c r="MDD18" s="13"/>
      <c r="MDE18" s="13"/>
      <c r="MDF18" s="13"/>
      <c r="MDG18" s="13"/>
      <c r="MDH18" s="13"/>
      <c r="MDI18" s="13"/>
      <c r="MDJ18" s="13"/>
      <c r="MDK18" s="13"/>
      <c r="MDL18" s="13"/>
      <c r="MDM18" s="13"/>
      <c r="MDN18" s="13"/>
      <c r="MDO18" s="13"/>
      <c r="MDP18" s="13"/>
      <c r="MDQ18" s="13"/>
      <c r="MDR18" s="13"/>
      <c r="MDS18" s="13"/>
      <c r="MDT18" s="13"/>
      <c r="MDU18" s="13"/>
      <c r="MDV18" s="13"/>
      <c r="MDW18" s="13"/>
      <c r="MDX18" s="13"/>
      <c r="MDY18" s="13"/>
      <c r="MDZ18" s="13"/>
      <c r="MEA18" s="13"/>
      <c r="MEB18" s="13"/>
      <c r="MEC18" s="13"/>
      <c r="MED18" s="13"/>
      <c r="MEE18" s="13"/>
      <c r="MEF18" s="13"/>
      <c r="MEG18" s="13"/>
      <c r="MEH18" s="13"/>
      <c r="MEI18" s="13"/>
      <c r="MEJ18" s="13"/>
      <c r="MEK18" s="13"/>
      <c r="MEL18" s="13"/>
      <c r="MEM18" s="13"/>
      <c r="MEN18" s="13"/>
      <c r="MEO18" s="13"/>
      <c r="MEP18" s="13"/>
      <c r="MEQ18" s="13"/>
      <c r="MER18" s="13"/>
      <c r="MES18" s="13"/>
      <c r="MET18" s="13"/>
      <c r="MEU18" s="13"/>
      <c r="MEV18" s="13"/>
      <c r="MEW18" s="13"/>
      <c r="MEX18" s="13"/>
      <c r="MEY18" s="13"/>
      <c r="MEZ18" s="13"/>
      <c r="MFA18" s="13"/>
      <c r="MFB18" s="13"/>
      <c r="MFC18" s="13"/>
      <c r="MFD18" s="13"/>
      <c r="MFE18" s="13"/>
      <c r="MFF18" s="13"/>
      <c r="MFG18" s="13"/>
      <c r="MFH18" s="13"/>
      <c r="MFI18" s="13"/>
      <c r="MFJ18" s="13"/>
      <c r="MFK18" s="13"/>
      <c r="MFL18" s="13"/>
      <c r="MFM18" s="13"/>
      <c r="MFN18" s="13"/>
      <c r="MFO18" s="13"/>
      <c r="MFP18" s="13"/>
      <c r="MFQ18" s="13"/>
      <c r="MFR18" s="13"/>
      <c r="MFS18" s="13"/>
      <c r="MFT18" s="13"/>
      <c r="MFU18" s="13"/>
      <c r="MFV18" s="13"/>
      <c r="MFW18" s="13"/>
      <c r="MFX18" s="13"/>
      <c r="MFY18" s="13"/>
      <c r="MFZ18" s="13"/>
      <c r="MGA18" s="13"/>
      <c r="MGB18" s="13"/>
      <c r="MGC18" s="13"/>
      <c r="MGD18" s="13"/>
      <c r="MGE18" s="13"/>
      <c r="MGF18" s="13"/>
      <c r="MGG18" s="13"/>
      <c r="MGH18" s="13"/>
      <c r="MGI18" s="13"/>
      <c r="MGJ18" s="13"/>
      <c r="MGK18" s="13"/>
      <c r="MGL18" s="13"/>
      <c r="MGM18" s="13"/>
      <c r="MGN18" s="13"/>
      <c r="MGO18" s="13"/>
      <c r="MGP18" s="13"/>
      <c r="MGQ18" s="13"/>
      <c r="MGR18" s="13"/>
      <c r="MGS18" s="13"/>
      <c r="MGT18" s="13"/>
      <c r="MGU18" s="13"/>
      <c r="MGV18" s="13"/>
      <c r="MGW18" s="13"/>
      <c r="MGX18" s="13"/>
      <c r="MGY18" s="13"/>
      <c r="MGZ18" s="13"/>
      <c r="MHA18" s="13"/>
      <c r="MHB18" s="13"/>
      <c r="MHC18" s="13"/>
      <c r="MHD18" s="13"/>
      <c r="MHE18" s="13"/>
      <c r="MHF18" s="13"/>
      <c r="MHG18" s="13"/>
      <c r="MHH18" s="13"/>
      <c r="MHI18" s="13"/>
      <c r="MHJ18" s="13"/>
      <c r="MHK18" s="13"/>
      <c r="MHL18" s="13"/>
      <c r="MHM18" s="13"/>
      <c r="MHN18" s="13"/>
      <c r="MHO18" s="13"/>
      <c r="MHP18" s="13"/>
      <c r="MHQ18" s="13"/>
      <c r="MHR18" s="13"/>
      <c r="MHS18" s="13"/>
      <c r="MHT18" s="13"/>
      <c r="MHU18" s="13"/>
      <c r="MHV18" s="13"/>
      <c r="MHW18" s="13"/>
      <c r="MHX18" s="13"/>
      <c r="MHY18" s="13"/>
      <c r="MHZ18" s="13"/>
      <c r="MIA18" s="13"/>
      <c r="MIB18" s="13"/>
      <c r="MIC18" s="13"/>
      <c r="MID18" s="13"/>
      <c r="MIE18" s="13"/>
      <c r="MIF18" s="13"/>
      <c r="MIG18" s="13"/>
      <c r="MIH18" s="13"/>
      <c r="MII18" s="13"/>
      <c r="MIJ18" s="13"/>
      <c r="MIK18" s="13"/>
      <c r="MIL18" s="13"/>
      <c r="MIM18" s="13"/>
      <c r="MIN18" s="13"/>
      <c r="MIO18" s="13"/>
      <c r="MIP18" s="13"/>
      <c r="MIQ18" s="13"/>
      <c r="MIR18" s="13"/>
      <c r="MIS18" s="13"/>
      <c r="MIT18" s="13"/>
      <c r="MIU18" s="13"/>
      <c r="MIV18" s="13"/>
      <c r="MIW18" s="13"/>
      <c r="MIX18" s="13"/>
      <c r="MIY18" s="13"/>
      <c r="MIZ18" s="13"/>
      <c r="MJA18" s="13"/>
      <c r="MJB18" s="13"/>
      <c r="MJC18" s="13"/>
      <c r="MJD18" s="13"/>
      <c r="MJE18" s="13"/>
      <c r="MJF18" s="13"/>
      <c r="MJG18" s="13"/>
      <c r="MJH18" s="13"/>
      <c r="MJI18" s="13"/>
      <c r="MJJ18" s="13"/>
      <c r="MJK18" s="13"/>
      <c r="MJL18" s="13"/>
      <c r="MJM18" s="13"/>
      <c r="MJN18" s="13"/>
      <c r="MJO18" s="13"/>
      <c r="MJP18" s="13"/>
      <c r="MJQ18" s="13"/>
      <c r="MJR18" s="13"/>
      <c r="MJS18" s="13"/>
      <c r="MJT18" s="13"/>
      <c r="MJU18" s="13"/>
      <c r="MJV18" s="13"/>
      <c r="MJW18" s="13"/>
      <c r="MJX18" s="13"/>
      <c r="MJY18" s="13"/>
      <c r="MJZ18" s="13"/>
      <c r="MKA18" s="13"/>
      <c r="MKB18" s="13"/>
      <c r="MKC18" s="13"/>
      <c r="MKD18" s="13"/>
      <c r="MKE18" s="13"/>
      <c r="MKF18" s="13"/>
      <c r="MKG18" s="13"/>
      <c r="MKH18" s="13"/>
      <c r="MKI18" s="13"/>
      <c r="MKJ18" s="13"/>
      <c r="MKK18" s="13"/>
      <c r="MKL18" s="13"/>
      <c r="MKM18" s="13"/>
      <c r="MKN18" s="13"/>
      <c r="MKO18" s="13"/>
      <c r="MKP18" s="13"/>
      <c r="MKQ18" s="13"/>
      <c r="MKR18" s="13"/>
      <c r="MKS18" s="13"/>
      <c r="MKT18" s="13"/>
      <c r="MKU18" s="13"/>
      <c r="MKV18" s="13"/>
      <c r="MKW18" s="13"/>
      <c r="MKX18" s="13"/>
      <c r="MKY18" s="13"/>
      <c r="MKZ18" s="13"/>
      <c r="MLA18" s="13"/>
      <c r="MLB18" s="13"/>
      <c r="MLC18" s="13"/>
      <c r="MLD18" s="13"/>
      <c r="MLE18" s="13"/>
      <c r="MLF18" s="13"/>
      <c r="MLG18" s="13"/>
      <c r="MLH18" s="13"/>
      <c r="MLI18" s="13"/>
      <c r="MLJ18" s="13"/>
      <c r="MLK18" s="13"/>
      <c r="MLL18" s="13"/>
      <c r="MLM18" s="13"/>
      <c r="MLN18" s="13"/>
      <c r="MLO18" s="13"/>
      <c r="MLP18" s="13"/>
      <c r="MLQ18" s="13"/>
      <c r="MLR18" s="13"/>
      <c r="MLS18" s="13"/>
      <c r="MLT18" s="13"/>
      <c r="MLU18" s="13"/>
      <c r="MLV18" s="13"/>
      <c r="MLW18" s="13"/>
      <c r="MLX18" s="13"/>
      <c r="MLY18" s="13"/>
      <c r="MLZ18" s="13"/>
      <c r="MMA18" s="13"/>
      <c r="MMB18" s="13"/>
      <c r="MMC18" s="13"/>
      <c r="MMD18" s="13"/>
      <c r="MME18" s="13"/>
      <c r="MMF18" s="13"/>
      <c r="MMG18" s="13"/>
      <c r="MMH18" s="13"/>
      <c r="MMI18" s="13"/>
      <c r="MMJ18" s="13"/>
      <c r="MMK18" s="13"/>
      <c r="MML18" s="13"/>
      <c r="MMM18" s="13"/>
      <c r="MMN18" s="13"/>
      <c r="MMO18" s="13"/>
      <c r="MMP18" s="13"/>
      <c r="MMQ18" s="13"/>
      <c r="MMR18" s="13"/>
      <c r="MMS18" s="13"/>
      <c r="MMT18" s="13"/>
      <c r="MMU18" s="13"/>
      <c r="MMV18" s="13"/>
      <c r="MMW18" s="13"/>
      <c r="MMX18" s="13"/>
      <c r="MMY18" s="13"/>
      <c r="MMZ18" s="13"/>
      <c r="MNA18" s="13"/>
      <c r="MNB18" s="13"/>
      <c r="MNC18" s="13"/>
      <c r="MND18" s="13"/>
      <c r="MNE18" s="13"/>
      <c r="MNF18" s="13"/>
      <c r="MNG18" s="13"/>
      <c r="MNH18" s="13"/>
      <c r="MNI18" s="13"/>
      <c r="MNJ18" s="13"/>
      <c r="MNK18" s="13"/>
      <c r="MNL18" s="13"/>
      <c r="MNM18" s="13"/>
      <c r="MNN18" s="13"/>
      <c r="MNO18" s="13"/>
      <c r="MNP18" s="13"/>
      <c r="MNQ18" s="13"/>
      <c r="MNR18" s="13"/>
      <c r="MNS18" s="13"/>
      <c r="MNT18" s="13"/>
      <c r="MNU18" s="13"/>
      <c r="MNV18" s="13"/>
      <c r="MNW18" s="13"/>
      <c r="MNX18" s="13"/>
      <c r="MNY18" s="13"/>
      <c r="MNZ18" s="13"/>
      <c r="MOA18" s="13"/>
      <c r="MOB18" s="13"/>
      <c r="MOC18" s="13"/>
      <c r="MOD18" s="13"/>
      <c r="MOE18" s="13"/>
      <c r="MOF18" s="13"/>
      <c r="MOG18" s="13"/>
      <c r="MOH18" s="13"/>
      <c r="MOI18" s="13"/>
      <c r="MOJ18" s="13"/>
      <c r="MOK18" s="13"/>
      <c r="MOL18" s="13"/>
      <c r="MOM18" s="13"/>
      <c r="MON18" s="13"/>
      <c r="MOO18" s="13"/>
      <c r="MOP18" s="13"/>
      <c r="MOQ18" s="13"/>
      <c r="MOR18" s="13"/>
      <c r="MOS18" s="13"/>
      <c r="MOT18" s="13"/>
      <c r="MOU18" s="13"/>
      <c r="MOV18" s="13"/>
      <c r="MOW18" s="13"/>
      <c r="MOX18" s="13"/>
      <c r="MOY18" s="13"/>
      <c r="MOZ18" s="13"/>
      <c r="MPA18" s="13"/>
      <c r="MPB18" s="13"/>
      <c r="MPC18" s="13"/>
      <c r="MPD18" s="13"/>
      <c r="MPE18" s="13"/>
      <c r="MPF18" s="13"/>
      <c r="MPG18" s="13"/>
      <c r="MPH18" s="13"/>
      <c r="MPI18" s="13"/>
      <c r="MPJ18" s="13"/>
      <c r="MPK18" s="13"/>
      <c r="MPL18" s="13"/>
      <c r="MPM18" s="13"/>
      <c r="MPN18" s="13"/>
      <c r="MPO18" s="13"/>
      <c r="MPP18" s="13"/>
      <c r="MPQ18" s="13"/>
      <c r="MPR18" s="13"/>
      <c r="MPS18" s="13"/>
      <c r="MPT18" s="13"/>
      <c r="MPU18" s="13"/>
      <c r="MPV18" s="13"/>
      <c r="MPW18" s="13"/>
      <c r="MPX18" s="13"/>
      <c r="MPY18" s="13"/>
      <c r="MPZ18" s="13"/>
      <c r="MQA18" s="13"/>
      <c r="MQB18" s="13"/>
      <c r="MQC18" s="13"/>
      <c r="MQD18" s="13"/>
      <c r="MQE18" s="13"/>
      <c r="MQF18" s="13"/>
      <c r="MQG18" s="13"/>
      <c r="MQH18" s="13"/>
      <c r="MQI18" s="13"/>
      <c r="MQJ18" s="13"/>
      <c r="MQK18" s="13"/>
      <c r="MQL18" s="13"/>
      <c r="MQM18" s="13"/>
      <c r="MQN18" s="13"/>
      <c r="MQO18" s="13"/>
      <c r="MQP18" s="13"/>
      <c r="MQQ18" s="13"/>
      <c r="MQR18" s="13"/>
      <c r="MQS18" s="13"/>
      <c r="MQT18" s="13"/>
      <c r="MQU18" s="13"/>
      <c r="MQV18" s="13"/>
      <c r="MQW18" s="13"/>
      <c r="MQX18" s="13"/>
      <c r="MQY18" s="13"/>
      <c r="MQZ18" s="13"/>
      <c r="MRA18" s="13"/>
      <c r="MRB18" s="13"/>
      <c r="MRC18" s="13"/>
      <c r="MRD18" s="13"/>
      <c r="MRE18" s="13"/>
      <c r="MRF18" s="13"/>
      <c r="MRG18" s="13"/>
      <c r="MRH18" s="13"/>
      <c r="MRI18" s="13"/>
      <c r="MRJ18" s="13"/>
      <c r="MRK18" s="13"/>
      <c r="MRL18" s="13"/>
      <c r="MRM18" s="13"/>
      <c r="MRN18" s="13"/>
      <c r="MRO18" s="13"/>
      <c r="MRP18" s="13"/>
      <c r="MRQ18" s="13"/>
      <c r="MRR18" s="13"/>
      <c r="MRS18" s="13"/>
      <c r="MRT18" s="13"/>
      <c r="MRU18" s="13"/>
      <c r="MRV18" s="13"/>
      <c r="MRW18" s="13"/>
      <c r="MRX18" s="13"/>
      <c r="MRY18" s="13"/>
      <c r="MRZ18" s="13"/>
      <c r="MSA18" s="13"/>
      <c r="MSB18" s="13"/>
      <c r="MSC18" s="13"/>
      <c r="MSD18" s="13"/>
      <c r="MSE18" s="13"/>
      <c r="MSF18" s="13"/>
      <c r="MSG18" s="13"/>
      <c r="MSH18" s="13"/>
      <c r="MSI18" s="13"/>
      <c r="MSJ18" s="13"/>
      <c r="MSK18" s="13"/>
      <c r="MSL18" s="13"/>
      <c r="MSM18" s="13"/>
      <c r="MSN18" s="13"/>
      <c r="MSO18" s="13"/>
      <c r="MSP18" s="13"/>
      <c r="MSQ18" s="13"/>
      <c r="MSR18" s="13"/>
      <c r="MSS18" s="13"/>
      <c r="MST18" s="13"/>
      <c r="MSU18" s="13"/>
      <c r="MSV18" s="13"/>
      <c r="MSW18" s="13"/>
      <c r="MSX18" s="13"/>
      <c r="MSY18" s="13"/>
      <c r="MSZ18" s="13"/>
      <c r="MTA18" s="13"/>
      <c r="MTB18" s="13"/>
      <c r="MTC18" s="13"/>
      <c r="MTD18" s="13"/>
      <c r="MTE18" s="13"/>
      <c r="MTF18" s="13"/>
      <c r="MTG18" s="13"/>
      <c r="MTH18" s="13"/>
      <c r="MTI18" s="13"/>
      <c r="MTJ18" s="13"/>
      <c r="MTK18" s="13"/>
      <c r="MTL18" s="13"/>
      <c r="MTM18" s="13"/>
      <c r="MTN18" s="13"/>
      <c r="MTO18" s="13"/>
      <c r="MTP18" s="13"/>
      <c r="MTQ18" s="13"/>
      <c r="MTR18" s="13"/>
      <c r="MTS18" s="13"/>
      <c r="MTT18" s="13"/>
      <c r="MTU18" s="13"/>
      <c r="MTV18" s="13"/>
      <c r="MTW18" s="13"/>
      <c r="MTX18" s="13"/>
      <c r="MTY18" s="13"/>
      <c r="MTZ18" s="13"/>
      <c r="MUA18" s="13"/>
      <c r="MUB18" s="13"/>
      <c r="MUC18" s="13"/>
      <c r="MUD18" s="13"/>
      <c r="MUE18" s="13"/>
      <c r="MUF18" s="13"/>
      <c r="MUG18" s="13"/>
      <c r="MUH18" s="13"/>
      <c r="MUI18" s="13"/>
      <c r="MUJ18" s="13"/>
      <c r="MUK18" s="13"/>
      <c r="MUL18" s="13"/>
      <c r="MUM18" s="13"/>
      <c r="MUN18" s="13"/>
      <c r="MUO18" s="13"/>
      <c r="MUP18" s="13"/>
      <c r="MUQ18" s="13"/>
      <c r="MUR18" s="13"/>
      <c r="MUS18" s="13"/>
      <c r="MUT18" s="13"/>
      <c r="MUU18" s="13"/>
      <c r="MUV18" s="13"/>
      <c r="MUW18" s="13"/>
      <c r="MUX18" s="13"/>
      <c r="MUY18" s="13"/>
      <c r="MUZ18" s="13"/>
      <c r="MVA18" s="13"/>
      <c r="MVB18" s="13"/>
      <c r="MVC18" s="13"/>
      <c r="MVD18" s="13"/>
      <c r="MVE18" s="13"/>
      <c r="MVF18" s="13"/>
      <c r="MVG18" s="13"/>
      <c r="MVH18" s="13"/>
      <c r="MVI18" s="13"/>
      <c r="MVJ18" s="13"/>
      <c r="MVK18" s="13"/>
      <c r="MVL18" s="13"/>
      <c r="MVM18" s="13"/>
      <c r="MVN18" s="13"/>
      <c r="MVO18" s="13"/>
      <c r="MVP18" s="13"/>
      <c r="MVQ18" s="13"/>
      <c r="MVR18" s="13"/>
      <c r="MVS18" s="13"/>
      <c r="MVT18" s="13"/>
      <c r="MVU18" s="13"/>
      <c r="MVV18" s="13"/>
      <c r="MVW18" s="13"/>
      <c r="MVX18" s="13"/>
      <c r="MVY18" s="13"/>
      <c r="MVZ18" s="13"/>
      <c r="MWA18" s="13"/>
      <c r="MWB18" s="13"/>
      <c r="MWC18" s="13"/>
      <c r="MWD18" s="13"/>
      <c r="MWE18" s="13"/>
      <c r="MWF18" s="13"/>
      <c r="MWG18" s="13"/>
      <c r="MWH18" s="13"/>
      <c r="MWI18" s="13"/>
      <c r="MWJ18" s="13"/>
      <c r="MWK18" s="13"/>
      <c r="MWL18" s="13"/>
      <c r="MWM18" s="13"/>
      <c r="MWN18" s="13"/>
      <c r="MWO18" s="13"/>
      <c r="MWP18" s="13"/>
      <c r="MWQ18" s="13"/>
      <c r="MWR18" s="13"/>
      <c r="MWS18" s="13"/>
      <c r="MWT18" s="13"/>
      <c r="MWU18" s="13"/>
      <c r="MWV18" s="13"/>
      <c r="MWW18" s="13"/>
      <c r="MWX18" s="13"/>
      <c r="MWY18" s="13"/>
      <c r="MWZ18" s="13"/>
      <c r="MXA18" s="13"/>
      <c r="MXB18" s="13"/>
      <c r="MXC18" s="13"/>
      <c r="MXD18" s="13"/>
      <c r="MXE18" s="13"/>
      <c r="MXF18" s="13"/>
      <c r="MXG18" s="13"/>
      <c r="MXH18" s="13"/>
      <c r="MXI18" s="13"/>
      <c r="MXJ18" s="13"/>
      <c r="MXK18" s="13"/>
      <c r="MXL18" s="13"/>
      <c r="MXM18" s="13"/>
      <c r="MXN18" s="13"/>
      <c r="MXO18" s="13"/>
      <c r="MXP18" s="13"/>
      <c r="MXQ18" s="13"/>
      <c r="MXR18" s="13"/>
      <c r="MXS18" s="13"/>
      <c r="MXT18" s="13"/>
      <c r="MXU18" s="13"/>
      <c r="MXV18" s="13"/>
      <c r="MXW18" s="13"/>
      <c r="MXX18" s="13"/>
      <c r="MXY18" s="13"/>
      <c r="MXZ18" s="13"/>
      <c r="MYA18" s="13"/>
      <c r="MYB18" s="13"/>
      <c r="MYC18" s="13"/>
      <c r="MYD18" s="13"/>
      <c r="MYE18" s="13"/>
      <c r="MYF18" s="13"/>
      <c r="MYG18" s="13"/>
      <c r="MYH18" s="13"/>
      <c r="MYI18" s="13"/>
      <c r="MYJ18" s="13"/>
      <c r="MYK18" s="13"/>
      <c r="MYL18" s="13"/>
      <c r="MYM18" s="13"/>
      <c r="MYN18" s="13"/>
      <c r="MYO18" s="13"/>
      <c r="MYP18" s="13"/>
      <c r="MYQ18" s="13"/>
      <c r="MYR18" s="13"/>
      <c r="MYS18" s="13"/>
      <c r="MYT18" s="13"/>
      <c r="MYU18" s="13"/>
      <c r="MYV18" s="13"/>
      <c r="MYW18" s="13"/>
      <c r="MYX18" s="13"/>
      <c r="MYY18" s="13"/>
      <c r="MYZ18" s="13"/>
      <c r="MZA18" s="13"/>
      <c r="MZB18" s="13"/>
      <c r="MZC18" s="13"/>
      <c r="MZD18" s="13"/>
      <c r="MZE18" s="13"/>
      <c r="MZF18" s="13"/>
      <c r="MZG18" s="13"/>
      <c r="MZH18" s="13"/>
      <c r="MZI18" s="13"/>
      <c r="MZJ18" s="13"/>
      <c r="MZK18" s="13"/>
      <c r="MZL18" s="13"/>
      <c r="MZM18" s="13"/>
      <c r="MZN18" s="13"/>
      <c r="MZO18" s="13"/>
      <c r="MZP18" s="13"/>
      <c r="MZQ18" s="13"/>
      <c r="MZR18" s="13"/>
      <c r="MZS18" s="13"/>
      <c r="MZT18" s="13"/>
      <c r="MZU18" s="13"/>
      <c r="MZV18" s="13"/>
      <c r="MZW18" s="13"/>
      <c r="MZX18" s="13"/>
      <c r="MZY18" s="13"/>
      <c r="MZZ18" s="13"/>
      <c r="NAA18" s="13"/>
      <c r="NAB18" s="13"/>
      <c r="NAC18" s="13"/>
      <c r="NAD18" s="13"/>
      <c r="NAE18" s="13"/>
      <c r="NAF18" s="13"/>
      <c r="NAG18" s="13"/>
      <c r="NAH18" s="13"/>
      <c r="NAI18" s="13"/>
      <c r="NAJ18" s="13"/>
      <c r="NAK18" s="13"/>
      <c r="NAL18" s="13"/>
      <c r="NAM18" s="13"/>
      <c r="NAN18" s="13"/>
      <c r="NAO18" s="13"/>
      <c r="NAP18" s="13"/>
      <c r="NAQ18" s="13"/>
      <c r="NAR18" s="13"/>
      <c r="NAS18" s="13"/>
      <c r="NAT18" s="13"/>
      <c r="NAU18" s="13"/>
      <c r="NAV18" s="13"/>
      <c r="NAW18" s="13"/>
      <c r="NAX18" s="13"/>
      <c r="NAY18" s="13"/>
      <c r="NAZ18" s="13"/>
      <c r="NBA18" s="13"/>
      <c r="NBB18" s="13"/>
      <c r="NBC18" s="13"/>
      <c r="NBD18" s="13"/>
      <c r="NBE18" s="13"/>
      <c r="NBF18" s="13"/>
      <c r="NBG18" s="13"/>
      <c r="NBH18" s="13"/>
      <c r="NBI18" s="13"/>
      <c r="NBJ18" s="13"/>
      <c r="NBK18" s="13"/>
      <c r="NBL18" s="13"/>
      <c r="NBM18" s="13"/>
      <c r="NBN18" s="13"/>
      <c r="NBO18" s="13"/>
      <c r="NBP18" s="13"/>
      <c r="NBQ18" s="13"/>
      <c r="NBR18" s="13"/>
      <c r="NBS18" s="13"/>
      <c r="NBT18" s="13"/>
      <c r="NBU18" s="13"/>
      <c r="NBV18" s="13"/>
      <c r="NBW18" s="13"/>
      <c r="NBX18" s="13"/>
      <c r="NBY18" s="13"/>
      <c r="NBZ18" s="13"/>
      <c r="NCA18" s="13"/>
      <c r="NCB18" s="13"/>
      <c r="NCC18" s="13"/>
      <c r="NCD18" s="13"/>
      <c r="NCE18" s="13"/>
      <c r="NCF18" s="13"/>
      <c r="NCG18" s="13"/>
      <c r="NCH18" s="13"/>
      <c r="NCI18" s="13"/>
      <c r="NCJ18" s="13"/>
      <c r="NCK18" s="13"/>
      <c r="NCL18" s="13"/>
      <c r="NCM18" s="13"/>
      <c r="NCN18" s="13"/>
      <c r="NCO18" s="13"/>
      <c r="NCP18" s="13"/>
      <c r="NCQ18" s="13"/>
      <c r="NCR18" s="13"/>
      <c r="NCS18" s="13"/>
      <c r="NCT18" s="13"/>
      <c r="NCU18" s="13"/>
      <c r="NCV18" s="13"/>
      <c r="NCW18" s="13"/>
      <c r="NCX18" s="13"/>
      <c r="NCY18" s="13"/>
      <c r="NCZ18" s="13"/>
      <c r="NDA18" s="13"/>
      <c r="NDB18" s="13"/>
      <c r="NDC18" s="13"/>
      <c r="NDD18" s="13"/>
      <c r="NDE18" s="13"/>
      <c r="NDF18" s="13"/>
      <c r="NDG18" s="13"/>
      <c r="NDH18" s="13"/>
      <c r="NDI18" s="13"/>
      <c r="NDJ18" s="13"/>
      <c r="NDK18" s="13"/>
      <c r="NDL18" s="13"/>
      <c r="NDM18" s="13"/>
      <c r="NDN18" s="13"/>
      <c r="NDO18" s="13"/>
      <c r="NDP18" s="13"/>
      <c r="NDQ18" s="13"/>
      <c r="NDR18" s="13"/>
      <c r="NDS18" s="13"/>
      <c r="NDT18" s="13"/>
      <c r="NDU18" s="13"/>
      <c r="NDV18" s="13"/>
      <c r="NDW18" s="13"/>
      <c r="NDX18" s="13"/>
      <c r="NDY18" s="13"/>
      <c r="NDZ18" s="13"/>
      <c r="NEA18" s="13"/>
      <c r="NEB18" s="13"/>
      <c r="NEC18" s="13"/>
      <c r="NED18" s="13"/>
      <c r="NEE18" s="13"/>
      <c r="NEF18" s="13"/>
      <c r="NEG18" s="13"/>
      <c r="NEH18" s="13"/>
      <c r="NEI18" s="13"/>
      <c r="NEJ18" s="13"/>
      <c r="NEK18" s="13"/>
      <c r="NEL18" s="13"/>
      <c r="NEM18" s="13"/>
      <c r="NEN18" s="13"/>
      <c r="NEO18" s="13"/>
      <c r="NEP18" s="13"/>
      <c r="NEQ18" s="13"/>
      <c r="NER18" s="13"/>
      <c r="NES18" s="13"/>
      <c r="NET18" s="13"/>
      <c r="NEU18" s="13"/>
      <c r="NEV18" s="13"/>
      <c r="NEW18" s="13"/>
      <c r="NEX18" s="13"/>
      <c r="NEY18" s="13"/>
      <c r="NEZ18" s="13"/>
      <c r="NFA18" s="13"/>
      <c r="NFB18" s="13"/>
      <c r="NFC18" s="13"/>
      <c r="NFD18" s="13"/>
      <c r="NFE18" s="13"/>
      <c r="NFF18" s="13"/>
      <c r="NFG18" s="13"/>
      <c r="NFH18" s="13"/>
      <c r="NFI18" s="13"/>
      <c r="NFJ18" s="13"/>
      <c r="NFK18" s="13"/>
      <c r="NFL18" s="13"/>
      <c r="NFM18" s="13"/>
      <c r="NFN18" s="13"/>
      <c r="NFO18" s="13"/>
      <c r="NFP18" s="13"/>
      <c r="NFQ18" s="13"/>
      <c r="NFR18" s="13"/>
      <c r="NFS18" s="13"/>
      <c r="NFT18" s="13"/>
      <c r="NFU18" s="13"/>
      <c r="NFV18" s="13"/>
      <c r="NFW18" s="13"/>
      <c r="NFX18" s="13"/>
      <c r="NFY18" s="13"/>
      <c r="NFZ18" s="13"/>
      <c r="NGA18" s="13"/>
      <c r="NGB18" s="13"/>
      <c r="NGC18" s="13"/>
      <c r="NGD18" s="13"/>
      <c r="NGE18" s="13"/>
      <c r="NGF18" s="13"/>
      <c r="NGG18" s="13"/>
      <c r="NGH18" s="13"/>
      <c r="NGI18" s="13"/>
      <c r="NGJ18" s="13"/>
      <c r="NGK18" s="13"/>
      <c r="NGL18" s="13"/>
      <c r="NGM18" s="13"/>
      <c r="NGN18" s="13"/>
      <c r="NGO18" s="13"/>
      <c r="NGP18" s="13"/>
      <c r="NGQ18" s="13"/>
      <c r="NGR18" s="13"/>
      <c r="NGS18" s="13"/>
      <c r="NGT18" s="13"/>
      <c r="NGU18" s="13"/>
      <c r="NGV18" s="13"/>
      <c r="NGW18" s="13"/>
      <c r="NGX18" s="13"/>
      <c r="NGY18" s="13"/>
      <c r="NGZ18" s="13"/>
      <c r="NHA18" s="13"/>
      <c r="NHB18" s="13"/>
      <c r="NHC18" s="13"/>
      <c r="NHD18" s="13"/>
      <c r="NHE18" s="13"/>
      <c r="NHF18" s="13"/>
      <c r="NHG18" s="13"/>
      <c r="NHH18" s="13"/>
      <c r="NHI18" s="13"/>
      <c r="NHJ18" s="13"/>
      <c r="NHK18" s="13"/>
      <c r="NHL18" s="13"/>
      <c r="NHM18" s="13"/>
      <c r="NHN18" s="13"/>
      <c r="NHO18" s="13"/>
      <c r="NHP18" s="13"/>
      <c r="NHQ18" s="13"/>
      <c r="NHR18" s="13"/>
      <c r="NHS18" s="13"/>
      <c r="NHT18" s="13"/>
      <c r="NHU18" s="13"/>
      <c r="NHV18" s="13"/>
      <c r="NHW18" s="13"/>
      <c r="NHX18" s="13"/>
      <c r="NHY18" s="13"/>
      <c r="NHZ18" s="13"/>
      <c r="NIA18" s="13"/>
      <c r="NIB18" s="13"/>
      <c r="NIC18" s="13"/>
      <c r="NID18" s="13"/>
      <c r="NIE18" s="13"/>
      <c r="NIF18" s="13"/>
      <c r="NIG18" s="13"/>
      <c r="NIH18" s="13"/>
      <c r="NII18" s="13"/>
      <c r="NIJ18" s="13"/>
      <c r="NIK18" s="13"/>
      <c r="NIL18" s="13"/>
      <c r="NIM18" s="13"/>
      <c r="NIN18" s="13"/>
      <c r="NIO18" s="13"/>
      <c r="NIP18" s="13"/>
      <c r="NIQ18" s="13"/>
      <c r="NIR18" s="13"/>
      <c r="NIS18" s="13"/>
      <c r="NIT18" s="13"/>
      <c r="NIU18" s="13"/>
      <c r="NIV18" s="13"/>
      <c r="NIW18" s="13"/>
      <c r="NIX18" s="13"/>
      <c r="NIY18" s="13"/>
      <c r="NIZ18" s="13"/>
      <c r="NJA18" s="13"/>
      <c r="NJB18" s="13"/>
      <c r="NJC18" s="13"/>
      <c r="NJD18" s="13"/>
      <c r="NJE18" s="13"/>
      <c r="NJF18" s="13"/>
      <c r="NJG18" s="13"/>
      <c r="NJH18" s="13"/>
      <c r="NJI18" s="13"/>
      <c r="NJJ18" s="13"/>
      <c r="NJK18" s="13"/>
      <c r="NJL18" s="13"/>
      <c r="NJM18" s="13"/>
      <c r="NJN18" s="13"/>
      <c r="NJO18" s="13"/>
      <c r="NJP18" s="13"/>
      <c r="NJQ18" s="13"/>
      <c r="NJR18" s="13"/>
      <c r="NJS18" s="13"/>
      <c r="NJT18" s="13"/>
      <c r="NJU18" s="13"/>
      <c r="NJV18" s="13"/>
      <c r="NJW18" s="13"/>
      <c r="NJX18" s="13"/>
      <c r="NJY18" s="13"/>
      <c r="NJZ18" s="13"/>
      <c r="NKA18" s="13"/>
      <c r="NKB18" s="13"/>
      <c r="NKC18" s="13"/>
      <c r="NKD18" s="13"/>
      <c r="NKE18" s="13"/>
      <c r="NKF18" s="13"/>
      <c r="NKG18" s="13"/>
      <c r="NKH18" s="13"/>
      <c r="NKI18" s="13"/>
      <c r="NKJ18" s="13"/>
      <c r="NKK18" s="13"/>
      <c r="NKL18" s="13"/>
      <c r="NKM18" s="13"/>
      <c r="NKN18" s="13"/>
      <c r="NKO18" s="13"/>
      <c r="NKP18" s="13"/>
      <c r="NKQ18" s="13"/>
      <c r="NKR18" s="13"/>
      <c r="NKS18" s="13"/>
      <c r="NKT18" s="13"/>
      <c r="NKU18" s="13"/>
      <c r="NKV18" s="13"/>
      <c r="NKW18" s="13"/>
      <c r="NKX18" s="13"/>
      <c r="NKY18" s="13"/>
      <c r="NKZ18" s="13"/>
      <c r="NLA18" s="13"/>
      <c r="NLB18" s="13"/>
      <c r="NLC18" s="13"/>
      <c r="NLD18" s="13"/>
      <c r="NLE18" s="13"/>
      <c r="NLF18" s="13"/>
      <c r="NLG18" s="13"/>
      <c r="NLH18" s="13"/>
      <c r="NLI18" s="13"/>
      <c r="NLJ18" s="13"/>
      <c r="NLK18" s="13"/>
      <c r="NLL18" s="13"/>
      <c r="NLM18" s="13"/>
      <c r="NLN18" s="13"/>
      <c r="NLO18" s="13"/>
      <c r="NLP18" s="13"/>
      <c r="NLQ18" s="13"/>
      <c r="NLR18" s="13"/>
      <c r="NLS18" s="13"/>
      <c r="NLT18" s="13"/>
      <c r="NLU18" s="13"/>
      <c r="NLV18" s="13"/>
      <c r="NLW18" s="13"/>
      <c r="NLX18" s="13"/>
      <c r="NLY18" s="13"/>
      <c r="NLZ18" s="13"/>
      <c r="NMA18" s="13"/>
      <c r="NMB18" s="13"/>
      <c r="NMC18" s="13"/>
      <c r="NMD18" s="13"/>
      <c r="NME18" s="13"/>
      <c r="NMF18" s="13"/>
      <c r="NMG18" s="13"/>
      <c r="NMH18" s="13"/>
      <c r="NMI18" s="13"/>
      <c r="NMJ18" s="13"/>
      <c r="NMK18" s="13"/>
      <c r="NML18" s="13"/>
      <c r="NMM18" s="13"/>
      <c r="NMN18" s="13"/>
      <c r="NMO18" s="13"/>
      <c r="NMP18" s="13"/>
      <c r="NMQ18" s="13"/>
      <c r="NMR18" s="13"/>
      <c r="NMS18" s="13"/>
      <c r="NMT18" s="13"/>
      <c r="NMU18" s="13"/>
      <c r="NMV18" s="13"/>
      <c r="NMW18" s="13"/>
      <c r="NMX18" s="13"/>
      <c r="NMY18" s="13"/>
      <c r="NMZ18" s="13"/>
      <c r="NNA18" s="13"/>
      <c r="NNB18" s="13"/>
      <c r="NNC18" s="13"/>
      <c r="NND18" s="13"/>
      <c r="NNE18" s="13"/>
      <c r="NNF18" s="13"/>
      <c r="NNG18" s="13"/>
      <c r="NNH18" s="13"/>
      <c r="NNI18" s="13"/>
      <c r="NNJ18" s="13"/>
      <c r="NNK18" s="13"/>
      <c r="NNL18" s="13"/>
      <c r="NNM18" s="13"/>
      <c r="NNN18" s="13"/>
      <c r="NNO18" s="13"/>
      <c r="NNP18" s="13"/>
      <c r="NNQ18" s="13"/>
      <c r="NNR18" s="13"/>
      <c r="NNS18" s="13"/>
      <c r="NNT18" s="13"/>
      <c r="NNU18" s="13"/>
      <c r="NNV18" s="13"/>
      <c r="NNW18" s="13"/>
      <c r="NNX18" s="13"/>
      <c r="NNY18" s="13"/>
      <c r="NNZ18" s="13"/>
      <c r="NOA18" s="13"/>
      <c r="NOB18" s="13"/>
      <c r="NOC18" s="13"/>
      <c r="NOD18" s="13"/>
      <c r="NOE18" s="13"/>
      <c r="NOF18" s="13"/>
      <c r="NOG18" s="13"/>
      <c r="NOH18" s="13"/>
      <c r="NOI18" s="13"/>
      <c r="NOJ18" s="13"/>
      <c r="NOK18" s="13"/>
      <c r="NOL18" s="13"/>
      <c r="NOM18" s="13"/>
      <c r="NON18" s="13"/>
      <c r="NOO18" s="13"/>
      <c r="NOP18" s="13"/>
      <c r="NOQ18" s="13"/>
      <c r="NOR18" s="13"/>
      <c r="NOS18" s="13"/>
      <c r="NOT18" s="13"/>
      <c r="NOU18" s="13"/>
      <c r="NOV18" s="13"/>
      <c r="NOW18" s="13"/>
      <c r="NOX18" s="13"/>
      <c r="NOY18" s="13"/>
      <c r="NOZ18" s="13"/>
      <c r="NPA18" s="13"/>
      <c r="NPB18" s="13"/>
      <c r="NPC18" s="13"/>
      <c r="NPD18" s="13"/>
      <c r="NPE18" s="13"/>
      <c r="NPF18" s="13"/>
      <c r="NPG18" s="13"/>
      <c r="NPH18" s="13"/>
      <c r="NPI18" s="13"/>
      <c r="NPJ18" s="13"/>
      <c r="NPK18" s="13"/>
      <c r="NPL18" s="13"/>
      <c r="NPM18" s="13"/>
      <c r="NPN18" s="13"/>
      <c r="NPO18" s="13"/>
      <c r="NPP18" s="13"/>
      <c r="NPQ18" s="13"/>
      <c r="NPR18" s="13"/>
      <c r="NPS18" s="13"/>
      <c r="NPT18" s="13"/>
      <c r="NPU18" s="13"/>
      <c r="NPV18" s="13"/>
      <c r="NPW18" s="13"/>
      <c r="NPX18" s="13"/>
      <c r="NPY18" s="13"/>
      <c r="NPZ18" s="13"/>
      <c r="NQA18" s="13"/>
      <c r="NQB18" s="13"/>
      <c r="NQC18" s="13"/>
      <c r="NQD18" s="13"/>
      <c r="NQE18" s="13"/>
      <c r="NQF18" s="13"/>
      <c r="NQG18" s="13"/>
      <c r="NQH18" s="13"/>
      <c r="NQI18" s="13"/>
      <c r="NQJ18" s="13"/>
      <c r="NQK18" s="13"/>
      <c r="NQL18" s="13"/>
      <c r="NQM18" s="13"/>
      <c r="NQN18" s="13"/>
      <c r="NQO18" s="13"/>
      <c r="NQP18" s="13"/>
      <c r="NQQ18" s="13"/>
      <c r="NQR18" s="13"/>
      <c r="NQS18" s="13"/>
      <c r="NQT18" s="13"/>
      <c r="NQU18" s="13"/>
      <c r="NQV18" s="13"/>
      <c r="NQW18" s="13"/>
      <c r="NQX18" s="13"/>
      <c r="NQY18" s="13"/>
      <c r="NQZ18" s="13"/>
      <c r="NRA18" s="13"/>
      <c r="NRB18" s="13"/>
      <c r="NRC18" s="13"/>
      <c r="NRD18" s="13"/>
      <c r="NRE18" s="13"/>
      <c r="NRF18" s="13"/>
      <c r="NRG18" s="13"/>
      <c r="NRH18" s="13"/>
      <c r="NRI18" s="13"/>
      <c r="NRJ18" s="13"/>
      <c r="NRK18" s="13"/>
      <c r="NRL18" s="13"/>
      <c r="NRM18" s="13"/>
      <c r="NRN18" s="13"/>
      <c r="NRO18" s="13"/>
      <c r="NRP18" s="13"/>
      <c r="NRQ18" s="13"/>
      <c r="NRR18" s="13"/>
      <c r="NRS18" s="13"/>
      <c r="NRT18" s="13"/>
      <c r="NRU18" s="13"/>
      <c r="NRV18" s="13"/>
      <c r="NRW18" s="13"/>
      <c r="NRX18" s="13"/>
      <c r="NRY18" s="13"/>
      <c r="NRZ18" s="13"/>
      <c r="NSA18" s="13"/>
      <c r="NSB18" s="13"/>
      <c r="NSC18" s="13"/>
      <c r="NSD18" s="13"/>
      <c r="NSE18" s="13"/>
      <c r="NSF18" s="13"/>
      <c r="NSG18" s="13"/>
      <c r="NSH18" s="13"/>
      <c r="NSI18" s="13"/>
      <c r="NSJ18" s="13"/>
      <c r="NSK18" s="13"/>
      <c r="NSL18" s="13"/>
      <c r="NSM18" s="13"/>
      <c r="NSN18" s="13"/>
      <c r="NSO18" s="13"/>
      <c r="NSP18" s="13"/>
      <c r="NSQ18" s="13"/>
      <c r="NSR18" s="13"/>
      <c r="NSS18" s="13"/>
      <c r="NST18" s="13"/>
      <c r="NSU18" s="13"/>
      <c r="NSV18" s="13"/>
      <c r="NSW18" s="13"/>
      <c r="NSX18" s="13"/>
      <c r="NSY18" s="13"/>
      <c r="NSZ18" s="13"/>
      <c r="NTA18" s="13"/>
      <c r="NTB18" s="13"/>
      <c r="NTC18" s="13"/>
      <c r="NTD18" s="13"/>
      <c r="NTE18" s="13"/>
      <c r="NTF18" s="13"/>
      <c r="NTG18" s="13"/>
      <c r="NTH18" s="13"/>
      <c r="NTI18" s="13"/>
      <c r="NTJ18" s="13"/>
      <c r="NTK18" s="13"/>
      <c r="NTL18" s="13"/>
      <c r="NTM18" s="13"/>
      <c r="NTN18" s="13"/>
      <c r="NTO18" s="13"/>
      <c r="NTP18" s="13"/>
      <c r="NTQ18" s="13"/>
      <c r="NTR18" s="13"/>
      <c r="NTS18" s="13"/>
      <c r="NTT18" s="13"/>
      <c r="NTU18" s="13"/>
      <c r="NTV18" s="13"/>
      <c r="NTW18" s="13"/>
      <c r="NTX18" s="13"/>
      <c r="NTY18" s="13"/>
      <c r="NTZ18" s="13"/>
      <c r="NUA18" s="13"/>
      <c r="NUB18" s="13"/>
      <c r="NUC18" s="13"/>
      <c r="NUD18" s="13"/>
      <c r="NUE18" s="13"/>
      <c r="NUF18" s="13"/>
      <c r="NUG18" s="13"/>
      <c r="NUH18" s="13"/>
      <c r="NUI18" s="13"/>
      <c r="NUJ18" s="13"/>
      <c r="NUK18" s="13"/>
      <c r="NUL18" s="13"/>
      <c r="NUM18" s="13"/>
      <c r="NUN18" s="13"/>
      <c r="NUO18" s="13"/>
      <c r="NUP18" s="13"/>
      <c r="NUQ18" s="13"/>
      <c r="NUR18" s="13"/>
      <c r="NUS18" s="13"/>
      <c r="NUT18" s="13"/>
      <c r="NUU18" s="13"/>
      <c r="NUV18" s="13"/>
      <c r="NUW18" s="13"/>
      <c r="NUX18" s="13"/>
      <c r="NUY18" s="13"/>
      <c r="NUZ18" s="13"/>
      <c r="NVA18" s="13"/>
      <c r="NVB18" s="13"/>
      <c r="NVC18" s="13"/>
      <c r="NVD18" s="13"/>
      <c r="NVE18" s="13"/>
      <c r="NVF18" s="13"/>
      <c r="NVG18" s="13"/>
      <c r="NVH18" s="13"/>
      <c r="NVI18" s="13"/>
      <c r="NVJ18" s="13"/>
      <c r="NVK18" s="13"/>
      <c r="NVL18" s="13"/>
      <c r="NVM18" s="13"/>
      <c r="NVN18" s="13"/>
      <c r="NVO18" s="13"/>
      <c r="NVP18" s="13"/>
      <c r="NVQ18" s="13"/>
      <c r="NVR18" s="13"/>
      <c r="NVS18" s="13"/>
      <c r="NVT18" s="13"/>
      <c r="NVU18" s="13"/>
      <c r="NVV18" s="13"/>
      <c r="NVW18" s="13"/>
      <c r="NVX18" s="13"/>
      <c r="NVY18" s="13"/>
      <c r="NVZ18" s="13"/>
      <c r="NWA18" s="13"/>
      <c r="NWB18" s="13"/>
      <c r="NWC18" s="13"/>
      <c r="NWD18" s="13"/>
      <c r="NWE18" s="13"/>
      <c r="NWF18" s="13"/>
      <c r="NWG18" s="13"/>
      <c r="NWH18" s="13"/>
      <c r="NWI18" s="13"/>
      <c r="NWJ18" s="13"/>
      <c r="NWK18" s="13"/>
      <c r="NWL18" s="13"/>
      <c r="NWM18" s="13"/>
      <c r="NWN18" s="13"/>
      <c r="NWO18" s="13"/>
      <c r="NWP18" s="13"/>
      <c r="NWQ18" s="13"/>
      <c r="NWR18" s="13"/>
      <c r="NWS18" s="13"/>
      <c r="NWT18" s="13"/>
      <c r="NWU18" s="13"/>
      <c r="NWV18" s="13"/>
      <c r="NWW18" s="13"/>
      <c r="NWX18" s="13"/>
      <c r="NWY18" s="13"/>
      <c r="NWZ18" s="13"/>
      <c r="NXA18" s="13"/>
      <c r="NXB18" s="13"/>
      <c r="NXC18" s="13"/>
      <c r="NXD18" s="13"/>
      <c r="NXE18" s="13"/>
      <c r="NXF18" s="13"/>
      <c r="NXG18" s="13"/>
      <c r="NXH18" s="13"/>
      <c r="NXI18" s="13"/>
      <c r="NXJ18" s="13"/>
      <c r="NXK18" s="13"/>
      <c r="NXL18" s="13"/>
      <c r="NXM18" s="13"/>
      <c r="NXN18" s="13"/>
      <c r="NXO18" s="13"/>
      <c r="NXP18" s="13"/>
      <c r="NXQ18" s="13"/>
      <c r="NXR18" s="13"/>
      <c r="NXS18" s="13"/>
      <c r="NXT18" s="13"/>
      <c r="NXU18" s="13"/>
      <c r="NXV18" s="13"/>
      <c r="NXW18" s="13"/>
      <c r="NXX18" s="13"/>
      <c r="NXY18" s="13"/>
      <c r="NXZ18" s="13"/>
      <c r="NYA18" s="13"/>
      <c r="NYB18" s="13"/>
      <c r="NYC18" s="13"/>
      <c r="NYD18" s="13"/>
      <c r="NYE18" s="13"/>
      <c r="NYF18" s="13"/>
      <c r="NYG18" s="13"/>
      <c r="NYH18" s="13"/>
      <c r="NYI18" s="13"/>
      <c r="NYJ18" s="13"/>
      <c r="NYK18" s="13"/>
      <c r="NYL18" s="13"/>
      <c r="NYM18" s="13"/>
      <c r="NYN18" s="13"/>
      <c r="NYO18" s="13"/>
      <c r="NYP18" s="13"/>
      <c r="NYQ18" s="13"/>
      <c r="NYR18" s="13"/>
      <c r="NYS18" s="13"/>
      <c r="NYT18" s="13"/>
      <c r="NYU18" s="13"/>
      <c r="NYV18" s="13"/>
      <c r="NYW18" s="13"/>
      <c r="NYX18" s="13"/>
      <c r="NYY18" s="13"/>
      <c r="NYZ18" s="13"/>
      <c r="NZA18" s="13"/>
      <c r="NZB18" s="13"/>
      <c r="NZC18" s="13"/>
      <c r="NZD18" s="13"/>
      <c r="NZE18" s="13"/>
      <c r="NZF18" s="13"/>
      <c r="NZG18" s="13"/>
      <c r="NZH18" s="13"/>
      <c r="NZI18" s="13"/>
      <c r="NZJ18" s="13"/>
      <c r="NZK18" s="13"/>
      <c r="NZL18" s="13"/>
      <c r="NZM18" s="13"/>
      <c r="NZN18" s="13"/>
      <c r="NZO18" s="13"/>
      <c r="NZP18" s="13"/>
      <c r="NZQ18" s="13"/>
      <c r="NZR18" s="13"/>
      <c r="NZS18" s="13"/>
      <c r="NZT18" s="13"/>
      <c r="NZU18" s="13"/>
      <c r="NZV18" s="13"/>
      <c r="NZW18" s="13"/>
      <c r="NZX18" s="13"/>
      <c r="NZY18" s="13"/>
      <c r="NZZ18" s="13"/>
      <c r="OAA18" s="13"/>
      <c r="OAB18" s="13"/>
      <c r="OAC18" s="13"/>
      <c r="OAD18" s="13"/>
      <c r="OAE18" s="13"/>
      <c r="OAF18" s="13"/>
      <c r="OAG18" s="13"/>
      <c r="OAH18" s="13"/>
      <c r="OAI18" s="13"/>
      <c r="OAJ18" s="13"/>
      <c r="OAK18" s="13"/>
      <c r="OAL18" s="13"/>
      <c r="OAM18" s="13"/>
      <c r="OAN18" s="13"/>
      <c r="OAO18" s="13"/>
      <c r="OAP18" s="13"/>
      <c r="OAQ18" s="13"/>
      <c r="OAR18" s="13"/>
      <c r="OAS18" s="13"/>
      <c r="OAT18" s="13"/>
      <c r="OAU18" s="13"/>
      <c r="OAV18" s="13"/>
      <c r="OAW18" s="13"/>
      <c r="OAX18" s="13"/>
      <c r="OAY18" s="13"/>
      <c r="OAZ18" s="13"/>
      <c r="OBA18" s="13"/>
      <c r="OBB18" s="13"/>
      <c r="OBC18" s="13"/>
      <c r="OBD18" s="13"/>
      <c r="OBE18" s="13"/>
      <c r="OBF18" s="13"/>
      <c r="OBG18" s="13"/>
      <c r="OBH18" s="13"/>
      <c r="OBI18" s="13"/>
      <c r="OBJ18" s="13"/>
      <c r="OBK18" s="13"/>
      <c r="OBL18" s="13"/>
      <c r="OBM18" s="13"/>
      <c r="OBN18" s="13"/>
      <c r="OBO18" s="13"/>
      <c r="OBP18" s="13"/>
      <c r="OBQ18" s="13"/>
      <c r="OBR18" s="13"/>
      <c r="OBS18" s="13"/>
      <c r="OBT18" s="13"/>
      <c r="OBU18" s="13"/>
      <c r="OBV18" s="13"/>
      <c r="OBW18" s="13"/>
      <c r="OBX18" s="13"/>
      <c r="OBY18" s="13"/>
      <c r="OBZ18" s="13"/>
      <c r="OCA18" s="13"/>
      <c r="OCB18" s="13"/>
      <c r="OCC18" s="13"/>
      <c r="OCD18" s="13"/>
      <c r="OCE18" s="13"/>
      <c r="OCF18" s="13"/>
      <c r="OCG18" s="13"/>
      <c r="OCH18" s="13"/>
      <c r="OCI18" s="13"/>
      <c r="OCJ18" s="13"/>
      <c r="OCK18" s="13"/>
      <c r="OCL18" s="13"/>
      <c r="OCM18" s="13"/>
      <c r="OCN18" s="13"/>
      <c r="OCO18" s="13"/>
      <c r="OCP18" s="13"/>
      <c r="OCQ18" s="13"/>
      <c r="OCR18" s="13"/>
      <c r="OCS18" s="13"/>
      <c r="OCT18" s="13"/>
      <c r="OCU18" s="13"/>
      <c r="OCV18" s="13"/>
      <c r="OCW18" s="13"/>
      <c r="OCX18" s="13"/>
      <c r="OCY18" s="13"/>
      <c r="OCZ18" s="13"/>
      <c r="ODA18" s="13"/>
      <c r="ODB18" s="13"/>
      <c r="ODC18" s="13"/>
      <c r="ODD18" s="13"/>
      <c r="ODE18" s="13"/>
      <c r="ODF18" s="13"/>
      <c r="ODG18" s="13"/>
      <c r="ODH18" s="13"/>
      <c r="ODI18" s="13"/>
      <c r="ODJ18" s="13"/>
      <c r="ODK18" s="13"/>
      <c r="ODL18" s="13"/>
      <c r="ODM18" s="13"/>
      <c r="ODN18" s="13"/>
      <c r="ODO18" s="13"/>
      <c r="ODP18" s="13"/>
      <c r="ODQ18" s="13"/>
      <c r="ODR18" s="13"/>
      <c r="ODS18" s="13"/>
      <c r="ODT18" s="13"/>
      <c r="ODU18" s="13"/>
      <c r="ODV18" s="13"/>
      <c r="ODW18" s="13"/>
      <c r="ODX18" s="13"/>
      <c r="ODY18" s="13"/>
      <c r="ODZ18" s="13"/>
      <c r="OEA18" s="13"/>
      <c r="OEB18" s="13"/>
      <c r="OEC18" s="13"/>
      <c r="OED18" s="13"/>
      <c r="OEE18" s="13"/>
      <c r="OEF18" s="13"/>
      <c r="OEG18" s="13"/>
      <c r="OEH18" s="13"/>
      <c r="OEI18" s="13"/>
      <c r="OEJ18" s="13"/>
      <c r="OEK18" s="13"/>
      <c r="OEL18" s="13"/>
      <c r="OEM18" s="13"/>
      <c r="OEN18" s="13"/>
      <c r="OEO18" s="13"/>
      <c r="OEP18" s="13"/>
      <c r="OEQ18" s="13"/>
      <c r="OER18" s="13"/>
      <c r="OES18" s="13"/>
      <c r="OET18" s="13"/>
      <c r="OEU18" s="13"/>
      <c r="OEV18" s="13"/>
      <c r="OEW18" s="13"/>
      <c r="OEX18" s="13"/>
      <c r="OEY18" s="13"/>
      <c r="OEZ18" s="13"/>
      <c r="OFA18" s="13"/>
      <c r="OFB18" s="13"/>
      <c r="OFC18" s="13"/>
      <c r="OFD18" s="13"/>
      <c r="OFE18" s="13"/>
      <c r="OFF18" s="13"/>
      <c r="OFG18" s="13"/>
      <c r="OFH18" s="13"/>
      <c r="OFI18" s="13"/>
      <c r="OFJ18" s="13"/>
      <c r="OFK18" s="13"/>
      <c r="OFL18" s="13"/>
      <c r="OFM18" s="13"/>
      <c r="OFN18" s="13"/>
      <c r="OFO18" s="13"/>
      <c r="OFP18" s="13"/>
      <c r="OFQ18" s="13"/>
      <c r="OFR18" s="13"/>
      <c r="OFS18" s="13"/>
      <c r="OFT18" s="13"/>
      <c r="OFU18" s="13"/>
      <c r="OFV18" s="13"/>
      <c r="OFW18" s="13"/>
      <c r="OFX18" s="13"/>
      <c r="OFY18" s="13"/>
      <c r="OFZ18" s="13"/>
      <c r="OGA18" s="13"/>
      <c r="OGB18" s="13"/>
      <c r="OGC18" s="13"/>
      <c r="OGD18" s="13"/>
      <c r="OGE18" s="13"/>
      <c r="OGF18" s="13"/>
      <c r="OGG18" s="13"/>
      <c r="OGH18" s="13"/>
      <c r="OGI18" s="13"/>
      <c r="OGJ18" s="13"/>
      <c r="OGK18" s="13"/>
      <c r="OGL18" s="13"/>
      <c r="OGM18" s="13"/>
      <c r="OGN18" s="13"/>
      <c r="OGO18" s="13"/>
      <c r="OGP18" s="13"/>
      <c r="OGQ18" s="13"/>
      <c r="OGR18" s="13"/>
      <c r="OGS18" s="13"/>
      <c r="OGT18" s="13"/>
      <c r="OGU18" s="13"/>
      <c r="OGV18" s="13"/>
      <c r="OGW18" s="13"/>
      <c r="OGX18" s="13"/>
      <c r="OGY18" s="13"/>
      <c r="OGZ18" s="13"/>
      <c r="OHA18" s="13"/>
      <c r="OHB18" s="13"/>
      <c r="OHC18" s="13"/>
      <c r="OHD18" s="13"/>
      <c r="OHE18" s="13"/>
      <c r="OHF18" s="13"/>
      <c r="OHG18" s="13"/>
      <c r="OHH18" s="13"/>
      <c r="OHI18" s="13"/>
      <c r="OHJ18" s="13"/>
      <c r="OHK18" s="13"/>
      <c r="OHL18" s="13"/>
      <c r="OHM18" s="13"/>
      <c r="OHN18" s="13"/>
      <c r="OHO18" s="13"/>
      <c r="OHP18" s="13"/>
      <c r="OHQ18" s="13"/>
      <c r="OHR18" s="13"/>
      <c r="OHS18" s="13"/>
      <c r="OHT18" s="13"/>
      <c r="OHU18" s="13"/>
      <c r="OHV18" s="13"/>
      <c r="OHW18" s="13"/>
      <c r="OHX18" s="13"/>
      <c r="OHY18" s="13"/>
      <c r="OHZ18" s="13"/>
      <c r="OIA18" s="13"/>
      <c r="OIB18" s="13"/>
      <c r="OIC18" s="13"/>
      <c r="OID18" s="13"/>
      <c r="OIE18" s="13"/>
      <c r="OIF18" s="13"/>
      <c r="OIG18" s="13"/>
      <c r="OIH18" s="13"/>
      <c r="OII18" s="13"/>
      <c r="OIJ18" s="13"/>
      <c r="OIK18" s="13"/>
      <c r="OIL18" s="13"/>
      <c r="OIM18" s="13"/>
      <c r="OIN18" s="13"/>
      <c r="OIO18" s="13"/>
      <c r="OIP18" s="13"/>
      <c r="OIQ18" s="13"/>
      <c r="OIR18" s="13"/>
      <c r="OIS18" s="13"/>
      <c r="OIT18" s="13"/>
      <c r="OIU18" s="13"/>
      <c r="OIV18" s="13"/>
      <c r="OIW18" s="13"/>
      <c r="OIX18" s="13"/>
      <c r="OIY18" s="13"/>
      <c r="OIZ18" s="13"/>
      <c r="OJA18" s="13"/>
      <c r="OJB18" s="13"/>
      <c r="OJC18" s="13"/>
      <c r="OJD18" s="13"/>
      <c r="OJE18" s="13"/>
      <c r="OJF18" s="13"/>
      <c r="OJG18" s="13"/>
      <c r="OJH18" s="13"/>
      <c r="OJI18" s="13"/>
      <c r="OJJ18" s="13"/>
      <c r="OJK18" s="13"/>
      <c r="OJL18" s="13"/>
      <c r="OJM18" s="13"/>
      <c r="OJN18" s="13"/>
      <c r="OJO18" s="13"/>
      <c r="OJP18" s="13"/>
      <c r="OJQ18" s="13"/>
      <c r="OJR18" s="13"/>
      <c r="OJS18" s="13"/>
      <c r="OJT18" s="13"/>
      <c r="OJU18" s="13"/>
      <c r="OJV18" s="13"/>
      <c r="OJW18" s="13"/>
      <c r="OJX18" s="13"/>
      <c r="OJY18" s="13"/>
      <c r="OJZ18" s="13"/>
      <c r="OKA18" s="13"/>
      <c r="OKB18" s="13"/>
      <c r="OKC18" s="13"/>
      <c r="OKD18" s="13"/>
      <c r="OKE18" s="13"/>
      <c r="OKF18" s="13"/>
      <c r="OKG18" s="13"/>
      <c r="OKH18" s="13"/>
      <c r="OKI18" s="13"/>
      <c r="OKJ18" s="13"/>
      <c r="OKK18" s="13"/>
      <c r="OKL18" s="13"/>
      <c r="OKM18" s="13"/>
      <c r="OKN18" s="13"/>
      <c r="OKO18" s="13"/>
      <c r="OKP18" s="13"/>
      <c r="OKQ18" s="13"/>
      <c r="OKR18" s="13"/>
      <c r="OKS18" s="13"/>
      <c r="OKT18" s="13"/>
      <c r="OKU18" s="13"/>
      <c r="OKV18" s="13"/>
      <c r="OKW18" s="13"/>
      <c r="OKX18" s="13"/>
      <c r="OKY18" s="13"/>
      <c r="OKZ18" s="13"/>
      <c r="OLA18" s="13"/>
      <c r="OLB18" s="13"/>
      <c r="OLC18" s="13"/>
      <c r="OLD18" s="13"/>
      <c r="OLE18" s="13"/>
      <c r="OLF18" s="13"/>
      <c r="OLG18" s="13"/>
      <c r="OLH18" s="13"/>
      <c r="OLI18" s="13"/>
      <c r="OLJ18" s="13"/>
      <c r="OLK18" s="13"/>
      <c r="OLL18" s="13"/>
      <c r="OLM18" s="13"/>
      <c r="OLN18" s="13"/>
      <c r="OLO18" s="13"/>
      <c r="OLP18" s="13"/>
      <c r="OLQ18" s="13"/>
      <c r="OLR18" s="13"/>
      <c r="OLS18" s="13"/>
      <c r="OLT18" s="13"/>
      <c r="OLU18" s="13"/>
      <c r="OLV18" s="13"/>
      <c r="OLW18" s="13"/>
      <c r="OLX18" s="13"/>
      <c r="OLY18" s="13"/>
      <c r="OLZ18" s="13"/>
      <c r="OMA18" s="13"/>
      <c r="OMB18" s="13"/>
      <c r="OMC18" s="13"/>
      <c r="OMD18" s="13"/>
      <c r="OME18" s="13"/>
      <c r="OMF18" s="13"/>
      <c r="OMG18" s="13"/>
      <c r="OMH18" s="13"/>
      <c r="OMI18" s="13"/>
      <c r="OMJ18" s="13"/>
      <c r="OMK18" s="13"/>
      <c r="OML18" s="13"/>
      <c r="OMM18" s="13"/>
      <c r="OMN18" s="13"/>
      <c r="OMO18" s="13"/>
      <c r="OMP18" s="13"/>
      <c r="OMQ18" s="13"/>
      <c r="OMR18" s="13"/>
      <c r="OMS18" s="13"/>
      <c r="OMT18" s="13"/>
      <c r="OMU18" s="13"/>
      <c r="OMV18" s="13"/>
      <c r="OMW18" s="13"/>
      <c r="OMX18" s="13"/>
      <c r="OMY18" s="13"/>
      <c r="OMZ18" s="13"/>
      <c r="ONA18" s="13"/>
      <c r="ONB18" s="13"/>
      <c r="ONC18" s="13"/>
      <c r="OND18" s="13"/>
      <c r="ONE18" s="13"/>
      <c r="ONF18" s="13"/>
      <c r="ONG18" s="13"/>
      <c r="ONH18" s="13"/>
      <c r="ONI18" s="13"/>
      <c r="ONJ18" s="13"/>
      <c r="ONK18" s="13"/>
      <c r="ONL18" s="13"/>
      <c r="ONM18" s="13"/>
      <c r="ONN18" s="13"/>
      <c r="ONO18" s="13"/>
      <c r="ONP18" s="13"/>
      <c r="ONQ18" s="13"/>
      <c r="ONR18" s="13"/>
      <c r="ONS18" s="13"/>
      <c r="ONT18" s="13"/>
      <c r="ONU18" s="13"/>
      <c r="ONV18" s="13"/>
      <c r="ONW18" s="13"/>
      <c r="ONX18" s="13"/>
      <c r="ONY18" s="13"/>
      <c r="ONZ18" s="13"/>
      <c r="OOA18" s="13"/>
      <c r="OOB18" s="13"/>
      <c r="OOC18" s="13"/>
      <c r="OOD18" s="13"/>
      <c r="OOE18" s="13"/>
      <c r="OOF18" s="13"/>
      <c r="OOG18" s="13"/>
      <c r="OOH18" s="13"/>
      <c r="OOI18" s="13"/>
      <c r="OOJ18" s="13"/>
      <c r="OOK18" s="13"/>
      <c r="OOL18" s="13"/>
      <c r="OOM18" s="13"/>
      <c r="OON18" s="13"/>
      <c r="OOO18" s="13"/>
      <c r="OOP18" s="13"/>
      <c r="OOQ18" s="13"/>
      <c r="OOR18" s="13"/>
      <c r="OOS18" s="13"/>
      <c r="OOT18" s="13"/>
      <c r="OOU18" s="13"/>
      <c r="OOV18" s="13"/>
      <c r="OOW18" s="13"/>
      <c r="OOX18" s="13"/>
      <c r="OOY18" s="13"/>
      <c r="OOZ18" s="13"/>
      <c r="OPA18" s="13"/>
      <c r="OPB18" s="13"/>
      <c r="OPC18" s="13"/>
      <c r="OPD18" s="13"/>
      <c r="OPE18" s="13"/>
      <c r="OPF18" s="13"/>
      <c r="OPG18" s="13"/>
      <c r="OPH18" s="13"/>
      <c r="OPI18" s="13"/>
      <c r="OPJ18" s="13"/>
      <c r="OPK18" s="13"/>
      <c r="OPL18" s="13"/>
      <c r="OPM18" s="13"/>
      <c r="OPN18" s="13"/>
      <c r="OPO18" s="13"/>
      <c r="OPP18" s="13"/>
      <c r="OPQ18" s="13"/>
      <c r="OPR18" s="13"/>
      <c r="OPS18" s="13"/>
      <c r="OPT18" s="13"/>
      <c r="OPU18" s="13"/>
      <c r="OPV18" s="13"/>
      <c r="OPW18" s="13"/>
      <c r="OPX18" s="13"/>
      <c r="OPY18" s="13"/>
      <c r="OPZ18" s="13"/>
      <c r="OQA18" s="13"/>
      <c r="OQB18" s="13"/>
      <c r="OQC18" s="13"/>
      <c r="OQD18" s="13"/>
      <c r="OQE18" s="13"/>
      <c r="OQF18" s="13"/>
      <c r="OQG18" s="13"/>
      <c r="OQH18" s="13"/>
      <c r="OQI18" s="13"/>
      <c r="OQJ18" s="13"/>
      <c r="OQK18" s="13"/>
      <c r="OQL18" s="13"/>
      <c r="OQM18" s="13"/>
      <c r="OQN18" s="13"/>
      <c r="OQO18" s="13"/>
      <c r="OQP18" s="13"/>
      <c r="OQQ18" s="13"/>
      <c r="OQR18" s="13"/>
      <c r="OQS18" s="13"/>
      <c r="OQT18" s="13"/>
      <c r="OQU18" s="13"/>
      <c r="OQV18" s="13"/>
      <c r="OQW18" s="13"/>
      <c r="OQX18" s="13"/>
      <c r="OQY18" s="13"/>
      <c r="OQZ18" s="13"/>
      <c r="ORA18" s="13"/>
      <c r="ORB18" s="13"/>
      <c r="ORC18" s="13"/>
      <c r="ORD18" s="13"/>
      <c r="ORE18" s="13"/>
      <c r="ORF18" s="13"/>
      <c r="ORG18" s="13"/>
      <c r="ORH18" s="13"/>
      <c r="ORI18" s="13"/>
      <c r="ORJ18" s="13"/>
      <c r="ORK18" s="13"/>
      <c r="ORL18" s="13"/>
      <c r="ORM18" s="13"/>
      <c r="ORN18" s="13"/>
      <c r="ORO18" s="13"/>
      <c r="ORP18" s="13"/>
      <c r="ORQ18" s="13"/>
      <c r="ORR18" s="13"/>
      <c r="ORS18" s="13"/>
      <c r="ORT18" s="13"/>
      <c r="ORU18" s="13"/>
      <c r="ORV18" s="13"/>
      <c r="ORW18" s="13"/>
      <c r="ORX18" s="13"/>
      <c r="ORY18" s="13"/>
      <c r="ORZ18" s="13"/>
      <c r="OSA18" s="13"/>
      <c r="OSB18" s="13"/>
      <c r="OSC18" s="13"/>
      <c r="OSD18" s="13"/>
      <c r="OSE18" s="13"/>
      <c r="OSF18" s="13"/>
      <c r="OSG18" s="13"/>
      <c r="OSH18" s="13"/>
      <c r="OSI18" s="13"/>
      <c r="OSJ18" s="13"/>
      <c r="OSK18" s="13"/>
      <c r="OSL18" s="13"/>
      <c r="OSM18" s="13"/>
      <c r="OSN18" s="13"/>
      <c r="OSO18" s="13"/>
      <c r="OSP18" s="13"/>
      <c r="OSQ18" s="13"/>
      <c r="OSR18" s="13"/>
      <c r="OSS18" s="13"/>
      <c r="OST18" s="13"/>
      <c r="OSU18" s="13"/>
      <c r="OSV18" s="13"/>
      <c r="OSW18" s="13"/>
      <c r="OSX18" s="13"/>
      <c r="OSY18" s="13"/>
      <c r="OSZ18" s="13"/>
      <c r="OTA18" s="13"/>
      <c r="OTB18" s="13"/>
      <c r="OTC18" s="13"/>
      <c r="OTD18" s="13"/>
      <c r="OTE18" s="13"/>
      <c r="OTF18" s="13"/>
      <c r="OTG18" s="13"/>
      <c r="OTH18" s="13"/>
      <c r="OTI18" s="13"/>
      <c r="OTJ18" s="13"/>
      <c r="OTK18" s="13"/>
      <c r="OTL18" s="13"/>
      <c r="OTM18" s="13"/>
      <c r="OTN18" s="13"/>
      <c r="OTO18" s="13"/>
      <c r="OTP18" s="13"/>
      <c r="OTQ18" s="13"/>
      <c r="OTR18" s="13"/>
      <c r="OTS18" s="13"/>
      <c r="OTT18" s="13"/>
      <c r="OTU18" s="13"/>
      <c r="OTV18" s="13"/>
      <c r="OTW18" s="13"/>
      <c r="OTX18" s="13"/>
      <c r="OTY18" s="13"/>
      <c r="OTZ18" s="13"/>
      <c r="OUA18" s="13"/>
      <c r="OUB18" s="13"/>
      <c r="OUC18" s="13"/>
      <c r="OUD18" s="13"/>
      <c r="OUE18" s="13"/>
      <c r="OUF18" s="13"/>
      <c r="OUG18" s="13"/>
      <c r="OUH18" s="13"/>
      <c r="OUI18" s="13"/>
      <c r="OUJ18" s="13"/>
      <c r="OUK18" s="13"/>
      <c r="OUL18" s="13"/>
      <c r="OUM18" s="13"/>
      <c r="OUN18" s="13"/>
      <c r="OUO18" s="13"/>
      <c r="OUP18" s="13"/>
      <c r="OUQ18" s="13"/>
      <c r="OUR18" s="13"/>
      <c r="OUS18" s="13"/>
      <c r="OUT18" s="13"/>
      <c r="OUU18" s="13"/>
      <c r="OUV18" s="13"/>
      <c r="OUW18" s="13"/>
      <c r="OUX18" s="13"/>
      <c r="OUY18" s="13"/>
      <c r="OUZ18" s="13"/>
      <c r="OVA18" s="13"/>
      <c r="OVB18" s="13"/>
      <c r="OVC18" s="13"/>
      <c r="OVD18" s="13"/>
      <c r="OVE18" s="13"/>
      <c r="OVF18" s="13"/>
      <c r="OVG18" s="13"/>
      <c r="OVH18" s="13"/>
      <c r="OVI18" s="13"/>
      <c r="OVJ18" s="13"/>
      <c r="OVK18" s="13"/>
      <c r="OVL18" s="13"/>
      <c r="OVM18" s="13"/>
      <c r="OVN18" s="13"/>
      <c r="OVO18" s="13"/>
      <c r="OVP18" s="13"/>
      <c r="OVQ18" s="13"/>
      <c r="OVR18" s="13"/>
      <c r="OVS18" s="13"/>
      <c r="OVT18" s="13"/>
      <c r="OVU18" s="13"/>
      <c r="OVV18" s="13"/>
      <c r="OVW18" s="13"/>
      <c r="OVX18" s="13"/>
      <c r="OVY18" s="13"/>
      <c r="OVZ18" s="13"/>
      <c r="OWA18" s="13"/>
      <c r="OWB18" s="13"/>
      <c r="OWC18" s="13"/>
      <c r="OWD18" s="13"/>
      <c r="OWE18" s="13"/>
      <c r="OWF18" s="13"/>
      <c r="OWG18" s="13"/>
      <c r="OWH18" s="13"/>
      <c r="OWI18" s="13"/>
      <c r="OWJ18" s="13"/>
      <c r="OWK18" s="13"/>
      <c r="OWL18" s="13"/>
      <c r="OWM18" s="13"/>
      <c r="OWN18" s="13"/>
      <c r="OWO18" s="13"/>
      <c r="OWP18" s="13"/>
      <c r="OWQ18" s="13"/>
      <c r="OWR18" s="13"/>
      <c r="OWS18" s="13"/>
      <c r="OWT18" s="13"/>
      <c r="OWU18" s="13"/>
      <c r="OWV18" s="13"/>
      <c r="OWW18" s="13"/>
      <c r="OWX18" s="13"/>
      <c r="OWY18" s="13"/>
      <c r="OWZ18" s="13"/>
      <c r="OXA18" s="13"/>
      <c r="OXB18" s="13"/>
      <c r="OXC18" s="13"/>
      <c r="OXD18" s="13"/>
      <c r="OXE18" s="13"/>
      <c r="OXF18" s="13"/>
      <c r="OXG18" s="13"/>
      <c r="OXH18" s="13"/>
      <c r="OXI18" s="13"/>
      <c r="OXJ18" s="13"/>
      <c r="OXK18" s="13"/>
      <c r="OXL18" s="13"/>
      <c r="OXM18" s="13"/>
      <c r="OXN18" s="13"/>
      <c r="OXO18" s="13"/>
      <c r="OXP18" s="13"/>
      <c r="OXQ18" s="13"/>
      <c r="OXR18" s="13"/>
      <c r="OXS18" s="13"/>
      <c r="OXT18" s="13"/>
      <c r="OXU18" s="13"/>
      <c r="OXV18" s="13"/>
      <c r="OXW18" s="13"/>
      <c r="OXX18" s="13"/>
      <c r="OXY18" s="13"/>
      <c r="OXZ18" s="13"/>
      <c r="OYA18" s="13"/>
      <c r="OYB18" s="13"/>
      <c r="OYC18" s="13"/>
      <c r="OYD18" s="13"/>
      <c r="OYE18" s="13"/>
      <c r="OYF18" s="13"/>
      <c r="OYG18" s="13"/>
      <c r="OYH18" s="13"/>
      <c r="OYI18" s="13"/>
      <c r="OYJ18" s="13"/>
      <c r="OYK18" s="13"/>
      <c r="OYL18" s="13"/>
      <c r="OYM18" s="13"/>
      <c r="OYN18" s="13"/>
      <c r="OYO18" s="13"/>
      <c r="OYP18" s="13"/>
      <c r="OYQ18" s="13"/>
      <c r="OYR18" s="13"/>
      <c r="OYS18" s="13"/>
      <c r="OYT18" s="13"/>
      <c r="OYU18" s="13"/>
      <c r="OYV18" s="13"/>
      <c r="OYW18" s="13"/>
      <c r="OYX18" s="13"/>
      <c r="OYY18" s="13"/>
      <c r="OYZ18" s="13"/>
      <c r="OZA18" s="13"/>
      <c r="OZB18" s="13"/>
      <c r="OZC18" s="13"/>
      <c r="OZD18" s="13"/>
      <c r="OZE18" s="13"/>
      <c r="OZF18" s="13"/>
      <c r="OZG18" s="13"/>
      <c r="OZH18" s="13"/>
      <c r="OZI18" s="13"/>
      <c r="OZJ18" s="13"/>
      <c r="OZK18" s="13"/>
      <c r="OZL18" s="13"/>
      <c r="OZM18" s="13"/>
      <c r="OZN18" s="13"/>
      <c r="OZO18" s="13"/>
      <c r="OZP18" s="13"/>
      <c r="OZQ18" s="13"/>
      <c r="OZR18" s="13"/>
      <c r="OZS18" s="13"/>
      <c r="OZT18" s="13"/>
      <c r="OZU18" s="13"/>
      <c r="OZV18" s="13"/>
      <c r="OZW18" s="13"/>
      <c r="OZX18" s="13"/>
      <c r="OZY18" s="13"/>
      <c r="OZZ18" s="13"/>
      <c r="PAA18" s="13"/>
      <c r="PAB18" s="13"/>
      <c r="PAC18" s="13"/>
      <c r="PAD18" s="13"/>
      <c r="PAE18" s="13"/>
      <c r="PAF18" s="13"/>
      <c r="PAG18" s="13"/>
      <c r="PAH18" s="13"/>
      <c r="PAI18" s="13"/>
      <c r="PAJ18" s="13"/>
      <c r="PAK18" s="13"/>
      <c r="PAL18" s="13"/>
      <c r="PAM18" s="13"/>
      <c r="PAN18" s="13"/>
      <c r="PAO18" s="13"/>
      <c r="PAP18" s="13"/>
      <c r="PAQ18" s="13"/>
      <c r="PAR18" s="13"/>
      <c r="PAS18" s="13"/>
      <c r="PAT18" s="13"/>
      <c r="PAU18" s="13"/>
      <c r="PAV18" s="13"/>
      <c r="PAW18" s="13"/>
      <c r="PAX18" s="13"/>
      <c r="PAY18" s="13"/>
      <c r="PAZ18" s="13"/>
      <c r="PBA18" s="13"/>
      <c r="PBB18" s="13"/>
      <c r="PBC18" s="13"/>
      <c r="PBD18" s="13"/>
      <c r="PBE18" s="13"/>
      <c r="PBF18" s="13"/>
      <c r="PBG18" s="13"/>
      <c r="PBH18" s="13"/>
      <c r="PBI18" s="13"/>
      <c r="PBJ18" s="13"/>
      <c r="PBK18" s="13"/>
      <c r="PBL18" s="13"/>
      <c r="PBM18" s="13"/>
      <c r="PBN18" s="13"/>
      <c r="PBO18" s="13"/>
      <c r="PBP18" s="13"/>
      <c r="PBQ18" s="13"/>
      <c r="PBR18" s="13"/>
      <c r="PBS18" s="13"/>
      <c r="PBT18" s="13"/>
      <c r="PBU18" s="13"/>
      <c r="PBV18" s="13"/>
      <c r="PBW18" s="13"/>
      <c r="PBX18" s="13"/>
      <c r="PBY18" s="13"/>
      <c r="PBZ18" s="13"/>
      <c r="PCA18" s="13"/>
      <c r="PCB18" s="13"/>
      <c r="PCC18" s="13"/>
      <c r="PCD18" s="13"/>
      <c r="PCE18" s="13"/>
      <c r="PCF18" s="13"/>
      <c r="PCG18" s="13"/>
      <c r="PCH18" s="13"/>
      <c r="PCI18" s="13"/>
      <c r="PCJ18" s="13"/>
      <c r="PCK18" s="13"/>
      <c r="PCL18" s="13"/>
      <c r="PCM18" s="13"/>
      <c r="PCN18" s="13"/>
      <c r="PCO18" s="13"/>
      <c r="PCP18" s="13"/>
      <c r="PCQ18" s="13"/>
      <c r="PCR18" s="13"/>
      <c r="PCS18" s="13"/>
      <c r="PCT18" s="13"/>
      <c r="PCU18" s="13"/>
      <c r="PCV18" s="13"/>
      <c r="PCW18" s="13"/>
      <c r="PCX18" s="13"/>
      <c r="PCY18" s="13"/>
      <c r="PCZ18" s="13"/>
      <c r="PDA18" s="13"/>
      <c r="PDB18" s="13"/>
      <c r="PDC18" s="13"/>
      <c r="PDD18" s="13"/>
      <c r="PDE18" s="13"/>
      <c r="PDF18" s="13"/>
      <c r="PDG18" s="13"/>
      <c r="PDH18" s="13"/>
      <c r="PDI18" s="13"/>
      <c r="PDJ18" s="13"/>
      <c r="PDK18" s="13"/>
      <c r="PDL18" s="13"/>
      <c r="PDM18" s="13"/>
      <c r="PDN18" s="13"/>
      <c r="PDO18" s="13"/>
      <c r="PDP18" s="13"/>
      <c r="PDQ18" s="13"/>
      <c r="PDR18" s="13"/>
      <c r="PDS18" s="13"/>
      <c r="PDT18" s="13"/>
      <c r="PDU18" s="13"/>
      <c r="PDV18" s="13"/>
      <c r="PDW18" s="13"/>
      <c r="PDX18" s="13"/>
      <c r="PDY18" s="13"/>
      <c r="PDZ18" s="13"/>
      <c r="PEA18" s="13"/>
      <c r="PEB18" s="13"/>
      <c r="PEC18" s="13"/>
      <c r="PED18" s="13"/>
      <c r="PEE18" s="13"/>
      <c r="PEF18" s="13"/>
      <c r="PEG18" s="13"/>
      <c r="PEH18" s="13"/>
      <c r="PEI18" s="13"/>
      <c r="PEJ18" s="13"/>
      <c r="PEK18" s="13"/>
      <c r="PEL18" s="13"/>
      <c r="PEM18" s="13"/>
      <c r="PEN18" s="13"/>
      <c r="PEO18" s="13"/>
      <c r="PEP18" s="13"/>
      <c r="PEQ18" s="13"/>
      <c r="PER18" s="13"/>
      <c r="PES18" s="13"/>
      <c r="PET18" s="13"/>
      <c r="PEU18" s="13"/>
      <c r="PEV18" s="13"/>
      <c r="PEW18" s="13"/>
      <c r="PEX18" s="13"/>
      <c r="PEY18" s="13"/>
      <c r="PEZ18" s="13"/>
      <c r="PFA18" s="13"/>
      <c r="PFB18" s="13"/>
      <c r="PFC18" s="13"/>
      <c r="PFD18" s="13"/>
      <c r="PFE18" s="13"/>
      <c r="PFF18" s="13"/>
      <c r="PFG18" s="13"/>
      <c r="PFH18" s="13"/>
      <c r="PFI18" s="13"/>
      <c r="PFJ18" s="13"/>
      <c r="PFK18" s="13"/>
      <c r="PFL18" s="13"/>
      <c r="PFM18" s="13"/>
      <c r="PFN18" s="13"/>
      <c r="PFO18" s="13"/>
      <c r="PFP18" s="13"/>
      <c r="PFQ18" s="13"/>
      <c r="PFR18" s="13"/>
      <c r="PFS18" s="13"/>
      <c r="PFT18" s="13"/>
      <c r="PFU18" s="13"/>
      <c r="PFV18" s="13"/>
      <c r="PFW18" s="13"/>
      <c r="PFX18" s="13"/>
      <c r="PFY18" s="13"/>
      <c r="PFZ18" s="13"/>
      <c r="PGA18" s="13"/>
      <c r="PGB18" s="13"/>
      <c r="PGC18" s="13"/>
      <c r="PGD18" s="13"/>
      <c r="PGE18" s="13"/>
      <c r="PGF18" s="13"/>
      <c r="PGG18" s="13"/>
      <c r="PGH18" s="13"/>
      <c r="PGI18" s="13"/>
      <c r="PGJ18" s="13"/>
      <c r="PGK18" s="13"/>
      <c r="PGL18" s="13"/>
      <c r="PGM18" s="13"/>
      <c r="PGN18" s="13"/>
      <c r="PGO18" s="13"/>
      <c r="PGP18" s="13"/>
      <c r="PGQ18" s="13"/>
      <c r="PGR18" s="13"/>
      <c r="PGS18" s="13"/>
      <c r="PGT18" s="13"/>
      <c r="PGU18" s="13"/>
      <c r="PGV18" s="13"/>
      <c r="PGW18" s="13"/>
      <c r="PGX18" s="13"/>
      <c r="PGY18" s="13"/>
      <c r="PGZ18" s="13"/>
      <c r="PHA18" s="13"/>
      <c r="PHB18" s="13"/>
      <c r="PHC18" s="13"/>
      <c r="PHD18" s="13"/>
      <c r="PHE18" s="13"/>
      <c r="PHF18" s="13"/>
      <c r="PHG18" s="13"/>
      <c r="PHH18" s="13"/>
      <c r="PHI18" s="13"/>
      <c r="PHJ18" s="13"/>
      <c r="PHK18" s="13"/>
      <c r="PHL18" s="13"/>
      <c r="PHM18" s="13"/>
      <c r="PHN18" s="13"/>
      <c r="PHO18" s="13"/>
      <c r="PHP18" s="13"/>
      <c r="PHQ18" s="13"/>
      <c r="PHR18" s="13"/>
      <c r="PHS18" s="13"/>
      <c r="PHT18" s="13"/>
      <c r="PHU18" s="13"/>
      <c r="PHV18" s="13"/>
      <c r="PHW18" s="13"/>
      <c r="PHX18" s="13"/>
      <c r="PHY18" s="13"/>
      <c r="PHZ18" s="13"/>
      <c r="PIA18" s="13"/>
      <c r="PIB18" s="13"/>
      <c r="PIC18" s="13"/>
      <c r="PID18" s="13"/>
      <c r="PIE18" s="13"/>
      <c r="PIF18" s="13"/>
      <c r="PIG18" s="13"/>
      <c r="PIH18" s="13"/>
      <c r="PII18" s="13"/>
      <c r="PIJ18" s="13"/>
      <c r="PIK18" s="13"/>
      <c r="PIL18" s="13"/>
      <c r="PIM18" s="13"/>
      <c r="PIN18" s="13"/>
      <c r="PIO18" s="13"/>
      <c r="PIP18" s="13"/>
      <c r="PIQ18" s="13"/>
      <c r="PIR18" s="13"/>
      <c r="PIS18" s="13"/>
      <c r="PIT18" s="13"/>
      <c r="PIU18" s="13"/>
      <c r="PIV18" s="13"/>
      <c r="PIW18" s="13"/>
      <c r="PIX18" s="13"/>
      <c r="PIY18" s="13"/>
      <c r="PIZ18" s="13"/>
      <c r="PJA18" s="13"/>
      <c r="PJB18" s="13"/>
      <c r="PJC18" s="13"/>
      <c r="PJD18" s="13"/>
      <c r="PJE18" s="13"/>
      <c r="PJF18" s="13"/>
      <c r="PJG18" s="13"/>
      <c r="PJH18" s="13"/>
      <c r="PJI18" s="13"/>
      <c r="PJJ18" s="13"/>
      <c r="PJK18" s="13"/>
      <c r="PJL18" s="13"/>
      <c r="PJM18" s="13"/>
      <c r="PJN18" s="13"/>
      <c r="PJO18" s="13"/>
      <c r="PJP18" s="13"/>
      <c r="PJQ18" s="13"/>
      <c r="PJR18" s="13"/>
      <c r="PJS18" s="13"/>
      <c r="PJT18" s="13"/>
      <c r="PJU18" s="13"/>
      <c r="PJV18" s="13"/>
      <c r="PJW18" s="13"/>
      <c r="PJX18" s="13"/>
      <c r="PJY18" s="13"/>
      <c r="PJZ18" s="13"/>
      <c r="PKA18" s="13"/>
      <c r="PKB18" s="13"/>
      <c r="PKC18" s="13"/>
      <c r="PKD18" s="13"/>
      <c r="PKE18" s="13"/>
      <c r="PKF18" s="13"/>
      <c r="PKG18" s="13"/>
      <c r="PKH18" s="13"/>
      <c r="PKI18" s="13"/>
      <c r="PKJ18" s="13"/>
      <c r="PKK18" s="13"/>
      <c r="PKL18" s="13"/>
      <c r="PKM18" s="13"/>
      <c r="PKN18" s="13"/>
      <c r="PKO18" s="13"/>
      <c r="PKP18" s="13"/>
      <c r="PKQ18" s="13"/>
      <c r="PKR18" s="13"/>
      <c r="PKS18" s="13"/>
      <c r="PKT18" s="13"/>
      <c r="PKU18" s="13"/>
      <c r="PKV18" s="13"/>
      <c r="PKW18" s="13"/>
      <c r="PKX18" s="13"/>
      <c r="PKY18" s="13"/>
      <c r="PKZ18" s="13"/>
      <c r="PLA18" s="13"/>
      <c r="PLB18" s="13"/>
      <c r="PLC18" s="13"/>
      <c r="PLD18" s="13"/>
      <c r="PLE18" s="13"/>
      <c r="PLF18" s="13"/>
      <c r="PLG18" s="13"/>
      <c r="PLH18" s="13"/>
      <c r="PLI18" s="13"/>
      <c r="PLJ18" s="13"/>
      <c r="PLK18" s="13"/>
      <c r="PLL18" s="13"/>
      <c r="PLM18" s="13"/>
      <c r="PLN18" s="13"/>
      <c r="PLO18" s="13"/>
      <c r="PLP18" s="13"/>
      <c r="PLQ18" s="13"/>
      <c r="PLR18" s="13"/>
      <c r="PLS18" s="13"/>
      <c r="PLT18" s="13"/>
      <c r="PLU18" s="13"/>
      <c r="PLV18" s="13"/>
      <c r="PLW18" s="13"/>
      <c r="PLX18" s="13"/>
      <c r="PLY18" s="13"/>
      <c r="PLZ18" s="13"/>
      <c r="PMA18" s="13"/>
      <c r="PMB18" s="13"/>
      <c r="PMC18" s="13"/>
      <c r="PMD18" s="13"/>
      <c r="PME18" s="13"/>
      <c r="PMF18" s="13"/>
      <c r="PMG18" s="13"/>
      <c r="PMH18" s="13"/>
      <c r="PMI18" s="13"/>
      <c r="PMJ18" s="13"/>
      <c r="PMK18" s="13"/>
      <c r="PML18" s="13"/>
      <c r="PMM18" s="13"/>
      <c r="PMN18" s="13"/>
      <c r="PMO18" s="13"/>
      <c r="PMP18" s="13"/>
      <c r="PMQ18" s="13"/>
      <c r="PMR18" s="13"/>
      <c r="PMS18" s="13"/>
      <c r="PMT18" s="13"/>
      <c r="PMU18" s="13"/>
      <c r="PMV18" s="13"/>
      <c r="PMW18" s="13"/>
      <c r="PMX18" s="13"/>
      <c r="PMY18" s="13"/>
      <c r="PMZ18" s="13"/>
      <c r="PNA18" s="13"/>
      <c r="PNB18" s="13"/>
      <c r="PNC18" s="13"/>
      <c r="PND18" s="13"/>
      <c r="PNE18" s="13"/>
      <c r="PNF18" s="13"/>
      <c r="PNG18" s="13"/>
      <c r="PNH18" s="13"/>
      <c r="PNI18" s="13"/>
      <c r="PNJ18" s="13"/>
      <c r="PNK18" s="13"/>
      <c r="PNL18" s="13"/>
      <c r="PNM18" s="13"/>
      <c r="PNN18" s="13"/>
      <c r="PNO18" s="13"/>
      <c r="PNP18" s="13"/>
      <c r="PNQ18" s="13"/>
      <c r="PNR18" s="13"/>
      <c r="PNS18" s="13"/>
      <c r="PNT18" s="13"/>
      <c r="PNU18" s="13"/>
      <c r="PNV18" s="13"/>
      <c r="PNW18" s="13"/>
      <c r="PNX18" s="13"/>
      <c r="PNY18" s="13"/>
      <c r="PNZ18" s="13"/>
      <c r="POA18" s="13"/>
      <c r="POB18" s="13"/>
      <c r="POC18" s="13"/>
      <c r="POD18" s="13"/>
      <c r="POE18" s="13"/>
      <c r="POF18" s="13"/>
      <c r="POG18" s="13"/>
      <c r="POH18" s="13"/>
      <c r="POI18" s="13"/>
      <c r="POJ18" s="13"/>
      <c r="POK18" s="13"/>
      <c r="POL18" s="13"/>
      <c r="POM18" s="13"/>
      <c r="PON18" s="13"/>
      <c r="POO18" s="13"/>
      <c r="POP18" s="13"/>
      <c r="POQ18" s="13"/>
      <c r="POR18" s="13"/>
      <c r="POS18" s="13"/>
      <c r="POT18" s="13"/>
      <c r="POU18" s="13"/>
      <c r="POV18" s="13"/>
      <c r="POW18" s="13"/>
      <c r="POX18" s="13"/>
      <c r="POY18" s="13"/>
      <c r="POZ18" s="13"/>
      <c r="PPA18" s="13"/>
      <c r="PPB18" s="13"/>
      <c r="PPC18" s="13"/>
      <c r="PPD18" s="13"/>
      <c r="PPE18" s="13"/>
      <c r="PPF18" s="13"/>
      <c r="PPG18" s="13"/>
      <c r="PPH18" s="13"/>
      <c r="PPI18" s="13"/>
      <c r="PPJ18" s="13"/>
      <c r="PPK18" s="13"/>
      <c r="PPL18" s="13"/>
      <c r="PPM18" s="13"/>
      <c r="PPN18" s="13"/>
      <c r="PPO18" s="13"/>
      <c r="PPP18" s="13"/>
      <c r="PPQ18" s="13"/>
      <c r="PPR18" s="13"/>
      <c r="PPS18" s="13"/>
      <c r="PPT18" s="13"/>
      <c r="PPU18" s="13"/>
      <c r="PPV18" s="13"/>
      <c r="PPW18" s="13"/>
      <c r="PPX18" s="13"/>
      <c r="PPY18" s="13"/>
      <c r="PPZ18" s="13"/>
      <c r="PQA18" s="13"/>
      <c r="PQB18" s="13"/>
      <c r="PQC18" s="13"/>
      <c r="PQD18" s="13"/>
      <c r="PQE18" s="13"/>
      <c r="PQF18" s="13"/>
      <c r="PQG18" s="13"/>
      <c r="PQH18" s="13"/>
      <c r="PQI18" s="13"/>
      <c r="PQJ18" s="13"/>
      <c r="PQK18" s="13"/>
      <c r="PQL18" s="13"/>
      <c r="PQM18" s="13"/>
      <c r="PQN18" s="13"/>
      <c r="PQO18" s="13"/>
      <c r="PQP18" s="13"/>
      <c r="PQQ18" s="13"/>
      <c r="PQR18" s="13"/>
      <c r="PQS18" s="13"/>
      <c r="PQT18" s="13"/>
      <c r="PQU18" s="13"/>
      <c r="PQV18" s="13"/>
      <c r="PQW18" s="13"/>
      <c r="PQX18" s="13"/>
      <c r="PQY18" s="13"/>
      <c r="PQZ18" s="13"/>
      <c r="PRA18" s="13"/>
      <c r="PRB18" s="13"/>
      <c r="PRC18" s="13"/>
      <c r="PRD18" s="13"/>
      <c r="PRE18" s="13"/>
      <c r="PRF18" s="13"/>
      <c r="PRG18" s="13"/>
      <c r="PRH18" s="13"/>
      <c r="PRI18" s="13"/>
      <c r="PRJ18" s="13"/>
      <c r="PRK18" s="13"/>
      <c r="PRL18" s="13"/>
      <c r="PRM18" s="13"/>
      <c r="PRN18" s="13"/>
      <c r="PRO18" s="13"/>
      <c r="PRP18" s="13"/>
      <c r="PRQ18" s="13"/>
      <c r="PRR18" s="13"/>
      <c r="PRS18" s="13"/>
      <c r="PRT18" s="13"/>
      <c r="PRU18" s="13"/>
      <c r="PRV18" s="13"/>
      <c r="PRW18" s="13"/>
      <c r="PRX18" s="13"/>
      <c r="PRY18" s="13"/>
      <c r="PRZ18" s="13"/>
      <c r="PSA18" s="13"/>
      <c r="PSB18" s="13"/>
      <c r="PSC18" s="13"/>
      <c r="PSD18" s="13"/>
      <c r="PSE18" s="13"/>
      <c r="PSF18" s="13"/>
      <c r="PSG18" s="13"/>
      <c r="PSH18" s="13"/>
      <c r="PSI18" s="13"/>
      <c r="PSJ18" s="13"/>
      <c r="PSK18" s="13"/>
      <c r="PSL18" s="13"/>
      <c r="PSM18" s="13"/>
      <c r="PSN18" s="13"/>
      <c r="PSO18" s="13"/>
      <c r="PSP18" s="13"/>
      <c r="PSQ18" s="13"/>
      <c r="PSR18" s="13"/>
      <c r="PSS18" s="13"/>
      <c r="PST18" s="13"/>
      <c r="PSU18" s="13"/>
      <c r="PSV18" s="13"/>
      <c r="PSW18" s="13"/>
      <c r="PSX18" s="13"/>
      <c r="PSY18" s="13"/>
      <c r="PSZ18" s="13"/>
      <c r="PTA18" s="13"/>
      <c r="PTB18" s="13"/>
      <c r="PTC18" s="13"/>
      <c r="PTD18" s="13"/>
      <c r="PTE18" s="13"/>
      <c r="PTF18" s="13"/>
      <c r="PTG18" s="13"/>
      <c r="PTH18" s="13"/>
      <c r="PTI18" s="13"/>
      <c r="PTJ18" s="13"/>
      <c r="PTK18" s="13"/>
      <c r="PTL18" s="13"/>
      <c r="PTM18" s="13"/>
      <c r="PTN18" s="13"/>
      <c r="PTO18" s="13"/>
      <c r="PTP18" s="13"/>
      <c r="PTQ18" s="13"/>
      <c r="PTR18" s="13"/>
      <c r="PTS18" s="13"/>
      <c r="PTT18" s="13"/>
      <c r="PTU18" s="13"/>
      <c r="PTV18" s="13"/>
      <c r="PTW18" s="13"/>
      <c r="PTX18" s="13"/>
      <c r="PTY18" s="13"/>
      <c r="PTZ18" s="13"/>
      <c r="PUA18" s="13"/>
      <c r="PUB18" s="13"/>
      <c r="PUC18" s="13"/>
      <c r="PUD18" s="13"/>
      <c r="PUE18" s="13"/>
      <c r="PUF18" s="13"/>
      <c r="PUG18" s="13"/>
      <c r="PUH18" s="13"/>
      <c r="PUI18" s="13"/>
      <c r="PUJ18" s="13"/>
      <c r="PUK18" s="13"/>
      <c r="PUL18" s="13"/>
      <c r="PUM18" s="13"/>
      <c r="PUN18" s="13"/>
      <c r="PUO18" s="13"/>
      <c r="PUP18" s="13"/>
      <c r="PUQ18" s="13"/>
      <c r="PUR18" s="13"/>
      <c r="PUS18" s="13"/>
      <c r="PUT18" s="13"/>
      <c r="PUU18" s="13"/>
      <c r="PUV18" s="13"/>
      <c r="PUW18" s="13"/>
      <c r="PUX18" s="13"/>
      <c r="PUY18" s="13"/>
      <c r="PUZ18" s="13"/>
      <c r="PVA18" s="13"/>
      <c r="PVB18" s="13"/>
      <c r="PVC18" s="13"/>
      <c r="PVD18" s="13"/>
      <c r="PVE18" s="13"/>
      <c r="PVF18" s="13"/>
      <c r="PVG18" s="13"/>
      <c r="PVH18" s="13"/>
      <c r="PVI18" s="13"/>
      <c r="PVJ18" s="13"/>
      <c r="PVK18" s="13"/>
      <c r="PVL18" s="13"/>
      <c r="PVM18" s="13"/>
      <c r="PVN18" s="13"/>
      <c r="PVO18" s="13"/>
      <c r="PVP18" s="13"/>
      <c r="PVQ18" s="13"/>
      <c r="PVR18" s="13"/>
      <c r="PVS18" s="13"/>
      <c r="PVT18" s="13"/>
      <c r="PVU18" s="13"/>
      <c r="PVV18" s="13"/>
      <c r="PVW18" s="13"/>
      <c r="PVX18" s="13"/>
      <c r="PVY18" s="13"/>
      <c r="PVZ18" s="13"/>
      <c r="PWA18" s="13"/>
      <c r="PWB18" s="13"/>
      <c r="PWC18" s="13"/>
      <c r="PWD18" s="13"/>
      <c r="PWE18" s="13"/>
      <c r="PWF18" s="13"/>
      <c r="PWG18" s="13"/>
      <c r="PWH18" s="13"/>
      <c r="PWI18" s="13"/>
      <c r="PWJ18" s="13"/>
      <c r="PWK18" s="13"/>
      <c r="PWL18" s="13"/>
      <c r="PWM18" s="13"/>
      <c r="PWN18" s="13"/>
      <c r="PWO18" s="13"/>
      <c r="PWP18" s="13"/>
      <c r="PWQ18" s="13"/>
      <c r="PWR18" s="13"/>
      <c r="PWS18" s="13"/>
      <c r="PWT18" s="13"/>
      <c r="PWU18" s="13"/>
      <c r="PWV18" s="13"/>
      <c r="PWW18" s="13"/>
      <c r="PWX18" s="13"/>
      <c r="PWY18" s="13"/>
      <c r="PWZ18" s="13"/>
      <c r="PXA18" s="13"/>
      <c r="PXB18" s="13"/>
      <c r="PXC18" s="13"/>
      <c r="PXD18" s="13"/>
      <c r="PXE18" s="13"/>
      <c r="PXF18" s="13"/>
      <c r="PXG18" s="13"/>
      <c r="PXH18" s="13"/>
      <c r="PXI18" s="13"/>
      <c r="PXJ18" s="13"/>
      <c r="PXK18" s="13"/>
      <c r="PXL18" s="13"/>
      <c r="PXM18" s="13"/>
      <c r="PXN18" s="13"/>
      <c r="PXO18" s="13"/>
      <c r="PXP18" s="13"/>
      <c r="PXQ18" s="13"/>
      <c r="PXR18" s="13"/>
      <c r="PXS18" s="13"/>
      <c r="PXT18" s="13"/>
      <c r="PXU18" s="13"/>
      <c r="PXV18" s="13"/>
      <c r="PXW18" s="13"/>
      <c r="PXX18" s="13"/>
      <c r="PXY18" s="13"/>
      <c r="PXZ18" s="13"/>
      <c r="PYA18" s="13"/>
      <c r="PYB18" s="13"/>
      <c r="PYC18" s="13"/>
      <c r="PYD18" s="13"/>
      <c r="PYE18" s="13"/>
      <c r="PYF18" s="13"/>
      <c r="PYG18" s="13"/>
      <c r="PYH18" s="13"/>
      <c r="PYI18" s="13"/>
      <c r="PYJ18" s="13"/>
      <c r="PYK18" s="13"/>
      <c r="PYL18" s="13"/>
      <c r="PYM18" s="13"/>
      <c r="PYN18" s="13"/>
      <c r="PYO18" s="13"/>
      <c r="PYP18" s="13"/>
      <c r="PYQ18" s="13"/>
      <c r="PYR18" s="13"/>
      <c r="PYS18" s="13"/>
      <c r="PYT18" s="13"/>
      <c r="PYU18" s="13"/>
      <c r="PYV18" s="13"/>
      <c r="PYW18" s="13"/>
      <c r="PYX18" s="13"/>
      <c r="PYY18" s="13"/>
      <c r="PYZ18" s="13"/>
      <c r="PZA18" s="13"/>
      <c r="PZB18" s="13"/>
      <c r="PZC18" s="13"/>
      <c r="PZD18" s="13"/>
      <c r="PZE18" s="13"/>
      <c r="PZF18" s="13"/>
      <c r="PZG18" s="13"/>
      <c r="PZH18" s="13"/>
      <c r="PZI18" s="13"/>
      <c r="PZJ18" s="13"/>
      <c r="PZK18" s="13"/>
      <c r="PZL18" s="13"/>
      <c r="PZM18" s="13"/>
      <c r="PZN18" s="13"/>
      <c r="PZO18" s="13"/>
      <c r="PZP18" s="13"/>
      <c r="PZQ18" s="13"/>
      <c r="PZR18" s="13"/>
      <c r="PZS18" s="13"/>
      <c r="PZT18" s="13"/>
      <c r="PZU18" s="13"/>
      <c r="PZV18" s="13"/>
      <c r="PZW18" s="13"/>
      <c r="PZX18" s="13"/>
      <c r="PZY18" s="13"/>
      <c r="PZZ18" s="13"/>
      <c r="QAA18" s="13"/>
      <c r="QAB18" s="13"/>
      <c r="QAC18" s="13"/>
      <c r="QAD18" s="13"/>
      <c r="QAE18" s="13"/>
      <c r="QAF18" s="13"/>
      <c r="QAG18" s="13"/>
      <c r="QAH18" s="13"/>
      <c r="QAI18" s="13"/>
      <c r="QAJ18" s="13"/>
      <c r="QAK18" s="13"/>
      <c r="QAL18" s="13"/>
      <c r="QAM18" s="13"/>
      <c r="QAN18" s="13"/>
      <c r="QAO18" s="13"/>
      <c r="QAP18" s="13"/>
      <c r="QAQ18" s="13"/>
      <c r="QAR18" s="13"/>
      <c r="QAS18" s="13"/>
      <c r="QAT18" s="13"/>
      <c r="QAU18" s="13"/>
      <c r="QAV18" s="13"/>
      <c r="QAW18" s="13"/>
      <c r="QAX18" s="13"/>
      <c r="QAY18" s="13"/>
      <c r="QAZ18" s="13"/>
      <c r="QBA18" s="13"/>
      <c r="QBB18" s="13"/>
      <c r="QBC18" s="13"/>
      <c r="QBD18" s="13"/>
      <c r="QBE18" s="13"/>
      <c r="QBF18" s="13"/>
      <c r="QBG18" s="13"/>
      <c r="QBH18" s="13"/>
      <c r="QBI18" s="13"/>
      <c r="QBJ18" s="13"/>
      <c r="QBK18" s="13"/>
      <c r="QBL18" s="13"/>
      <c r="QBM18" s="13"/>
      <c r="QBN18" s="13"/>
      <c r="QBO18" s="13"/>
      <c r="QBP18" s="13"/>
      <c r="QBQ18" s="13"/>
      <c r="QBR18" s="13"/>
      <c r="QBS18" s="13"/>
      <c r="QBT18" s="13"/>
      <c r="QBU18" s="13"/>
      <c r="QBV18" s="13"/>
      <c r="QBW18" s="13"/>
      <c r="QBX18" s="13"/>
      <c r="QBY18" s="13"/>
      <c r="QBZ18" s="13"/>
      <c r="QCA18" s="13"/>
      <c r="QCB18" s="13"/>
      <c r="QCC18" s="13"/>
      <c r="QCD18" s="13"/>
      <c r="QCE18" s="13"/>
      <c r="QCF18" s="13"/>
      <c r="QCG18" s="13"/>
      <c r="QCH18" s="13"/>
      <c r="QCI18" s="13"/>
      <c r="QCJ18" s="13"/>
      <c r="QCK18" s="13"/>
      <c r="QCL18" s="13"/>
      <c r="QCM18" s="13"/>
      <c r="QCN18" s="13"/>
      <c r="QCO18" s="13"/>
      <c r="QCP18" s="13"/>
      <c r="QCQ18" s="13"/>
      <c r="QCR18" s="13"/>
      <c r="QCS18" s="13"/>
      <c r="QCT18" s="13"/>
      <c r="QCU18" s="13"/>
      <c r="QCV18" s="13"/>
      <c r="QCW18" s="13"/>
      <c r="QCX18" s="13"/>
      <c r="QCY18" s="13"/>
      <c r="QCZ18" s="13"/>
      <c r="QDA18" s="13"/>
      <c r="QDB18" s="13"/>
      <c r="QDC18" s="13"/>
      <c r="QDD18" s="13"/>
      <c r="QDE18" s="13"/>
      <c r="QDF18" s="13"/>
      <c r="QDG18" s="13"/>
      <c r="QDH18" s="13"/>
      <c r="QDI18" s="13"/>
      <c r="QDJ18" s="13"/>
      <c r="QDK18" s="13"/>
      <c r="QDL18" s="13"/>
      <c r="QDM18" s="13"/>
      <c r="QDN18" s="13"/>
      <c r="QDO18" s="13"/>
      <c r="QDP18" s="13"/>
      <c r="QDQ18" s="13"/>
      <c r="QDR18" s="13"/>
      <c r="QDS18" s="13"/>
      <c r="QDT18" s="13"/>
      <c r="QDU18" s="13"/>
      <c r="QDV18" s="13"/>
      <c r="QDW18" s="13"/>
      <c r="QDX18" s="13"/>
      <c r="QDY18" s="13"/>
      <c r="QDZ18" s="13"/>
      <c r="QEA18" s="13"/>
      <c r="QEB18" s="13"/>
      <c r="QEC18" s="13"/>
      <c r="QED18" s="13"/>
      <c r="QEE18" s="13"/>
      <c r="QEF18" s="13"/>
      <c r="QEG18" s="13"/>
      <c r="QEH18" s="13"/>
      <c r="QEI18" s="13"/>
      <c r="QEJ18" s="13"/>
      <c r="QEK18" s="13"/>
      <c r="QEL18" s="13"/>
      <c r="QEM18" s="13"/>
      <c r="QEN18" s="13"/>
      <c r="QEO18" s="13"/>
      <c r="QEP18" s="13"/>
      <c r="QEQ18" s="13"/>
      <c r="QER18" s="13"/>
      <c r="QES18" s="13"/>
      <c r="QET18" s="13"/>
      <c r="QEU18" s="13"/>
      <c r="QEV18" s="13"/>
      <c r="QEW18" s="13"/>
      <c r="QEX18" s="13"/>
      <c r="QEY18" s="13"/>
      <c r="QEZ18" s="13"/>
      <c r="QFA18" s="13"/>
      <c r="QFB18" s="13"/>
      <c r="QFC18" s="13"/>
      <c r="QFD18" s="13"/>
      <c r="QFE18" s="13"/>
      <c r="QFF18" s="13"/>
      <c r="QFG18" s="13"/>
      <c r="QFH18" s="13"/>
      <c r="QFI18" s="13"/>
      <c r="QFJ18" s="13"/>
      <c r="QFK18" s="13"/>
      <c r="QFL18" s="13"/>
      <c r="QFM18" s="13"/>
      <c r="QFN18" s="13"/>
      <c r="QFO18" s="13"/>
      <c r="QFP18" s="13"/>
      <c r="QFQ18" s="13"/>
      <c r="QFR18" s="13"/>
      <c r="QFS18" s="13"/>
      <c r="QFT18" s="13"/>
      <c r="QFU18" s="13"/>
      <c r="QFV18" s="13"/>
      <c r="QFW18" s="13"/>
      <c r="QFX18" s="13"/>
      <c r="QFY18" s="13"/>
      <c r="QFZ18" s="13"/>
      <c r="QGA18" s="13"/>
      <c r="QGB18" s="13"/>
      <c r="QGC18" s="13"/>
      <c r="QGD18" s="13"/>
      <c r="QGE18" s="13"/>
      <c r="QGF18" s="13"/>
      <c r="QGG18" s="13"/>
      <c r="QGH18" s="13"/>
      <c r="QGI18" s="13"/>
      <c r="QGJ18" s="13"/>
      <c r="QGK18" s="13"/>
      <c r="QGL18" s="13"/>
      <c r="QGM18" s="13"/>
      <c r="QGN18" s="13"/>
      <c r="QGO18" s="13"/>
      <c r="QGP18" s="13"/>
      <c r="QGQ18" s="13"/>
      <c r="QGR18" s="13"/>
      <c r="QGS18" s="13"/>
      <c r="QGT18" s="13"/>
      <c r="QGU18" s="13"/>
      <c r="QGV18" s="13"/>
      <c r="QGW18" s="13"/>
      <c r="QGX18" s="13"/>
      <c r="QGY18" s="13"/>
      <c r="QGZ18" s="13"/>
      <c r="QHA18" s="13"/>
      <c r="QHB18" s="13"/>
      <c r="QHC18" s="13"/>
      <c r="QHD18" s="13"/>
      <c r="QHE18" s="13"/>
      <c r="QHF18" s="13"/>
      <c r="QHG18" s="13"/>
      <c r="QHH18" s="13"/>
      <c r="QHI18" s="13"/>
      <c r="QHJ18" s="13"/>
      <c r="QHK18" s="13"/>
      <c r="QHL18" s="13"/>
      <c r="QHM18" s="13"/>
      <c r="QHN18" s="13"/>
      <c r="QHO18" s="13"/>
      <c r="QHP18" s="13"/>
      <c r="QHQ18" s="13"/>
      <c r="QHR18" s="13"/>
      <c r="QHS18" s="13"/>
      <c r="QHT18" s="13"/>
      <c r="QHU18" s="13"/>
      <c r="QHV18" s="13"/>
      <c r="QHW18" s="13"/>
      <c r="QHX18" s="13"/>
      <c r="QHY18" s="13"/>
      <c r="QHZ18" s="13"/>
      <c r="QIA18" s="13"/>
      <c r="QIB18" s="13"/>
      <c r="QIC18" s="13"/>
      <c r="QID18" s="13"/>
      <c r="QIE18" s="13"/>
      <c r="QIF18" s="13"/>
      <c r="QIG18" s="13"/>
      <c r="QIH18" s="13"/>
      <c r="QII18" s="13"/>
      <c r="QIJ18" s="13"/>
      <c r="QIK18" s="13"/>
      <c r="QIL18" s="13"/>
      <c r="QIM18" s="13"/>
      <c r="QIN18" s="13"/>
      <c r="QIO18" s="13"/>
      <c r="QIP18" s="13"/>
      <c r="QIQ18" s="13"/>
      <c r="QIR18" s="13"/>
      <c r="QIS18" s="13"/>
      <c r="QIT18" s="13"/>
      <c r="QIU18" s="13"/>
      <c r="QIV18" s="13"/>
      <c r="QIW18" s="13"/>
      <c r="QIX18" s="13"/>
      <c r="QIY18" s="13"/>
      <c r="QIZ18" s="13"/>
      <c r="QJA18" s="13"/>
      <c r="QJB18" s="13"/>
      <c r="QJC18" s="13"/>
      <c r="QJD18" s="13"/>
      <c r="QJE18" s="13"/>
      <c r="QJF18" s="13"/>
      <c r="QJG18" s="13"/>
      <c r="QJH18" s="13"/>
      <c r="QJI18" s="13"/>
      <c r="QJJ18" s="13"/>
      <c r="QJK18" s="13"/>
      <c r="QJL18" s="13"/>
      <c r="QJM18" s="13"/>
      <c r="QJN18" s="13"/>
      <c r="QJO18" s="13"/>
      <c r="QJP18" s="13"/>
      <c r="QJQ18" s="13"/>
      <c r="QJR18" s="13"/>
      <c r="QJS18" s="13"/>
      <c r="QJT18" s="13"/>
      <c r="QJU18" s="13"/>
      <c r="QJV18" s="13"/>
      <c r="QJW18" s="13"/>
      <c r="QJX18" s="13"/>
      <c r="QJY18" s="13"/>
      <c r="QJZ18" s="13"/>
      <c r="QKA18" s="13"/>
      <c r="QKB18" s="13"/>
      <c r="QKC18" s="13"/>
      <c r="QKD18" s="13"/>
      <c r="QKE18" s="13"/>
      <c r="QKF18" s="13"/>
      <c r="QKG18" s="13"/>
      <c r="QKH18" s="13"/>
      <c r="QKI18" s="13"/>
      <c r="QKJ18" s="13"/>
      <c r="QKK18" s="13"/>
      <c r="QKL18" s="13"/>
      <c r="QKM18" s="13"/>
      <c r="QKN18" s="13"/>
      <c r="QKO18" s="13"/>
      <c r="QKP18" s="13"/>
      <c r="QKQ18" s="13"/>
      <c r="QKR18" s="13"/>
      <c r="QKS18" s="13"/>
      <c r="QKT18" s="13"/>
      <c r="QKU18" s="13"/>
      <c r="QKV18" s="13"/>
      <c r="QKW18" s="13"/>
      <c r="QKX18" s="13"/>
      <c r="QKY18" s="13"/>
      <c r="QKZ18" s="13"/>
      <c r="QLA18" s="13"/>
      <c r="QLB18" s="13"/>
      <c r="QLC18" s="13"/>
      <c r="QLD18" s="13"/>
      <c r="QLE18" s="13"/>
      <c r="QLF18" s="13"/>
      <c r="QLG18" s="13"/>
      <c r="QLH18" s="13"/>
      <c r="QLI18" s="13"/>
      <c r="QLJ18" s="13"/>
      <c r="QLK18" s="13"/>
      <c r="QLL18" s="13"/>
      <c r="QLM18" s="13"/>
      <c r="QLN18" s="13"/>
      <c r="QLO18" s="13"/>
      <c r="QLP18" s="13"/>
      <c r="QLQ18" s="13"/>
      <c r="QLR18" s="13"/>
      <c r="QLS18" s="13"/>
      <c r="QLT18" s="13"/>
      <c r="QLU18" s="13"/>
      <c r="QLV18" s="13"/>
      <c r="QLW18" s="13"/>
      <c r="QLX18" s="13"/>
      <c r="QLY18" s="13"/>
      <c r="QLZ18" s="13"/>
      <c r="QMA18" s="13"/>
      <c r="QMB18" s="13"/>
      <c r="QMC18" s="13"/>
      <c r="QMD18" s="13"/>
      <c r="QME18" s="13"/>
      <c r="QMF18" s="13"/>
      <c r="QMG18" s="13"/>
      <c r="QMH18" s="13"/>
      <c r="QMI18" s="13"/>
      <c r="QMJ18" s="13"/>
      <c r="QMK18" s="13"/>
      <c r="QML18" s="13"/>
      <c r="QMM18" s="13"/>
      <c r="QMN18" s="13"/>
      <c r="QMO18" s="13"/>
      <c r="QMP18" s="13"/>
      <c r="QMQ18" s="13"/>
      <c r="QMR18" s="13"/>
      <c r="QMS18" s="13"/>
      <c r="QMT18" s="13"/>
      <c r="QMU18" s="13"/>
      <c r="QMV18" s="13"/>
      <c r="QMW18" s="13"/>
      <c r="QMX18" s="13"/>
      <c r="QMY18" s="13"/>
      <c r="QMZ18" s="13"/>
      <c r="QNA18" s="13"/>
      <c r="QNB18" s="13"/>
      <c r="QNC18" s="13"/>
      <c r="QND18" s="13"/>
      <c r="QNE18" s="13"/>
      <c r="QNF18" s="13"/>
      <c r="QNG18" s="13"/>
      <c r="QNH18" s="13"/>
      <c r="QNI18" s="13"/>
      <c r="QNJ18" s="13"/>
      <c r="QNK18" s="13"/>
      <c r="QNL18" s="13"/>
      <c r="QNM18" s="13"/>
      <c r="QNN18" s="13"/>
      <c r="QNO18" s="13"/>
      <c r="QNP18" s="13"/>
      <c r="QNQ18" s="13"/>
      <c r="QNR18" s="13"/>
      <c r="QNS18" s="13"/>
      <c r="QNT18" s="13"/>
      <c r="QNU18" s="13"/>
      <c r="QNV18" s="13"/>
      <c r="QNW18" s="13"/>
      <c r="QNX18" s="13"/>
      <c r="QNY18" s="13"/>
      <c r="QNZ18" s="13"/>
      <c r="QOA18" s="13"/>
      <c r="QOB18" s="13"/>
      <c r="QOC18" s="13"/>
      <c r="QOD18" s="13"/>
      <c r="QOE18" s="13"/>
      <c r="QOF18" s="13"/>
      <c r="QOG18" s="13"/>
      <c r="QOH18" s="13"/>
      <c r="QOI18" s="13"/>
      <c r="QOJ18" s="13"/>
      <c r="QOK18" s="13"/>
      <c r="QOL18" s="13"/>
      <c r="QOM18" s="13"/>
      <c r="QON18" s="13"/>
      <c r="QOO18" s="13"/>
      <c r="QOP18" s="13"/>
      <c r="QOQ18" s="13"/>
      <c r="QOR18" s="13"/>
      <c r="QOS18" s="13"/>
      <c r="QOT18" s="13"/>
      <c r="QOU18" s="13"/>
      <c r="QOV18" s="13"/>
      <c r="QOW18" s="13"/>
      <c r="QOX18" s="13"/>
      <c r="QOY18" s="13"/>
      <c r="QOZ18" s="13"/>
      <c r="QPA18" s="13"/>
      <c r="QPB18" s="13"/>
      <c r="QPC18" s="13"/>
      <c r="QPD18" s="13"/>
      <c r="QPE18" s="13"/>
      <c r="QPF18" s="13"/>
      <c r="QPG18" s="13"/>
      <c r="QPH18" s="13"/>
      <c r="QPI18" s="13"/>
      <c r="QPJ18" s="13"/>
      <c r="QPK18" s="13"/>
      <c r="QPL18" s="13"/>
      <c r="QPM18" s="13"/>
      <c r="QPN18" s="13"/>
      <c r="QPO18" s="13"/>
      <c r="QPP18" s="13"/>
      <c r="QPQ18" s="13"/>
      <c r="QPR18" s="13"/>
      <c r="QPS18" s="13"/>
      <c r="QPT18" s="13"/>
      <c r="QPU18" s="13"/>
      <c r="QPV18" s="13"/>
      <c r="QPW18" s="13"/>
      <c r="QPX18" s="13"/>
      <c r="QPY18" s="13"/>
      <c r="QPZ18" s="13"/>
      <c r="QQA18" s="13"/>
      <c r="QQB18" s="13"/>
      <c r="QQC18" s="13"/>
      <c r="QQD18" s="13"/>
      <c r="QQE18" s="13"/>
      <c r="QQF18" s="13"/>
      <c r="QQG18" s="13"/>
      <c r="QQH18" s="13"/>
      <c r="QQI18" s="13"/>
      <c r="QQJ18" s="13"/>
      <c r="QQK18" s="13"/>
      <c r="QQL18" s="13"/>
      <c r="QQM18" s="13"/>
      <c r="QQN18" s="13"/>
      <c r="QQO18" s="13"/>
      <c r="QQP18" s="13"/>
      <c r="QQQ18" s="13"/>
      <c r="QQR18" s="13"/>
      <c r="QQS18" s="13"/>
      <c r="QQT18" s="13"/>
      <c r="QQU18" s="13"/>
      <c r="QQV18" s="13"/>
      <c r="QQW18" s="13"/>
      <c r="QQX18" s="13"/>
      <c r="QQY18" s="13"/>
      <c r="QQZ18" s="13"/>
      <c r="QRA18" s="13"/>
      <c r="QRB18" s="13"/>
      <c r="QRC18" s="13"/>
      <c r="QRD18" s="13"/>
      <c r="QRE18" s="13"/>
      <c r="QRF18" s="13"/>
      <c r="QRG18" s="13"/>
      <c r="QRH18" s="13"/>
      <c r="QRI18" s="13"/>
      <c r="QRJ18" s="13"/>
      <c r="QRK18" s="13"/>
      <c r="QRL18" s="13"/>
      <c r="QRM18" s="13"/>
      <c r="QRN18" s="13"/>
      <c r="QRO18" s="13"/>
      <c r="QRP18" s="13"/>
      <c r="QRQ18" s="13"/>
      <c r="QRR18" s="13"/>
      <c r="QRS18" s="13"/>
      <c r="QRT18" s="13"/>
      <c r="QRU18" s="13"/>
      <c r="QRV18" s="13"/>
      <c r="QRW18" s="13"/>
      <c r="QRX18" s="13"/>
      <c r="QRY18" s="13"/>
      <c r="QRZ18" s="13"/>
      <c r="QSA18" s="13"/>
      <c r="QSB18" s="13"/>
      <c r="QSC18" s="13"/>
      <c r="QSD18" s="13"/>
      <c r="QSE18" s="13"/>
      <c r="QSF18" s="13"/>
      <c r="QSG18" s="13"/>
      <c r="QSH18" s="13"/>
      <c r="QSI18" s="13"/>
      <c r="QSJ18" s="13"/>
      <c r="QSK18" s="13"/>
      <c r="QSL18" s="13"/>
      <c r="QSM18" s="13"/>
      <c r="QSN18" s="13"/>
      <c r="QSO18" s="13"/>
      <c r="QSP18" s="13"/>
      <c r="QSQ18" s="13"/>
      <c r="QSR18" s="13"/>
      <c r="QSS18" s="13"/>
      <c r="QST18" s="13"/>
      <c r="QSU18" s="13"/>
      <c r="QSV18" s="13"/>
      <c r="QSW18" s="13"/>
      <c r="QSX18" s="13"/>
      <c r="QSY18" s="13"/>
      <c r="QSZ18" s="13"/>
      <c r="QTA18" s="13"/>
      <c r="QTB18" s="13"/>
      <c r="QTC18" s="13"/>
      <c r="QTD18" s="13"/>
      <c r="QTE18" s="13"/>
      <c r="QTF18" s="13"/>
      <c r="QTG18" s="13"/>
      <c r="QTH18" s="13"/>
      <c r="QTI18" s="13"/>
      <c r="QTJ18" s="13"/>
      <c r="QTK18" s="13"/>
      <c r="QTL18" s="13"/>
      <c r="QTM18" s="13"/>
      <c r="QTN18" s="13"/>
      <c r="QTO18" s="13"/>
      <c r="QTP18" s="13"/>
      <c r="QTQ18" s="13"/>
      <c r="QTR18" s="13"/>
      <c r="QTS18" s="13"/>
      <c r="QTT18" s="13"/>
      <c r="QTU18" s="13"/>
      <c r="QTV18" s="13"/>
      <c r="QTW18" s="13"/>
      <c r="QTX18" s="13"/>
      <c r="QTY18" s="13"/>
      <c r="QTZ18" s="13"/>
      <c r="QUA18" s="13"/>
      <c r="QUB18" s="13"/>
      <c r="QUC18" s="13"/>
      <c r="QUD18" s="13"/>
      <c r="QUE18" s="13"/>
      <c r="QUF18" s="13"/>
      <c r="QUG18" s="13"/>
      <c r="QUH18" s="13"/>
      <c r="QUI18" s="13"/>
      <c r="QUJ18" s="13"/>
      <c r="QUK18" s="13"/>
      <c r="QUL18" s="13"/>
      <c r="QUM18" s="13"/>
      <c r="QUN18" s="13"/>
      <c r="QUO18" s="13"/>
      <c r="QUP18" s="13"/>
      <c r="QUQ18" s="13"/>
      <c r="QUR18" s="13"/>
      <c r="QUS18" s="13"/>
      <c r="QUT18" s="13"/>
      <c r="QUU18" s="13"/>
      <c r="QUV18" s="13"/>
      <c r="QUW18" s="13"/>
      <c r="QUX18" s="13"/>
      <c r="QUY18" s="13"/>
      <c r="QUZ18" s="13"/>
      <c r="QVA18" s="13"/>
      <c r="QVB18" s="13"/>
      <c r="QVC18" s="13"/>
      <c r="QVD18" s="13"/>
      <c r="QVE18" s="13"/>
      <c r="QVF18" s="13"/>
      <c r="QVG18" s="13"/>
      <c r="QVH18" s="13"/>
      <c r="QVI18" s="13"/>
      <c r="QVJ18" s="13"/>
      <c r="QVK18" s="13"/>
      <c r="QVL18" s="13"/>
      <c r="QVM18" s="13"/>
      <c r="QVN18" s="13"/>
      <c r="QVO18" s="13"/>
      <c r="QVP18" s="13"/>
      <c r="QVQ18" s="13"/>
      <c r="QVR18" s="13"/>
      <c r="QVS18" s="13"/>
      <c r="QVT18" s="13"/>
      <c r="QVU18" s="13"/>
      <c r="QVV18" s="13"/>
      <c r="QVW18" s="13"/>
      <c r="QVX18" s="13"/>
      <c r="QVY18" s="13"/>
      <c r="QVZ18" s="13"/>
      <c r="QWA18" s="13"/>
      <c r="QWB18" s="13"/>
      <c r="QWC18" s="13"/>
      <c r="QWD18" s="13"/>
      <c r="QWE18" s="13"/>
      <c r="QWF18" s="13"/>
      <c r="QWG18" s="13"/>
      <c r="QWH18" s="13"/>
      <c r="QWI18" s="13"/>
      <c r="QWJ18" s="13"/>
      <c r="QWK18" s="13"/>
      <c r="QWL18" s="13"/>
      <c r="QWM18" s="13"/>
      <c r="QWN18" s="13"/>
      <c r="QWO18" s="13"/>
      <c r="QWP18" s="13"/>
      <c r="QWQ18" s="13"/>
      <c r="QWR18" s="13"/>
      <c r="QWS18" s="13"/>
      <c r="QWT18" s="13"/>
      <c r="QWU18" s="13"/>
      <c r="QWV18" s="13"/>
      <c r="QWW18" s="13"/>
      <c r="QWX18" s="13"/>
      <c r="QWY18" s="13"/>
      <c r="QWZ18" s="13"/>
      <c r="QXA18" s="13"/>
      <c r="QXB18" s="13"/>
      <c r="QXC18" s="13"/>
      <c r="QXD18" s="13"/>
      <c r="QXE18" s="13"/>
      <c r="QXF18" s="13"/>
      <c r="QXG18" s="13"/>
      <c r="QXH18" s="13"/>
      <c r="QXI18" s="13"/>
      <c r="QXJ18" s="13"/>
      <c r="QXK18" s="13"/>
      <c r="QXL18" s="13"/>
      <c r="QXM18" s="13"/>
      <c r="QXN18" s="13"/>
      <c r="QXO18" s="13"/>
      <c r="QXP18" s="13"/>
      <c r="QXQ18" s="13"/>
      <c r="QXR18" s="13"/>
      <c r="QXS18" s="13"/>
      <c r="QXT18" s="13"/>
      <c r="QXU18" s="13"/>
      <c r="QXV18" s="13"/>
      <c r="QXW18" s="13"/>
      <c r="QXX18" s="13"/>
      <c r="QXY18" s="13"/>
      <c r="QXZ18" s="13"/>
      <c r="QYA18" s="13"/>
      <c r="QYB18" s="13"/>
      <c r="QYC18" s="13"/>
      <c r="QYD18" s="13"/>
      <c r="QYE18" s="13"/>
      <c r="QYF18" s="13"/>
      <c r="QYG18" s="13"/>
      <c r="QYH18" s="13"/>
      <c r="QYI18" s="13"/>
      <c r="QYJ18" s="13"/>
      <c r="QYK18" s="13"/>
      <c r="QYL18" s="13"/>
      <c r="QYM18" s="13"/>
      <c r="QYN18" s="13"/>
      <c r="QYO18" s="13"/>
      <c r="QYP18" s="13"/>
      <c r="QYQ18" s="13"/>
      <c r="QYR18" s="13"/>
      <c r="QYS18" s="13"/>
      <c r="QYT18" s="13"/>
      <c r="QYU18" s="13"/>
      <c r="QYV18" s="13"/>
      <c r="QYW18" s="13"/>
      <c r="QYX18" s="13"/>
      <c r="QYY18" s="13"/>
      <c r="QYZ18" s="13"/>
      <c r="QZA18" s="13"/>
      <c r="QZB18" s="13"/>
      <c r="QZC18" s="13"/>
      <c r="QZD18" s="13"/>
      <c r="QZE18" s="13"/>
      <c r="QZF18" s="13"/>
      <c r="QZG18" s="13"/>
      <c r="QZH18" s="13"/>
      <c r="QZI18" s="13"/>
      <c r="QZJ18" s="13"/>
      <c r="QZK18" s="13"/>
      <c r="QZL18" s="13"/>
      <c r="QZM18" s="13"/>
      <c r="QZN18" s="13"/>
      <c r="QZO18" s="13"/>
      <c r="QZP18" s="13"/>
      <c r="QZQ18" s="13"/>
      <c r="QZR18" s="13"/>
      <c r="QZS18" s="13"/>
      <c r="QZT18" s="13"/>
      <c r="QZU18" s="13"/>
      <c r="QZV18" s="13"/>
      <c r="QZW18" s="13"/>
      <c r="QZX18" s="13"/>
      <c r="QZY18" s="13"/>
      <c r="QZZ18" s="13"/>
      <c r="RAA18" s="13"/>
      <c r="RAB18" s="13"/>
      <c r="RAC18" s="13"/>
      <c r="RAD18" s="13"/>
      <c r="RAE18" s="13"/>
      <c r="RAF18" s="13"/>
      <c r="RAG18" s="13"/>
      <c r="RAH18" s="13"/>
      <c r="RAI18" s="13"/>
      <c r="RAJ18" s="13"/>
      <c r="RAK18" s="13"/>
      <c r="RAL18" s="13"/>
      <c r="RAM18" s="13"/>
      <c r="RAN18" s="13"/>
      <c r="RAO18" s="13"/>
      <c r="RAP18" s="13"/>
      <c r="RAQ18" s="13"/>
      <c r="RAR18" s="13"/>
      <c r="RAS18" s="13"/>
      <c r="RAT18" s="13"/>
      <c r="RAU18" s="13"/>
      <c r="RAV18" s="13"/>
      <c r="RAW18" s="13"/>
      <c r="RAX18" s="13"/>
      <c r="RAY18" s="13"/>
      <c r="RAZ18" s="13"/>
      <c r="RBA18" s="13"/>
      <c r="RBB18" s="13"/>
      <c r="RBC18" s="13"/>
      <c r="RBD18" s="13"/>
      <c r="RBE18" s="13"/>
      <c r="RBF18" s="13"/>
      <c r="RBG18" s="13"/>
      <c r="RBH18" s="13"/>
      <c r="RBI18" s="13"/>
      <c r="RBJ18" s="13"/>
      <c r="RBK18" s="13"/>
      <c r="RBL18" s="13"/>
      <c r="RBM18" s="13"/>
      <c r="RBN18" s="13"/>
      <c r="RBO18" s="13"/>
      <c r="RBP18" s="13"/>
      <c r="RBQ18" s="13"/>
      <c r="RBR18" s="13"/>
      <c r="RBS18" s="13"/>
      <c r="RBT18" s="13"/>
      <c r="RBU18" s="13"/>
      <c r="RBV18" s="13"/>
      <c r="RBW18" s="13"/>
      <c r="RBX18" s="13"/>
      <c r="RBY18" s="13"/>
      <c r="RBZ18" s="13"/>
      <c r="RCA18" s="13"/>
      <c r="RCB18" s="13"/>
      <c r="RCC18" s="13"/>
      <c r="RCD18" s="13"/>
      <c r="RCE18" s="13"/>
      <c r="RCF18" s="13"/>
      <c r="RCG18" s="13"/>
      <c r="RCH18" s="13"/>
      <c r="RCI18" s="13"/>
      <c r="RCJ18" s="13"/>
      <c r="RCK18" s="13"/>
      <c r="RCL18" s="13"/>
      <c r="RCM18" s="13"/>
      <c r="RCN18" s="13"/>
      <c r="RCO18" s="13"/>
      <c r="RCP18" s="13"/>
      <c r="RCQ18" s="13"/>
      <c r="RCR18" s="13"/>
      <c r="RCS18" s="13"/>
      <c r="RCT18" s="13"/>
      <c r="RCU18" s="13"/>
      <c r="RCV18" s="13"/>
      <c r="RCW18" s="13"/>
      <c r="RCX18" s="13"/>
      <c r="RCY18" s="13"/>
      <c r="RCZ18" s="13"/>
      <c r="RDA18" s="13"/>
      <c r="RDB18" s="13"/>
      <c r="RDC18" s="13"/>
      <c r="RDD18" s="13"/>
      <c r="RDE18" s="13"/>
      <c r="RDF18" s="13"/>
      <c r="RDG18" s="13"/>
      <c r="RDH18" s="13"/>
      <c r="RDI18" s="13"/>
      <c r="RDJ18" s="13"/>
      <c r="RDK18" s="13"/>
      <c r="RDL18" s="13"/>
      <c r="RDM18" s="13"/>
      <c r="RDN18" s="13"/>
      <c r="RDO18" s="13"/>
      <c r="RDP18" s="13"/>
      <c r="RDQ18" s="13"/>
      <c r="RDR18" s="13"/>
      <c r="RDS18" s="13"/>
      <c r="RDT18" s="13"/>
      <c r="RDU18" s="13"/>
      <c r="RDV18" s="13"/>
      <c r="RDW18" s="13"/>
      <c r="RDX18" s="13"/>
      <c r="RDY18" s="13"/>
      <c r="RDZ18" s="13"/>
      <c r="REA18" s="13"/>
      <c r="REB18" s="13"/>
      <c r="REC18" s="13"/>
      <c r="RED18" s="13"/>
      <c r="REE18" s="13"/>
      <c r="REF18" s="13"/>
      <c r="REG18" s="13"/>
      <c r="REH18" s="13"/>
      <c r="REI18" s="13"/>
      <c r="REJ18" s="13"/>
      <c r="REK18" s="13"/>
      <c r="REL18" s="13"/>
      <c r="REM18" s="13"/>
      <c r="REN18" s="13"/>
      <c r="REO18" s="13"/>
      <c r="REP18" s="13"/>
      <c r="REQ18" s="13"/>
      <c r="RER18" s="13"/>
      <c r="RES18" s="13"/>
      <c r="RET18" s="13"/>
      <c r="REU18" s="13"/>
      <c r="REV18" s="13"/>
      <c r="REW18" s="13"/>
      <c r="REX18" s="13"/>
      <c r="REY18" s="13"/>
      <c r="REZ18" s="13"/>
      <c r="RFA18" s="13"/>
      <c r="RFB18" s="13"/>
      <c r="RFC18" s="13"/>
      <c r="RFD18" s="13"/>
      <c r="RFE18" s="13"/>
      <c r="RFF18" s="13"/>
      <c r="RFG18" s="13"/>
      <c r="RFH18" s="13"/>
      <c r="RFI18" s="13"/>
      <c r="RFJ18" s="13"/>
      <c r="RFK18" s="13"/>
      <c r="RFL18" s="13"/>
      <c r="RFM18" s="13"/>
      <c r="RFN18" s="13"/>
      <c r="RFO18" s="13"/>
      <c r="RFP18" s="13"/>
      <c r="RFQ18" s="13"/>
      <c r="RFR18" s="13"/>
      <c r="RFS18" s="13"/>
      <c r="RFT18" s="13"/>
      <c r="RFU18" s="13"/>
      <c r="RFV18" s="13"/>
      <c r="RFW18" s="13"/>
      <c r="RFX18" s="13"/>
      <c r="RFY18" s="13"/>
      <c r="RFZ18" s="13"/>
      <c r="RGA18" s="13"/>
      <c r="RGB18" s="13"/>
      <c r="RGC18" s="13"/>
      <c r="RGD18" s="13"/>
      <c r="RGE18" s="13"/>
      <c r="RGF18" s="13"/>
      <c r="RGG18" s="13"/>
      <c r="RGH18" s="13"/>
      <c r="RGI18" s="13"/>
      <c r="RGJ18" s="13"/>
      <c r="RGK18" s="13"/>
      <c r="RGL18" s="13"/>
      <c r="RGM18" s="13"/>
      <c r="RGN18" s="13"/>
      <c r="RGO18" s="13"/>
      <c r="RGP18" s="13"/>
      <c r="RGQ18" s="13"/>
      <c r="RGR18" s="13"/>
      <c r="RGS18" s="13"/>
      <c r="RGT18" s="13"/>
      <c r="RGU18" s="13"/>
      <c r="RGV18" s="13"/>
      <c r="RGW18" s="13"/>
      <c r="RGX18" s="13"/>
      <c r="RGY18" s="13"/>
      <c r="RGZ18" s="13"/>
      <c r="RHA18" s="13"/>
      <c r="RHB18" s="13"/>
      <c r="RHC18" s="13"/>
      <c r="RHD18" s="13"/>
      <c r="RHE18" s="13"/>
      <c r="RHF18" s="13"/>
      <c r="RHG18" s="13"/>
      <c r="RHH18" s="13"/>
      <c r="RHI18" s="13"/>
      <c r="RHJ18" s="13"/>
      <c r="RHK18" s="13"/>
      <c r="RHL18" s="13"/>
      <c r="RHM18" s="13"/>
      <c r="RHN18" s="13"/>
      <c r="RHO18" s="13"/>
      <c r="RHP18" s="13"/>
      <c r="RHQ18" s="13"/>
      <c r="RHR18" s="13"/>
      <c r="RHS18" s="13"/>
      <c r="RHT18" s="13"/>
      <c r="RHU18" s="13"/>
      <c r="RHV18" s="13"/>
      <c r="RHW18" s="13"/>
      <c r="RHX18" s="13"/>
      <c r="RHY18" s="13"/>
      <c r="RHZ18" s="13"/>
      <c r="RIA18" s="13"/>
      <c r="RIB18" s="13"/>
      <c r="RIC18" s="13"/>
      <c r="RID18" s="13"/>
      <c r="RIE18" s="13"/>
      <c r="RIF18" s="13"/>
      <c r="RIG18" s="13"/>
      <c r="RIH18" s="13"/>
      <c r="RII18" s="13"/>
      <c r="RIJ18" s="13"/>
      <c r="RIK18" s="13"/>
      <c r="RIL18" s="13"/>
      <c r="RIM18" s="13"/>
      <c r="RIN18" s="13"/>
      <c r="RIO18" s="13"/>
      <c r="RIP18" s="13"/>
      <c r="RIQ18" s="13"/>
      <c r="RIR18" s="13"/>
      <c r="RIS18" s="13"/>
      <c r="RIT18" s="13"/>
      <c r="RIU18" s="13"/>
      <c r="RIV18" s="13"/>
      <c r="RIW18" s="13"/>
      <c r="RIX18" s="13"/>
      <c r="RIY18" s="13"/>
      <c r="RIZ18" s="13"/>
      <c r="RJA18" s="13"/>
      <c r="RJB18" s="13"/>
      <c r="RJC18" s="13"/>
      <c r="RJD18" s="13"/>
      <c r="RJE18" s="13"/>
      <c r="RJF18" s="13"/>
      <c r="RJG18" s="13"/>
      <c r="RJH18" s="13"/>
      <c r="RJI18" s="13"/>
      <c r="RJJ18" s="13"/>
      <c r="RJK18" s="13"/>
      <c r="RJL18" s="13"/>
      <c r="RJM18" s="13"/>
      <c r="RJN18" s="13"/>
      <c r="RJO18" s="13"/>
      <c r="RJP18" s="13"/>
      <c r="RJQ18" s="13"/>
      <c r="RJR18" s="13"/>
      <c r="RJS18" s="13"/>
      <c r="RJT18" s="13"/>
      <c r="RJU18" s="13"/>
      <c r="RJV18" s="13"/>
      <c r="RJW18" s="13"/>
      <c r="RJX18" s="13"/>
      <c r="RJY18" s="13"/>
      <c r="RJZ18" s="13"/>
      <c r="RKA18" s="13"/>
      <c r="RKB18" s="13"/>
      <c r="RKC18" s="13"/>
      <c r="RKD18" s="13"/>
      <c r="RKE18" s="13"/>
      <c r="RKF18" s="13"/>
      <c r="RKG18" s="13"/>
      <c r="RKH18" s="13"/>
      <c r="RKI18" s="13"/>
      <c r="RKJ18" s="13"/>
      <c r="RKK18" s="13"/>
      <c r="RKL18" s="13"/>
      <c r="RKM18" s="13"/>
      <c r="RKN18" s="13"/>
      <c r="RKO18" s="13"/>
      <c r="RKP18" s="13"/>
      <c r="RKQ18" s="13"/>
      <c r="RKR18" s="13"/>
      <c r="RKS18" s="13"/>
      <c r="RKT18" s="13"/>
      <c r="RKU18" s="13"/>
      <c r="RKV18" s="13"/>
      <c r="RKW18" s="13"/>
      <c r="RKX18" s="13"/>
      <c r="RKY18" s="13"/>
      <c r="RKZ18" s="13"/>
      <c r="RLA18" s="13"/>
      <c r="RLB18" s="13"/>
      <c r="RLC18" s="13"/>
      <c r="RLD18" s="13"/>
      <c r="RLE18" s="13"/>
      <c r="RLF18" s="13"/>
      <c r="RLG18" s="13"/>
      <c r="RLH18" s="13"/>
      <c r="RLI18" s="13"/>
      <c r="RLJ18" s="13"/>
      <c r="RLK18" s="13"/>
      <c r="RLL18" s="13"/>
      <c r="RLM18" s="13"/>
      <c r="RLN18" s="13"/>
      <c r="RLO18" s="13"/>
      <c r="RLP18" s="13"/>
      <c r="RLQ18" s="13"/>
      <c r="RLR18" s="13"/>
      <c r="RLS18" s="13"/>
      <c r="RLT18" s="13"/>
      <c r="RLU18" s="13"/>
      <c r="RLV18" s="13"/>
      <c r="RLW18" s="13"/>
      <c r="RLX18" s="13"/>
      <c r="RLY18" s="13"/>
      <c r="RLZ18" s="13"/>
      <c r="RMA18" s="13"/>
      <c r="RMB18" s="13"/>
      <c r="RMC18" s="13"/>
      <c r="RMD18" s="13"/>
      <c r="RME18" s="13"/>
      <c r="RMF18" s="13"/>
      <c r="RMG18" s="13"/>
      <c r="RMH18" s="13"/>
      <c r="RMI18" s="13"/>
      <c r="RMJ18" s="13"/>
      <c r="RMK18" s="13"/>
      <c r="RML18" s="13"/>
      <c r="RMM18" s="13"/>
      <c r="RMN18" s="13"/>
      <c r="RMO18" s="13"/>
      <c r="RMP18" s="13"/>
      <c r="RMQ18" s="13"/>
      <c r="RMR18" s="13"/>
      <c r="RMS18" s="13"/>
      <c r="RMT18" s="13"/>
      <c r="RMU18" s="13"/>
      <c r="RMV18" s="13"/>
      <c r="RMW18" s="13"/>
      <c r="RMX18" s="13"/>
      <c r="RMY18" s="13"/>
      <c r="RMZ18" s="13"/>
      <c r="RNA18" s="13"/>
      <c r="RNB18" s="13"/>
      <c r="RNC18" s="13"/>
      <c r="RND18" s="13"/>
      <c r="RNE18" s="13"/>
      <c r="RNF18" s="13"/>
      <c r="RNG18" s="13"/>
      <c r="RNH18" s="13"/>
      <c r="RNI18" s="13"/>
      <c r="RNJ18" s="13"/>
      <c r="RNK18" s="13"/>
      <c r="RNL18" s="13"/>
      <c r="RNM18" s="13"/>
      <c r="RNN18" s="13"/>
      <c r="RNO18" s="13"/>
      <c r="RNP18" s="13"/>
      <c r="RNQ18" s="13"/>
      <c r="RNR18" s="13"/>
      <c r="RNS18" s="13"/>
      <c r="RNT18" s="13"/>
      <c r="RNU18" s="13"/>
      <c r="RNV18" s="13"/>
      <c r="RNW18" s="13"/>
      <c r="RNX18" s="13"/>
      <c r="RNY18" s="13"/>
      <c r="RNZ18" s="13"/>
      <c r="ROA18" s="13"/>
      <c r="ROB18" s="13"/>
      <c r="ROC18" s="13"/>
      <c r="ROD18" s="13"/>
      <c r="ROE18" s="13"/>
      <c r="ROF18" s="13"/>
      <c r="ROG18" s="13"/>
      <c r="ROH18" s="13"/>
      <c r="ROI18" s="13"/>
      <c r="ROJ18" s="13"/>
      <c r="ROK18" s="13"/>
      <c r="ROL18" s="13"/>
      <c r="ROM18" s="13"/>
      <c r="RON18" s="13"/>
      <c r="ROO18" s="13"/>
      <c r="ROP18" s="13"/>
      <c r="ROQ18" s="13"/>
      <c r="ROR18" s="13"/>
      <c r="ROS18" s="13"/>
      <c r="ROT18" s="13"/>
      <c r="ROU18" s="13"/>
      <c r="ROV18" s="13"/>
      <c r="ROW18" s="13"/>
      <c r="ROX18" s="13"/>
      <c r="ROY18" s="13"/>
      <c r="ROZ18" s="13"/>
      <c r="RPA18" s="13"/>
      <c r="RPB18" s="13"/>
      <c r="RPC18" s="13"/>
      <c r="RPD18" s="13"/>
      <c r="RPE18" s="13"/>
      <c r="RPF18" s="13"/>
      <c r="RPG18" s="13"/>
      <c r="RPH18" s="13"/>
      <c r="RPI18" s="13"/>
      <c r="RPJ18" s="13"/>
      <c r="RPK18" s="13"/>
      <c r="RPL18" s="13"/>
      <c r="RPM18" s="13"/>
      <c r="RPN18" s="13"/>
      <c r="RPO18" s="13"/>
      <c r="RPP18" s="13"/>
      <c r="RPQ18" s="13"/>
      <c r="RPR18" s="13"/>
      <c r="RPS18" s="13"/>
      <c r="RPT18" s="13"/>
      <c r="RPU18" s="13"/>
      <c r="RPV18" s="13"/>
      <c r="RPW18" s="13"/>
      <c r="RPX18" s="13"/>
      <c r="RPY18" s="13"/>
      <c r="RPZ18" s="13"/>
      <c r="RQA18" s="13"/>
      <c r="RQB18" s="13"/>
      <c r="RQC18" s="13"/>
      <c r="RQD18" s="13"/>
      <c r="RQE18" s="13"/>
      <c r="RQF18" s="13"/>
      <c r="RQG18" s="13"/>
      <c r="RQH18" s="13"/>
      <c r="RQI18" s="13"/>
      <c r="RQJ18" s="13"/>
      <c r="RQK18" s="13"/>
      <c r="RQL18" s="13"/>
      <c r="RQM18" s="13"/>
      <c r="RQN18" s="13"/>
      <c r="RQO18" s="13"/>
      <c r="RQP18" s="13"/>
      <c r="RQQ18" s="13"/>
      <c r="RQR18" s="13"/>
      <c r="RQS18" s="13"/>
      <c r="RQT18" s="13"/>
      <c r="RQU18" s="13"/>
      <c r="RQV18" s="13"/>
      <c r="RQW18" s="13"/>
      <c r="RQX18" s="13"/>
      <c r="RQY18" s="13"/>
      <c r="RQZ18" s="13"/>
      <c r="RRA18" s="13"/>
      <c r="RRB18" s="13"/>
      <c r="RRC18" s="13"/>
      <c r="RRD18" s="13"/>
      <c r="RRE18" s="13"/>
      <c r="RRF18" s="13"/>
      <c r="RRG18" s="13"/>
      <c r="RRH18" s="13"/>
      <c r="RRI18" s="13"/>
      <c r="RRJ18" s="13"/>
      <c r="RRK18" s="13"/>
      <c r="RRL18" s="13"/>
      <c r="RRM18" s="13"/>
      <c r="RRN18" s="13"/>
      <c r="RRO18" s="13"/>
      <c r="RRP18" s="13"/>
      <c r="RRQ18" s="13"/>
      <c r="RRR18" s="13"/>
      <c r="RRS18" s="13"/>
      <c r="RRT18" s="13"/>
      <c r="RRU18" s="13"/>
      <c r="RRV18" s="13"/>
      <c r="RRW18" s="13"/>
      <c r="RRX18" s="13"/>
      <c r="RRY18" s="13"/>
      <c r="RRZ18" s="13"/>
      <c r="RSA18" s="13"/>
      <c r="RSB18" s="13"/>
      <c r="RSC18" s="13"/>
      <c r="RSD18" s="13"/>
      <c r="RSE18" s="13"/>
      <c r="RSF18" s="13"/>
      <c r="RSG18" s="13"/>
      <c r="RSH18" s="13"/>
      <c r="RSI18" s="13"/>
      <c r="RSJ18" s="13"/>
      <c r="RSK18" s="13"/>
      <c r="RSL18" s="13"/>
      <c r="RSM18" s="13"/>
      <c r="RSN18" s="13"/>
      <c r="RSO18" s="13"/>
      <c r="RSP18" s="13"/>
      <c r="RSQ18" s="13"/>
      <c r="RSR18" s="13"/>
      <c r="RSS18" s="13"/>
      <c r="RST18" s="13"/>
      <c r="RSU18" s="13"/>
      <c r="RSV18" s="13"/>
      <c r="RSW18" s="13"/>
      <c r="RSX18" s="13"/>
      <c r="RSY18" s="13"/>
      <c r="RSZ18" s="13"/>
      <c r="RTA18" s="13"/>
      <c r="RTB18" s="13"/>
      <c r="RTC18" s="13"/>
      <c r="RTD18" s="13"/>
      <c r="RTE18" s="13"/>
      <c r="RTF18" s="13"/>
      <c r="RTG18" s="13"/>
      <c r="RTH18" s="13"/>
      <c r="RTI18" s="13"/>
      <c r="RTJ18" s="13"/>
      <c r="RTK18" s="13"/>
      <c r="RTL18" s="13"/>
      <c r="RTM18" s="13"/>
      <c r="RTN18" s="13"/>
      <c r="RTO18" s="13"/>
      <c r="RTP18" s="13"/>
      <c r="RTQ18" s="13"/>
      <c r="RTR18" s="13"/>
      <c r="RTS18" s="13"/>
      <c r="RTT18" s="13"/>
      <c r="RTU18" s="13"/>
      <c r="RTV18" s="13"/>
      <c r="RTW18" s="13"/>
      <c r="RTX18" s="13"/>
      <c r="RTY18" s="13"/>
      <c r="RTZ18" s="13"/>
      <c r="RUA18" s="13"/>
      <c r="RUB18" s="13"/>
      <c r="RUC18" s="13"/>
      <c r="RUD18" s="13"/>
      <c r="RUE18" s="13"/>
      <c r="RUF18" s="13"/>
      <c r="RUG18" s="13"/>
      <c r="RUH18" s="13"/>
      <c r="RUI18" s="13"/>
      <c r="RUJ18" s="13"/>
      <c r="RUK18" s="13"/>
      <c r="RUL18" s="13"/>
      <c r="RUM18" s="13"/>
      <c r="RUN18" s="13"/>
      <c r="RUO18" s="13"/>
      <c r="RUP18" s="13"/>
      <c r="RUQ18" s="13"/>
      <c r="RUR18" s="13"/>
      <c r="RUS18" s="13"/>
      <c r="RUT18" s="13"/>
      <c r="RUU18" s="13"/>
      <c r="RUV18" s="13"/>
      <c r="RUW18" s="13"/>
      <c r="RUX18" s="13"/>
      <c r="RUY18" s="13"/>
      <c r="RUZ18" s="13"/>
      <c r="RVA18" s="13"/>
      <c r="RVB18" s="13"/>
      <c r="RVC18" s="13"/>
      <c r="RVD18" s="13"/>
      <c r="RVE18" s="13"/>
      <c r="RVF18" s="13"/>
      <c r="RVG18" s="13"/>
      <c r="RVH18" s="13"/>
      <c r="RVI18" s="13"/>
      <c r="RVJ18" s="13"/>
      <c r="RVK18" s="13"/>
      <c r="RVL18" s="13"/>
      <c r="RVM18" s="13"/>
      <c r="RVN18" s="13"/>
      <c r="RVO18" s="13"/>
      <c r="RVP18" s="13"/>
      <c r="RVQ18" s="13"/>
      <c r="RVR18" s="13"/>
      <c r="RVS18" s="13"/>
      <c r="RVT18" s="13"/>
      <c r="RVU18" s="13"/>
      <c r="RVV18" s="13"/>
      <c r="RVW18" s="13"/>
      <c r="RVX18" s="13"/>
      <c r="RVY18" s="13"/>
      <c r="RVZ18" s="13"/>
      <c r="RWA18" s="13"/>
      <c r="RWB18" s="13"/>
      <c r="RWC18" s="13"/>
      <c r="RWD18" s="13"/>
      <c r="RWE18" s="13"/>
      <c r="RWF18" s="13"/>
      <c r="RWG18" s="13"/>
      <c r="RWH18" s="13"/>
      <c r="RWI18" s="13"/>
      <c r="RWJ18" s="13"/>
      <c r="RWK18" s="13"/>
      <c r="RWL18" s="13"/>
      <c r="RWM18" s="13"/>
      <c r="RWN18" s="13"/>
      <c r="RWO18" s="13"/>
      <c r="RWP18" s="13"/>
      <c r="RWQ18" s="13"/>
      <c r="RWR18" s="13"/>
      <c r="RWS18" s="13"/>
      <c r="RWT18" s="13"/>
      <c r="RWU18" s="13"/>
      <c r="RWV18" s="13"/>
      <c r="RWW18" s="13"/>
      <c r="RWX18" s="13"/>
      <c r="RWY18" s="13"/>
      <c r="RWZ18" s="13"/>
      <c r="RXA18" s="13"/>
      <c r="RXB18" s="13"/>
      <c r="RXC18" s="13"/>
      <c r="RXD18" s="13"/>
      <c r="RXE18" s="13"/>
      <c r="RXF18" s="13"/>
      <c r="RXG18" s="13"/>
      <c r="RXH18" s="13"/>
      <c r="RXI18" s="13"/>
      <c r="RXJ18" s="13"/>
      <c r="RXK18" s="13"/>
      <c r="RXL18" s="13"/>
      <c r="RXM18" s="13"/>
      <c r="RXN18" s="13"/>
      <c r="RXO18" s="13"/>
      <c r="RXP18" s="13"/>
      <c r="RXQ18" s="13"/>
      <c r="RXR18" s="13"/>
      <c r="RXS18" s="13"/>
      <c r="RXT18" s="13"/>
      <c r="RXU18" s="13"/>
      <c r="RXV18" s="13"/>
      <c r="RXW18" s="13"/>
      <c r="RXX18" s="13"/>
      <c r="RXY18" s="13"/>
      <c r="RXZ18" s="13"/>
      <c r="RYA18" s="13"/>
      <c r="RYB18" s="13"/>
      <c r="RYC18" s="13"/>
      <c r="RYD18" s="13"/>
      <c r="RYE18" s="13"/>
      <c r="RYF18" s="13"/>
      <c r="RYG18" s="13"/>
      <c r="RYH18" s="13"/>
      <c r="RYI18" s="13"/>
      <c r="RYJ18" s="13"/>
      <c r="RYK18" s="13"/>
      <c r="RYL18" s="13"/>
      <c r="RYM18" s="13"/>
      <c r="RYN18" s="13"/>
      <c r="RYO18" s="13"/>
      <c r="RYP18" s="13"/>
      <c r="RYQ18" s="13"/>
      <c r="RYR18" s="13"/>
      <c r="RYS18" s="13"/>
      <c r="RYT18" s="13"/>
      <c r="RYU18" s="13"/>
      <c r="RYV18" s="13"/>
      <c r="RYW18" s="13"/>
      <c r="RYX18" s="13"/>
      <c r="RYY18" s="13"/>
      <c r="RYZ18" s="13"/>
      <c r="RZA18" s="13"/>
      <c r="RZB18" s="13"/>
      <c r="RZC18" s="13"/>
      <c r="RZD18" s="13"/>
      <c r="RZE18" s="13"/>
      <c r="RZF18" s="13"/>
      <c r="RZG18" s="13"/>
      <c r="RZH18" s="13"/>
      <c r="RZI18" s="13"/>
      <c r="RZJ18" s="13"/>
      <c r="RZK18" s="13"/>
      <c r="RZL18" s="13"/>
      <c r="RZM18" s="13"/>
      <c r="RZN18" s="13"/>
      <c r="RZO18" s="13"/>
      <c r="RZP18" s="13"/>
      <c r="RZQ18" s="13"/>
      <c r="RZR18" s="13"/>
      <c r="RZS18" s="13"/>
      <c r="RZT18" s="13"/>
      <c r="RZU18" s="13"/>
      <c r="RZV18" s="13"/>
      <c r="RZW18" s="13"/>
      <c r="RZX18" s="13"/>
      <c r="RZY18" s="13"/>
      <c r="RZZ18" s="13"/>
      <c r="SAA18" s="13"/>
      <c r="SAB18" s="13"/>
      <c r="SAC18" s="13"/>
      <c r="SAD18" s="13"/>
      <c r="SAE18" s="13"/>
      <c r="SAF18" s="13"/>
      <c r="SAG18" s="13"/>
      <c r="SAH18" s="13"/>
      <c r="SAI18" s="13"/>
      <c r="SAJ18" s="13"/>
      <c r="SAK18" s="13"/>
      <c r="SAL18" s="13"/>
      <c r="SAM18" s="13"/>
      <c r="SAN18" s="13"/>
      <c r="SAO18" s="13"/>
      <c r="SAP18" s="13"/>
      <c r="SAQ18" s="13"/>
      <c r="SAR18" s="13"/>
      <c r="SAS18" s="13"/>
      <c r="SAT18" s="13"/>
      <c r="SAU18" s="13"/>
      <c r="SAV18" s="13"/>
      <c r="SAW18" s="13"/>
      <c r="SAX18" s="13"/>
      <c r="SAY18" s="13"/>
      <c r="SAZ18" s="13"/>
      <c r="SBA18" s="13"/>
      <c r="SBB18" s="13"/>
      <c r="SBC18" s="13"/>
      <c r="SBD18" s="13"/>
      <c r="SBE18" s="13"/>
      <c r="SBF18" s="13"/>
      <c r="SBG18" s="13"/>
      <c r="SBH18" s="13"/>
      <c r="SBI18" s="13"/>
      <c r="SBJ18" s="13"/>
      <c r="SBK18" s="13"/>
      <c r="SBL18" s="13"/>
      <c r="SBM18" s="13"/>
      <c r="SBN18" s="13"/>
      <c r="SBO18" s="13"/>
      <c r="SBP18" s="13"/>
      <c r="SBQ18" s="13"/>
      <c r="SBR18" s="13"/>
      <c r="SBS18" s="13"/>
      <c r="SBT18" s="13"/>
      <c r="SBU18" s="13"/>
      <c r="SBV18" s="13"/>
      <c r="SBW18" s="13"/>
      <c r="SBX18" s="13"/>
      <c r="SBY18" s="13"/>
      <c r="SBZ18" s="13"/>
      <c r="SCA18" s="13"/>
      <c r="SCB18" s="13"/>
      <c r="SCC18" s="13"/>
      <c r="SCD18" s="13"/>
      <c r="SCE18" s="13"/>
      <c r="SCF18" s="13"/>
      <c r="SCG18" s="13"/>
      <c r="SCH18" s="13"/>
      <c r="SCI18" s="13"/>
      <c r="SCJ18" s="13"/>
      <c r="SCK18" s="13"/>
      <c r="SCL18" s="13"/>
      <c r="SCM18" s="13"/>
      <c r="SCN18" s="13"/>
      <c r="SCO18" s="13"/>
      <c r="SCP18" s="13"/>
      <c r="SCQ18" s="13"/>
      <c r="SCR18" s="13"/>
      <c r="SCS18" s="13"/>
      <c r="SCT18" s="13"/>
      <c r="SCU18" s="13"/>
      <c r="SCV18" s="13"/>
      <c r="SCW18" s="13"/>
      <c r="SCX18" s="13"/>
      <c r="SCY18" s="13"/>
      <c r="SCZ18" s="13"/>
      <c r="SDA18" s="13"/>
      <c r="SDB18" s="13"/>
      <c r="SDC18" s="13"/>
      <c r="SDD18" s="13"/>
      <c r="SDE18" s="13"/>
      <c r="SDF18" s="13"/>
      <c r="SDG18" s="13"/>
      <c r="SDH18" s="13"/>
      <c r="SDI18" s="13"/>
      <c r="SDJ18" s="13"/>
      <c r="SDK18" s="13"/>
      <c r="SDL18" s="13"/>
      <c r="SDM18" s="13"/>
      <c r="SDN18" s="13"/>
      <c r="SDO18" s="13"/>
      <c r="SDP18" s="13"/>
      <c r="SDQ18" s="13"/>
      <c r="SDR18" s="13"/>
      <c r="SDS18" s="13"/>
      <c r="SDT18" s="13"/>
      <c r="SDU18" s="13"/>
      <c r="SDV18" s="13"/>
      <c r="SDW18" s="13"/>
      <c r="SDX18" s="13"/>
      <c r="SDY18" s="13"/>
      <c r="SDZ18" s="13"/>
      <c r="SEA18" s="13"/>
      <c r="SEB18" s="13"/>
      <c r="SEC18" s="13"/>
      <c r="SED18" s="13"/>
      <c r="SEE18" s="13"/>
      <c r="SEF18" s="13"/>
      <c r="SEG18" s="13"/>
      <c r="SEH18" s="13"/>
      <c r="SEI18" s="13"/>
      <c r="SEJ18" s="13"/>
      <c r="SEK18" s="13"/>
      <c r="SEL18" s="13"/>
      <c r="SEM18" s="13"/>
      <c r="SEN18" s="13"/>
      <c r="SEO18" s="13"/>
      <c r="SEP18" s="13"/>
      <c r="SEQ18" s="13"/>
      <c r="SER18" s="13"/>
      <c r="SES18" s="13"/>
      <c r="SET18" s="13"/>
      <c r="SEU18" s="13"/>
      <c r="SEV18" s="13"/>
      <c r="SEW18" s="13"/>
      <c r="SEX18" s="13"/>
      <c r="SEY18" s="13"/>
      <c r="SEZ18" s="13"/>
      <c r="SFA18" s="13"/>
      <c r="SFB18" s="13"/>
      <c r="SFC18" s="13"/>
      <c r="SFD18" s="13"/>
      <c r="SFE18" s="13"/>
      <c r="SFF18" s="13"/>
      <c r="SFG18" s="13"/>
      <c r="SFH18" s="13"/>
      <c r="SFI18" s="13"/>
      <c r="SFJ18" s="13"/>
      <c r="SFK18" s="13"/>
      <c r="SFL18" s="13"/>
      <c r="SFM18" s="13"/>
      <c r="SFN18" s="13"/>
      <c r="SFO18" s="13"/>
      <c r="SFP18" s="13"/>
      <c r="SFQ18" s="13"/>
      <c r="SFR18" s="13"/>
      <c r="SFS18" s="13"/>
      <c r="SFT18" s="13"/>
      <c r="SFU18" s="13"/>
      <c r="SFV18" s="13"/>
      <c r="SFW18" s="13"/>
      <c r="SFX18" s="13"/>
      <c r="SFY18" s="13"/>
      <c r="SFZ18" s="13"/>
      <c r="SGA18" s="13"/>
      <c r="SGB18" s="13"/>
      <c r="SGC18" s="13"/>
      <c r="SGD18" s="13"/>
      <c r="SGE18" s="13"/>
      <c r="SGF18" s="13"/>
      <c r="SGG18" s="13"/>
      <c r="SGH18" s="13"/>
      <c r="SGI18" s="13"/>
      <c r="SGJ18" s="13"/>
      <c r="SGK18" s="13"/>
      <c r="SGL18" s="13"/>
      <c r="SGM18" s="13"/>
      <c r="SGN18" s="13"/>
      <c r="SGO18" s="13"/>
      <c r="SGP18" s="13"/>
      <c r="SGQ18" s="13"/>
      <c r="SGR18" s="13"/>
      <c r="SGS18" s="13"/>
      <c r="SGT18" s="13"/>
      <c r="SGU18" s="13"/>
      <c r="SGV18" s="13"/>
      <c r="SGW18" s="13"/>
      <c r="SGX18" s="13"/>
      <c r="SGY18" s="13"/>
      <c r="SGZ18" s="13"/>
      <c r="SHA18" s="13"/>
      <c r="SHB18" s="13"/>
      <c r="SHC18" s="13"/>
      <c r="SHD18" s="13"/>
      <c r="SHE18" s="13"/>
      <c r="SHF18" s="13"/>
      <c r="SHG18" s="13"/>
      <c r="SHH18" s="13"/>
      <c r="SHI18" s="13"/>
      <c r="SHJ18" s="13"/>
      <c r="SHK18" s="13"/>
      <c r="SHL18" s="13"/>
      <c r="SHM18" s="13"/>
      <c r="SHN18" s="13"/>
      <c r="SHO18" s="13"/>
      <c r="SHP18" s="13"/>
      <c r="SHQ18" s="13"/>
      <c r="SHR18" s="13"/>
      <c r="SHS18" s="13"/>
      <c r="SHT18" s="13"/>
      <c r="SHU18" s="13"/>
      <c r="SHV18" s="13"/>
      <c r="SHW18" s="13"/>
      <c r="SHX18" s="13"/>
      <c r="SHY18" s="13"/>
      <c r="SHZ18" s="13"/>
      <c r="SIA18" s="13"/>
      <c r="SIB18" s="13"/>
      <c r="SIC18" s="13"/>
      <c r="SID18" s="13"/>
      <c r="SIE18" s="13"/>
      <c r="SIF18" s="13"/>
      <c r="SIG18" s="13"/>
      <c r="SIH18" s="13"/>
      <c r="SII18" s="13"/>
      <c r="SIJ18" s="13"/>
      <c r="SIK18" s="13"/>
      <c r="SIL18" s="13"/>
      <c r="SIM18" s="13"/>
      <c r="SIN18" s="13"/>
      <c r="SIO18" s="13"/>
      <c r="SIP18" s="13"/>
      <c r="SIQ18" s="13"/>
      <c r="SIR18" s="13"/>
      <c r="SIS18" s="13"/>
      <c r="SIT18" s="13"/>
      <c r="SIU18" s="13"/>
      <c r="SIV18" s="13"/>
      <c r="SIW18" s="13"/>
      <c r="SIX18" s="13"/>
      <c r="SIY18" s="13"/>
      <c r="SIZ18" s="13"/>
      <c r="SJA18" s="13"/>
      <c r="SJB18" s="13"/>
      <c r="SJC18" s="13"/>
      <c r="SJD18" s="13"/>
      <c r="SJE18" s="13"/>
      <c r="SJF18" s="13"/>
      <c r="SJG18" s="13"/>
      <c r="SJH18" s="13"/>
      <c r="SJI18" s="13"/>
      <c r="SJJ18" s="13"/>
      <c r="SJK18" s="13"/>
      <c r="SJL18" s="13"/>
      <c r="SJM18" s="13"/>
      <c r="SJN18" s="13"/>
      <c r="SJO18" s="13"/>
      <c r="SJP18" s="13"/>
      <c r="SJQ18" s="13"/>
      <c r="SJR18" s="13"/>
      <c r="SJS18" s="13"/>
      <c r="SJT18" s="13"/>
      <c r="SJU18" s="13"/>
      <c r="SJV18" s="13"/>
      <c r="SJW18" s="13"/>
      <c r="SJX18" s="13"/>
      <c r="SJY18" s="13"/>
      <c r="SJZ18" s="13"/>
      <c r="SKA18" s="13"/>
      <c r="SKB18" s="13"/>
      <c r="SKC18" s="13"/>
      <c r="SKD18" s="13"/>
      <c r="SKE18" s="13"/>
      <c r="SKF18" s="13"/>
      <c r="SKG18" s="13"/>
      <c r="SKH18" s="13"/>
      <c r="SKI18" s="13"/>
      <c r="SKJ18" s="13"/>
      <c r="SKK18" s="13"/>
      <c r="SKL18" s="13"/>
      <c r="SKM18" s="13"/>
      <c r="SKN18" s="13"/>
      <c r="SKO18" s="13"/>
      <c r="SKP18" s="13"/>
      <c r="SKQ18" s="13"/>
      <c r="SKR18" s="13"/>
      <c r="SKS18" s="13"/>
      <c r="SKT18" s="13"/>
      <c r="SKU18" s="13"/>
      <c r="SKV18" s="13"/>
      <c r="SKW18" s="13"/>
      <c r="SKX18" s="13"/>
      <c r="SKY18" s="13"/>
      <c r="SKZ18" s="13"/>
      <c r="SLA18" s="13"/>
      <c r="SLB18" s="13"/>
      <c r="SLC18" s="13"/>
      <c r="SLD18" s="13"/>
      <c r="SLE18" s="13"/>
      <c r="SLF18" s="13"/>
      <c r="SLG18" s="13"/>
      <c r="SLH18" s="13"/>
      <c r="SLI18" s="13"/>
      <c r="SLJ18" s="13"/>
      <c r="SLK18" s="13"/>
      <c r="SLL18" s="13"/>
      <c r="SLM18" s="13"/>
      <c r="SLN18" s="13"/>
      <c r="SLO18" s="13"/>
      <c r="SLP18" s="13"/>
      <c r="SLQ18" s="13"/>
      <c r="SLR18" s="13"/>
      <c r="SLS18" s="13"/>
      <c r="SLT18" s="13"/>
      <c r="SLU18" s="13"/>
      <c r="SLV18" s="13"/>
      <c r="SLW18" s="13"/>
      <c r="SLX18" s="13"/>
      <c r="SLY18" s="13"/>
      <c r="SLZ18" s="13"/>
      <c r="SMA18" s="13"/>
      <c r="SMB18" s="13"/>
      <c r="SMC18" s="13"/>
      <c r="SMD18" s="13"/>
      <c r="SME18" s="13"/>
      <c r="SMF18" s="13"/>
      <c r="SMG18" s="13"/>
      <c r="SMH18" s="13"/>
      <c r="SMI18" s="13"/>
      <c r="SMJ18" s="13"/>
      <c r="SMK18" s="13"/>
      <c r="SML18" s="13"/>
      <c r="SMM18" s="13"/>
      <c r="SMN18" s="13"/>
      <c r="SMO18" s="13"/>
      <c r="SMP18" s="13"/>
      <c r="SMQ18" s="13"/>
      <c r="SMR18" s="13"/>
      <c r="SMS18" s="13"/>
      <c r="SMT18" s="13"/>
      <c r="SMU18" s="13"/>
      <c r="SMV18" s="13"/>
      <c r="SMW18" s="13"/>
      <c r="SMX18" s="13"/>
      <c r="SMY18" s="13"/>
      <c r="SMZ18" s="13"/>
      <c r="SNA18" s="13"/>
      <c r="SNB18" s="13"/>
      <c r="SNC18" s="13"/>
      <c r="SND18" s="13"/>
      <c r="SNE18" s="13"/>
      <c r="SNF18" s="13"/>
      <c r="SNG18" s="13"/>
      <c r="SNH18" s="13"/>
      <c r="SNI18" s="13"/>
      <c r="SNJ18" s="13"/>
      <c r="SNK18" s="13"/>
      <c r="SNL18" s="13"/>
      <c r="SNM18" s="13"/>
      <c r="SNN18" s="13"/>
      <c r="SNO18" s="13"/>
      <c r="SNP18" s="13"/>
      <c r="SNQ18" s="13"/>
      <c r="SNR18" s="13"/>
      <c r="SNS18" s="13"/>
      <c r="SNT18" s="13"/>
      <c r="SNU18" s="13"/>
      <c r="SNV18" s="13"/>
      <c r="SNW18" s="13"/>
      <c r="SNX18" s="13"/>
      <c r="SNY18" s="13"/>
      <c r="SNZ18" s="13"/>
      <c r="SOA18" s="13"/>
      <c r="SOB18" s="13"/>
      <c r="SOC18" s="13"/>
      <c r="SOD18" s="13"/>
      <c r="SOE18" s="13"/>
      <c r="SOF18" s="13"/>
      <c r="SOG18" s="13"/>
      <c r="SOH18" s="13"/>
      <c r="SOI18" s="13"/>
      <c r="SOJ18" s="13"/>
      <c r="SOK18" s="13"/>
      <c r="SOL18" s="13"/>
      <c r="SOM18" s="13"/>
      <c r="SON18" s="13"/>
      <c r="SOO18" s="13"/>
      <c r="SOP18" s="13"/>
      <c r="SOQ18" s="13"/>
      <c r="SOR18" s="13"/>
      <c r="SOS18" s="13"/>
      <c r="SOT18" s="13"/>
      <c r="SOU18" s="13"/>
      <c r="SOV18" s="13"/>
      <c r="SOW18" s="13"/>
      <c r="SOX18" s="13"/>
      <c r="SOY18" s="13"/>
      <c r="SOZ18" s="13"/>
      <c r="SPA18" s="13"/>
      <c r="SPB18" s="13"/>
      <c r="SPC18" s="13"/>
      <c r="SPD18" s="13"/>
      <c r="SPE18" s="13"/>
      <c r="SPF18" s="13"/>
      <c r="SPG18" s="13"/>
      <c r="SPH18" s="13"/>
      <c r="SPI18" s="13"/>
      <c r="SPJ18" s="13"/>
      <c r="SPK18" s="13"/>
      <c r="SPL18" s="13"/>
      <c r="SPM18" s="13"/>
      <c r="SPN18" s="13"/>
      <c r="SPO18" s="13"/>
      <c r="SPP18" s="13"/>
      <c r="SPQ18" s="13"/>
      <c r="SPR18" s="13"/>
      <c r="SPS18" s="13"/>
      <c r="SPT18" s="13"/>
      <c r="SPU18" s="13"/>
      <c r="SPV18" s="13"/>
      <c r="SPW18" s="13"/>
      <c r="SPX18" s="13"/>
      <c r="SPY18" s="13"/>
      <c r="SPZ18" s="13"/>
      <c r="SQA18" s="13"/>
      <c r="SQB18" s="13"/>
      <c r="SQC18" s="13"/>
      <c r="SQD18" s="13"/>
      <c r="SQE18" s="13"/>
      <c r="SQF18" s="13"/>
      <c r="SQG18" s="13"/>
      <c r="SQH18" s="13"/>
      <c r="SQI18" s="13"/>
      <c r="SQJ18" s="13"/>
      <c r="SQK18" s="13"/>
      <c r="SQL18" s="13"/>
      <c r="SQM18" s="13"/>
      <c r="SQN18" s="13"/>
      <c r="SQO18" s="13"/>
      <c r="SQP18" s="13"/>
      <c r="SQQ18" s="13"/>
      <c r="SQR18" s="13"/>
      <c r="SQS18" s="13"/>
      <c r="SQT18" s="13"/>
      <c r="SQU18" s="13"/>
      <c r="SQV18" s="13"/>
      <c r="SQW18" s="13"/>
      <c r="SQX18" s="13"/>
      <c r="SQY18" s="13"/>
      <c r="SQZ18" s="13"/>
      <c r="SRA18" s="13"/>
      <c r="SRB18" s="13"/>
      <c r="SRC18" s="13"/>
      <c r="SRD18" s="13"/>
      <c r="SRE18" s="13"/>
      <c r="SRF18" s="13"/>
      <c r="SRG18" s="13"/>
      <c r="SRH18" s="13"/>
      <c r="SRI18" s="13"/>
      <c r="SRJ18" s="13"/>
      <c r="SRK18" s="13"/>
      <c r="SRL18" s="13"/>
      <c r="SRM18" s="13"/>
      <c r="SRN18" s="13"/>
      <c r="SRO18" s="13"/>
      <c r="SRP18" s="13"/>
      <c r="SRQ18" s="13"/>
      <c r="SRR18" s="13"/>
      <c r="SRS18" s="13"/>
      <c r="SRT18" s="13"/>
      <c r="SRU18" s="13"/>
      <c r="SRV18" s="13"/>
      <c r="SRW18" s="13"/>
      <c r="SRX18" s="13"/>
      <c r="SRY18" s="13"/>
      <c r="SRZ18" s="13"/>
      <c r="SSA18" s="13"/>
      <c r="SSB18" s="13"/>
      <c r="SSC18" s="13"/>
      <c r="SSD18" s="13"/>
      <c r="SSE18" s="13"/>
      <c r="SSF18" s="13"/>
      <c r="SSG18" s="13"/>
      <c r="SSH18" s="13"/>
      <c r="SSI18" s="13"/>
      <c r="SSJ18" s="13"/>
      <c r="SSK18" s="13"/>
      <c r="SSL18" s="13"/>
      <c r="SSM18" s="13"/>
      <c r="SSN18" s="13"/>
      <c r="SSO18" s="13"/>
      <c r="SSP18" s="13"/>
      <c r="SSQ18" s="13"/>
      <c r="SSR18" s="13"/>
      <c r="SSS18" s="13"/>
      <c r="SST18" s="13"/>
      <c r="SSU18" s="13"/>
      <c r="SSV18" s="13"/>
      <c r="SSW18" s="13"/>
      <c r="SSX18" s="13"/>
      <c r="SSY18" s="13"/>
      <c r="SSZ18" s="13"/>
      <c r="STA18" s="13"/>
      <c r="STB18" s="13"/>
      <c r="STC18" s="13"/>
      <c r="STD18" s="13"/>
      <c r="STE18" s="13"/>
      <c r="STF18" s="13"/>
      <c r="STG18" s="13"/>
      <c r="STH18" s="13"/>
      <c r="STI18" s="13"/>
      <c r="STJ18" s="13"/>
      <c r="STK18" s="13"/>
      <c r="STL18" s="13"/>
      <c r="STM18" s="13"/>
      <c r="STN18" s="13"/>
      <c r="STO18" s="13"/>
      <c r="STP18" s="13"/>
      <c r="STQ18" s="13"/>
      <c r="STR18" s="13"/>
      <c r="STS18" s="13"/>
      <c r="STT18" s="13"/>
      <c r="STU18" s="13"/>
      <c r="STV18" s="13"/>
      <c r="STW18" s="13"/>
      <c r="STX18" s="13"/>
      <c r="STY18" s="13"/>
      <c r="STZ18" s="13"/>
      <c r="SUA18" s="13"/>
      <c r="SUB18" s="13"/>
      <c r="SUC18" s="13"/>
      <c r="SUD18" s="13"/>
      <c r="SUE18" s="13"/>
      <c r="SUF18" s="13"/>
      <c r="SUG18" s="13"/>
      <c r="SUH18" s="13"/>
      <c r="SUI18" s="13"/>
      <c r="SUJ18" s="13"/>
      <c r="SUK18" s="13"/>
      <c r="SUL18" s="13"/>
      <c r="SUM18" s="13"/>
      <c r="SUN18" s="13"/>
      <c r="SUO18" s="13"/>
      <c r="SUP18" s="13"/>
      <c r="SUQ18" s="13"/>
      <c r="SUR18" s="13"/>
      <c r="SUS18" s="13"/>
      <c r="SUT18" s="13"/>
      <c r="SUU18" s="13"/>
      <c r="SUV18" s="13"/>
      <c r="SUW18" s="13"/>
      <c r="SUX18" s="13"/>
      <c r="SUY18" s="13"/>
      <c r="SUZ18" s="13"/>
      <c r="SVA18" s="13"/>
      <c r="SVB18" s="13"/>
      <c r="SVC18" s="13"/>
      <c r="SVD18" s="13"/>
      <c r="SVE18" s="13"/>
      <c r="SVF18" s="13"/>
      <c r="SVG18" s="13"/>
      <c r="SVH18" s="13"/>
      <c r="SVI18" s="13"/>
      <c r="SVJ18" s="13"/>
      <c r="SVK18" s="13"/>
      <c r="SVL18" s="13"/>
      <c r="SVM18" s="13"/>
      <c r="SVN18" s="13"/>
      <c r="SVO18" s="13"/>
      <c r="SVP18" s="13"/>
      <c r="SVQ18" s="13"/>
      <c r="SVR18" s="13"/>
      <c r="SVS18" s="13"/>
      <c r="SVT18" s="13"/>
      <c r="SVU18" s="13"/>
      <c r="SVV18" s="13"/>
      <c r="SVW18" s="13"/>
      <c r="SVX18" s="13"/>
      <c r="SVY18" s="13"/>
      <c r="SVZ18" s="13"/>
      <c r="SWA18" s="13"/>
      <c r="SWB18" s="13"/>
      <c r="SWC18" s="13"/>
      <c r="SWD18" s="13"/>
      <c r="SWE18" s="13"/>
      <c r="SWF18" s="13"/>
      <c r="SWG18" s="13"/>
      <c r="SWH18" s="13"/>
      <c r="SWI18" s="13"/>
      <c r="SWJ18" s="13"/>
      <c r="SWK18" s="13"/>
      <c r="SWL18" s="13"/>
      <c r="SWM18" s="13"/>
      <c r="SWN18" s="13"/>
      <c r="SWO18" s="13"/>
      <c r="SWP18" s="13"/>
      <c r="SWQ18" s="13"/>
      <c r="SWR18" s="13"/>
      <c r="SWS18" s="13"/>
      <c r="SWT18" s="13"/>
      <c r="SWU18" s="13"/>
      <c r="SWV18" s="13"/>
      <c r="SWW18" s="13"/>
      <c r="SWX18" s="13"/>
      <c r="SWY18" s="13"/>
      <c r="SWZ18" s="13"/>
      <c r="SXA18" s="13"/>
      <c r="SXB18" s="13"/>
      <c r="SXC18" s="13"/>
      <c r="SXD18" s="13"/>
      <c r="SXE18" s="13"/>
      <c r="SXF18" s="13"/>
      <c r="SXG18" s="13"/>
      <c r="SXH18" s="13"/>
      <c r="SXI18" s="13"/>
      <c r="SXJ18" s="13"/>
      <c r="SXK18" s="13"/>
      <c r="SXL18" s="13"/>
      <c r="SXM18" s="13"/>
      <c r="SXN18" s="13"/>
      <c r="SXO18" s="13"/>
      <c r="SXP18" s="13"/>
      <c r="SXQ18" s="13"/>
      <c r="SXR18" s="13"/>
      <c r="SXS18" s="13"/>
      <c r="SXT18" s="13"/>
      <c r="SXU18" s="13"/>
      <c r="SXV18" s="13"/>
      <c r="SXW18" s="13"/>
      <c r="SXX18" s="13"/>
      <c r="SXY18" s="13"/>
      <c r="SXZ18" s="13"/>
      <c r="SYA18" s="13"/>
      <c r="SYB18" s="13"/>
      <c r="SYC18" s="13"/>
      <c r="SYD18" s="13"/>
      <c r="SYE18" s="13"/>
      <c r="SYF18" s="13"/>
      <c r="SYG18" s="13"/>
      <c r="SYH18" s="13"/>
      <c r="SYI18" s="13"/>
      <c r="SYJ18" s="13"/>
      <c r="SYK18" s="13"/>
      <c r="SYL18" s="13"/>
      <c r="SYM18" s="13"/>
      <c r="SYN18" s="13"/>
      <c r="SYO18" s="13"/>
      <c r="SYP18" s="13"/>
      <c r="SYQ18" s="13"/>
      <c r="SYR18" s="13"/>
      <c r="SYS18" s="13"/>
      <c r="SYT18" s="13"/>
      <c r="SYU18" s="13"/>
      <c r="SYV18" s="13"/>
      <c r="SYW18" s="13"/>
      <c r="SYX18" s="13"/>
      <c r="SYY18" s="13"/>
      <c r="SYZ18" s="13"/>
      <c r="SZA18" s="13"/>
      <c r="SZB18" s="13"/>
      <c r="SZC18" s="13"/>
      <c r="SZD18" s="13"/>
      <c r="SZE18" s="13"/>
      <c r="SZF18" s="13"/>
      <c r="SZG18" s="13"/>
      <c r="SZH18" s="13"/>
      <c r="SZI18" s="13"/>
      <c r="SZJ18" s="13"/>
      <c r="SZK18" s="13"/>
      <c r="SZL18" s="13"/>
      <c r="SZM18" s="13"/>
      <c r="SZN18" s="13"/>
      <c r="SZO18" s="13"/>
      <c r="SZP18" s="13"/>
      <c r="SZQ18" s="13"/>
      <c r="SZR18" s="13"/>
      <c r="SZS18" s="13"/>
      <c r="SZT18" s="13"/>
      <c r="SZU18" s="13"/>
      <c r="SZV18" s="13"/>
      <c r="SZW18" s="13"/>
      <c r="SZX18" s="13"/>
      <c r="SZY18" s="13"/>
      <c r="SZZ18" s="13"/>
      <c r="TAA18" s="13"/>
      <c r="TAB18" s="13"/>
      <c r="TAC18" s="13"/>
      <c r="TAD18" s="13"/>
      <c r="TAE18" s="13"/>
      <c r="TAF18" s="13"/>
      <c r="TAG18" s="13"/>
      <c r="TAH18" s="13"/>
      <c r="TAI18" s="13"/>
      <c r="TAJ18" s="13"/>
      <c r="TAK18" s="13"/>
      <c r="TAL18" s="13"/>
      <c r="TAM18" s="13"/>
      <c r="TAN18" s="13"/>
      <c r="TAO18" s="13"/>
      <c r="TAP18" s="13"/>
      <c r="TAQ18" s="13"/>
      <c r="TAR18" s="13"/>
      <c r="TAS18" s="13"/>
      <c r="TAT18" s="13"/>
      <c r="TAU18" s="13"/>
      <c r="TAV18" s="13"/>
      <c r="TAW18" s="13"/>
      <c r="TAX18" s="13"/>
      <c r="TAY18" s="13"/>
      <c r="TAZ18" s="13"/>
      <c r="TBA18" s="13"/>
      <c r="TBB18" s="13"/>
      <c r="TBC18" s="13"/>
      <c r="TBD18" s="13"/>
      <c r="TBE18" s="13"/>
      <c r="TBF18" s="13"/>
      <c r="TBG18" s="13"/>
      <c r="TBH18" s="13"/>
      <c r="TBI18" s="13"/>
      <c r="TBJ18" s="13"/>
      <c r="TBK18" s="13"/>
      <c r="TBL18" s="13"/>
      <c r="TBM18" s="13"/>
      <c r="TBN18" s="13"/>
      <c r="TBO18" s="13"/>
      <c r="TBP18" s="13"/>
      <c r="TBQ18" s="13"/>
      <c r="TBR18" s="13"/>
      <c r="TBS18" s="13"/>
      <c r="TBT18" s="13"/>
      <c r="TBU18" s="13"/>
      <c r="TBV18" s="13"/>
      <c r="TBW18" s="13"/>
      <c r="TBX18" s="13"/>
      <c r="TBY18" s="13"/>
      <c r="TBZ18" s="13"/>
      <c r="TCA18" s="13"/>
      <c r="TCB18" s="13"/>
      <c r="TCC18" s="13"/>
      <c r="TCD18" s="13"/>
      <c r="TCE18" s="13"/>
      <c r="TCF18" s="13"/>
      <c r="TCG18" s="13"/>
      <c r="TCH18" s="13"/>
      <c r="TCI18" s="13"/>
      <c r="TCJ18" s="13"/>
      <c r="TCK18" s="13"/>
      <c r="TCL18" s="13"/>
      <c r="TCM18" s="13"/>
      <c r="TCN18" s="13"/>
      <c r="TCO18" s="13"/>
      <c r="TCP18" s="13"/>
      <c r="TCQ18" s="13"/>
      <c r="TCR18" s="13"/>
      <c r="TCS18" s="13"/>
      <c r="TCT18" s="13"/>
      <c r="TCU18" s="13"/>
      <c r="TCV18" s="13"/>
      <c r="TCW18" s="13"/>
      <c r="TCX18" s="13"/>
      <c r="TCY18" s="13"/>
      <c r="TCZ18" s="13"/>
      <c r="TDA18" s="13"/>
      <c r="TDB18" s="13"/>
      <c r="TDC18" s="13"/>
      <c r="TDD18" s="13"/>
      <c r="TDE18" s="13"/>
      <c r="TDF18" s="13"/>
      <c r="TDG18" s="13"/>
      <c r="TDH18" s="13"/>
      <c r="TDI18" s="13"/>
      <c r="TDJ18" s="13"/>
      <c r="TDK18" s="13"/>
      <c r="TDL18" s="13"/>
      <c r="TDM18" s="13"/>
      <c r="TDN18" s="13"/>
      <c r="TDO18" s="13"/>
      <c r="TDP18" s="13"/>
      <c r="TDQ18" s="13"/>
      <c r="TDR18" s="13"/>
      <c r="TDS18" s="13"/>
      <c r="TDT18" s="13"/>
      <c r="TDU18" s="13"/>
      <c r="TDV18" s="13"/>
      <c r="TDW18" s="13"/>
      <c r="TDX18" s="13"/>
      <c r="TDY18" s="13"/>
      <c r="TDZ18" s="13"/>
      <c r="TEA18" s="13"/>
      <c r="TEB18" s="13"/>
      <c r="TEC18" s="13"/>
      <c r="TED18" s="13"/>
      <c r="TEE18" s="13"/>
      <c r="TEF18" s="13"/>
      <c r="TEG18" s="13"/>
      <c r="TEH18" s="13"/>
      <c r="TEI18" s="13"/>
      <c r="TEJ18" s="13"/>
      <c r="TEK18" s="13"/>
      <c r="TEL18" s="13"/>
      <c r="TEM18" s="13"/>
      <c r="TEN18" s="13"/>
      <c r="TEO18" s="13"/>
      <c r="TEP18" s="13"/>
      <c r="TEQ18" s="13"/>
      <c r="TER18" s="13"/>
      <c r="TES18" s="13"/>
      <c r="TET18" s="13"/>
      <c r="TEU18" s="13"/>
      <c r="TEV18" s="13"/>
      <c r="TEW18" s="13"/>
      <c r="TEX18" s="13"/>
      <c r="TEY18" s="13"/>
      <c r="TEZ18" s="13"/>
      <c r="TFA18" s="13"/>
      <c r="TFB18" s="13"/>
      <c r="TFC18" s="13"/>
      <c r="TFD18" s="13"/>
      <c r="TFE18" s="13"/>
      <c r="TFF18" s="13"/>
      <c r="TFG18" s="13"/>
      <c r="TFH18" s="13"/>
      <c r="TFI18" s="13"/>
      <c r="TFJ18" s="13"/>
      <c r="TFK18" s="13"/>
      <c r="TFL18" s="13"/>
      <c r="TFM18" s="13"/>
      <c r="TFN18" s="13"/>
      <c r="TFO18" s="13"/>
      <c r="TFP18" s="13"/>
      <c r="TFQ18" s="13"/>
      <c r="TFR18" s="13"/>
      <c r="TFS18" s="13"/>
      <c r="TFT18" s="13"/>
      <c r="TFU18" s="13"/>
      <c r="TFV18" s="13"/>
      <c r="TFW18" s="13"/>
      <c r="TFX18" s="13"/>
      <c r="TFY18" s="13"/>
      <c r="TFZ18" s="13"/>
      <c r="TGA18" s="13"/>
      <c r="TGB18" s="13"/>
      <c r="TGC18" s="13"/>
      <c r="TGD18" s="13"/>
      <c r="TGE18" s="13"/>
      <c r="TGF18" s="13"/>
      <c r="TGG18" s="13"/>
      <c r="TGH18" s="13"/>
      <c r="TGI18" s="13"/>
      <c r="TGJ18" s="13"/>
      <c r="TGK18" s="13"/>
      <c r="TGL18" s="13"/>
      <c r="TGM18" s="13"/>
      <c r="TGN18" s="13"/>
      <c r="TGO18" s="13"/>
      <c r="TGP18" s="13"/>
      <c r="TGQ18" s="13"/>
      <c r="TGR18" s="13"/>
      <c r="TGS18" s="13"/>
      <c r="TGT18" s="13"/>
      <c r="TGU18" s="13"/>
      <c r="TGV18" s="13"/>
      <c r="TGW18" s="13"/>
      <c r="TGX18" s="13"/>
      <c r="TGY18" s="13"/>
      <c r="TGZ18" s="13"/>
      <c r="THA18" s="13"/>
      <c r="THB18" s="13"/>
      <c r="THC18" s="13"/>
      <c r="THD18" s="13"/>
      <c r="THE18" s="13"/>
      <c r="THF18" s="13"/>
      <c r="THG18" s="13"/>
      <c r="THH18" s="13"/>
      <c r="THI18" s="13"/>
      <c r="THJ18" s="13"/>
      <c r="THK18" s="13"/>
      <c r="THL18" s="13"/>
      <c r="THM18" s="13"/>
      <c r="THN18" s="13"/>
      <c r="THO18" s="13"/>
      <c r="THP18" s="13"/>
      <c r="THQ18" s="13"/>
      <c r="THR18" s="13"/>
      <c r="THS18" s="13"/>
      <c r="THT18" s="13"/>
      <c r="THU18" s="13"/>
      <c r="THV18" s="13"/>
      <c r="THW18" s="13"/>
      <c r="THX18" s="13"/>
      <c r="THY18" s="13"/>
      <c r="THZ18" s="13"/>
      <c r="TIA18" s="13"/>
      <c r="TIB18" s="13"/>
      <c r="TIC18" s="13"/>
      <c r="TID18" s="13"/>
      <c r="TIE18" s="13"/>
      <c r="TIF18" s="13"/>
      <c r="TIG18" s="13"/>
      <c r="TIH18" s="13"/>
      <c r="TII18" s="13"/>
      <c r="TIJ18" s="13"/>
      <c r="TIK18" s="13"/>
      <c r="TIL18" s="13"/>
      <c r="TIM18" s="13"/>
      <c r="TIN18" s="13"/>
      <c r="TIO18" s="13"/>
      <c r="TIP18" s="13"/>
      <c r="TIQ18" s="13"/>
      <c r="TIR18" s="13"/>
      <c r="TIS18" s="13"/>
      <c r="TIT18" s="13"/>
      <c r="TIU18" s="13"/>
      <c r="TIV18" s="13"/>
      <c r="TIW18" s="13"/>
      <c r="TIX18" s="13"/>
      <c r="TIY18" s="13"/>
      <c r="TIZ18" s="13"/>
      <c r="TJA18" s="13"/>
      <c r="TJB18" s="13"/>
      <c r="TJC18" s="13"/>
      <c r="TJD18" s="13"/>
      <c r="TJE18" s="13"/>
      <c r="TJF18" s="13"/>
      <c r="TJG18" s="13"/>
      <c r="TJH18" s="13"/>
      <c r="TJI18" s="13"/>
      <c r="TJJ18" s="13"/>
      <c r="TJK18" s="13"/>
      <c r="TJL18" s="13"/>
      <c r="TJM18" s="13"/>
      <c r="TJN18" s="13"/>
      <c r="TJO18" s="13"/>
      <c r="TJP18" s="13"/>
      <c r="TJQ18" s="13"/>
      <c r="TJR18" s="13"/>
      <c r="TJS18" s="13"/>
      <c r="TJT18" s="13"/>
      <c r="TJU18" s="13"/>
      <c r="TJV18" s="13"/>
      <c r="TJW18" s="13"/>
      <c r="TJX18" s="13"/>
      <c r="TJY18" s="13"/>
      <c r="TJZ18" s="13"/>
      <c r="TKA18" s="13"/>
      <c r="TKB18" s="13"/>
      <c r="TKC18" s="13"/>
      <c r="TKD18" s="13"/>
      <c r="TKE18" s="13"/>
      <c r="TKF18" s="13"/>
      <c r="TKG18" s="13"/>
      <c r="TKH18" s="13"/>
      <c r="TKI18" s="13"/>
      <c r="TKJ18" s="13"/>
      <c r="TKK18" s="13"/>
      <c r="TKL18" s="13"/>
      <c r="TKM18" s="13"/>
      <c r="TKN18" s="13"/>
      <c r="TKO18" s="13"/>
      <c r="TKP18" s="13"/>
      <c r="TKQ18" s="13"/>
      <c r="TKR18" s="13"/>
      <c r="TKS18" s="13"/>
      <c r="TKT18" s="13"/>
      <c r="TKU18" s="13"/>
      <c r="TKV18" s="13"/>
      <c r="TKW18" s="13"/>
      <c r="TKX18" s="13"/>
      <c r="TKY18" s="13"/>
      <c r="TKZ18" s="13"/>
      <c r="TLA18" s="13"/>
      <c r="TLB18" s="13"/>
      <c r="TLC18" s="13"/>
      <c r="TLD18" s="13"/>
      <c r="TLE18" s="13"/>
      <c r="TLF18" s="13"/>
      <c r="TLG18" s="13"/>
      <c r="TLH18" s="13"/>
      <c r="TLI18" s="13"/>
      <c r="TLJ18" s="13"/>
      <c r="TLK18" s="13"/>
      <c r="TLL18" s="13"/>
      <c r="TLM18" s="13"/>
      <c r="TLN18" s="13"/>
      <c r="TLO18" s="13"/>
      <c r="TLP18" s="13"/>
      <c r="TLQ18" s="13"/>
      <c r="TLR18" s="13"/>
      <c r="TLS18" s="13"/>
      <c r="TLT18" s="13"/>
      <c r="TLU18" s="13"/>
      <c r="TLV18" s="13"/>
      <c r="TLW18" s="13"/>
      <c r="TLX18" s="13"/>
      <c r="TLY18" s="13"/>
      <c r="TLZ18" s="13"/>
      <c r="TMA18" s="13"/>
      <c r="TMB18" s="13"/>
      <c r="TMC18" s="13"/>
      <c r="TMD18" s="13"/>
      <c r="TME18" s="13"/>
      <c r="TMF18" s="13"/>
      <c r="TMG18" s="13"/>
      <c r="TMH18" s="13"/>
      <c r="TMI18" s="13"/>
      <c r="TMJ18" s="13"/>
      <c r="TMK18" s="13"/>
      <c r="TML18" s="13"/>
      <c r="TMM18" s="13"/>
      <c r="TMN18" s="13"/>
      <c r="TMO18" s="13"/>
      <c r="TMP18" s="13"/>
      <c r="TMQ18" s="13"/>
      <c r="TMR18" s="13"/>
      <c r="TMS18" s="13"/>
      <c r="TMT18" s="13"/>
      <c r="TMU18" s="13"/>
      <c r="TMV18" s="13"/>
      <c r="TMW18" s="13"/>
      <c r="TMX18" s="13"/>
      <c r="TMY18" s="13"/>
      <c r="TMZ18" s="13"/>
      <c r="TNA18" s="13"/>
      <c r="TNB18" s="13"/>
      <c r="TNC18" s="13"/>
      <c r="TND18" s="13"/>
      <c r="TNE18" s="13"/>
      <c r="TNF18" s="13"/>
      <c r="TNG18" s="13"/>
      <c r="TNH18" s="13"/>
      <c r="TNI18" s="13"/>
      <c r="TNJ18" s="13"/>
      <c r="TNK18" s="13"/>
      <c r="TNL18" s="13"/>
      <c r="TNM18" s="13"/>
      <c r="TNN18" s="13"/>
      <c r="TNO18" s="13"/>
      <c r="TNP18" s="13"/>
      <c r="TNQ18" s="13"/>
      <c r="TNR18" s="13"/>
      <c r="TNS18" s="13"/>
      <c r="TNT18" s="13"/>
      <c r="TNU18" s="13"/>
      <c r="TNV18" s="13"/>
      <c r="TNW18" s="13"/>
      <c r="TNX18" s="13"/>
      <c r="TNY18" s="13"/>
      <c r="TNZ18" s="13"/>
      <c r="TOA18" s="13"/>
      <c r="TOB18" s="13"/>
      <c r="TOC18" s="13"/>
      <c r="TOD18" s="13"/>
      <c r="TOE18" s="13"/>
      <c r="TOF18" s="13"/>
      <c r="TOG18" s="13"/>
      <c r="TOH18" s="13"/>
      <c r="TOI18" s="13"/>
      <c r="TOJ18" s="13"/>
      <c r="TOK18" s="13"/>
      <c r="TOL18" s="13"/>
      <c r="TOM18" s="13"/>
      <c r="TON18" s="13"/>
      <c r="TOO18" s="13"/>
      <c r="TOP18" s="13"/>
      <c r="TOQ18" s="13"/>
      <c r="TOR18" s="13"/>
      <c r="TOS18" s="13"/>
      <c r="TOT18" s="13"/>
      <c r="TOU18" s="13"/>
      <c r="TOV18" s="13"/>
      <c r="TOW18" s="13"/>
      <c r="TOX18" s="13"/>
      <c r="TOY18" s="13"/>
      <c r="TOZ18" s="13"/>
      <c r="TPA18" s="13"/>
      <c r="TPB18" s="13"/>
      <c r="TPC18" s="13"/>
      <c r="TPD18" s="13"/>
      <c r="TPE18" s="13"/>
      <c r="TPF18" s="13"/>
      <c r="TPG18" s="13"/>
      <c r="TPH18" s="13"/>
      <c r="TPI18" s="13"/>
      <c r="TPJ18" s="13"/>
      <c r="TPK18" s="13"/>
      <c r="TPL18" s="13"/>
      <c r="TPM18" s="13"/>
      <c r="TPN18" s="13"/>
      <c r="TPO18" s="13"/>
      <c r="TPP18" s="13"/>
      <c r="TPQ18" s="13"/>
      <c r="TPR18" s="13"/>
      <c r="TPS18" s="13"/>
      <c r="TPT18" s="13"/>
      <c r="TPU18" s="13"/>
      <c r="TPV18" s="13"/>
      <c r="TPW18" s="13"/>
      <c r="TPX18" s="13"/>
      <c r="TPY18" s="13"/>
      <c r="TPZ18" s="13"/>
      <c r="TQA18" s="13"/>
      <c r="TQB18" s="13"/>
      <c r="TQC18" s="13"/>
      <c r="TQD18" s="13"/>
      <c r="TQE18" s="13"/>
      <c r="TQF18" s="13"/>
      <c r="TQG18" s="13"/>
      <c r="TQH18" s="13"/>
      <c r="TQI18" s="13"/>
      <c r="TQJ18" s="13"/>
      <c r="TQK18" s="13"/>
      <c r="TQL18" s="13"/>
      <c r="TQM18" s="13"/>
      <c r="TQN18" s="13"/>
      <c r="TQO18" s="13"/>
      <c r="TQP18" s="13"/>
      <c r="TQQ18" s="13"/>
      <c r="TQR18" s="13"/>
      <c r="TQS18" s="13"/>
      <c r="TQT18" s="13"/>
      <c r="TQU18" s="13"/>
      <c r="TQV18" s="13"/>
      <c r="TQW18" s="13"/>
      <c r="TQX18" s="13"/>
      <c r="TQY18" s="13"/>
      <c r="TQZ18" s="13"/>
      <c r="TRA18" s="13"/>
      <c r="TRB18" s="13"/>
      <c r="TRC18" s="13"/>
      <c r="TRD18" s="13"/>
      <c r="TRE18" s="13"/>
      <c r="TRF18" s="13"/>
      <c r="TRG18" s="13"/>
      <c r="TRH18" s="13"/>
      <c r="TRI18" s="13"/>
      <c r="TRJ18" s="13"/>
      <c r="TRK18" s="13"/>
      <c r="TRL18" s="13"/>
      <c r="TRM18" s="13"/>
      <c r="TRN18" s="13"/>
      <c r="TRO18" s="13"/>
      <c r="TRP18" s="13"/>
      <c r="TRQ18" s="13"/>
      <c r="TRR18" s="13"/>
      <c r="TRS18" s="13"/>
      <c r="TRT18" s="13"/>
      <c r="TRU18" s="13"/>
      <c r="TRV18" s="13"/>
      <c r="TRW18" s="13"/>
      <c r="TRX18" s="13"/>
      <c r="TRY18" s="13"/>
      <c r="TRZ18" s="13"/>
      <c r="TSA18" s="13"/>
      <c r="TSB18" s="13"/>
      <c r="TSC18" s="13"/>
      <c r="TSD18" s="13"/>
      <c r="TSE18" s="13"/>
      <c r="TSF18" s="13"/>
      <c r="TSG18" s="13"/>
      <c r="TSH18" s="13"/>
      <c r="TSI18" s="13"/>
      <c r="TSJ18" s="13"/>
      <c r="TSK18" s="13"/>
      <c r="TSL18" s="13"/>
      <c r="TSM18" s="13"/>
      <c r="TSN18" s="13"/>
      <c r="TSO18" s="13"/>
      <c r="TSP18" s="13"/>
      <c r="TSQ18" s="13"/>
      <c r="TSR18" s="13"/>
      <c r="TSS18" s="13"/>
      <c r="TST18" s="13"/>
      <c r="TSU18" s="13"/>
      <c r="TSV18" s="13"/>
      <c r="TSW18" s="13"/>
      <c r="TSX18" s="13"/>
      <c r="TSY18" s="13"/>
      <c r="TSZ18" s="13"/>
      <c r="TTA18" s="13"/>
      <c r="TTB18" s="13"/>
      <c r="TTC18" s="13"/>
      <c r="TTD18" s="13"/>
      <c r="TTE18" s="13"/>
      <c r="TTF18" s="13"/>
      <c r="TTG18" s="13"/>
      <c r="TTH18" s="13"/>
      <c r="TTI18" s="13"/>
      <c r="TTJ18" s="13"/>
      <c r="TTK18" s="13"/>
      <c r="TTL18" s="13"/>
      <c r="TTM18" s="13"/>
      <c r="TTN18" s="13"/>
      <c r="TTO18" s="13"/>
      <c r="TTP18" s="13"/>
      <c r="TTQ18" s="13"/>
      <c r="TTR18" s="13"/>
      <c r="TTS18" s="13"/>
      <c r="TTT18" s="13"/>
      <c r="TTU18" s="13"/>
      <c r="TTV18" s="13"/>
      <c r="TTW18" s="13"/>
      <c r="TTX18" s="13"/>
      <c r="TTY18" s="13"/>
      <c r="TTZ18" s="13"/>
      <c r="TUA18" s="13"/>
      <c r="TUB18" s="13"/>
      <c r="TUC18" s="13"/>
      <c r="TUD18" s="13"/>
      <c r="TUE18" s="13"/>
      <c r="TUF18" s="13"/>
      <c r="TUG18" s="13"/>
      <c r="TUH18" s="13"/>
      <c r="TUI18" s="13"/>
      <c r="TUJ18" s="13"/>
      <c r="TUK18" s="13"/>
      <c r="TUL18" s="13"/>
      <c r="TUM18" s="13"/>
      <c r="TUN18" s="13"/>
      <c r="TUO18" s="13"/>
      <c r="TUP18" s="13"/>
      <c r="TUQ18" s="13"/>
      <c r="TUR18" s="13"/>
      <c r="TUS18" s="13"/>
      <c r="TUT18" s="13"/>
      <c r="TUU18" s="13"/>
      <c r="TUV18" s="13"/>
      <c r="TUW18" s="13"/>
      <c r="TUX18" s="13"/>
      <c r="TUY18" s="13"/>
      <c r="TUZ18" s="13"/>
      <c r="TVA18" s="13"/>
      <c r="TVB18" s="13"/>
      <c r="TVC18" s="13"/>
      <c r="TVD18" s="13"/>
      <c r="TVE18" s="13"/>
      <c r="TVF18" s="13"/>
      <c r="TVG18" s="13"/>
      <c r="TVH18" s="13"/>
      <c r="TVI18" s="13"/>
      <c r="TVJ18" s="13"/>
      <c r="TVK18" s="13"/>
      <c r="TVL18" s="13"/>
      <c r="TVM18" s="13"/>
      <c r="TVN18" s="13"/>
      <c r="TVO18" s="13"/>
      <c r="TVP18" s="13"/>
      <c r="TVQ18" s="13"/>
      <c r="TVR18" s="13"/>
      <c r="TVS18" s="13"/>
      <c r="TVT18" s="13"/>
      <c r="TVU18" s="13"/>
      <c r="TVV18" s="13"/>
      <c r="TVW18" s="13"/>
      <c r="TVX18" s="13"/>
      <c r="TVY18" s="13"/>
      <c r="TVZ18" s="13"/>
      <c r="TWA18" s="13"/>
      <c r="TWB18" s="13"/>
      <c r="TWC18" s="13"/>
      <c r="TWD18" s="13"/>
      <c r="TWE18" s="13"/>
      <c r="TWF18" s="13"/>
      <c r="TWG18" s="13"/>
      <c r="TWH18" s="13"/>
      <c r="TWI18" s="13"/>
      <c r="TWJ18" s="13"/>
      <c r="TWK18" s="13"/>
      <c r="TWL18" s="13"/>
      <c r="TWM18" s="13"/>
      <c r="TWN18" s="13"/>
      <c r="TWO18" s="13"/>
      <c r="TWP18" s="13"/>
      <c r="TWQ18" s="13"/>
      <c r="TWR18" s="13"/>
      <c r="TWS18" s="13"/>
      <c r="TWT18" s="13"/>
      <c r="TWU18" s="13"/>
      <c r="TWV18" s="13"/>
      <c r="TWW18" s="13"/>
      <c r="TWX18" s="13"/>
      <c r="TWY18" s="13"/>
      <c r="TWZ18" s="13"/>
      <c r="TXA18" s="13"/>
      <c r="TXB18" s="13"/>
      <c r="TXC18" s="13"/>
      <c r="TXD18" s="13"/>
      <c r="TXE18" s="13"/>
      <c r="TXF18" s="13"/>
      <c r="TXG18" s="13"/>
      <c r="TXH18" s="13"/>
      <c r="TXI18" s="13"/>
      <c r="TXJ18" s="13"/>
      <c r="TXK18" s="13"/>
      <c r="TXL18" s="13"/>
      <c r="TXM18" s="13"/>
      <c r="TXN18" s="13"/>
      <c r="TXO18" s="13"/>
      <c r="TXP18" s="13"/>
      <c r="TXQ18" s="13"/>
      <c r="TXR18" s="13"/>
      <c r="TXS18" s="13"/>
      <c r="TXT18" s="13"/>
      <c r="TXU18" s="13"/>
      <c r="TXV18" s="13"/>
      <c r="TXW18" s="13"/>
      <c r="TXX18" s="13"/>
      <c r="TXY18" s="13"/>
      <c r="TXZ18" s="13"/>
      <c r="TYA18" s="13"/>
      <c r="TYB18" s="13"/>
      <c r="TYC18" s="13"/>
      <c r="TYD18" s="13"/>
      <c r="TYE18" s="13"/>
      <c r="TYF18" s="13"/>
      <c r="TYG18" s="13"/>
      <c r="TYH18" s="13"/>
      <c r="TYI18" s="13"/>
      <c r="TYJ18" s="13"/>
      <c r="TYK18" s="13"/>
      <c r="TYL18" s="13"/>
      <c r="TYM18" s="13"/>
      <c r="TYN18" s="13"/>
      <c r="TYO18" s="13"/>
      <c r="TYP18" s="13"/>
      <c r="TYQ18" s="13"/>
      <c r="TYR18" s="13"/>
      <c r="TYS18" s="13"/>
      <c r="TYT18" s="13"/>
      <c r="TYU18" s="13"/>
      <c r="TYV18" s="13"/>
      <c r="TYW18" s="13"/>
      <c r="TYX18" s="13"/>
      <c r="TYY18" s="13"/>
      <c r="TYZ18" s="13"/>
      <c r="TZA18" s="13"/>
      <c r="TZB18" s="13"/>
      <c r="TZC18" s="13"/>
      <c r="TZD18" s="13"/>
      <c r="TZE18" s="13"/>
      <c r="TZF18" s="13"/>
      <c r="TZG18" s="13"/>
      <c r="TZH18" s="13"/>
      <c r="TZI18" s="13"/>
      <c r="TZJ18" s="13"/>
      <c r="TZK18" s="13"/>
      <c r="TZL18" s="13"/>
      <c r="TZM18" s="13"/>
      <c r="TZN18" s="13"/>
      <c r="TZO18" s="13"/>
      <c r="TZP18" s="13"/>
      <c r="TZQ18" s="13"/>
      <c r="TZR18" s="13"/>
      <c r="TZS18" s="13"/>
      <c r="TZT18" s="13"/>
      <c r="TZU18" s="13"/>
      <c r="TZV18" s="13"/>
      <c r="TZW18" s="13"/>
      <c r="TZX18" s="13"/>
      <c r="TZY18" s="13"/>
      <c r="TZZ18" s="13"/>
      <c r="UAA18" s="13"/>
      <c r="UAB18" s="13"/>
      <c r="UAC18" s="13"/>
      <c r="UAD18" s="13"/>
      <c r="UAE18" s="13"/>
      <c r="UAF18" s="13"/>
      <c r="UAG18" s="13"/>
      <c r="UAH18" s="13"/>
      <c r="UAI18" s="13"/>
      <c r="UAJ18" s="13"/>
      <c r="UAK18" s="13"/>
      <c r="UAL18" s="13"/>
      <c r="UAM18" s="13"/>
      <c r="UAN18" s="13"/>
      <c r="UAO18" s="13"/>
      <c r="UAP18" s="13"/>
      <c r="UAQ18" s="13"/>
      <c r="UAR18" s="13"/>
      <c r="UAS18" s="13"/>
      <c r="UAT18" s="13"/>
      <c r="UAU18" s="13"/>
      <c r="UAV18" s="13"/>
      <c r="UAW18" s="13"/>
      <c r="UAX18" s="13"/>
      <c r="UAY18" s="13"/>
      <c r="UAZ18" s="13"/>
      <c r="UBA18" s="13"/>
      <c r="UBB18" s="13"/>
      <c r="UBC18" s="13"/>
      <c r="UBD18" s="13"/>
      <c r="UBE18" s="13"/>
      <c r="UBF18" s="13"/>
      <c r="UBG18" s="13"/>
      <c r="UBH18" s="13"/>
      <c r="UBI18" s="13"/>
      <c r="UBJ18" s="13"/>
      <c r="UBK18" s="13"/>
      <c r="UBL18" s="13"/>
      <c r="UBM18" s="13"/>
      <c r="UBN18" s="13"/>
      <c r="UBO18" s="13"/>
      <c r="UBP18" s="13"/>
      <c r="UBQ18" s="13"/>
      <c r="UBR18" s="13"/>
      <c r="UBS18" s="13"/>
      <c r="UBT18" s="13"/>
      <c r="UBU18" s="13"/>
      <c r="UBV18" s="13"/>
      <c r="UBW18" s="13"/>
      <c r="UBX18" s="13"/>
      <c r="UBY18" s="13"/>
      <c r="UBZ18" s="13"/>
      <c r="UCA18" s="13"/>
      <c r="UCB18" s="13"/>
      <c r="UCC18" s="13"/>
      <c r="UCD18" s="13"/>
      <c r="UCE18" s="13"/>
      <c r="UCF18" s="13"/>
      <c r="UCG18" s="13"/>
      <c r="UCH18" s="13"/>
      <c r="UCI18" s="13"/>
      <c r="UCJ18" s="13"/>
      <c r="UCK18" s="13"/>
      <c r="UCL18" s="13"/>
      <c r="UCM18" s="13"/>
      <c r="UCN18" s="13"/>
      <c r="UCO18" s="13"/>
      <c r="UCP18" s="13"/>
      <c r="UCQ18" s="13"/>
      <c r="UCR18" s="13"/>
      <c r="UCS18" s="13"/>
      <c r="UCT18" s="13"/>
      <c r="UCU18" s="13"/>
      <c r="UCV18" s="13"/>
      <c r="UCW18" s="13"/>
      <c r="UCX18" s="13"/>
      <c r="UCY18" s="13"/>
      <c r="UCZ18" s="13"/>
      <c r="UDA18" s="13"/>
      <c r="UDB18" s="13"/>
      <c r="UDC18" s="13"/>
      <c r="UDD18" s="13"/>
      <c r="UDE18" s="13"/>
      <c r="UDF18" s="13"/>
      <c r="UDG18" s="13"/>
      <c r="UDH18" s="13"/>
      <c r="UDI18" s="13"/>
      <c r="UDJ18" s="13"/>
      <c r="UDK18" s="13"/>
      <c r="UDL18" s="13"/>
      <c r="UDM18" s="13"/>
      <c r="UDN18" s="13"/>
      <c r="UDO18" s="13"/>
      <c r="UDP18" s="13"/>
      <c r="UDQ18" s="13"/>
      <c r="UDR18" s="13"/>
      <c r="UDS18" s="13"/>
      <c r="UDT18" s="13"/>
      <c r="UDU18" s="13"/>
      <c r="UDV18" s="13"/>
      <c r="UDW18" s="13"/>
      <c r="UDX18" s="13"/>
      <c r="UDY18" s="13"/>
      <c r="UDZ18" s="13"/>
      <c r="UEA18" s="13"/>
      <c r="UEB18" s="13"/>
      <c r="UEC18" s="13"/>
      <c r="UED18" s="13"/>
      <c r="UEE18" s="13"/>
      <c r="UEF18" s="13"/>
      <c r="UEG18" s="13"/>
      <c r="UEH18" s="13"/>
      <c r="UEI18" s="13"/>
      <c r="UEJ18" s="13"/>
      <c r="UEK18" s="13"/>
      <c r="UEL18" s="13"/>
      <c r="UEM18" s="13"/>
      <c r="UEN18" s="13"/>
      <c r="UEO18" s="13"/>
      <c r="UEP18" s="13"/>
      <c r="UEQ18" s="13"/>
      <c r="UER18" s="13"/>
      <c r="UES18" s="13"/>
      <c r="UET18" s="13"/>
      <c r="UEU18" s="13"/>
      <c r="UEV18" s="13"/>
      <c r="UEW18" s="13"/>
      <c r="UEX18" s="13"/>
      <c r="UEY18" s="13"/>
      <c r="UEZ18" s="13"/>
      <c r="UFA18" s="13"/>
      <c r="UFB18" s="13"/>
      <c r="UFC18" s="13"/>
      <c r="UFD18" s="13"/>
      <c r="UFE18" s="13"/>
      <c r="UFF18" s="13"/>
      <c r="UFG18" s="13"/>
      <c r="UFH18" s="13"/>
      <c r="UFI18" s="13"/>
      <c r="UFJ18" s="13"/>
      <c r="UFK18" s="13"/>
      <c r="UFL18" s="13"/>
      <c r="UFM18" s="13"/>
      <c r="UFN18" s="13"/>
      <c r="UFO18" s="13"/>
      <c r="UFP18" s="13"/>
      <c r="UFQ18" s="13"/>
      <c r="UFR18" s="13"/>
      <c r="UFS18" s="13"/>
      <c r="UFT18" s="13"/>
      <c r="UFU18" s="13"/>
      <c r="UFV18" s="13"/>
      <c r="UFW18" s="13"/>
      <c r="UFX18" s="13"/>
      <c r="UFY18" s="13"/>
      <c r="UFZ18" s="13"/>
      <c r="UGA18" s="13"/>
      <c r="UGB18" s="13"/>
      <c r="UGC18" s="13"/>
      <c r="UGD18" s="13"/>
      <c r="UGE18" s="13"/>
      <c r="UGF18" s="13"/>
      <c r="UGG18" s="13"/>
      <c r="UGH18" s="13"/>
      <c r="UGI18" s="13"/>
      <c r="UGJ18" s="13"/>
      <c r="UGK18" s="13"/>
      <c r="UGL18" s="13"/>
      <c r="UGM18" s="13"/>
      <c r="UGN18" s="13"/>
      <c r="UGO18" s="13"/>
      <c r="UGP18" s="13"/>
      <c r="UGQ18" s="13"/>
      <c r="UGR18" s="13"/>
      <c r="UGS18" s="13"/>
      <c r="UGT18" s="13"/>
      <c r="UGU18" s="13"/>
      <c r="UGV18" s="13"/>
      <c r="UGW18" s="13"/>
      <c r="UGX18" s="13"/>
      <c r="UGY18" s="13"/>
      <c r="UGZ18" s="13"/>
      <c r="UHA18" s="13"/>
      <c r="UHB18" s="13"/>
      <c r="UHC18" s="13"/>
      <c r="UHD18" s="13"/>
      <c r="UHE18" s="13"/>
      <c r="UHF18" s="13"/>
      <c r="UHG18" s="13"/>
      <c r="UHH18" s="13"/>
      <c r="UHI18" s="13"/>
      <c r="UHJ18" s="13"/>
      <c r="UHK18" s="13"/>
      <c r="UHL18" s="13"/>
      <c r="UHM18" s="13"/>
      <c r="UHN18" s="13"/>
      <c r="UHO18" s="13"/>
      <c r="UHP18" s="13"/>
      <c r="UHQ18" s="13"/>
      <c r="UHR18" s="13"/>
      <c r="UHS18" s="13"/>
      <c r="UHT18" s="13"/>
      <c r="UHU18" s="13"/>
      <c r="UHV18" s="13"/>
      <c r="UHW18" s="13"/>
      <c r="UHX18" s="13"/>
      <c r="UHY18" s="13"/>
      <c r="UHZ18" s="13"/>
      <c r="UIA18" s="13"/>
      <c r="UIB18" s="13"/>
      <c r="UIC18" s="13"/>
      <c r="UID18" s="13"/>
      <c r="UIE18" s="13"/>
      <c r="UIF18" s="13"/>
      <c r="UIG18" s="13"/>
      <c r="UIH18" s="13"/>
      <c r="UII18" s="13"/>
      <c r="UIJ18" s="13"/>
      <c r="UIK18" s="13"/>
      <c r="UIL18" s="13"/>
      <c r="UIM18" s="13"/>
      <c r="UIN18" s="13"/>
      <c r="UIO18" s="13"/>
      <c r="UIP18" s="13"/>
      <c r="UIQ18" s="13"/>
      <c r="UIR18" s="13"/>
      <c r="UIS18" s="13"/>
      <c r="UIT18" s="13"/>
      <c r="UIU18" s="13"/>
      <c r="UIV18" s="13"/>
      <c r="UIW18" s="13"/>
      <c r="UIX18" s="13"/>
      <c r="UIY18" s="13"/>
      <c r="UIZ18" s="13"/>
      <c r="UJA18" s="13"/>
      <c r="UJB18" s="13"/>
      <c r="UJC18" s="13"/>
      <c r="UJD18" s="13"/>
      <c r="UJE18" s="13"/>
      <c r="UJF18" s="13"/>
      <c r="UJG18" s="13"/>
      <c r="UJH18" s="13"/>
      <c r="UJI18" s="13"/>
      <c r="UJJ18" s="13"/>
      <c r="UJK18" s="13"/>
      <c r="UJL18" s="13"/>
      <c r="UJM18" s="13"/>
      <c r="UJN18" s="13"/>
      <c r="UJO18" s="13"/>
      <c r="UJP18" s="13"/>
      <c r="UJQ18" s="13"/>
      <c r="UJR18" s="13"/>
      <c r="UJS18" s="13"/>
      <c r="UJT18" s="13"/>
      <c r="UJU18" s="13"/>
      <c r="UJV18" s="13"/>
      <c r="UJW18" s="13"/>
      <c r="UJX18" s="13"/>
      <c r="UJY18" s="13"/>
      <c r="UJZ18" s="13"/>
      <c r="UKA18" s="13"/>
      <c r="UKB18" s="13"/>
      <c r="UKC18" s="13"/>
      <c r="UKD18" s="13"/>
      <c r="UKE18" s="13"/>
      <c r="UKF18" s="13"/>
      <c r="UKG18" s="13"/>
      <c r="UKH18" s="13"/>
      <c r="UKI18" s="13"/>
      <c r="UKJ18" s="13"/>
      <c r="UKK18" s="13"/>
      <c r="UKL18" s="13"/>
      <c r="UKM18" s="13"/>
      <c r="UKN18" s="13"/>
      <c r="UKO18" s="13"/>
      <c r="UKP18" s="13"/>
      <c r="UKQ18" s="13"/>
      <c r="UKR18" s="13"/>
      <c r="UKS18" s="13"/>
      <c r="UKT18" s="13"/>
      <c r="UKU18" s="13"/>
      <c r="UKV18" s="13"/>
      <c r="UKW18" s="13"/>
      <c r="UKX18" s="13"/>
      <c r="UKY18" s="13"/>
      <c r="UKZ18" s="13"/>
      <c r="ULA18" s="13"/>
      <c r="ULB18" s="13"/>
      <c r="ULC18" s="13"/>
      <c r="ULD18" s="13"/>
      <c r="ULE18" s="13"/>
      <c r="ULF18" s="13"/>
      <c r="ULG18" s="13"/>
      <c r="ULH18" s="13"/>
      <c r="ULI18" s="13"/>
      <c r="ULJ18" s="13"/>
      <c r="ULK18" s="13"/>
      <c r="ULL18" s="13"/>
      <c r="ULM18" s="13"/>
      <c r="ULN18" s="13"/>
      <c r="ULO18" s="13"/>
      <c r="ULP18" s="13"/>
      <c r="ULQ18" s="13"/>
      <c r="ULR18" s="13"/>
      <c r="ULS18" s="13"/>
      <c r="ULT18" s="13"/>
      <c r="ULU18" s="13"/>
      <c r="ULV18" s="13"/>
      <c r="ULW18" s="13"/>
      <c r="ULX18" s="13"/>
      <c r="ULY18" s="13"/>
      <c r="ULZ18" s="13"/>
      <c r="UMA18" s="13"/>
      <c r="UMB18" s="13"/>
      <c r="UMC18" s="13"/>
      <c r="UMD18" s="13"/>
      <c r="UME18" s="13"/>
      <c r="UMF18" s="13"/>
      <c r="UMG18" s="13"/>
      <c r="UMH18" s="13"/>
      <c r="UMI18" s="13"/>
      <c r="UMJ18" s="13"/>
      <c r="UMK18" s="13"/>
      <c r="UML18" s="13"/>
      <c r="UMM18" s="13"/>
      <c r="UMN18" s="13"/>
      <c r="UMO18" s="13"/>
      <c r="UMP18" s="13"/>
      <c r="UMQ18" s="13"/>
      <c r="UMR18" s="13"/>
      <c r="UMS18" s="13"/>
      <c r="UMT18" s="13"/>
      <c r="UMU18" s="13"/>
      <c r="UMV18" s="13"/>
      <c r="UMW18" s="13"/>
      <c r="UMX18" s="13"/>
      <c r="UMY18" s="13"/>
      <c r="UMZ18" s="13"/>
      <c r="UNA18" s="13"/>
      <c r="UNB18" s="13"/>
      <c r="UNC18" s="13"/>
      <c r="UND18" s="13"/>
      <c r="UNE18" s="13"/>
      <c r="UNF18" s="13"/>
      <c r="UNG18" s="13"/>
      <c r="UNH18" s="13"/>
      <c r="UNI18" s="13"/>
      <c r="UNJ18" s="13"/>
      <c r="UNK18" s="13"/>
      <c r="UNL18" s="13"/>
      <c r="UNM18" s="13"/>
      <c r="UNN18" s="13"/>
      <c r="UNO18" s="13"/>
      <c r="UNP18" s="13"/>
      <c r="UNQ18" s="13"/>
      <c r="UNR18" s="13"/>
      <c r="UNS18" s="13"/>
      <c r="UNT18" s="13"/>
      <c r="UNU18" s="13"/>
      <c r="UNV18" s="13"/>
      <c r="UNW18" s="13"/>
      <c r="UNX18" s="13"/>
      <c r="UNY18" s="13"/>
      <c r="UNZ18" s="13"/>
      <c r="UOA18" s="13"/>
      <c r="UOB18" s="13"/>
      <c r="UOC18" s="13"/>
      <c r="UOD18" s="13"/>
      <c r="UOE18" s="13"/>
      <c r="UOF18" s="13"/>
      <c r="UOG18" s="13"/>
      <c r="UOH18" s="13"/>
      <c r="UOI18" s="13"/>
      <c r="UOJ18" s="13"/>
      <c r="UOK18" s="13"/>
      <c r="UOL18" s="13"/>
      <c r="UOM18" s="13"/>
      <c r="UON18" s="13"/>
      <c r="UOO18" s="13"/>
      <c r="UOP18" s="13"/>
      <c r="UOQ18" s="13"/>
      <c r="UOR18" s="13"/>
      <c r="UOS18" s="13"/>
      <c r="UOT18" s="13"/>
      <c r="UOU18" s="13"/>
      <c r="UOV18" s="13"/>
      <c r="UOW18" s="13"/>
      <c r="UOX18" s="13"/>
      <c r="UOY18" s="13"/>
      <c r="UOZ18" s="13"/>
      <c r="UPA18" s="13"/>
      <c r="UPB18" s="13"/>
      <c r="UPC18" s="13"/>
      <c r="UPD18" s="13"/>
      <c r="UPE18" s="13"/>
      <c r="UPF18" s="13"/>
      <c r="UPG18" s="13"/>
      <c r="UPH18" s="13"/>
      <c r="UPI18" s="13"/>
      <c r="UPJ18" s="13"/>
      <c r="UPK18" s="13"/>
      <c r="UPL18" s="13"/>
      <c r="UPM18" s="13"/>
      <c r="UPN18" s="13"/>
      <c r="UPO18" s="13"/>
      <c r="UPP18" s="13"/>
      <c r="UPQ18" s="13"/>
      <c r="UPR18" s="13"/>
      <c r="UPS18" s="13"/>
      <c r="UPT18" s="13"/>
      <c r="UPU18" s="13"/>
      <c r="UPV18" s="13"/>
      <c r="UPW18" s="13"/>
      <c r="UPX18" s="13"/>
      <c r="UPY18" s="13"/>
      <c r="UPZ18" s="13"/>
      <c r="UQA18" s="13"/>
      <c r="UQB18" s="13"/>
      <c r="UQC18" s="13"/>
      <c r="UQD18" s="13"/>
      <c r="UQE18" s="13"/>
      <c r="UQF18" s="13"/>
      <c r="UQG18" s="13"/>
      <c r="UQH18" s="13"/>
      <c r="UQI18" s="13"/>
      <c r="UQJ18" s="13"/>
      <c r="UQK18" s="13"/>
      <c r="UQL18" s="13"/>
      <c r="UQM18" s="13"/>
      <c r="UQN18" s="13"/>
      <c r="UQO18" s="13"/>
      <c r="UQP18" s="13"/>
      <c r="UQQ18" s="13"/>
      <c r="UQR18" s="13"/>
      <c r="UQS18" s="13"/>
      <c r="UQT18" s="13"/>
      <c r="UQU18" s="13"/>
      <c r="UQV18" s="13"/>
      <c r="UQW18" s="13"/>
      <c r="UQX18" s="13"/>
      <c r="UQY18" s="13"/>
      <c r="UQZ18" s="13"/>
      <c r="URA18" s="13"/>
      <c r="URB18" s="13"/>
      <c r="URC18" s="13"/>
      <c r="URD18" s="13"/>
      <c r="URE18" s="13"/>
      <c r="URF18" s="13"/>
      <c r="URG18" s="13"/>
      <c r="URH18" s="13"/>
      <c r="URI18" s="13"/>
      <c r="URJ18" s="13"/>
      <c r="URK18" s="13"/>
      <c r="URL18" s="13"/>
      <c r="URM18" s="13"/>
      <c r="URN18" s="13"/>
      <c r="URO18" s="13"/>
      <c r="URP18" s="13"/>
      <c r="URQ18" s="13"/>
      <c r="URR18" s="13"/>
      <c r="URS18" s="13"/>
      <c r="URT18" s="13"/>
      <c r="URU18" s="13"/>
      <c r="URV18" s="13"/>
      <c r="URW18" s="13"/>
      <c r="URX18" s="13"/>
      <c r="URY18" s="13"/>
      <c r="URZ18" s="13"/>
      <c r="USA18" s="13"/>
      <c r="USB18" s="13"/>
      <c r="USC18" s="13"/>
      <c r="USD18" s="13"/>
      <c r="USE18" s="13"/>
      <c r="USF18" s="13"/>
      <c r="USG18" s="13"/>
      <c r="USH18" s="13"/>
      <c r="USI18" s="13"/>
      <c r="USJ18" s="13"/>
      <c r="USK18" s="13"/>
      <c r="USL18" s="13"/>
      <c r="USM18" s="13"/>
      <c r="USN18" s="13"/>
      <c r="USO18" s="13"/>
      <c r="USP18" s="13"/>
      <c r="USQ18" s="13"/>
      <c r="USR18" s="13"/>
      <c r="USS18" s="13"/>
      <c r="UST18" s="13"/>
      <c r="USU18" s="13"/>
      <c r="USV18" s="13"/>
      <c r="USW18" s="13"/>
      <c r="USX18" s="13"/>
      <c r="USY18" s="13"/>
      <c r="USZ18" s="13"/>
      <c r="UTA18" s="13"/>
      <c r="UTB18" s="13"/>
      <c r="UTC18" s="13"/>
      <c r="UTD18" s="13"/>
      <c r="UTE18" s="13"/>
      <c r="UTF18" s="13"/>
      <c r="UTG18" s="13"/>
      <c r="UTH18" s="13"/>
      <c r="UTI18" s="13"/>
      <c r="UTJ18" s="13"/>
      <c r="UTK18" s="13"/>
      <c r="UTL18" s="13"/>
      <c r="UTM18" s="13"/>
      <c r="UTN18" s="13"/>
      <c r="UTO18" s="13"/>
      <c r="UTP18" s="13"/>
      <c r="UTQ18" s="13"/>
      <c r="UTR18" s="13"/>
      <c r="UTS18" s="13"/>
      <c r="UTT18" s="13"/>
      <c r="UTU18" s="13"/>
      <c r="UTV18" s="13"/>
      <c r="UTW18" s="13"/>
      <c r="UTX18" s="13"/>
      <c r="UTY18" s="13"/>
      <c r="UTZ18" s="13"/>
      <c r="UUA18" s="13"/>
      <c r="UUB18" s="13"/>
      <c r="UUC18" s="13"/>
      <c r="UUD18" s="13"/>
      <c r="UUE18" s="13"/>
      <c r="UUF18" s="13"/>
      <c r="UUG18" s="13"/>
      <c r="UUH18" s="13"/>
      <c r="UUI18" s="13"/>
      <c r="UUJ18" s="13"/>
      <c r="UUK18" s="13"/>
      <c r="UUL18" s="13"/>
      <c r="UUM18" s="13"/>
      <c r="UUN18" s="13"/>
      <c r="UUO18" s="13"/>
      <c r="UUP18" s="13"/>
      <c r="UUQ18" s="13"/>
      <c r="UUR18" s="13"/>
      <c r="UUS18" s="13"/>
      <c r="UUT18" s="13"/>
      <c r="UUU18" s="13"/>
      <c r="UUV18" s="13"/>
      <c r="UUW18" s="13"/>
      <c r="UUX18" s="13"/>
      <c r="UUY18" s="13"/>
      <c r="UUZ18" s="13"/>
      <c r="UVA18" s="13"/>
      <c r="UVB18" s="13"/>
      <c r="UVC18" s="13"/>
      <c r="UVD18" s="13"/>
      <c r="UVE18" s="13"/>
      <c r="UVF18" s="13"/>
      <c r="UVG18" s="13"/>
      <c r="UVH18" s="13"/>
      <c r="UVI18" s="13"/>
      <c r="UVJ18" s="13"/>
      <c r="UVK18" s="13"/>
      <c r="UVL18" s="13"/>
      <c r="UVM18" s="13"/>
      <c r="UVN18" s="13"/>
      <c r="UVO18" s="13"/>
      <c r="UVP18" s="13"/>
      <c r="UVQ18" s="13"/>
      <c r="UVR18" s="13"/>
      <c r="UVS18" s="13"/>
      <c r="UVT18" s="13"/>
      <c r="UVU18" s="13"/>
      <c r="UVV18" s="13"/>
      <c r="UVW18" s="13"/>
      <c r="UVX18" s="13"/>
      <c r="UVY18" s="13"/>
      <c r="UVZ18" s="13"/>
      <c r="UWA18" s="13"/>
      <c r="UWB18" s="13"/>
      <c r="UWC18" s="13"/>
      <c r="UWD18" s="13"/>
      <c r="UWE18" s="13"/>
      <c r="UWF18" s="13"/>
      <c r="UWG18" s="13"/>
      <c r="UWH18" s="13"/>
      <c r="UWI18" s="13"/>
      <c r="UWJ18" s="13"/>
      <c r="UWK18" s="13"/>
      <c r="UWL18" s="13"/>
      <c r="UWM18" s="13"/>
      <c r="UWN18" s="13"/>
      <c r="UWO18" s="13"/>
      <c r="UWP18" s="13"/>
      <c r="UWQ18" s="13"/>
      <c r="UWR18" s="13"/>
      <c r="UWS18" s="13"/>
      <c r="UWT18" s="13"/>
      <c r="UWU18" s="13"/>
      <c r="UWV18" s="13"/>
      <c r="UWW18" s="13"/>
      <c r="UWX18" s="13"/>
      <c r="UWY18" s="13"/>
      <c r="UWZ18" s="13"/>
      <c r="UXA18" s="13"/>
      <c r="UXB18" s="13"/>
      <c r="UXC18" s="13"/>
      <c r="UXD18" s="13"/>
      <c r="UXE18" s="13"/>
      <c r="UXF18" s="13"/>
      <c r="UXG18" s="13"/>
      <c r="UXH18" s="13"/>
      <c r="UXI18" s="13"/>
      <c r="UXJ18" s="13"/>
      <c r="UXK18" s="13"/>
      <c r="UXL18" s="13"/>
      <c r="UXM18" s="13"/>
      <c r="UXN18" s="13"/>
      <c r="UXO18" s="13"/>
      <c r="UXP18" s="13"/>
      <c r="UXQ18" s="13"/>
      <c r="UXR18" s="13"/>
      <c r="UXS18" s="13"/>
      <c r="UXT18" s="13"/>
      <c r="UXU18" s="13"/>
      <c r="UXV18" s="13"/>
      <c r="UXW18" s="13"/>
      <c r="UXX18" s="13"/>
      <c r="UXY18" s="13"/>
      <c r="UXZ18" s="13"/>
      <c r="UYA18" s="13"/>
      <c r="UYB18" s="13"/>
      <c r="UYC18" s="13"/>
      <c r="UYD18" s="13"/>
      <c r="UYE18" s="13"/>
      <c r="UYF18" s="13"/>
      <c r="UYG18" s="13"/>
      <c r="UYH18" s="13"/>
      <c r="UYI18" s="13"/>
      <c r="UYJ18" s="13"/>
      <c r="UYK18" s="13"/>
      <c r="UYL18" s="13"/>
      <c r="UYM18" s="13"/>
      <c r="UYN18" s="13"/>
      <c r="UYO18" s="13"/>
      <c r="UYP18" s="13"/>
      <c r="UYQ18" s="13"/>
      <c r="UYR18" s="13"/>
      <c r="UYS18" s="13"/>
      <c r="UYT18" s="13"/>
      <c r="UYU18" s="13"/>
      <c r="UYV18" s="13"/>
      <c r="UYW18" s="13"/>
      <c r="UYX18" s="13"/>
      <c r="UYY18" s="13"/>
      <c r="UYZ18" s="13"/>
      <c r="UZA18" s="13"/>
      <c r="UZB18" s="13"/>
      <c r="UZC18" s="13"/>
      <c r="UZD18" s="13"/>
      <c r="UZE18" s="13"/>
      <c r="UZF18" s="13"/>
      <c r="UZG18" s="13"/>
      <c r="UZH18" s="13"/>
      <c r="UZI18" s="13"/>
      <c r="UZJ18" s="13"/>
      <c r="UZK18" s="13"/>
      <c r="UZL18" s="13"/>
      <c r="UZM18" s="13"/>
      <c r="UZN18" s="13"/>
      <c r="UZO18" s="13"/>
      <c r="UZP18" s="13"/>
      <c r="UZQ18" s="13"/>
      <c r="UZR18" s="13"/>
      <c r="UZS18" s="13"/>
      <c r="UZT18" s="13"/>
      <c r="UZU18" s="13"/>
      <c r="UZV18" s="13"/>
      <c r="UZW18" s="13"/>
      <c r="UZX18" s="13"/>
      <c r="UZY18" s="13"/>
      <c r="UZZ18" s="13"/>
      <c r="VAA18" s="13"/>
      <c r="VAB18" s="13"/>
      <c r="VAC18" s="13"/>
      <c r="VAD18" s="13"/>
      <c r="VAE18" s="13"/>
      <c r="VAF18" s="13"/>
      <c r="VAG18" s="13"/>
      <c r="VAH18" s="13"/>
      <c r="VAI18" s="13"/>
      <c r="VAJ18" s="13"/>
      <c r="VAK18" s="13"/>
      <c r="VAL18" s="13"/>
      <c r="VAM18" s="13"/>
      <c r="VAN18" s="13"/>
      <c r="VAO18" s="13"/>
      <c r="VAP18" s="13"/>
      <c r="VAQ18" s="13"/>
      <c r="VAR18" s="13"/>
      <c r="VAS18" s="13"/>
      <c r="VAT18" s="13"/>
      <c r="VAU18" s="13"/>
      <c r="VAV18" s="13"/>
      <c r="VAW18" s="13"/>
      <c r="VAX18" s="13"/>
      <c r="VAY18" s="13"/>
      <c r="VAZ18" s="13"/>
      <c r="VBA18" s="13"/>
      <c r="VBB18" s="13"/>
      <c r="VBC18" s="13"/>
      <c r="VBD18" s="13"/>
      <c r="VBE18" s="13"/>
      <c r="VBF18" s="13"/>
      <c r="VBG18" s="13"/>
      <c r="VBH18" s="13"/>
      <c r="VBI18" s="13"/>
      <c r="VBJ18" s="13"/>
      <c r="VBK18" s="13"/>
      <c r="VBL18" s="13"/>
      <c r="VBM18" s="13"/>
      <c r="VBN18" s="13"/>
      <c r="VBO18" s="13"/>
      <c r="VBP18" s="13"/>
      <c r="VBQ18" s="13"/>
      <c r="VBR18" s="13"/>
      <c r="VBS18" s="13"/>
      <c r="VBT18" s="13"/>
      <c r="VBU18" s="13"/>
      <c r="VBV18" s="13"/>
      <c r="VBW18" s="13"/>
      <c r="VBX18" s="13"/>
      <c r="VBY18" s="13"/>
      <c r="VBZ18" s="13"/>
      <c r="VCA18" s="13"/>
      <c r="VCB18" s="13"/>
      <c r="VCC18" s="13"/>
      <c r="VCD18" s="13"/>
      <c r="VCE18" s="13"/>
      <c r="VCF18" s="13"/>
      <c r="VCG18" s="13"/>
      <c r="VCH18" s="13"/>
      <c r="VCI18" s="13"/>
      <c r="VCJ18" s="13"/>
      <c r="VCK18" s="13"/>
      <c r="VCL18" s="13"/>
      <c r="VCM18" s="13"/>
      <c r="VCN18" s="13"/>
      <c r="VCO18" s="13"/>
      <c r="VCP18" s="13"/>
      <c r="VCQ18" s="13"/>
      <c r="VCR18" s="13"/>
      <c r="VCS18" s="13"/>
      <c r="VCT18" s="13"/>
      <c r="VCU18" s="13"/>
      <c r="VCV18" s="13"/>
      <c r="VCW18" s="13"/>
      <c r="VCX18" s="13"/>
      <c r="VCY18" s="13"/>
      <c r="VCZ18" s="13"/>
      <c r="VDA18" s="13"/>
      <c r="VDB18" s="13"/>
      <c r="VDC18" s="13"/>
      <c r="VDD18" s="13"/>
      <c r="VDE18" s="13"/>
      <c r="VDF18" s="13"/>
      <c r="VDG18" s="13"/>
      <c r="VDH18" s="13"/>
      <c r="VDI18" s="13"/>
      <c r="VDJ18" s="13"/>
      <c r="VDK18" s="13"/>
      <c r="VDL18" s="13"/>
      <c r="VDM18" s="13"/>
      <c r="VDN18" s="13"/>
      <c r="VDO18" s="13"/>
      <c r="VDP18" s="13"/>
      <c r="VDQ18" s="13"/>
      <c r="VDR18" s="13"/>
      <c r="VDS18" s="13"/>
      <c r="VDT18" s="13"/>
      <c r="VDU18" s="13"/>
      <c r="VDV18" s="13"/>
      <c r="VDW18" s="13"/>
      <c r="VDX18" s="13"/>
      <c r="VDY18" s="13"/>
      <c r="VDZ18" s="13"/>
      <c r="VEA18" s="13"/>
      <c r="VEB18" s="13"/>
      <c r="VEC18" s="13"/>
      <c r="VED18" s="13"/>
      <c r="VEE18" s="13"/>
      <c r="VEF18" s="13"/>
      <c r="VEG18" s="13"/>
      <c r="VEH18" s="13"/>
      <c r="VEI18" s="13"/>
      <c r="VEJ18" s="13"/>
      <c r="VEK18" s="13"/>
      <c r="VEL18" s="13"/>
      <c r="VEM18" s="13"/>
      <c r="VEN18" s="13"/>
      <c r="VEO18" s="13"/>
      <c r="VEP18" s="13"/>
      <c r="VEQ18" s="13"/>
      <c r="VER18" s="13"/>
      <c r="VES18" s="13"/>
      <c r="VET18" s="13"/>
      <c r="VEU18" s="13"/>
      <c r="VEV18" s="13"/>
      <c r="VEW18" s="13"/>
      <c r="VEX18" s="13"/>
      <c r="VEY18" s="13"/>
      <c r="VEZ18" s="13"/>
      <c r="VFA18" s="13"/>
      <c r="VFB18" s="13"/>
      <c r="VFC18" s="13"/>
      <c r="VFD18" s="13"/>
      <c r="VFE18" s="13"/>
      <c r="VFF18" s="13"/>
      <c r="VFG18" s="13"/>
      <c r="VFH18" s="13"/>
      <c r="VFI18" s="13"/>
      <c r="VFJ18" s="13"/>
      <c r="VFK18" s="13"/>
      <c r="VFL18" s="13"/>
      <c r="VFM18" s="13"/>
      <c r="VFN18" s="13"/>
      <c r="VFO18" s="13"/>
      <c r="VFP18" s="13"/>
      <c r="VFQ18" s="13"/>
      <c r="VFR18" s="13"/>
      <c r="VFS18" s="13"/>
      <c r="VFT18" s="13"/>
      <c r="VFU18" s="13"/>
      <c r="VFV18" s="13"/>
      <c r="VFW18" s="13"/>
      <c r="VFX18" s="13"/>
      <c r="VFY18" s="13"/>
      <c r="VFZ18" s="13"/>
      <c r="VGA18" s="13"/>
      <c r="VGB18" s="13"/>
      <c r="VGC18" s="13"/>
      <c r="VGD18" s="13"/>
      <c r="VGE18" s="13"/>
      <c r="VGF18" s="13"/>
      <c r="VGG18" s="13"/>
      <c r="VGH18" s="13"/>
      <c r="VGI18" s="13"/>
      <c r="VGJ18" s="13"/>
      <c r="VGK18" s="13"/>
      <c r="VGL18" s="13"/>
      <c r="VGM18" s="13"/>
      <c r="VGN18" s="13"/>
      <c r="VGO18" s="13"/>
      <c r="VGP18" s="13"/>
      <c r="VGQ18" s="13"/>
      <c r="VGR18" s="13"/>
      <c r="VGS18" s="13"/>
      <c r="VGT18" s="13"/>
      <c r="VGU18" s="13"/>
      <c r="VGV18" s="13"/>
      <c r="VGW18" s="13"/>
      <c r="VGX18" s="13"/>
      <c r="VGY18" s="13"/>
      <c r="VGZ18" s="13"/>
      <c r="VHA18" s="13"/>
      <c r="VHB18" s="13"/>
      <c r="VHC18" s="13"/>
      <c r="VHD18" s="13"/>
      <c r="VHE18" s="13"/>
      <c r="VHF18" s="13"/>
      <c r="VHG18" s="13"/>
      <c r="VHH18" s="13"/>
      <c r="VHI18" s="13"/>
      <c r="VHJ18" s="13"/>
      <c r="VHK18" s="13"/>
      <c r="VHL18" s="13"/>
      <c r="VHM18" s="13"/>
      <c r="VHN18" s="13"/>
      <c r="VHO18" s="13"/>
      <c r="VHP18" s="13"/>
      <c r="VHQ18" s="13"/>
      <c r="VHR18" s="13"/>
      <c r="VHS18" s="13"/>
      <c r="VHT18" s="13"/>
      <c r="VHU18" s="13"/>
      <c r="VHV18" s="13"/>
      <c r="VHW18" s="13"/>
      <c r="VHX18" s="13"/>
      <c r="VHY18" s="13"/>
      <c r="VHZ18" s="13"/>
      <c r="VIA18" s="13"/>
      <c r="VIB18" s="13"/>
      <c r="VIC18" s="13"/>
      <c r="VID18" s="13"/>
      <c r="VIE18" s="13"/>
      <c r="VIF18" s="13"/>
      <c r="VIG18" s="13"/>
      <c r="VIH18" s="13"/>
      <c r="VII18" s="13"/>
      <c r="VIJ18" s="13"/>
      <c r="VIK18" s="13"/>
      <c r="VIL18" s="13"/>
      <c r="VIM18" s="13"/>
      <c r="VIN18" s="13"/>
      <c r="VIO18" s="13"/>
      <c r="VIP18" s="13"/>
      <c r="VIQ18" s="13"/>
      <c r="VIR18" s="13"/>
      <c r="VIS18" s="13"/>
      <c r="VIT18" s="13"/>
      <c r="VIU18" s="13"/>
      <c r="VIV18" s="13"/>
      <c r="VIW18" s="13"/>
      <c r="VIX18" s="13"/>
      <c r="VIY18" s="13"/>
      <c r="VIZ18" s="13"/>
      <c r="VJA18" s="13"/>
      <c r="VJB18" s="13"/>
      <c r="VJC18" s="13"/>
      <c r="VJD18" s="13"/>
      <c r="VJE18" s="13"/>
      <c r="VJF18" s="13"/>
      <c r="VJG18" s="13"/>
      <c r="VJH18" s="13"/>
      <c r="VJI18" s="13"/>
      <c r="VJJ18" s="13"/>
      <c r="VJK18" s="13"/>
      <c r="VJL18" s="13"/>
      <c r="VJM18" s="13"/>
      <c r="VJN18" s="13"/>
      <c r="VJO18" s="13"/>
      <c r="VJP18" s="13"/>
      <c r="VJQ18" s="13"/>
      <c r="VJR18" s="13"/>
      <c r="VJS18" s="13"/>
      <c r="VJT18" s="13"/>
      <c r="VJU18" s="13"/>
      <c r="VJV18" s="13"/>
      <c r="VJW18" s="13"/>
      <c r="VJX18" s="13"/>
      <c r="VJY18" s="13"/>
      <c r="VJZ18" s="13"/>
      <c r="VKA18" s="13"/>
      <c r="VKB18" s="13"/>
      <c r="VKC18" s="13"/>
      <c r="VKD18" s="13"/>
      <c r="VKE18" s="13"/>
      <c r="VKF18" s="13"/>
      <c r="VKG18" s="13"/>
      <c r="VKH18" s="13"/>
      <c r="VKI18" s="13"/>
      <c r="VKJ18" s="13"/>
      <c r="VKK18" s="13"/>
      <c r="VKL18" s="13"/>
      <c r="VKM18" s="13"/>
      <c r="VKN18" s="13"/>
      <c r="VKO18" s="13"/>
      <c r="VKP18" s="13"/>
      <c r="VKQ18" s="13"/>
      <c r="VKR18" s="13"/>
      <c r="VKS18" s="13"/>
      <c r="VKT18" s="13"/>
      <c r="VKU18" s="13"/>
      <c r="VKV18" s="13"/>
      <c r="VKW18" s="13"/>
      <c r="VKX18" s="13"/>
      <c r="VKY18" s="13"/>
      <c r="VKZ18" s="13"/>
      <c r="VLA18" s="13"/>
      <c r="VLB18" s="13"/>
      <c r="VLC18" s="13"/>
      <c r="VLD18" s="13"/>
      <c r="VLE18" s="13"/>
      <c r="VLF18" s="13"/>
      <c r="VLG18" s="13"/>
      <c r="VLH18" s="13"/>
      <c r="VLI18" s="13"/>
      <c r="VLJ18" s="13"/>
      <c r="VLK18" s="13"/>
      <c r="VLL18" s="13"/>
      <c r="VLM18" s="13"/>
      <c r="VLN18" s="13"/>
      <c r="VLO18" s="13"/>
      <c r="VLP18" s="13"/>
      <c r="VLQ18" s="13"/>
      <c r="VLR18" s="13"/>
      <c r="VLS18" s="13"/>
      <c r="VLT18" s="13"/>
      <c r="VLU18" s="13"/>
      <c r="VLV18" s="13"/>
      <c r="VLW18" s="13"/>
      <c r="VLX18" s="13"/>
      <c r="VLY18" s="13"/>
      <c r="VLZ18" s="13"/>
      <c r="VMA18" s="13"/>
      <c r="VMB18" s="13"/>
      <c r="VMC18" s="13"/>
      <c r="VMD18" s="13"/>
      <c r="VME18" s="13"/>
      <c r="VMF18" s="13"/>
      <c r="VMG18" s="13"/>
      <c r="VMH18" s="13"/>
      <c r="VMI18" s="13"/>
      <c r="VMJ18" s="13"/>
      <c r="VMK18" s="13"/>
      <c r="VML18" s="13"/>
      <c r="VMM18" s="13"/>
      <c r="VMN18" s="13"/>
      <c r="VMO18" s="13"/>
      <c r="VMP18" s="13"/>
      <c r="VMQ18" s="13"/>
      <c r="VMR18" s="13"/>
      <c r="VMS18" s="13"/>
      <c r="VMT18" s="13"/>
      <c r="VMU18" s="13"/>
      <c r="VMV18" s="13"/>
      <c r="VMW18" s="13"/>
      <c r="VMX18" s="13"/>
      <c r="VMY18" s="13"/>
      <c r="VMZ18" s="13"/>
      <c r="VNA18" s="13"/>
      <c r="VNB18" s="13"/>
      <c r="VNC18" s="13"/>
      <c r="VND18" s="13"/>
      <c r="VNE18" s="13"/>
      <c r="VNF18" s="13"/>
      <c r="VNG18" s="13"/>
      <c r="VNH18" s="13"/>
      <c r="VNI18" s="13"/>
      <c r="VNJ18" s="13"/>
      <c r="VNK18" s="13"/>
      <c r="VNL18" s="13"/>
      <c r="VNM18" s="13"/>
      <c r="VNN18" s="13"/>
      <c r="VNO18" s="13"/>
      <c r="VNP18" s="13"/>
      <c r="VNQ18" s="13"/>
      <c r="VNR18" s="13"/>
      <c r="VNS18" s="13"/>
      <c r="VNT18" s="13"/>
      <c r="VNU18" s="13"/>
      <c r="VNV18" s="13"/>
      <c r="VNW18" s="13"/>
      <c r="VNX18" s="13"/>
      <c r="VNY18" s="13"/>
      <c r="VNZ18" s="13"/>
      <c r="VOA18" s="13"/>
      <c r="VOB18" s="13"/>
      <c r="VOC18" s="13"/>
      <c r="VOD18" s="13"/>
      <c r="VOE18" s="13"/>
      <c r="VOF18" s="13"/>
      <c r="VOG18" s="13"/>
      <c r="VOH18" s="13"/>
      <c r="VOI18" s="13"/>
      <c r="VOJ18" s="13"/>
      <c r="VOK18" s="13"/>
      <c r="VOL18" s="13"/>
      <c r="VOM18" s="13"/>
      <c r="VON18" s="13"/>
      <c r="VOO18" s="13"/>
      <c r="VOP18" s="13"/>
      <c r="VOQ18" s="13"/>
      <c r="VOR18" s="13"/>
      <c r="VOS18" s="13"/>
      <c r="VOT18" s="13"/>
      <c r="VOU18" s="13"/>
      <c r="VOV18" s="13"/>
      <c r="VOW18" s="13"/>
      <c r="VOX18" s="13"/>
      <c r="VOY18" s="13"/>
      <c r="VOZ18" s="13"/>
      <c r="VPA18" s="13"/>
      <c r="VPB18" s="13"/>
      <c r="VPC18" s="13"/>
      <c r="VPD18" s="13"/>
      <c r="VPE18" s="13"/>
      <c r="VPF18" s="13"/>
      <c r="VPG18" s="13"/>
      <c r="VPH18" s="13"/>
      <c r="VPI18" s="13"/>
      <c r="VPJ18" s="13"/>
      <c r="VPK18" s="13"/>
      <c r="VPL18" s="13"/>
      <c r="VPM18" s="13"/>
      <c r="VPN18" s="13"/>
      <c r="VPO18" s="13"/>
      <c r="VPP18" s="13"/>
      <c r="VPQ18" s="13"/>
      <c r="VPR18" s="13"/>
      <c r="VPS18" s="13"/>
      <c r="VPT18" s="13"/>
      <c r="VPU18" s="13"/>
      <c r="VPV18" s="13"/>
      <c r="VPW18" s="13"/>
      <c r="VPX18" s="13"/>
      <c r="VPY18" s="13"/>
      <c r="VPZ18" s="13"/>
      <c r="VQA18" s="13"/>
      <c r="VQB18" s="13"/>
      <c r="VQC18" s="13"/>
      <c r="VQD18" s="13"/>
      <c r="VQE18" s="13"/>
      <c r="VQF18" s="13"/>
      <c r="VQG18" s="13"/>
      <c r="VQH18" s="13"/>
      <c r="VQI18" s="13"/>
      <c r="VQJ18" s="13"/>
      <c r="VQK18" s="13"/>
      <c r="VQL18" s="13"/>
      <c r="VQM18" s="13"/>
      <c r="VQN18" s="13"/>
      <c r="VQO18" s="13"/>
      <c r="VQP18" s="13"/>
      <c r="VQQ18" s="13"/>
      <c r="VQR18" s="13"/>
      <c r="VQS18" s="13"/>
      <c r="VQT18" s="13"/>
      <c r="VQU18" s="13"/>
      <c r="VQV18" s="13"/>
      <c r="VQW18" s="13"/>
      <c r="VQX18" s="13"/>
      <c r="VQY18" s="13"/>
      <c r="VQZ18" s="13"/>
      <c r="VRA18" s="13"/>
      <c r="VRB18" s="13"/>
      <c r="VRC18" s="13"/>
      <c r="VRD18" s="13"/>
      <c r="VRE18" s="13"/>
      <c r="VRF18" s="13"/>
      <c r="VRG18" s="13"/>
      <c r="VRH18" s="13"/>
      <c r="VRI18" s="13"/>
      <c r="VRJ18" s="13"/>
      <c r="VRK18" s="13"/>
      <c r="VRL18" s="13"/>
      <c r="VRM18" s="13"/>
      <c r="VRN18" s="13"/>
      <c r="VRO18" s="13"/>
      <c r="VRP18" s="13"/>
      <c r="VRQ18" s="13"/>
      <c r="VRR18" s="13"/>
      <c r="VRS18" s="13"/>
      <c r="VRT18" s="13"/>
      <c r="VRU18" s="13"/>
      <c r="VRV18" s="13"/>
      <c r="VRW18" s="13"/>
      <c r="VRX18" s="13"/>
      <c r="VRY18" s="13"/>
      <c r="VRZ18" s="13"/>
      <c r="VSA18" s="13"/>
      <c r="VSB18" s="13"/>
      <c r="VSC18" s="13"/>
      <c r="VSD18" s="13"/>
      <c r="VSE18" s="13"/>
      <c r="VSF18" s="13"/>
      <c r="VSG18" s="13"/>
      <c r="VSH18" s="13"/>
      <c r="VSI18" s="13"/>
      <c r="VSJ18" s="13"/>
      <c r="VSK18" s="13"/>
      <c r="VSL18" s="13"/>
      <c r="VSM18" s="13"/>
      <c r="VSN18" s="13"/>
      <c r="VSO18" s="13"/>
      <c r="VSP18" s="13"/>
      <c r="VSQ18" s="13"/>
      <c r="VSR18" s="13"/>
      <c r="VSS18" s="13"/>
      <c r="VST18" s="13"/>
      <c r="VSU18" s="13"/>
      <c r="VSV18" s="13"/>
      <c r="VSW18" s="13"/>
      <c r="VSX18" s="13"/>
      <c r="VSY18" s="13"/>
      <c r="VSZ18" s="13"/>
      <c r="VTA18" s="13"/>
      <c r="VTB18" s="13"/>
      <c r="VTC18" s="13"/>
      <c r="VTD18" s="13"/>
      <c r="VTE18" s="13"/>
      <c r="VTF18" s="13"/>
      <c r="VTG18" s="13"/>
      <c r="VTH18" s="13"/>
      <c r="VTI18" s="13"/>
      <c r="VTJ18" s="13"/>
      <c r="VTK18" s="13"/>
      <c r="VTL18" s="13"/>
      <c r="VTM18" s="13"/>
      <c r="VTN18" s="13"/>
      <c r="VTO18" s="13"/>
      <c r="VTP18" s="13"/>
      <c r="VTQ18" s="13"/>
      <c r="VTR18" s="13"/>
      <c r="VTS18" s="13"/>
      <c r="VTT18" s="13"/>
      <c r="VTU18" s="13"/>
      <c r="VTV18" s="13"/>
      <c r="VTW18" s="13"/>
      <c r="VTX18" s="13"/>
      <c r="VTY18" s="13"/>
      <c r="VTZ18" s="13"/>
      <c r="VUA18" s="13"/>
      <c r="VUB18" s="13"/>
      <c r="VUC18" s="13"/>
      <c r="VUD18" s="13"/>
      <c r="VUE18" s="13"/>
      <c r="VUF18" s="13"/>
      <c r="VUG18" s="13"/>
      <c r="VUH18" s="13"/>
      <c r="VUI18" s="13"/>
      <c r="VUJ18" s="13"/>
      <c r="VUK18" s="13"/>
      <c r="VUL18" s="13"/>
      <c r="VUM18" s="13"/>
      <c r="VUN18" s="13"/>
      <c r="VUO18" s="13"/>
      <c r="VUP18" s="13"/>
      <c r="VUQ18" s="13"/>
      <c r="VUR18" s="13"/>
      <c r="VUS18" s="13"/>
      <c r="VUT18" s="13"/>
      <c r="VUU18" s="13"/>
      <c r="VUV18" s="13"/>
      <c r="VUW18" s="13"/>
      <c r="VUX18" s="13"/>
      <c r="VUY18" s="13"/>
      <c r="VUZ18" s="13"/>
      <c r="VVA18" s="13"/>
      <c r="VVB18" s="13"/>
      <c r="VVC18" s="13"/>
      <c r="VVD18" s="13"/>
      <c r="VVE18" s="13"/>
      <c r="VVF18" s="13"/>
      <c r="VVG18" s="13"/>
      <c r="VVH18" s="13"/>
      <c r="VVI18" s="13"/>
      <c r="VVJ18" s="13"/>
      <c r="VVK18" s="13"/>
      <c r="VVL18" s="13"/>
      <c r="VVM18" s="13"/>
      <c r="VVN18" s="13"/>
      <c r="VVO18" s="13"/>
      <c r="VVP18" s="13"/>
      <c r="VVQ18" s="13"/>
      <c r="VVR18" s="13"/>
      <c r="VVS18" s="13"/>
      <c r="VVT18" s="13"/>
      <c r="VVU18" s="13"/>
      <c r="VVV18" s="13"/>
      <c r="VVW18" s="13"/>
      <c r="VVX18" s="13"/>
      <c r="VVY18" s="13"/>
      <c r="VVZ18" s="13"/>
      <c r="VWA18" s="13"/>
      <c r="VWB18" s="13"/>
      <c r="VWC18" s="13"/>
      <c r="VWD18" s="13"/>
      <c r="VWE18" s="13"/>
      <c r="VWF18" s="13"/>
      <c r="VWG18" s="13"/>
      <c r="VWH18" s="13"/>
      <c r="VWI18" s="13"/>
      <c r="VWJ18" s="13"/>
      <c r="VWK18" s="13"/>
      <c r="VWL18" s="13"/>
      <c r="VWM18" s="13"/>
      <c r="VWN18" s="13"/>
      <c r="VWO18" s="13"/>
      <c r="VWP18" s="13"/>
      <c r="VWQ18" s="13"/>
      <c r="VWR18" s="13"/>
      <c r="VWS18" s="13"/>
      <c r="VWT18" s="13"/>
      <c r="VWU18" s="13"/>
      <c r="VWV18" s="13"/>
      <c r="VWW18" s="13"/>
      <c r="VWX18" s="13"/>
      <c r="VWY18" s="13"/>
      <c r="VWZ18" s="13"/>
      <c r="VXA18" s="13"/>
      <c r="VXB18" s="13"/>
      <c r="VXC18" s="13"/>
      <c r="VXD18" s="13"/>
      <c r="VXE18" s="13"/>
      <c r="VXF18" s="13"/>
      <c r="VXG18" s="13"/>
      <c r="VXH18" s="13"/>
      <c r="VXI18" s="13"/>
      <c r="VXJ18" s="13"/>
      <c r="VXK18" s="13"/>
      <c r="VXL18" s="13"/>
      <c r="VXM18" s="13"/>
      <c r="VXN18" s="13"/>
      <c r="VXO18" s="13"/>
      <c r="VXP18" s="13"/>
      <c r="VXQ18" s="13"/>
      <c r="VXR18" s="13"/>
      <c r="VXS18" s="13"/>
      <c r="VXT18" s="13"/>
      <c r="VXU18" s="13"/>
      <c r="VXV18" s="13"/>
      <c r="VXW18" s="13"/>
      <c r="VXX18" s="13"/>
      <c r="VXY18" s="13"/>
      <c r="VXZ18" s="13"/>
      <c r="VYA18" s="13"/>
      <c r="VYB18" s="13"/>
      <c r="VYC18" s="13"/>
      <c r="VYD18" s="13"/>
      <c r="VYE18" s="13"/>
      <c r="VYF18" s="13"/>
      <c r="VYG18" s="13"/>
      <c r="VYH18" s="13"/>
      <c r="VYI18" s="13"/>
      <c r="VYJ18" s="13"/>
      <c r="VYK18" s="13"/>
      <c r="VYL18" s="13"/>
      <c r="VYM18" s="13"/>
      <c r="VYN18" s="13"/>
      <c r="VYO18" s="13"/>
      <c r="VYP18" s="13"/>
      <c r="VYQ18" s="13"/>
      <c r="VYR18" s="13"/>
      <c r="VYS18" s="13"/>
      <c r="VYT18" s="13"/>
      <c r="VYU18" s="13"/>
      <c r="VYV18" s="13"/>
      <c r="VYW18" s="13"/>
      <c r="VYX18" s="13"/>
      <c r="VYY18" s="13"/>
      <c r="VYZ18" s="13"/>
      <c r="VZA18" s="13"/>
      <c r="VZB18" s="13"/>
      <c r="VZC18" s="13"/>
      <c r="VZD18" s="13"/>
      <c r="VZE18" s="13"/>
      <c r="VZF18" s="13"/>
      <c r="VZG18" s="13"/>
      <c r="VZH18" s="13"/>
      <c r="VZI18" s="13"/>
      <c r="VZJ18" s="13"/>
      <c r="VZK18" s="13"/>
      <c r="VZL18" s="13"/>
      <c r="VZM18" s="13"/>
      <c r="VZN18" s="13"/>
      <c r="VZO18" s="13"/>
      <c r="VZP18" s="13"/>
      <c r="VZQ18" s="13"/>
      <c r="VZR18" s="13"/>
      <c r="VZS18" s="13"/>
      <c r="VZT18" s="13"/>
      <c r="VZU18" s="13"/>
      <c r="VZV18" s="13"/>
      <c r="VZW18" s="13"/>
      <c r="VZX18" s="13"/>
      <c r="VZY18" s="13"/>
      <c r="VZZ18" s="13"/>
      <c r="WAA18" s="13"/>
      <c r="WAB18" s="13"/>
      <c r="WAC18" s="13"/>
      <c r="WAD18" s="13"/>
      <c r="WAE18" s="13"/>
      <c r="WAF18" s="13"/>
      <c r="WAG18" s="13"/>
      <c r="WAH18" s="13"/>
      <c r="WAI18" s="13"/>
      <c r="WAJ18" s="13"/>
      <c r="WAK18" s="13"/>
      <c r="WAL18" s="13"/>
      <c r="WAM18" s="13"/>
      <c r="WAN18" s="13"/>
      <c r="WAO18" s="13"/>
      <c r="WAP18" s="13"/>
      <c r="WAQ18" s="13"/>
      <c r="WAR18" s="13"/>
      <c r="WAS18" s="13"/>
      <c r="WAT18" s="13"/>
      <c r="WAU18" s="13"/>
      <c r="WAV18" s="13"/>
      <c r="WAW18" s="13"/>
      <c r="WAX18" s="13"/>
      <c r="WAY18" s="13"/>
      <c r="WAZ18" s="13"/>
      <c r="WBA18" s="13"/>
      <c r="WBB18" s="13"/>
      <c r="WBC18" s="13"/>
      <c r="WBD18" s="13"/>
      <c r="WBE18" s="13"/>
      <c r="WBF18" s="13"/>
      <c r="WBG18" s="13"/>
      <c r="WBH18" s="13"/>
      <c r="WBI18" s="13"/>
      <c r="WBJ18" s="13"/>
      <c r="WBK18" s="13"/>
      <c r="WBL18" s="13"/>
      <c r="WBM18" s="13"/>
      <c r="WBN18" s="13"/>
      <c r="WBO18" s="13"/>
      <c r="WBP18" s="13"/>
      <c r="WBQ18" s="13"/>
      <c r="WBR18" s="13"/>
      <c r="WBS18" s="13"/>
      <c r="WBT18" s="13"/>
      <c r="WBU18" s="13"/>
      <c r="WBV18" s="13"/>
      <c r="WBW18" s="13"/>
      <c r="WBX18" s="13"/>
      <c r="WBY18" s="13"/>
      <c r="WBZ18" s="13"/>
      <c r="WCA18" s="13"/>
      <c r="WCB18" s="13"/>
      <c r="WCC18" s="13"/>
      <c r="WCD18" s="13"/>
      <c r="WCE18" s="13"/>
      <c r="WCF18" s="13"/>
      <c r="WCG18" s="13"/>
      <c r="WCH18" s="13"/>
      <c r="WCI18" s="13"/>
      <c r="WCJ18" s="13"/>
      <c r="WCK18" s="13"/>
      <c r="WCL18" s="13"/>
      <c r="WCM18" s="13"/>
      <c r="WCN18" s="13"/>
      <c r="WCO18" s="13"/>
      <c r="WCP18" s="13"/>
      <c r="WCQ18" s="13"/>
      <c r="WCR18" s="13"/>
      <c r="WCS18" s="13"/>
      <c r="WCT18" s="13"/>
      <c r="WCU18" s="13"/>
      <c r="WCV18" s="13"/>
      <c r="WCW18" s="13"/>
      <c r="WCX18" s="13"/>
      <c r="WCY18" s="13"/>
      <c r="WCZ18" s="13"/>
      <c r="WDA18" s="13"/>
      <c r="WDB18" s="13"/>
      <c r="WDC18" s="13"/>
      <c r="WDD18" s="13"/>
      <c r="WDE18" s="13"/>
      <c r="WDF18" s="13"/>
      <c r="WDG18" s="13"/>
      <c r="WDH18" s="13"/>
      <c r="WDI18" s="13"/>
      <c r="WDJ18" s="13"/>
      <c r="WDK18" s="13"/>
      <c r="WDL18" s="13"/>
      <c r="WDM18" s="13"/>
      <c r="WDN18" s="13"/>
      <c r="WDO18" s="13"/>
      <c r="WDP18" s="13"/>
      <c r="WDQ18" s="13"/>
      <c r="WDR18" s="13"/>
      <c r="WDS18" s="13"/>
      <c r="WDT18" s="13"/>
      <c r="WDU18" s="13"/>
      <c r="WDV18" s="13"/>
      <c r="WDW18" s="13"/>
      <c r="WDX18" s="13"/>
      <c r="WDY18" s="13"/>
      <c r="WDZ18" s="13"/>
      <c r="WEA18" s="13"/>
      <c r="WEB18" s="13"/>
      <c r="WEC18" s="13"/>
      <c r="WED18" s="13"/>
      <c r="WEE18" s="13"/>
      <c r="WEF18" s="13"/>
      <c r="WEG18" s="13"/>
      <c r="WEH18" s="13"/>
      <c r="WEI18" s="13"/>
      <c r="WEJ18" s="13"/>
      <c r="WEK18" s="13"/>
      <c r="WEL18" s="13"/>
      <c r="WEM18" s="13"/>
      <c r="WEN18" s="13"/>
      <c r="WEO18" s="13"/>
      <c r="WEP18" s="13"/>
      <c r="WEQ18" s="13"/>
      <c r="WER18" s="13"/>
      <c r="WES18" s="13"/>
      <c r="WET18" s="13"/>
      <c r="WEU18" s="13"/>
      <c r="WEV18" s="13"/>
      <c r="WEW18" s="13"/>
      <c r="WEX18" s="13"/>
      <c r="WEY18" s="13"/>
      <c r="WEZ18" s="13"/>
      <c r="WFA18" s="13"/>
      <c r="WFB18" s="13"/>
      <c r="WFC18" s="13"/>
      <c r="WFD18" s="13"/>
      <c r="WFE18" s="13"/>
      <c r="WFF18" s="13"/>
      <c r="WFG18" s="13"/>
      <c r="WFH18" s="13"/>
      <c r="WFI18" s="13"/>
      <c r="WFJ18" s="13"/>
      <c r="WFK18" s="13"/>
      <c r="WFL18" s="13"/>
      <c r="WFM18" s="13"/>
      <c r="WFN18" s="13"/>
      <c r="WFO18" s="13"/>
      <c r="WFP18" s="13"/>
      <c r="WFQ18" s="13"/>
      <c r="WFR18" s="13"/>
      <c r="WFS18" s="13"/>
      <c r="WFT18" s="13"/>
      <c r="WFU18" s="13"/>
      <c r="WFV18" s="13"/>
      <c r="WFW18" s="13"/>
      <c r="WFX18" s="13"/>
      <c r="WFY18" s="13"/>
      <c r="WFZ18" s="13"/>
      <c r="WGA18" s="13"/>
      <c r="WGB18" s="13"/>
      <c r="WGC18" s="13"/>
      <c r="WGD18" s="13"/>
      <c r="WGE18" s="13"/>
      <c r="WGF18" s="13"/>
      <c r="WGG18" s="13"/>
      <c r="WGH18" s="13"/>
      <c r="WGI18" s="13"/>
      <c r="WGJ18" s="13"/>
      <c r="WGK18" s="13"/>
      <c r="WGL18" s="13"/>
      <c r="WGM18" s="13"/>
      <c r="WGN18" s="13"/>
      <c r="WGO18" s="13"/>
      <c r="WGP18" s="13"/>
      <c r="WGQ18" s="13"/>
      <c r="WGR18" s="13"/>
      <c r="WGS18" s="13"/>
      <c r="WGT18" s="13"/>
      <c r="WGU18" s="13"/>
      <c r="WGV18" s="13"/>
      <c r="WGW18" s="13"/>
      <c r="WGX18" s="13"/>
      <c r="WGY18" s="13"/>
      <c r="WGZ18" s="13"/>
      <c r="WHA18" s="13"/>
      <c r="WHB18" s="13"/>
      <c r="WHC18" s="13"/>
      <c r="WHD18" s="13"/>
      <c r="WHE18" s="13"/>
      <c r="WHF18" s="13"/>
      <c r="WHG18" s="13"/>
      <c r="WHH18" s="13"/>
      <c r="WHI18" s="13"/>
      <c r="WHJ18" s="13"/>
      <c r="WHK18" s="13"/>
      <c r="WHL18" s="13"/>
      <c r="WHM18" s="13"/>
      <c r="WHN18" s="13"/>
      <c r="WHO18" s="13"/>
      <c r="WHP18" s="13"/>
      <c r="WHQ18" s="13"/>
      <c r="WHR18" s="13"/>
      <c r="WHS18" s="13"/>
      <c r="WHT18" s="13"/>
      <c r="WHU18" s="13"/>
      <c r="WHV18" s="13"/>
      <c r="WHW18" s="13"/>
      <c r="WHX18" s="13"/>
      <c r="WHY18" s="13"/>
      <c r="WHZ18" s="13"/>
      <c r="WIA18" s="13"/>
      <c r="WIB18" s="13"/>
      <c r="WIC18" s="13"/>
      <c r="WID18" s="13"/>
      <c r="WIE18" s="13"/>
      <c r="WIF18" s="13"/>
      <c r="WIG18" s="13"/>
      <c r="WIH18" s="13"/>
      <c r="WII18" s="13"/>
      <c r="WIJ18" s="13"/>
      <c r="WIK18" s="13"/>
      <c r="WIL18" s="13"/>
      <c r="WIM18" s="13"/>
      <c r="WIN18" s="13"/>
      <c r="WIO18" s="13"/>
      <c r="WIP18" s="13"/>
      <c r="WIQ18" s="13"/>
      <c r="WIR18" s="13"/>
      <c r="WIS18" s="13"/>
      <c r="WIT18" s="13"/>
      <c r="WIU18" s="13"/>
      <c r="WIV18" s="13"/>
      <c r="WIW18" s="13"/>
      <c r="WIX18" s="13"/>
      <c r="WIY18" s="13"/>
      <c r="WIZ18" s="13"/>
      <c r="WJA18" s="13"/>
      <c r="WJB18" s="13"/>
      <c r="WJC18" s="13"/>
      <c r="WJD18" s="13"/>
      <c r="WJE18" s="13"/>
      <c r="WJF18" s="13"/>
      <c r="WJG18" s="13"/>
      <c r="WJH18" s="13"/>
      <c r="WJI18" s="13"/>
      <c r="WJJ18" s="13"/>
      <c r="WJK18" s="13"/>
      <c r="WJL18" s="13"/>
      <c r="WJM18" s="13"/>
      <c r="WJN18" s="13"/>
      <c r="WJO18" s="13"/>
      <c r="WJP18" s="13"/>
      <c r="WJQ18" s="13"/>
      <c r="WJR18" s="13"/>
      <c r="WJS18" s="13"/>
      <c r="WJT18" s="13"/>
      <c r="WJU18" s="13"/>
      <c r="WJV18" s="13"/>
      <c r="WJW18" s="13"/>
      <c r="WJX18" s="13"/>
      <c r="WJY18" s="13"/>
      <c r="WJZ18" s="13"/>
      <c r="WKA18" s="13"/>
      <c r="WKB18" s="13"/>
      <c r="WKC18" s="13"/>
      <c r="WKD18" s="13"/>
      <c r="WKE18" s="13"/>
      <c r="WKF18" s="13"/>
      <c r="WKG18" s="13"/>
      <c r="WKH18" s="13"/>
      <c r="WKI18" s="13"/>
      <c r="WKJ18" s="13"/>
      <c r="WKK18" s="13"/>
      <c r="WKL18" s="13"/>
      <c r="WKM18" s="13"/>
      <c r="WKN18" s="13"/>
      <c r="WKO18" s="13"/>
      <c r="WKP18" s="13"/>
      <c r="WKQ18" s="13"/>
      <c r="WKR18" s="13"/>
      <c r="WKS18" s="13"/>
      <c r="WKT18" s="13"/>
      <c r="WKU18" s="13"/>
      <c r="WKV18" s="13"/>
      <c r="WKW18" s="13"/>
      <c r="WKX18" s="13"/>
      <c r="WKY18" s="13"/>
      <c r="WKZ18" s="13"/>
      <c r="WLA18" s="13"/>
      <c r="WLB18" s="13"/>
      <c r="WLC18" s="13"/>
      <c r="WLD18" s="13"/>
      <c r="WLE18" s="13"/>
      <c r="WLF18" s="13"/>
      <c r="WLG18" s="13"/>
      <c r="WLH18" s="13"/>
      <c r="WLI18" s="13"/>
      <c r="WLJ18" s="13"/>
      <c r="WLK18" s="13"/>
      <c r="WLL18" s="13"/>
      <c r="WLM18" s="13"/>
      <c r="WLN18" s="13"/>
      <c r="WLO18" s="13"/>
      <c r="WLP18" s="13"/>
      <c r="WLQ18" s="13"/>
      <c r="WLR18" s="13"/>
      <c r="WLS18" s="13"/>
      <c r="WLT18" s="13"/>
      <c r="WLU18" s="13"/>
      <c r="WLV18" s="13"/>
      <c r="WLW18" s="13"/>
      <c r="WLX18" s="13"/>
      <c r="WLY18" s="13"/>
      <c r="WLZ18" s="13"/>
      <c r="WMA18" s="13"/>
      <c r="WMB18" s="13"/>
      <c r="WMC18" s="13"/>
      <c r="WMD18" s="13"/>
      <c r="WME18" s="13"/>
      <c r="WMF18" s="13"/>
      <c r="WMG18" s="13"/>
      <c r="WMH18" s="13"/>
      <c r="WMI18" s="13"/>
      <c r="WMJ18" s="13"/>
      <c r="WMK18" s="13"/>
      <c r="WML18" s="13"/>
      <c r="WMM18" s="13"/>
      <c r="WMN18" s="13"/>
      <c r="WMO18" s="13"/>
      <c r="WMP18" s="13"/>
      <c r="WMQ18" s="13"/>
      <c r="WMR18" s="13"/>
      <c r="WMS18" s="13"/>
      <c r="WMT18" s="13"/>
      <c r="WMU18" s="13"/>
      <c r="WMV18" s="13"/>
      <c r="WMW18" s="13"/>
      <c r="WMX18" s="13"/>
      <c r="WMY18" s="13"/>
      <c r="WMZ18" s="13"/>
      <c r="WNA18" s="13"/>
      <c r="WNB18" s="13"/>
      <c r="WNC18" s="13"/>
      <c r="WND18" s="13"/>
      <c r="WNE18" s="13"/>
      <c r="WNF18" s="13"/>
      <c r="WNG18" s="13"/>
      <c r="WNH18" s="13"/>
      <c r="WNI18" s="13"/>
      <c r="WNJ18" s="13"/>
      <c r="WNK18" s="13"/>
      <c r="WNL18" s="13"/>
      <c r="WNM18" s="13"/>
      <c r="WNN18" s="13"/>
      <c r="WNO18" s="13"/>
      <c r="WNP18" s="13"/>
      <c r="WNQ18" s="13"/>
      <c r="WNR18" s="13"/>
      <c r="WNS18" s="13"/>
      <c r="WNT18" s="13"/>
      <c r="WNU18" s="13"/>
      <c r="WNV18" s="13"/>
      <c r="WNW18" s="13"/>
      <c r="WNX18" s="13"/>
      <c r="WNY18" s="13"/>
      <c r="WNZ18" s="13"/>
      <c r="WOA18" s="13"/>
      <c r="WOB18" s="13"/>
      <c r="WOC18" s="13"/>
      <c r="WOD18" s="13"/>
      <c r="WOE18" s="13"/>
      <c r="WOF18" s="13"/>
      <c r="WOG18" s="13"/>
      <c r="WOH18" s="13"/>
      <c r="WOI18" s="13"/>
      <c r="WOJ18" s="13"/>
      <c r="WOK18" s="13"/>
      <c r="WOL18" s="13"/>
      <c r="WOM18" s="13"/>
      <c r="WON18" s="13"/>
      <c r="WOO18" s="13"/>
      <c r="WOP18" s="13"/>
      <c r="WOQ18" s="13"/>
      <c r="WOR18" s="13"/>
      <c r="WOS18" s="13"/>
      <c r="WOT18" s="13"/>
      <c r="WOU18" s="13"/>
      <c r="WOV18" s="13"/>
      <c r="WOW18" s="13"/>
      <c r="WOX18" s="13"/>
      <c r="WOY18" s="13"/>
      <c r="WOZ18" s="13"/>
      <c r="WPA18" s="13"/>
      <c r="WPB18" s="13"/>
      <c r="WPC18" s="13"/>
      <c r="WPD18" s="13"/>
      <c r="WPE18" s="13"/>
      <c r="WPF18" s="13"/>
      <c r="WPG18" s="13"/>
      <c r="WPH18" s="13"/>
      <c r="WPI18" s="13"/>
      <c r="WPJ18" s="13"/>
      <c r="WPK18" s="13"/>
      <c r="WPL18" s="13"/>
      <c r="WPM18" s="13"/>
      <c r="WPN18" s="13"/>
      <c r="WPO18" s="13"/>
      <c r="WPP18" s="13"/>
      <c r="WPQ18" s="13"/>
      <c r="WPR18" s="13"/>
      <c r="WPS18" s="13"/>
      <c r="WPT18" s="13"/>
      <c r="WPU18" s="13"/>
      <c r="WPV18" s="13"/>
      <c r="WPW18" s="13"/>
      <c r="WPX18" s="13"/>
      <c r="WPY18" s="13"/>
      <c r="WPZ18" s="13"/>
      <c r="WQA18" s="13"/>
      <c r="WQB18" s="13"/>
      <c r="WQC18" s="13"/>
      <c r="WQD18" s="13"/>
      <c r="WQE18" s="13"/>
      <c r="WQF18" s="13"/>
      <c r="WQG18" s="13"/>
      <c r="WQH18" s="13"/>
      <c r="WQI18" s="13"/>
      <c r="WQJ18" s="13"/>
      <c r="WQK18" s="13"/>
      <c r="WQL18" s="13"/>
      <c r="WQM18" s="13"/>
      <c r="WQN18" s="13"/>
      <c r="WQO18" s="13"/>
      <c r="WQP18" s="13"/>
      <c r="WQQ18" s="13"/>
      <c r="WQR18" s="13"/>
      <c r="WQS18" s="13"/>
      <c r="WQT18" s="13"/>
      <c r="WQU18" s="13"/>
      <c r="WQV18" s="13"/>
      <c r="WQW18" s="13"/>
      <c r="WQX18" s="13"/>
      <c r="WQY18" s="13"/>
      <c r="WQZ18" s="13"/>
      <c r="WRA18" s="13"/>
      <c r="WRB18" s="13"/>
      <c r="WRC18" s="13"/>
      <c r="WRD18" s="13"/>
      <c r="WRE18" s="13"/>
      <c r="WRF18" s="13"/>
      <c r="WRG18" s="13"/>
      <c r="WRH18" s="13"/>
      <c r="WRI18" s="13"/>
      <c r="WRJ18" s="13"/>
      <c r="WRK18" s="13"/>
      <c r="WRL18" s="13"/>
      <c r="WRM18" s="13"/>
      <c r="WRN18" s="13"/>
      <c r="WRO18" s="13"/>
      <c r="WRP18" s="13"/>
      <c r="WRQ18" s="13"/>
      <c r="WRR18" s="13"/>
      <c r="WRS18" s="13"/>
      <c r="WRT18" s="13"/>
      <c r="WRU18" s="13"/>
      <c r="WRV18" s="13"/>
      <c r="WRW18" s="13"/>
      <c r="WRX18" s="13"/>
      <c r="WRY18" s="13"/>
      <c r="WRZ18" s="13"/>
      <c r="WSA18" s="13"/>
      <c r="WSB18" s="13"/>
      <c r="WSC18" s="13"/>
      <c r="WSD18" s="13"/>
      <c r="WSE18" s="13"/>
      <c r="WSF18" s="13"/>
      <c r="WSG18" s="13"/>
      <c r="WSH18" s="13"/>
      <c r="WSI18" s="13"/>
      <c r="WSJ18" s="13"/>
      <c r="WSK18" s="13"/>
      <c r="WSL18" s="13"/>
      <c r="WSM18" s="13"/>
      <c r="WSN18" s="13"/>
      <c r="WSO18" s="13"/>
      <c r="WSP18" s="13"/>
      <c r="WSQ18" s="13"/>
      <c r="WSR18" s="13"/>
      <c r="WSS18" s="13"/>
      <c r="WST18" s="13"/>
      <c r="WSU18" s="13"/>
      <c r="WSV18" s="13"/>
      <c r="WSW18" s="13"/>
      <c r="WSX18" s="13"/>
      <c r="WSY18" s="13"/>
      <c r="WSZ18" s="13"/>
      <c r="WTA18" s="13"/>
      <c r="WTB18" s="13"/>
      <c r="WTC18" s="13"/>
      <c r="WTD18" s="13"/>
      <c r="WTE18" s="13"/>
      <c r="WTF18" s="13"/>
      <c r="WTG18" s="13"/>
      <c r="WTH18" s="13"/>
      <c r="WTI18" s="13"/>
      <c r="WTJ18" s="13"/>
      <c r="WTK18" s="13"/>
      <c r="WTL18" s="13"/>
      <c r="WTM18" s="13"/>
      <c r="WTN18" s="13"/>
      <c r="WTO18" s="13"/>
      <c r="WTP18" s="13"/>
      <c r="WTQ18" s="13"/>
      <c r="WTR18" s="13"/>
      <c r="WTS18" s="13"/>
      <c r="WTT18" s="13"/>
      <c r="WTU18" s="13"/>
      <c r="WTV18" s="13"/>
      <c r="WTW18" s="13"/>
      <c r="WTX18" s="13"/>
      <c r="WTY18" s="13"/>
      <c r="WTZ18" s="13"/>
      <c r="WUA18" s="13"/>
      <c r="WUB18" s="13"/>
      <c r="WUC18" s="13"/>
      <c r="WUD18" s="13"/>
      <c r="WUE18" s="13"/>
      <c r="WUF18" s="13"/>
      <c r="WUG18" s="13"/>
      <c r="WUH18" s="13"/>
      <c r="WUI18" s="13"/>
      <c r="WUJ18" s="13"/>
      <c r="WUK18" s="13"/>
      <c r="WUL18" s="13"/>
      <c r="WUM18" s="13"/>
      <c r="WUN18" s="13"/>
      <c r="WUO18" s="13"/>
      <c r="WUP18" s="13"/>
      <c r="WUQ18" s="13"/>
      <c r="WUR18" s="13"/>
      <c r="WUS18" s="13"/>
      <c r="WUT18" s="13"/>
      <c r="WUU18" s="13"/>
      <c r="WUV18" s="13"/>
      <c r="WUW18" s="13"/>
      <c r="WUX18" s="13"/>
      <c r="WUY18" s="13"/>
      <c r="WUZ18" s="13"/>
      <c r="WVA18" s="13"/>
      <c r="WVB18" s="13"/>
      <c r="WVC18" s="13"/>
      <c r="WVD18" s="13"/>
      <c r="WVE18" s="13"/>
      <c r="WVF18" s="13"/>
      <c r="WVG18" s="13"/>
      <c r="WVH18" s="13"/>
      <c r="WVI18" s="13"/>
      <c r="WVJ18" s="13"/>
      <c r="WVK18" s="13"/>
      <c r="WVL18" s="13"/>
      <c r="WVM18" s="13"/>
      <c r="WVN18" s="13"/>
      <c r="WVO18" s="13"/>
      <c r="WVP18" s="13"/>
      <c r="WVQ18" s="13"/>
      <c r="WVR18" s="13"/>
      <c r="WVS18" s="13"/>
      <c r="WVT18" s="13"/>
      <c r="WVU18" s="13"/>
      <c r="WVV18" s="13"/>
      <c r="WVW18" s="13"/>
      <c r="WVX18" s="13"/>
      <c r="WVY18" s="13"/>
      <c r="WVZ18" s="13"/>
      <c r="WWA18" s="13"/>
      <c r="WWB18" s="13"/>
      <c r="WWC18" s="13"/>
      <c r="WWD18" s="13"/>
      <c r="WWE18" s="13"/>
      <c r="WWF18" s="13"/>
      <c r="WWG18" s="13"/>
      <c r="WWH18" s="13"/>
      <c r="WWI18" s="13"/>
      <c r="WWJ18" s="13"/>
      <c r="WWK18" s="13"/>
      <c r="WWL18" s="13"/>
      <c r="WWM18" s="13"/>
      <c r="WWN18" s="13"/>
      <c r="WWO18" s="13"/>
      <c r="WWP18" s="13"/>
      <c r="WWQ18" s="13"/>
      <c r="WWR18" s="13"/>
      <c r="WWS18" s="13"/>
      <c r="WWT18" s="13"/>
      <c r="WWU18" s="13"/>
      <c r="WWV18" s="13"/>
      <c r="WWW18" s="13"/>
      <c r="WWX18" s="13"/>
      <c r="WWY18" s="13"/>
      <c r="WWZ18" s="13"/>
      <c r="WXA18" s="13"/>
      <c r="WXB18" s="13"/>
      <c r="WXC18" s="13"/>
      <c r="WXD18" s="13"/>
      <c r="WXE18" s="13"/>
      <c r="WXF18" s="13"/>
      <c r="WXG18" s="13"/>
      <c r="WXH18" s="13"/>
      <c r="WXI18" s="13"/>
      <c r="WXJ18" s="13"/>
      <c r="WXK18" s="13"/>
      <c r="WXL18" s="13"/>
      <c r="WXM18" s="13"/>
      <c r="WXN18" s="13"/>
      <c r="WXO18" s="13"/>
      <c r="WXP18" s="13"/>
      <c r="WXQ18" s="13"/>
      <c r="WXR18" s="13"/>
      <c r="WXS18" s="13"/>
      <c r="WXT18" s="13"/>
      <c r="WXU18" s="13"/>
      <c r="WXV18" s="13"/>
      <c r="WXW18" s="13"/>
      <c r="WXX18" s="13"/>
      <c r="WXY18" s="13"/>
      <c r="WXZ18" s="13"/>
      <c r="WYA18" s="13"/>
      <c r="WYB18" s="13"/>
      <c r="WYC18" s="13"/>
      <c r="WYD18" s="13"/>
      <c r="WYE18" s="13"/>
      <c r="WYF18" s="13"/>
      <c r="WYG18" s="13"/>
      <c r="WYH18" s="13"/>
      <c r="WYI18" s="13"/>
      <c r="WYJ18" s="13"/>
      <c r="WYK18" s="13"/>
      <c r="WYL18" s="13"/>
      <c r="WYM18" s="13"/>
      <c r="WYN18" s="13"/>
      <c r="WYO18" s="13"/>
      <c r="WYP18" s="13"/>
      <c r="WYQ18" s="13"/>
      <c r="WYR18" s="13"/>
      <c r="WYS18" s="13"/>
      <c r="WYT18" s="13"/>
      <c r="WYU18" s="13"/>
      <c r="WYV18" s="13"/>
      <c r="WYW18" s="13"/>
      <c r="WYX18" s="13"/>
      <c r="WYY18" s="13"/>
      <c r="WYZ18" s="13"/>
      <c r="WZA18" s="13"/>
      <c r="WZB18" s="13"/>
      <c r="WZC18" s="13"/>
      <c r="WZD18" s="13"/>
      <c r="WZE18" s="13"/>
      <c r="WZF18" s="13"/>
      <c r="WZG18" s="13"/>
      <c r="WZH18" s="13"/>
      <c r="WZI18" s="13"/>
      <c r="WZJ18" s="13"/>
      <c r="WZK18" s="13"/>
      <c r="WZL18" s="13"/>
      <c r="WZM18" s="13"/>
      <c r="WZN18" s="13"/>
      <c r="WZO18" s="13"/>
      <c r="WZP18" s="13"/>
      <c r="WZQ18" s="13"/>
      <c r="WZR18" s="13"/>
      <c r="WZS18" s="13"/>
      <c r="WZT18" s="13"/>
      <c r="WZU18" s="13"/>
      <c r="WZV18" s="13"/>
      <c r="WZW18" s="13"/>
      <c r="WZX18" s="13"/>
      <c r="WZY18" s="13"/>
      <c r="WZZ18" s="13"/>
      <c r="XAA18" s="13"/>
      <c r="XAB18" s="13"/>
      <c r="XAC18" s="13"/>
      <c r="XAD18" s="13"/>
      <c r="XAE18" s="13"/>
      <c r="XAF18" s="13"/>
      <c r="XAG18" s="13"/>
      <c r="XAH18" s="13"/>
      <c r="XAI18" s="13"/>
      <c r="XAJ18" s="13"/>
      <c r="XAK18" s="13"/>
      <c r="XAL18" s="13"/>
      <c r="XAM18" s="13"/>
      <c r="XAN18" s="13"/>
      <c r="XAO18" s="13"/>
      <c r="XAP18" s="13"/>
      <c r="XAQ18" s="13"/>
      <c r="XAR18" s="13"/>
      <c r="XAS18" s="13"/>
      <c r="XAT18" s="13"/>
      <c r="XAU18" s="13"/>
      <c r="XAV18" s="13"/>
      <c r="XAW18" s="13"/>
      <c r="XAX18" s="13"/>
      <c r="XAY18" s="13"/>
      <c r="XAZ18" s="13"/>
      <c r="XBA18" s="13"/>
      <c r="XBB18" s="13"/>
      <c r="XBC18" s="13"/>
      <c r="XBD18" s="13"/>
      <c r="XBE18" s="13"/>
      <c r="XBF18" s="13"/>
      <c r="XBG18" s="13"/>
      <c r="XBH18" s="13"/>
      <c r="XBI18" s="13"/>
      <c r="XBJ18" s="13"/>
      <c r="XBK18" s="13"/>
      <c r="XBL18" s="13"/>
      <c r="XBM18" s="13"/>
      <c r="XBN18" s="13"/>
      <c r="XBO18" s="13"/>
      <c r="XBP18" s="13"/>
      <c r="XBQ18" s="13"/>
      <c r="XBR18" s="13"/>
      <c r="XBS18" s="13"/>
      <c r="XBT18" s="13"/>
      <c r="XBU18" s="13"/>
      <c r="XBV18" s="13"/>
      <c r="XBW18" s="13"/>
      <c r="XBX18" s="13"/>
      <c r="XBY18" s="13"/>
      <c r="XBZ18" s="13"/>
      <c r="XCA18" s="13"/>
      <c r="XCB18" s="13"/>
      <c r="XCC18" s="13"/>
      <c r="XCD18" s="13"/>
      <c r="XCE18" s="13"/>
      <c r="XCF18" s="13"/>
      <c r="XCG18" s="13"/>
      <c r="XCH18" s="13"/>
      <c r="XCI18" s="13"/>
      <c r="XCJ18" s="13"/>
      <c r="XCK18" s="13"/>
      <c r="XCL18" s="13"/>
      <c r="XCM18" s="13"/>
      <c r="XCN18" s="13"/>
      <c r="XCO18" s="13"/>
      <c r="XCP18" s="13"/>
      <c r="XCQ18" s="13"/>
      <c r="XCR18" s="13"/>
      <c r="XCS18" s="13"/>
      <c r="XCT18" s="13"/>
      <c r="XCU18" s="13"/>
      <c r="XCV18" s="13"/>
      <c r="XCW18" s="13"/>
      <c r="XCX18" s="13"/>
      <c r="XCY18" s="13"/>
      <c r="XCZ18" s="13"/>
      <c r="XDA18" s="13"/>
      <c r="XDB18" s="13"/>
      <c r="XDC18" s="13"/>
      <c r="XDD18" s="13"/>
      <c r="XDE18" s="13"/>
      <c r="XDF18" s="13"/>
      <c r="XDG18" s="13"/>
      <c r="XDH18" s="13"/>
      <c r="XDI18" s="13"/>
      <c r="XDJ18" s="13"/>
      <c r="XDK18" s="13"/>
      <c r="XDL18" s="13"/>
      <c r="XDM18" s="13"/>
      <c r="XDN18" s="13"/>
      <c r="XDO18" s="13"/>
      <c r="XDP18" s="13"/>
      <c r="XDQ18" s="13"/>
      <c r="XDR18" s="13"/>
      <c r="XDS18" s="13"/>
      <c r="XDT18" s="13"/>
      <c r="XDU18" s="13"/>
      <c r="XDV18" s="13"/>
      <c r="XDW18" s="13"/>
      <c r="XDX18" s="13"/>
      <c r="XDY18" s="13"/>
      <c r="XDZ18" s="13"/>
      <c r="XEA18" s="13"/>
      <c r="XEB18" s="13"/>
      <c r="XEC18" s="13"/>
      <c r="XED18" s="13"/>
      <c r="XEE18" s="13"/>
      <c r="XEF18" s="13"/>
      <c r="XEG18" s="13"/>
      <c r="XEH18" s="13"/>
      <c r="XEI18" s="13"/>
      <c r="XEJ18" s="13"/>
      <c r="XEK18" s="13"/>
      <c r="XEL18" s="13"/>
      <c r="XEM18" s="13"/>
      <c r="XEN18" s="13"/>
      <c r="XEO18" s="13"/>
      <c r="XEP18" s="13"/>
      <c r="XEQ18" s="13"/>
      <c r="XER18" s="13"/>
      <c r="XES18" s="13"/>
      <c r="XET18" s="13"/>
      <c r="XEU18" s="13"/>
      <c r="XEV18" s="13"/>
      <c r="XEW18" s="13"/>
      <c r="XEX18" s="13"/>
      <c r="XEY18" s="13"/>
      <c r="XEZ18" s="13"/>
      <c r="XFA18" s="13"/>
      <c r="XFB18" s="13"/>
      <c r="XFC18" s="13"/>
      <c r="XFD18" s="13"/>
    </row>
    <row r="19" spans="1:16384" ht="15" customHeight="1" x14ac:dyDescent="0.25">
      <c r="A19" s="13"/>
      <c r="J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T19" s="13"/>
      <c r="NU19" s="13"/>
      <c r="NV19" s="13"/>
      <c r="NW19" s="13"/>
      <c r="NX19" s="13"/>
      <c r="NY19" s="13"/>
      <c r="NZ19" s="13"/>
      <c r="OA19" s="13"/>
      <c r="OB19" s="13"/>
      <c r="OC19" s="13"/>
      <c r="OD19" s="13"/>
      <c r="OE19" s="13"/>
      <c r="OF19" s="13"/>
      <c r="OG19" s="13"/>
      <c r="OH19" s="13"/>
      <c r="OI19" s="13"/>
      <c r="OJ19" s="13"/>
      <c r="OK19" s="13"/>
      <c r="OL19" s="13"/>
      <c r="OM19" s="13"/>
      <c r="ON19" s="13"/>
      <c r="OO19" s="13"/>
      <c r="OP19" s="13"/>
      <c r="OQ19" s="13"/>
      <c r="OR19" s="13"/>
      <c r="OS19" s="13"/>
      <c r="OT19" s="13"/>
      <c r="OU19" s="13"/>
      <c r="OV19" s="13"/>
      <c r="OW19" s="13"/>
      <c r="OX19" s="13"/>
      <c r="OY19" s="13"/>
      <c r="OZ19" s="13"/>
      <c r="PA19" s="13"/>
      <c r="PB19" s="13"/>
      <c r="PC19" s="13"/>
      <c r="PD19" s="13"/>
      <c r="PE19" s="13"/>
      <c r="PF19" s="13"/>
      <c r="PG19" s="13"/>
      <c r="PH19" s="13"/>
      <c r="PI19" s="13"/>
      <c r="PJ19" s="13"/>
      <c r="PK19" s="13"/>
      <c r="PL19" s="13"/>
      <c r="PM19" s="13"/>
      <c r="PN19" s="13"/>
      <c r="PO19" s="13"/>
      <c r="PP19" s="13"/>
      <c r="PQ19" s="13"/>
      <c r="PR19" s="13"/>
      <c r="PS19" s="13"/>
      <c r="PT19" s="13"/>
      <c r="PU19" s="13"/>
      <c r="PV19" s="13"/>
      <c r="PW19" s="13"/>
      <c r="PX19" s="13"/>
      <c r="PY19" s="13"/>
      <c r="PZ19" s="13"/>
      <c r="QA19" s="13"/>
      <c r="QB19" s="13"/>
      <c r="QC19" s="13"/>
      <c r="QD19" s="13"/>
      <c r="QE19" s="13"/>
      <c r="QF19" s="13"/>
      <c r="QG19" s="13"/>
      <c r="QH19" s="13"/>
      <c r="QI19" s="13"/>
      <c r="QJ19" s="13"/>
      <c r="QK19" s="13"/>
      <c r="QL19" s="13"/>
      <c r="QM19" s="13"/>
      <c r="QN19" s="13"/>
      <c r="QO19" s="13"/>
      <c r="QP19" s="13"/>
      <c r="QQ19" s="13"/>
      <c r="QR19" s="13"/>
      <c r="QS19" s="13"/>
      <c r="QT19" s="13"/>
      <c r="QU19" s="13"/>
      <c r="QV19" s="13"/>
      <c r="QW19" s="13"/>
      <c r="QX19" s="13"/>
      <c r="QY19" s="13"/>
      <c r="QZ19" s="13"/>
      <c r="RA19" s="13"/>
      <c r="RB19" s="13"/>
      <c r="RC19" s="13"/>
      <c r="RD19" s="13"/>
      <c r="RE19" s="13"/>
      <c r="RF19" s="13"/>
      <c r="RG19" s="13"/>
      <c r="RH19" s="13"/>
      <c r="RI19" s="13"/>
      <c r="RJ19" s="13"/>
      <c r="RK19" s="13"/>
      <c r="RL19" s="13"/>
      <c r="RM19" s="13"/>
      <c r="RN19" s="13"/>
      <c r="RO19" s="13"/>
      <c r="RP19" s="13"/>
      <c r="RQ19" s="13"/>
      <c r="RR19" s="13"/>
      <c r="RS19" s="13"/>
      <c r="RT19" s="13"/>
      <c r="RU19" s="13"/>
      <c r="RV19" s="13"/>
      <c r="RW19" s="13"/>
      <c r="RX19" s="13"/>
      <c r="RY19" s="13"/>
      <c r="RZ19" s="13"/>
      <c r="SA19" s="13"/>
      <c r="SB19" s="13"/>
      <c r="SC19" s="13"/>
      <c r="SD19" s="13"/>
      <c r="SE19" s="13"/>
      <c r="SF19" s="13"/>
      <c r="SG19" s="13"/>
      <c r="SH19" s="13"/>
      <c r="SI19" s="13"/>
      <c r="SJ19" s="13"/>
      <c r="SK19" s="13"/>
      <c r="SL19" s="13"/>
      <c r="SM19" s="13"/>
      <c r="SN19" s="13"/>
      <c r="SO19" s="13"/>
      <c r="SP19" s="13"/>
      <c r="SQ19" s="13"/>
      <c r="SR19" s="13"/>
      <c r="SS19" s="13"/>
      <c r="ST19" s="13"/>
      <c r="SU19" s="13"/>
      <c r="SV19" s="13"/>
      <c r="SW19" s="13"/>
      <c r="SX19" s="13"/>
      <c r="SY19" s="13"/>
      <c r="SZ19" s="13"/>
      <c r="TA19" s="13"/>
      <c r="TB19" s="13"/>
      <c r="TC19" s="13"/>
      <c r="TD19" s="13"/>
      <c r="TE19" s="13"/>
      <c r="TF19" s="13"/>
      <c r="TG19" s="13"/>
      <c r="TH19" s="13"/>
      <c r="TI19" s="13"/>
      <c r="TJ19" s="13"/>
      <c r="TK19" s="13"/>
      <c r="TL19" s="13"/>
      <c r="TM19" s="13"/>
      <c r="TN19" s="13"/>
      <c r="TO19" s="13"/>
      <c r="TP19" s="13"/>
      <c r="TQ19" s="13"/>
      <c r="TR19" s="13"/>
      <c r="TS19" s="13"/>
      <c r="TT19" s="13"/>
      <c r="TU19" s="13"/>
      <c r="TV19" s="13"/>
      <c r="TW19" s="13"/>
      <c r="TX19" s="13"/>
      <c r="TY19" s="13"/>
      <c r="TZ19" s="13"/>
      <c r="UA19" s="13"/>
      <c r="UB19" s="13"/>
      <c r="UC19" s="13"/>
      <c r="UD19" s="13"/>
      <c r="UE19" s="13"/>
      <c r="UF19" s="13"/>
      <c r="UG19" s="13"/>
      <c r="UH19" s="13"/>
      <c r="UI19" s="13"/>
      <c r="UJ19" s="13"/>
      <c r="UK19" s="13"/>
      <c r="UL19" s="13"/>
      <c r="UM19" s="13"/>
      <c r="UN19" s="13"/>
      <c r="UO19" s="13"/>
      <c r="UP19" s="13"/>
      <c r="UQ19" s="13"/>
      <c r="UR19" s="13"/>
      <c r="US19" s="13"/>
      <c r="UT19" s="13"/>
      <c r="UU19" s="13"/>
      <c r="UV19" s="13"/>
      <c r="UW19" s="13"/>
      <c r="UX19" s="13"/>
      <c r="UY19" s="13"/>
      <c r="UZ19" s="13"/>
      <c r="VA19" s="13"/>
      <c r="VB19" s="13"/>
      <c r="VC19" s="13"/>
      <c r="VD19" s="13"/>
      <c r="VE19" s="13"/>
      <c r="VF19" s="13"/>
      <c r="VG19" s="13"/>
      <c r="VH19" s="13"/>
      <c r="VI19" s="13"/>
      <c r="VJ19" s="13"/>
      <c r="VK19" s="13"/>
      <c r="VL19" s="13"/>
      <c r="VM19" s="13"/>
      <c r="VN19" s="13"/>
      <c r="VO19" s="13"/>
      <c r="VP19" s="13"/>
      <c r="VQ19" s="13"/>
      <c r="VR19" s="13"/>
      <c r="VS19" s="13"/>
      <c r="VT19" s="13"/>
      <c r="VU19" s="13"/>
      <c r="VV19" s="13"/>
      <c r="VW19" s="13"/>
      <c r="VX19" s="13"/>
      <c r="VY19" s="13"/>
      <c r="VZ19" s="13"/>
      <c r="WA19" s="13"/>
      <c r="WB19" s="13"/>
      <c r="WC19" s="13"/>
      <c r="WD19" s="13"/>
      <c r="WE19" s="13"/>
      <c r="WF19" s="13"/>
      <c r="WG19" s="13"/>
      <c r="WH19" s="13"/>
      <c r="WI19" s="13"/>
      <c r="WJ19" s="13"/>
      <c r="WK19" s="13"/>
      <c r="WL19" s="13"/>
      <c r="WM19" s="13"/>
      <c r="WN19" s="13"/>
      <c r="WO19" s="13"/>
      <c r="WP19" s="13"/>
      <c r="WQ19" s="13"/>
      <c r="WR19" s="13"/>
      <c r="WS19" s="13"/>
      <c r="WT19" s="13"/>
      <c r="WU19" s="13"/>
      <c r="WV19" s="13"/>
      <c r="WW19" s="13"/>
      <c r="WX19" s="13"/>
      <c r="WY19" s="13"/>
      <c r="WZ19" s="13"/>
      <c r="XA19" s="13"/>
      <c r="XB19" s="13"/>
      <c r="XC19" s="13"/>
      <c r="XD19" s="13"/>
      <c r="XE19" s="13"/>
      <c r="XF19" s="13"/>
      <c r="XG19" s="13"/>
      <c r="XH19" s="13"/>
      <c r="XI19" s="13"/>
      <c r="XJ19" s="13"/>
      <c r="XK19" s="13"/>
      <c r="XL19" s="13"/>
      <c r="XM19" s="13"/>
      <c r="XN19" s="13"/>
      <c r="XO19" s="13"/>
      <c r="XP19" s="13"/>
      <c r="XQ19" s="13"/>
      <c r="XR19" s="13"/>
      <c r="XS19" s="13"/>
      <c r="XT19" s="13"/>
      <c r="XU19" s="13"/>
      <c r="XV19" s="13"/>
      <c r="XW19" s="13"/>
      <c r="XX19" s="13"/>
      <c r="XY19" s="13"/>
      <c r="XZ19" s="13"/>
      <c r="YA19" s="13"/>
      <c r="YB19" s="13"/>
      <c r="YC19" s="13"/>
      <c r="YD19" s="13"/>
      <c r="YE19" s="13"/>
      <c r="YF19" s="13"/>
      <c r="YG19" s="13"/>
      <c r="YH19" s="13"/>
      <c r="YI19" s="13"/>
      <c r="YJ19" s="13"/>
      <c r="YK19" s="13"/>
      <c r="YL19" s="13"/>
      <c r="YM19" s="13"/>
      <c r="YN19" s="13"/>
      <c r="YO19" s="13"/>
      <c r="YP19" s="13"/>
      <c r="YQ19" s="13"/>
      <c r="YR19" s="13"/>
      <c r="YS19" s="13"/>
      <c r="YT19" s="13"/>
      <c r="YU19" s="13"/>
      <c r="YV19" s="13"/>
      <c r="YW19" s="13"/>
      <c r="YX19" s="13"/>
      <c r="YY19" s="13"/>
      <c r="YZ19" s="13"/>
      <c r="ZA19" s="13"/>
      <c r="ZB19" s="13"/>
      <c r="ZC19" s="13"/>
      <c r="ZD19" s="13"/>
      <c r="ZE19" s="13"/>
      <c r="ZF19" s="13"/>
      <c r="ZG19" s="13"/>
      <c r="ZH19" s="13"/>
      <c r="ZI19" s="13"/>
      <c r="ZJ19" s="13"/>
      <c r="ZK19" s="13"/>
      <c r="ZL19" s="13"/>
      <c r="ZM19" s="13"/>
      <c r="ZN19" s="13"/>
      <c r="ZO19" s="13"/>
      <c r="ZP19" s="13"/>
      <c r="ZQ19" s="13"/>
      <c r="ZR19" s="13"/>
      <c r="ZS19" s="13"/>
      <c r="ZT19" s="13"/>
      <c r="ZU19" s="13"/>
      <c r="ZV19" s="13"/>
      <c r="ZW19" s="13"/>
      <c r="ZX19" s="13"/>
      <c r="ZY19" s="13"/>
      <c r="ZZ19" s="13"/>
      <c r="AAA19" s="13"/>
      <c r="AAB19" s="13"/>
      <c r="AAC19" s="13"/>
      <c r="AAD19" s="13"/>
      <c r="AAE19" s="13"/>
      <c r="AAF19" s="13"/>
      <c r="AAG19" s="13"/>
      <c r="AAH19" s="13"/>
      <c r="AAI19" s="13"/>
      <c r="AAJ19" s="13"/>
      <c r="AAK19" s="13"/>
      <c r="AAL19" s="13"/>
      <c r="AAM19" s="13"/>
      <c r="AAN19" s="13"/>
      <c r="AAO19" s="13"/>
      <c r="AAP19" s="13"/>
      <c r="AAQ19" s="13"/>
      <c r="AAR19" s="13"/>
      <c r="AAS19" s="13"/>
      <c r="AAT19" s="13"/>
      <c r="AAU19" s="13"/>
      <c r="AAV19" s="13"/>
      <c r="AAW19" s="13"/>
      <c r="AAX19" s="13"/>
      <c r="AAY19" s="13"/>
      <c r="AAZ19" s="13"/>
      <c r="ABA19" s="13"/>
      <c r="ABB19" s="13"/>
      <c r="ABC19" s="13"/>
      <c r="ABD19" s="13"/>
      <c r="ABE19" s="13"/>
      <c r="ABF19" s="13"/>
      <c r="ABG19" s="13"/>
      <c r="ABH19" s="13"/>
      <c r="ABI19" s="13"/>
      <c r="ABJ19" s="13"/>
      <c r="ABK19" s="13"/>
      <c r="ABL19" s="13"/>
      <c r="ABM19" s="13"/>
      <c r="ABN19" s="13"/>
      <c r="ABO19" s="13"/>
      <c r="ABP19" s="13"/>
      <c r="ABQ19" s="13"/>
      <c r="ABR19" s="13"/>
      <c r="ABS19" s="13"/>
      <c r="ABT19" s="13"/>
      <c r="ABU19" s="13"/>
      <c r="ABV19" s="13"/>
      <c r="ABW19" s="13"/>
      <c r="ABX19" s="13"/>
      <c r="ABY19" s="13"/>
      <c r="ABZ19" s="13"/>
      <c r="ACA19" s="13"/>
      <c r="ACB19" s="13"/>
      <c r="ACC19" s="13"/>
      <c r="ACD19" s="13"/>
      <c r="ACE19" s="13"/>
      <c r="ACF19" s="13"/>
      <c r="ACG19" s="13"/>
      <c r="ACH19" s="13"/>
      <c r="ACI19" s="13"/>
      <c r="ACJ19" s="13"/>
      <c r="ACK19" s="13"/>
      <c r="ACL19" s="13"/>
      <c r="ACM19" s="13"/>
      <c r="ACN19" s="13"/>
      <c r="ACO19" s="13"/>
      <c r="ACP19" s="13"/>
      <c r="ACQ19" s="13"/>
      <c r="ACR19" s="13"/>
      <c r="ACS19" s="13"/>
      <c r="ACT19" s="13"/>
      <c r="ACU19" s="13"/>
      <c r="ACV19" s="13"/>
      <c r="ACW19" s="13"/>
      <c r="ACX19" s="13"/>
      <c r="ACY19" s="13"/>
      <c r="ACZ19" s="13"/>
      <c r="ADA19" s="13"/>
      <c r="ADB19" s="13"/>
      <c r="ADC19" s="13"/>
      <c r="ADD19" s="13"/>
      <c r="ADE19" s="13"/>
      <c r="ADF19" s="13"/>
      <c r="ADG19" s="13"/>
      <c r="ADH19" s="13"/>
      <c r="ADI19" s="13"/>
      <c r="ADJ19" s="13"/>
      <c r="ADK19" s="13"/>
      <c r="ADL19" s="13"/>
      <c r="ADM19" s="13"/>
      <c r="ADN19" s="13"/>
      <c r="ADO19" s="13"/>
      <c r="ADP19" s="13"/>
      <c r="ADQ19" s="13"/>
      <c r="ADR19" s="13"/>
      <c r="ADS19" s="13"/>
      <c r="ADT19" s="13"/>
      <c r="ADU19" s="13"/>
      <c r="ADV19" s="13"/>
      <c r="ADW19" s="13"/>
      <c r="ADX19" s="13"/>
      <c r="ADY19" s="13"/>
      <c r="ADZ19" s="13"/>
      <c r="AEA19" s="13"/>
      <c r="AEB19" s="13"/>
      <c r="AEC19" s="13"/>
      <c r="AED19" s="13"/>
      <c r="AEE19" s="13"/>
      <c r="AEF19" s="13"/>
      <c r="AEG19" s="13"/>
      <c r="AEH19" s="13"/>
      <c r="AEI19" s="13"/>
      <c r="AEJ19" s="13"/>
      <c r="AEK19" s="13"/>
      <c r="AEL19" s="13"/>
      <c r="AEM19" s="13"/>
      <c r="AEN19" s="13"/>
      <c r="AEO19" s="13"/>
      <c r="AEP19" s="13"/>
      <c r="AEQ19" s="13"/>
      <c r="AER19" s="13"/>
      <c r="AES19" s="13"/>
      <c r="AET19" s="13"/>
      <c r="AEU19" s="13"/>
      <c r="AEV19" s="13"/>
      <c r="AEW19" s="13"/>
      <c r="AEX19" s="13"/>
      <c r="AEY19" s="13"/>
      <c r="AEZ19" s="13"/>
      <c r="AFA19" s="13"/>
      <c r="AFB19" s="13"/>
      <c r="AFC19" s="13"/>
      <c r="AFD19" s="13"/>
      <c r="AFE19" s="13"/>
      <c r="AFF19" s="13"/>
      <c r="AFG19" s="13"/>
      <c r="AFH19" s="13"/>
      <c r="AFI19" s="13"/>
      <c r="AFJ19" s="13"/>
      <c r="AFK19" s="13"/>
      <c r="AFL19" s="13"/>
      <c r="AFM19" s="13"/>
      <c r="AFN19" s="13"/>
      <c r="AFO19" s="13"/>
      <c r="AFP19" s="13"/>
      <c r="AFQ19" s="13"/>
      <c r="AFR19" s="13"/>
      <c r="AFS19" s="13"/>
      <c r="AFT19" s="13"/>
      <c r="AFU19" s="13"/>
      <c r="AFV19" s="13"/>
      <c r="AFW19" s="13"/>
      <c r="AFX19" s="13"/>
      <c r="AFY19" s="13"/>
      <c r="AFZ19" s="13"/>
      <c r="AGA19" s="13"/>
      <c r="AGB19" s="13"/>
      <c r="AGC19" s="13"/>
      <c r="AGD19" s="13"/>
      <c r="AGE19" s="13"/>
      <c r="AGF19" s="13"/>
      <c r="AGG19" s="13"/>
      <c r="AGH19" s="13"/>
      <c r="AGI19" s="13"/>
      <c r="AGJ19" s="13"/>
      <c r="AGK19" s="13"/>
      <c r="AGL19" s="13"/>
      <c r="AGM19" s="13"/>
      <c r="AGN19" s="13"/>
      <c r="AGO19" s="13"/>
      <c r="AGP19" s="13"/>
      <c r="AGQ19" s="13"/>
      <c r="AGR19" s="13"/>
      <c r="AGS19" s="13"/>
      <c r="AGT19" s="13"/>
      <c r="AGU19" s="13"/>
      <c r="AGV19" s="13"/>
      <c r="AGW19" s="13"/>
      <c r="AGX19" s="13"/>
      <c r="AGY19" s="13"/>
      <c r="AGZ19" s="13"/>
      <c r="AHA19" s="13"/>
      <c r="AHB19" s="13"/>
      <c r="AHC19" s="13"/>
      <c r="AHD19" s="13"/>
      <c r="AHE19" s="13"/>
      <c r="AHF19" s="13"/>
      <c r="AHG19" s="13"/>
      <c r="AHH19" s="13"/>
      <c r="AHI19" s="13"/>
      <c r="AHJ19" s="13"/>
      <c r="AHK19" s="13"/>
      <c r="AHL19" s="13"/>
      <c r="AHM19" s="13"/>
      <c r="AHN19" s="13"/>
      <c r="AHO19" s="13"/>
      <c r="AHP19" s="13"/>
      <c r="AHQ19" s="13"/>
      <c r="AHR19" s="13"/>
      <c r="AHS19" s="13"/>
      <c r="AHT19" s="13"/>
      <c r="AHU19" s="13"/>
      <c r="AHV19" s="13"/>
      <c r="AHW19" s="13"/>
      <c r="AHX19" s="13"/>
      <c r="AHY19" s="13"/>
      <c r="AHZ19" s="13"/>
      <c r="AIA19" s="13"/>
      <c r="AIB19" s="13"/>
      <c r="AIC19" s="13"/>
      <c r="AID19" s="13"/>
      <c r="AIE19" s="13"/>
      <c r="AIF19" s="13"/>
      <c r="AIG19" s="13"/>
      <c r="AIH19" s="13"/>
      <c r="AII19" s="13"/>
      <c r="AIJ19" s="13"/>
      <c r="AIK19" s="13"/>
      <c r="AIL19" s="13"/>
      <c r="AIM19" s="13"/>
      <c r="AIN19" s="13"/>
      <c r="AIO19" s="13"/>
      <c r="AIP19" s="13"/>
      <c r="AIQ19" s="13"/>
      <c r="AIR19" s="13"/>
      <c r="AIS19" s="13"/>
      <c r="AIT19" s="13"/>
      <c r="AIU19" s="13"/>
      <c r="AIV19" s="13"/>
      <c r="AIW19" s="13"/>
      <c r="AIX19" s="13"/>
      <c r="AIY19" s="13"/>
      <c r="AIZ19" s="13"/>
      <c r="AJA19" s="13"/>
      <c r="AJB19" s="13"/>
      <c r="AJC19" s="13"/>
      <c r="AJD19" s="13"/>
      <c r="AJE19" s="13"/>
      <c r="AJF19" s="13"/>
      <c r="AJG19" s="13"/>
      <c r="AJH19" s="13"/>
      <c r="AJI19" s="13"/>
      <c r="AJJ19" s="13"/>
      <c r="AJK19" s="13"/>
      <c r="AJL19" s="13"/>
      <c r="AJM19" s="13"/>
      <c r="AJN19" s="13"/>
      <c r="AJO19" s="13"/>
      <c r="AJP19" s="13"/>
      <c r="AJQ19" s="13"/>
      <c r="AJR19" s="13"/>
      <c r="AJS19" s="13"/>
      <c r="AJT19" s="13"/>
      <c r="AJU19" s="13"/>
      <c r="AJV19" s="13"/>
      <c r="AJW19" s="13"/>
      <c r="AJX19" s="13"/>
      <c r="AJY19" s="13"/>
      <c r="AJZ19" s="13"/>
      <c r="AKA19" s="13"/>
      <c r="AKB19" s="13"/>
      <c r="AKC19" s="13"/>
      <c r="AKD19" s="13"/>
      <c r="AKE19" s="13"/>
      <c r="AKF19" s="13"/>
      <c r="AKG19" s="13"/>
      <c r="AKH19" s="13"/>
      <c r="AKI19" s="13"/>
      <c r="AKJ19" s="13"/>
      <c r="AKK19" s="13"/>
      <c r="AKL19" s="13"/>
      <c r="AKM19" s="13"/>
      <c r="AKN19" s="13"/>
      <c r="AKO19" s="13"/>
      <c r="AKP19" s="13"/>
      <c r="AKQ19" s="13"/>
      <c r="AKR19" s="13"/>
      <c r="AKS19" s="13"/>
      <c r="AKT19" s="13"/>
      <c r="AKU19" s="13"/>
      <c r="AKV19" s="13"/>
      <c r="AKW19" s="13"/>
      <c r="AKX19" s="13"/>
      <c r="AKY19" s="13"/>
      <c r="AKZ19" s="13"/>
      <c r="ALA19" s="13"/>
      <c r="ALB19" s="13"/>
      <c r="ALC19" s="13"/>
      <c r="ALD19" s="13"/>
      <c r="ALE19" s="13"/>
      <c r="ALF19" s="13"/>
      <c r="ALG19" s="13"/>
      <c r="ALH19" s="13"/>
      <c r="ALI19" s="13"/>
      <c r="ALJ19" s="13"/>
      <c r="ALK19" s="13"/>
      <c r="ALL19" s="13"/>
      <c r="ALM19" s="13"/>
      <c r="ALN19" s="13"/>
      <c r="ALO19" s="13"/>
      <c r="ALP19" s="13"/>
      <c r="ALQ19" s="13"/>
      <c r="ALR19" s="13"/>
      <c r="ALS19" s="13"/>
      <c r="ALT19" s="13"/>
      <c r="ALU19" s="13"/>
      <c r="ALV19" s="13"/>
      <c r="ALW19" s="13"/>
      <c r="ALX19" s="13"/>
      <c r="ALY19" s="13"/>
      <c r="ALZ19" s="13"/>
      <c r="AMA19" s="13"/>
      <c r="AMB19" s="13"/>
      <c r="AMC19" s="13"/>
      <c r="AMD19" s="13"/>
      <c r="AME19" s="13"/>
      <c r="AMF19" s="13"/>
      <c r="AMG19" s="13"/>
      <c r="AMH19" s="13"/>
      <c r="AMI19" s="13"/>
      <c r="AMJ19" s="13"/>
      <c r="AMK19" s="13"/>
      <c r="AML19" s="13"/>
      <c r="AMM19" s="13"/>
      <c r="AMN19" s="13"/>
      <c r="AMO19" s="13"/>
      <c r="AMP19" s="13"/>
      <c r="AMQ19" s="13"/>
      <c r="AMR19" s="13"/>
      <c r="AMS19" s="13"/>
      <c r="AMT19" s="13"/>
      <c r="AMU19" s="13"/>
      <c r="AMV19" s="13"/>
      <c r="AMW19" s="13"/>
      <c r="AMX19" s="13"/>
      <c r="AMY19" s="13"/>
      <c r="AMZ19" s="13"/>
      <c r="ANA19" s="13"/>
      <c r="ANB19" s="13"/>
      <c r="ANC19" s="13"/>
      <c r="AND19" s="13"/>
      <c r="ANE19" s="13"/>
      <c r="ANF19" s="13"/>
      <c r="ANG19" s="13"/>
      <c r="ANH19" s="13"/>
      <c r="ANI19" s="13"/>
      <c r="ANJ19" s="13"/>
      <c r="ANK19" s="13"/>
      <c r="ANL19" s="13"/>
      <c r="ANM19" s="13"/>
      <c r="ANN19" s="13"/>
      <c r="ANO19" s="13"/>
      <c r="ANP19" s="13"/>
      <c r="ANQ19" s="13"/>
      <c r="ANR19" s="13"/>
      <c r="ANS19" s="13"/>
      <c r="ANT19" s="13"/>
      <c r="ANU19" s="13"/>
      <c r="ANV19" s="13"/>
      <c r="ANW19" s="13"/>
      <c r="ANX19" s="13"/>
      <c r="ANY19" s="13"/>
      <c r="ANZ19" s="13"/>
      <c r="AOA19" s="13"/>
      <c r="AOB19" s="13"/>
      <c r="AOC19" s="13"/>
      <c r="AOD19" s="13"/>
      <c r="AOE19" s="13"/>
      <c r="AOF19" s="13"/>
      <c r="AOG19" s="13"/>
      <c r="AOH19" s="13"/>
      <c r="AOI19" s="13"/>
      <c r="AOJ19" s="13"/>
      <c r="AOK19" s="13"/>
      <c r="AOL19" s="13"/>
      <c r="AOM19" s="13"/>
      <c r="AON19" s="13"/>
      <c r="AOO19" s="13"/>
      <c r="AOP19" s="13"/>
      <c r="AOQ19" s="13"/>
      <c r="AOR19" s="13"/>
      <c r="AOS19" s="13"/>
      <c r="AOT19" s="13"/>
      <c r="AOU19" s="13"/>
      <c r="AOV19" s="13"/>
      <c r="AOW19" s="13"/>
      <c r="AOX19" s="13"/>
      <c r="AOY19" s="13"/>
      <c r="AOZ19" s="13"/>
      <c r="APA19" s="13"/>
      <c r="APB19" s="13"/>
      <c r="APC19" s="13"/>
      <c r="APD19" s="13"/>
      <c r="APE19" s="13"/>
      <c r="APF19" s="13"/>
      <c r="APG19" s="13"/>
      <c r="APH19" s="13"/>
      <c r="API19" s="13"/>
      <c r="APJ19" s="13"/>
      <c r="APK19" s="13"/>
      <c r="APL19" s="13"/>
      <c r="APM19" s="13"/>
      <c r="APN19" s="13"/>
      <c r="APO19" s="13"/>
      <c r="APP19" s="13"/>
      <c r="APQ19" s="13"/>
      <c r="APR19" s="13"/>
      <c r="APS19" s="13"/>
      <c r="APT19" s="13"/>
      <c r="APU19" s="13"/>
      <c r="APV19" s="13"/>
      <c r="APW19" s="13"/>
      <c r="APX19" s="13"/>
      <c r="APY19" s="13"/>
      <c r="APZ19" s="13"/>
      <c r="AQA19" s="13"/>
      <c r="AQB19" s="13"/>
      <c r="AQC19" s="13"/>
      <c r="AQD19" s="13"/>
      <c r="AQE19" s="13"/>
      <c r="AQF19" s="13"/>
      <c r="AQG19" s="13"/>
      <c r="AQH19" s="13"/>
      <c r="AQI19" s="13"/>
      <c r="AQJ19" s="13"/>
      <c r="AQK19" s="13"/>
      <c r="AQL19" s="13"/>
      <c r="AQM19" s="13"/>
      <c r="AQN19" s="13"/>
      <c r="AQO19" s="13"/>
      <c r="AQP19" s="13"/>
      <c r="AQQ19" s="13"/>
      <c r="AQR19" s="13"/>
      <c r="AQS19" s="13"/>
      <c r="AQT19" s="13"/>
      <c r="AQU19" s="13"/>
      <c r="AQV19" s="13"/>
      <c r="AQW19" s="13"/>
      <c r="AQX19" s="13"/>
      <c r="AQY19" s="13"/>
      <c r="AQZ19" s="13"/>
      <c r="ARA19" s="13"/>
      <c r="ARB19" s="13"/>
      <c r="ARC19" s="13"/>
      <c r="ARD19" s="13"/>
      <c r="ARE19" s="13"/>
      <c r="ARF19" s="13"/>
      <c r="ARG19" s="13"/>
      <c r="ARH19" s="13"/>
      <c r="ARI19" s="13"/>
      <c r="ARJ19" s="13"/>
      <c r="ARK19" s="13"/>
      <c r="ARL19" s="13"/>
      <c r="ARM19" s="13"/>
      <c r="ARN19" s="13"/>
      <c r="ARO19" s="13"/>
      <c r="ARP19" s="13"/>
      <c r="ARQ19" s="13"/>
      <c r="ARR19" s="13"/>
      <c r="ARS19" s="13"/>
      <c r="ART19" s="13"/>
      <c r="ARU19" s="13"/>
      <c r="ARV19" s="13"/>
      <c r="ARW19" s="13"/>
      <c r="ARX19" s="13"/>
      <c r="ARY19" s="13"/>
      <c r="ARZ19" s="13"/>
      <c r="ASA19" s="13"/>
      <c r="ASB19" s="13"/>
      <c r="ASC19" s="13"/>
      <c r="ASD19" s="13"/>
      <c r="ASE19" s="13"/>
      <c r="ASF19" s="13"/>
      <c r="ASG19" s="13"/>
      <c r="ASH19" s="13"/>
      <c r="ASI19" s="13"/>
      <c r="ASJ19" s="13"/>
      <c r="ASK19" s="13"/>
      <c r="ASL19" s="13"/>
      <c r="ASM19" s="13"/>
      <c r="ASN19" s="13"/>
      <c r="ASO19" s="13"/>
      <c r="ASP19" s="13"/>
      <c r="ASQ19" s="13"/>
      <c r="ASR19" s="13"/>
      <c r="ASS19" s="13"/>
      <c r="AST19" s="13"/>
      <c r="ASU19" s="13"/>
      <c r="ASV19" s="13"/>
      <c r="ASW19" s="13"/>
      <c r="ASX19" s="13"/>
      <c r="ASY19" s="13"/>
      <c r="ASZ19" s="13"/>
      <c r="ATA19" s="13"/>
      <c r="ATB19" s="13"/>
      <c r="ATC19" s="13"/>
      <c r="ATD19" s="13"/>
      <c r="ATE19" s="13"/>
      <c r="ATF19" s="13"/>
      <c r="ATG19" s="13"/>
      <c r="ATH19" s="13"/>
      <c r="ATI19" s="13"/>
      <c r="ATJ19" s="13"/>
      <c r="ATK19" s="13"/>
      <c r="ATL19" s="13"/>
      <c r="ATM19" s="13"/>
      <c r="ATN19" s="13"/>
      <c r="ATO19" s="13"/>
      <c r="ATP19" s="13"/>
      <c r="ATQ19" s="13"/>
      <c r="ATR19" s="13"/>
      <c r="ATS19" s="13"/>
      <c r="ATT19" s="13"/>
      <c r="ATU19" s="13"/>
      <c r="ATV19" s="13"/>
      <c r="ATW19" s="13"/>
      <c r="ATX19" s="13"/>
      <c r="ATY19" s="13"/>
      <c r="ATZ19" s="13"/>
      <c r="AUA19" s="13"/>
      <c r="AUB19" s="13"/>
      <c r="AUC19" s="13"/>
      <c r="AUD19" s="13"/>
      <c r="AUE19" s="13"/>
      <c r="AUF19" s="13"/>
      <c r="AUG19" s="13"/>
      <c r="AUH19" s="13"/>
      <c r="AUI19" s="13"/>
      <c r="AUJ19" s="13"/>
      <c r="AUK19" s="13"/>
      <c r="AUL19" s="13"/>
      <c r="AUM19" s="13"/>
      <c r="AUN19" s="13"/>
      <c r="AUO19" s="13"/>
      <c r="AUP19" s="13"/>
      <c r="AUQ19" s="13"/>
      <c r="AUR19" s="13"/>
      <c r="AUS19" s="13"/>
      <c r="AUT19" s="13"/>
      <c r="AUU19" s="13"/>
      <c r="AUV19" s="13"/>
      <c r="AUW19" s="13"/>
      <c r="AUX19" s="13"/>
      <c r="AUY19" s="13"/>
      <c r="AUZ19" s="13"/>
      <c r="AVA19" s="13"/>
      <c r="AVB19" s="13"/>
      <c r="AVC19" s="13"/>
      <c r="AVD19" s="13"/>
      <c r="AVE19" s="13"/>
      <c r="AVF19" s="13"/>
      <c r="AVG19" s="13"/>
      <c r="AVH19" s="13"/>
      <c r="AVI19" s="13"/>
      <c r="AVJ19" s="13"/>
      <c r="AVK19" s="13"/>
      <c r="AVL19" s="13"/>
      <c r="AVM19" s="13"/>
      <c r="AVN19" s="13"/>
      <c r="AVO19" s="13"/>
      <c r="AVP19" s="13"/>
      <c r="AVQ19" s="13"/>
      <c r="AVR19" s="13"/>
      <c r="AVS19" s="13"/>
      <c r="AVT19" s="13"/>
      <c r="AVU19" s="13"/>
      <c r="AVV19" s="13"/>
      <c r="AVW19" s="13"/>
      <c r="AVX19" s="13"/>
      <c r="AVY19" s="13"/>
      <c r="AVZ19" s="13"/>
      <c r="AWA19" s="13"/>
      <c r="AWB19" s="13"/>
      <c r="AWC19" s="13"/>
      <c r="AWD19" s="13"/>
      <c r="AWE19" s="13"/>
      <c r="AWF19" s="13"/>
      <c r="AWG19" s="13"/>
      <c r="AWH19" s="13"/>
      <c r="AWI19" s="13"/>
      <c r="AWJ19" s="13"/>
      <c r="AWK19" s="13"/>
      <c r="AWL19" s="13"/>
      <c r="AWM19" s="13"/>
      <c r="AWN19" s="13"/>
      <c r="AWO19" s="13"/>
      <c r="AWP19" s="13"/>
      <c r="AWQ19" s="13"/>
      <c r="AWR19" s="13"/>
      <c r="AWS19" s="13"/>
      <c r="AWT19" s="13"/>
      <c r="AWU19" s="13"/>
      <c r="AWV19" s="13"/>
      <c r="AWW19" s="13"/>
      <c r="AWX19" s="13"/>
      <c r="AWY19" s="13"/>
      <c r="AWZ19" s="13"/>
      <c r="AXA19" s="13"/>
      <c r="AXB19" s="13"/>
      <c r="AXC19" s="13"/>
      <c r="AXD19" s="13"/>
      <c r="AXE19" s="13"/>
      <c r="AXF19" s="13"/>
      <c r="AXG19" s="13"/>
      <c r="AXH19" s="13"/>
      <c r="AXI19" s="13"/>
      <c r="AXJ19" s="13"/>
      <c r="AXK19" s="13"/>
      <c r="AXL19" s="13"/>
      <c r="AXM19" s="13"/>
      <c r="AXN19" s="13"/>
      <c r="AXO19" s="13"/>
      <c r="AXP19" s="13"/>
      <c r="AXQ19" s="13"/>
      <c r="AXR19" s="13"/>
      <c r="AXS19" s="13"/>
      <c r="AXT19" s="13"/>
      <c r="AXU19" s="13"/>
      <c r="AXV19" s="13"/>
      <c r="AXW19" s="13"/>
      <c r="AXX19" s="13"/>
      <c r="AXY19" s="13"/>
      <c r="AXZ19" s="13"/>
      <c r="AYA19" s="13"/>
      <c r="AYB19" s="13"/>
      <c r="AYC19" s="13"/>
      <c r="AYD19" s="13"/>
      <c r="AYE19" s="13"/>
      <c r="AYF19" s="13"/>
      <c r="AYG19" s="13"/>
      <c r="AYH19" s="13"/>
      <c r="AYI19" s="13"/>
      <c r="AYJ19" s="13"/>
      <c r="AYK19" s="13"/>
      <c r="AYL19" s="13"/>
      <c r="AYM19" s="13"/>
      <c r="AYN19" s="13"/>
      <c r="AYO19" s="13"/>
      <c r="AYP19" s="13"/>
      <c r="AYQ19" s="13"/>
      <c r="AYR19" s="13"/>
      <c r="AYS19" s="13"/>
      <c r="AYT19" s="13"/>
      <c r="AYU19" s="13"/>
      <c r="AYV19" s="13"/>
      <c r="AYW19" s="13"/>
      <c r="AYX19" s="13"/>
      <c r="AYY19" s="13"/>
      <c r="AYZ19" s="13"/>
      <c r="AZA19" s="13"/>
      <c r="AZB19" s="13"/>
      <c r="AZC19" s="13"/>
      <c r="AZD19" s="13"/>
      <c r="AZE19" s="13"/>
      <c r="AZF19" s="13"/>
      <c r="AZG19" s="13"/>
      <c r="AZH19" s="13"/>
      <c r="AZI19" s="13"/>
      <c r="AZJ19" s="13"/>
      <c r="AZK19" s="13"/>
      <c r="AZL19" s="13"/>
      <c r="AZM19" s="13"/>
      <c r="AZN19" s="13"/>
      <c r="AZO19" s="13"/>
      <c r="AZP19" s="13"/>
      <c r="AZQ19" s="13"/>
      <c r="AZR19" s="13"/>
      <c r="AZS19" s="13"/>
      <c r="AZT19" s="13"/>
      <c r="AZU19" s="13"/>
      <c r="AZV19" s="13"/>
      <c r="AZW19" s="13"/>
      <c r="AZX19" s="13"/>
      <c r="AZY19" s="13"/>
      <c r="AZZ19" s="13"/>
      <c r="BAA19" s="13"/>
      <c r="BAB19" s="13"/>
      <c r="BAC19" s="13"/>
      <c r="BAD19" s="13"/>
      <c r="BAE19" s="13"/>
      <c r="BAF19" s="13"/>
      <c r="BAG19" s="13"/>
      <c r="BAH19" s="13"/>
      <c r="BAI19" s="13"/>
      <c r="BAJ19" s="13"/>
      <c r="BAK19" s="13"/>
      <c r="BAL19" s="13"/>
      <c r="BAM19" s="13"/>
      <c r="BAN19" s="13"/>
      <c r="BAO19" s="13"/>
      <c r="BAP19" s="13"/>
      <c r="BAQ19" s="13"/>
      <c r="BAR19" s="13"/>
      <c r="BAS19" s="13"/>
      <c r="BAT19" s="13"/>
      <c r="BAU19" s="13"/>
      <c r="BAV19" s="13"/>
      <c r="BAW19" s="13"/>
      <c r="BAX19" s="13"/>
      <c r="BAY19" s="13"/>
      <c r="BAZ19" s="13"/>
      <c r="BBA19" s="13"/>
      <c r="BBB19" s="13"/>
      <c r="BBC19" s="13"/>
      <c r="BBD19" s="13"/>
      <c r="BBE19" s="13"/>
      <c r="BBF19" s="13"/>
      <c r="BBG19" s="13"/>
      <c r="BBH19" s="13"/>
      <c r="BBI19" s="13"/>
      <c r="BBJ19" s="13"/>
      <c r="BBK19" s="13"/>
      <c r="BBL19" s="13"/>
      <c r="BBM19" s="13"/>
      <c r="BBN19" s="13"/>
      <c r="BBO19" s="13"/>
      <c r="BBP19" s="13"/>
      <c r="BBQ19" s="13"/>
      <c r="BBR19" s="13"/>
      <c r="BBS19" s="13"/>
      <c r="BBT19" s="13"/>
      <c r="BBU19" s="13"/>
      <c r="BBV19" s="13"/>
      <c r="BBW19" s="13"/>
      <c r="BBX19" s="13"/>
      <c r="BBY19" s="13"/>
      <c r="BBZ19" s="13"/>
      <c r="BCA19" s="13"/>
      <c r="BCB19" s="13"/>
      <c r="BCC19" s="13"/>
      <c r="BCD19" s="13"/>
      <c r="BCE19" s="13"/>
      <c r="BCF19" s="13"/>
      <c r="BCG19" s="13"/>
      <c r="BCH19" s="13"/>
      <c r="BCI19" s="13"/>
      <c r="BCJ19" s="13"/>
      <c r="BCK19" s="13"/>
      <c r="BCL19" s="13"/>
      <c r="BCM19" s="13"/>
      <c r="BCN19" s="13"/>
      <c r="BCO19" s="13"/>
      <c r="BCP19" s="13"/>
      <c r="BCQ19" s="13"/>
      <c r="BCR19" s="13"/>
      <c r="BCS19" s="13"/>
      <c r="BCT19" s="13"/>
      <c r="BCU19" s="13"/>
      <c r="BCV19" s="13"/>
      <c r="BCW19" s="13"/>
      <c r="BCX19" s="13"/>
      <c r="BCY19" s="13"/>
      <c r="BCZ19" s="13"/>
      <c r="BDA19" s="13"/>
      <c r="BDB19" s="13"/>
      <c r="BDC19" s="13"/>
      <c r="BDD19" s="13"/>
      <c r="BDE19" s="13"/>
      <c r="BDF19" s="13"/>
      <c r="BDG19" s="13"/>
      <c r="BDH19" s="13"/>
      <c r="BDI19" s="13"/>
      <c r="BDJ19" s="13"/>
      <c r="BDK19" s="13"/>
      <c r="BDL19" s="13"/>
      <c r="BDM19" s="13"/>
      <c r="BDN19" s="13"/>
      <c r="BDO19" s="13"/>
      <c r="BDP19" s="13"/>
      <c r="BDQ19" s="13"/>
      <c r="BDR19" s="13"/>
      <c r="BDS19" s="13"/>
      <c r="BDT19" s="13"/>
      <c r="BDU19" s="13"/>
      <c r="BDV19" s="13"/>
      <c r="BDW19" s="13"/>
      <c r="BDX19" s="13"/>
      <c r="BDY19" s="13"/>
      <c r="BDZ19" s="13"/>
      <c r="BEA19" s="13"/>
      <c r="BEB19" s="13"/>
      <c r="BEC19" s="13"/>
      <c r="BED19" s="13"/>
      <c r="BEE19" s="13"/>
      <c r="BEF19" s="13"/>
      <c r="BEG19" s="13"/>
      <c r="BEH19" s="13"/>
      <c r="BEI19" s="13"/>
      <c r="BEJ19" s="13"/>
      <c r="BEK19" s="13"/>
      <c r="BEL19" s="13"/>
      <c r="BEM19" s="13"/>
      <c r="BEN19" s="13"/>
      <c r="BEO19" s="13"/>
      <c r="BEP19" s="13"/>
      <c r="BEQ19" s="13"/>
      <c r="BER19" s="13"/>
      <c r="BES19" s="13"/>
      <c r="BET19" s="13"/>
      <c r="BEU19" s="13"/>
      <c r="BEV19" s="13"/>
      <c r="BEW19" s="13"/>
      <c r="BEX19" s="13"/>
      <c r="BEY19" s="13"/>
      <c r="BEZ19" s="13"/>
      <c r="BFA19" s="13"/>
      <c r="BFB19" s="13"/>
      <c r="BFC19" s="13"/>
      <c r="BFD19" s="13"/>
      <c r="BFE19" s="13"/>
      <c r="BFF19" s="13"/>
      <c r="BFG19" s="13"/>
      <c r="BFH19" s="13"/>
      <c r="BFI19" s="13"/>
      <c r="BFJ19" s="13"/>
      <c r="BFK19" s="13"/>
      <c r="BFL19" s="13"/>
      <c r="BFM19" s="13"/>
      <c r="BFN19" s="13"/>
      <c r="BFO19" s="13"/>
      <c r="BFP19" s="13"/>
      <c r="BFQ19" s="13"/>
      <c r="BFR19" s="13"/>
      <c r="BFS19" s="13"/>
      <c r="BFT19" s="13"/>
      <c r="BFU19" s="13"/>
      <c r="BFV19" s="13"/>
      <c r="BFW19" s="13"/>
      <c r="BFX19" s="13"/>
      <c r="BFY19" s="13"/>
      <c r="BFZ19" s="13"/>
      <c r="BGA19" s="13"/>
      <c r="BGB19" s="13"/>
      <c r="BGC19" s="13"/>
      <c r="BGD19" s="13"/>
      <c r="BGE19" s="13"/>
      <c r="BGF19" s="13"/>
      <c r="BGG19" s="13"/>
      <c r="BGH19" s="13"/>
      <c r="BGI19" s="13"/>
      <c r="BGJ19" s="13"/>
      <c r="BGK19" s="13"/>
      <c r="BGL19" s="13"/>
      <c r="BGM19" s="13"/>
      <c r="BGN19" s="13"/>
      <c r="BGO19" s="13"/>
      <c r="BGP19" s="13"/>
      <c r="BGQ19" s="13"/>
      <c r="BGR19" s="13"/>
      <c r="BGS19" s="13"/>
      <c r="BGT19" s="13"/>
      <c r="BGU19" s="13"/>
      <c r="BGV19" s="13"/>
      <c r="BGW19" s="13"/>
      <c r="BGX19" s="13"/>
      <c r="BGY19" s="13"/>
      <c r="BGZ19" s="13"/>
      <c r="BHA19" s="13"/>
      <c r="BHB19" s="13"/>
      <c r="BHC19" s="13"/>
      <c r="BHD19" s="13"/>
      <c r="BHE19" s="13"/>
      <c r="BHF19" s="13"/>
      <c r="BHG19" s="13"/>
      <c r="BHH19" s="13"/>
      <c r="BHI19" s="13"/>
      <c r="BHJ19" s="13"/>
      <c r="BHK19" s="13"/>
      <c r="BHL19" s="13"/>
      <c r="BHM19" s="13"/>
      <c r="BHN19" s="13"/>
      <c r="BHO19" s="13"/>
      <c r="BHP19" s="13"/>
      <c r="BHQ19" s="13"/>
      <c r="BHR19" s="13"/>
      <c r="BHS19" s="13"/>
      <c r="BHT19" s="13"/>
      <c r="BHU19" s="13"/>
      <c r="BHV19" s="13"/>
      <c r="BHW19" s="13"/>
      <c r="BHX19" s="13"/>
      <c r="BHY19" s="13"/>
      <c r="BHZ19" s="13"/>
      <c r="BIA19" s="13"/>
      <c r="BIB19" s="13"/>
      <c r="BIC19" s="13"/>
      <c r="BID19" s="13"/>
      <c r="BIE19" s="13"/>
      <c r="BIF19" s="13"/>
      <c r="BIG19" s="13"/>
      <c r="BIH19" s="13"/>
      <c r="BII19" s="13"/>
      <c r="BIJ19" s="13"/>
      <c r="BIK19" s="13"/>
      <c r="BIL19" s="13"/>
      <c r="BIM19" s="13"/>
      <c r="BIN19" s="13"/>
      <c r="BIO19" s="13"/>
      <c r="BIP19" s="13"/>
      <c r="BIQ19" s="13"/>
      <c r="BIR19" s="13"/>
      <c r="BIS19" s="13"/>
      <c r="BIT19" s="13"/>
      <c r="BIU19" s="13"/>
      <c r="BIV19" s="13"/>
      <c r="BIW19" s="13"/>
      <c r="BIX19" s="13"/>
      <c r="BIY19" s="13"/>
      <c r="BIZ19" s="13"/>
      <c r="BJA19" s="13"/>
      <c r="BJB19" s="13"/>
      <c r="BJC19" s="13"/>
      <c r="BJD19" s="13"/>
      <c r="BJE19" s="13"/>
      <c r="BJF19" s="13"/>
      <c r="BJG19" s="13"/>
      <c r="BJH19" s="13"/>
      <c r="BJI19" s="13"/>
      <c r="BJJ19" s="13"/>
      <c r="BJK19" s="13"/>
      <c r="BJL19" s="13"/>
      <c r="BJM19" s="13"/>
      <c r="BJN19" s="13"/>
      <c r="BJO19" s="13"/>
      <c r="BJP19" s="13"/>
      <c r="BJQ19" s="13"/>
      <c r="BJR19" s="13"/>
      <c r="BJS19" s="13"/>
      <c r="BJT19" s="13"/>
      <c r="BJU19" s="13"/>
      <c r="BJV19" s="13"/>
      <c r="BJW19" s="13"/>
      <c r="BJX19" s="13"/>
      <c r="BJY19" s="13"/>
      <c r="BJZ19" s="13"/>
      <c r="BKA19" s="13"/>
      <c r="BKB19" s="13"/>
      <c r="BKC19" s="13"/>
      <c r="BKD19" s="13"/>
      <c r="BKE19" s="13"/>
      <c r="BKF19" s="13"/>
      <c r="BKG19" s="13"/>
      <c r="BKH19" s="13"/>
      <c r="BKI19" s="13"/>
      <c r="BKJ19" s="13"/>
      <c r="BKK19" s="13"/>
      <c r="BKL19" s="13"/>
      <c r="BKM19" s="13"/>
      <c r="BKN19" s="13"/>
      <c r="BKO19" s="13"/>
      <c r="BKP19" s="13"/>
      <c r="BKQ19" s="13"/>
      <c r="BKR19" s="13"/>
      <c r="BKS19" s="13"/>
      <c r="BKT19" s="13"/>
      <c r="BKU19" s="13"/>
      <c r="BKV19" s="13"/>
      <c r="BKW19" s="13"/>
      <c r="BKX19" s="13"/>
      <c r="BKY19" s="13"/>
      <c r="BKZ19" s="13"/>
      <c r="BLA19" s="13"/>
      <c r="BLB19" s="13"/>
      <c r="BLC19" s="13"/>
      <c r="BLD19" s="13"/>
      <c r="BLE19" s="13"/>
      <c r="BLF19" s="13"/>
      <c r="BLG19" s="13"/>
      <c r="BLH19" s="13"/>
      <c r="BLI19" s="13"/>
      <c r="BLJ19" s="13"/>
      <c r="BLK19" s="13"/>
      <c r="BLL19" s="13"/>
      <c r="BLM19" s="13"/>
      <c r="BLN19" s="13"/>
      <c r="BLO19" s="13"/>
      <c r="BLP19" s="13"/>
      <c r="BLQ19" s="13"/>
      <c r="BLR19" s="13"/>
      <c r="BLS19" s="13"/>
      <c r="BLT19" s="13"/>
      <c r="BLU19" s="13"/>
      <c r="BLV19" s="13"/>
      <c r="BLW19" s="13"/>
      <c r="BLX19" s="13"/>
      <c r="BLY19" s="13"/>
      <c r="BLZ19" s="13"/>
      <c r="BMA19" s="13"/>
      <c r="BMB19" s="13"/>
      <c r="BMC19" s="13"/>
      <c r="BMD19" s="13"/>
      <c r="BME19" s="13"/>
      <c r="BMF19" s="13"/>
      <c r="BMG19" s="13"/>
      <c r="BMH19" s="13"/>
      <c r="BMI19" s="13"/>
      <c r="BMJ19" s="13"/>
      <c r="BMK19" s="13"/>
      <c r="BML19" s="13"/>
      <c r="BMM19" s="13"/>
      <c r="BMN19" s="13"/>
      <c r="BMO19" s="13"/>
      <c r="BMP19" s="13"/>
      <c r="BMQ19" s="13"/>
      <c r="BMR19" s="13"/>
      <c r="BMS19" s="13"/>
      <c r="BMT19" s="13"/>
      <c r="BMU19" s="13"/>
      <c r="BMV19" s="13"/>
      <c r="BMW19" s="13"/>
      <c r="BMX19" s="13"/>
      <c r="BMY19" s="13"/>
      <c r="BMZ19" s="13"/>
      <c r="BNA19" s="13"/>
      <c r="BNB19" s="13"/>
      <c r="BNC19" s="13"/>
      <c r="BND19" s="13"/>
      <c r="BNE19" s="13"/>
      <c r="BNF19" s="13"/>
      <c r="BNG19" s="13"/>
      <c r="BNH19" s="13"/>
      <c r="BNI19" s="13"/>
      <c r="BNJ19" s="13"/>
      <c r="BNK19" s="13"/>
      <c r="BNL19" s="13"/>
      <c r="BNM19" s="13"/>
      <c r="BNN19" s="13"/>
      <c r="BNO19" s="13"/>
      <c r="BNP19" s="13"/>
      <c r="BNQ19" s="13"/>
      <c r="BNR19" s="13"/>
      <c r="BNS19" s="13"/>
      <c r="BNT19" s="13"/>
      <c r="BNU19" s="13"/>
      <c r="BNV19" s="13"/>
      <c r="BNW19" s="13"/>
      <c r="BNX19" s="13"/>
      <c r="BNY19" s="13"/>
      <c r="BNZ19" s="13"/>
      <c r="BOA19" s="13"/>
      <c r="BOB19" s="13"/>
      <c r="BOC19" s="13"/>
      <c r="BOD19" s="13"/>
      <c r="BOE19" s="13"/>
      <c r="BOF19" s="13"/>
      <c r="BOG19" s="13"/>
      <c r="BOH19" s="13"/>
      <c r="BOI19" s="13"/>
      <c r="BOJ19" s="13"/>
      <c r="BOK19" s="13"/>
      <c r="BOL19" s="13"/>
      <c r="BOM19" s="13"/>
      <c r="BON19" s="13"/>
      <c r="BOO19" s="13"/>
      <c r="BOP19" s="13"/>
      <c r="BOQ19" s="13"/>
      <c r="BOR19" s="13"/>
      <c r="BOS19" s="13"/>
      <c r="BOT19" s="13"/>
      <c r="BOU19" s="13"/>
      <c r="BOV19" s="13"/>
      <c r="BOW19" s="13"/>
      <c r="BOX19" s="13"/>
      <c r="BOY19" s="13"/>
      <c r="BOZ19" s="13"/>
      <c r="BPA19" s="13"/>
      <c r="BPB19" s="13"/>
      <c r="BPC19" s="13"/>
      <c r="BPD19" s="13"/>
      <c r="BPE19" s="13"/>
      <c r="BPF19" s="13"/>
      <c r="BPG19" s="13"/>
      <c r="BPH19" s="13"/>
      <c r="BPI19" s="13"/>
      <c r="BPJ19" s="13"/>
      <c r="BPK19" s="13"/>
      <c r="BPL19" s="13"/>
      <c r="BPM19" s="13"/>
      <c r="BPN19" s="13"/>
      <c r="BPO19" s="13"/>
      <c r="BPP19" s="13"/>
      <c r="BPQ19" s="13"/>
      <c r="BPR19" s="13"/>
      <c r="BPS19" s="13"/>
      <c r="BPT19" s="13"/>
      <c r="BPU19" s="13"/>
      <c r="BPV19" s="13"/>
      <c r="BPW19" s="13"/>
      <c r="BPX19" s="13"/>
      <c r="BPY19" s="13"/>
      <c r="BPZ19" s="13"/>
      <c r="BQA19" s="13"/>
      <c r="BQB19" s="13"/>
      <c r="BQC19" s="13"/>
      <c r="BQD19" s="13"/>
      <c r="BQE19" s="13"/>
      <c r="BQF19" s="13"/>
      <c r="BQG19" s="13"/>
      <c r="BQH19" s="13"/>
      <c r="BQI19" s="13"/>
      <c r="BQJ19" s="13"/>
      <c r="BQK19" s="13"/>
      <c r="BQL19" s="13"/>
      <c r="BQM19" s="13"/>
      <c r="BQN19" s="13"/>
      <c r="BQO19" s="13"/>
      <c r="BQP19" s="13"/>
      <c r="BQQ19" s="13"/>
      <c r="BQR19" s="13"/>
      <c r="BQS19" s="13"/>
      <c r="BQT19" s="13"/>
      <c r="BQU19" s="13"/>
      <c r="BQV19" s="13"/>
      <c r="BQW19" s="13"/>
      <c r="BQX19" s="13"/>
      <c r="BQY19" s="13"/>
      <c r="BQZ19" s="13"/>
      <c r="BRA19" s="13"/>
      <c r="BRB19" s="13"/>
      <c r="BRC19" s="13"/>
      <c r="BRD19" s="13"/>
      <c r="BRE19" s="13"/>
      <c r="BRF19" s="13"/>
      <c r="BRG19" s="13"/>
      <c r="BRH19" s="13"/>
      <c r="BRI19" s="13"/>
      <c r="BRJ19" s="13"/>
      <c r="BRK19" s="13"/>
      <c r="BRL19" s="13"/>
      <c r="BRM19" s="13"/>
      <c r="BRN19" s="13"/>
      <c r="BRO19" s="13"/>
      <c r="BRP19" s="13"/>
      <c r="BRQ19" s="13"/>
      <c r="BRR19" s="13"/>
      <c r="BRS19" s="13"/>
      <c r="BRT19" s="13"/>
      <c r="BRU19" s="13"/>
      <c r="BRV19" s="13"/>
      <c r="BRW19" s="13"/>
      <c r="BRX19" s="13"/>
      <c r="BRY19" s="13"/>
      <c r="BRZ19" s="13"/>
      <c r="BSA19" s="13"/>
      <c r="BSB19" s="13"/>
      <c r="BSC19" s="13"/>
      <c r="BSD19" s="13"/>
      <c r="BSE19" s="13"/>
      <c r="BSF19" s="13"/>
      <c r="BSG19" s="13"/>
      <c r="BSH19" s="13"/>
      <c r="BSI19" s="13"/>
      <c r="BSJ19" s="13"/>
      <c r="BSK19" s="13"/>
      <c r="BSL19" s="13"/>
      <c r="BSM19" s="13"/>
      <c r="BSN19" s="13"/>
      <c r="BSO19" s="13"/>
      <c r="BSP19" s="13"/>
      <c r="BSQ19" s="13"/>
      <c r="BSR19" s="13"/>
      <c r="BSS19" s="13"/>
      <c r="BST19" s="13"/>
      <c r="BSU19" s="13"/>
      <c r="BSV19" s="13"/>
      <c r="BSW19" s="13"/>
      <c r="BSX19" s="13"/>
      <c r="BSY19" s="13"/>
      <c r="BSZ19" s="13"/>
      <c r="BTA19" s="13"/>
      <c r="BTB19" s="13"/>
      <c r="BTC19" s="13"/>
      <c r="BTD19" s="13"/>
      <c r="BTE19" s="13"/>
      <c r="BTF19" s="13"/>
      <c r="BTG19" s="13"/>
      <c r="BTH19" s="13"/>
      <c r="BTI19" s="13"/>
      <c r="BTJ19" s="13"/>
      <c r="BTK19" s="13"/>
      <c r="BTL19" s="13"/>
      <c r="BTM19" s="13"/>
      <c r="BTN19" s="13"/>
      <c r="BTO19" s="13"/>
      <c r="BTP19" s="13"/>
      <c r="BTQ19" s="13"/>
      <c r="BTR19" s="13"/>
      <c r="BTS19" s="13"/>
      <c r="BTT19" s="13"/>
      <c r="BTU19" s="13"/>
      <c r="BTV19" s="13"/>
      <c r="BTW19" s="13"/>
      <c r="BTX19" s="13"/>
      <c r="BTY19" s="13"/>
      <c r="BTZ19" s="13"/>
      <c r="BUA19" s="13"/>
      <c r="BUB19" s="13"/>
      <c r="BUC19" s="13"/>
      <c r="BUD19" s="13"/>
      <c r="BUE19" s="13"/>
      <c r="BUF19" s="13"/>
      <c r="BUG19" s="13"/>
      <c r="BUH19" s="13"/>
      <c r="BUI19" s="13"/>
      <c r="BUJ19" s="13"/>
      <c r="BUK19" s="13"/>
      <c r="BUL19" s="13"/>
      <c r="BUM19" s="13"/>
      <c r="BUN19" s="13"/>
      <c r="BUO19" s="13"/>
      <c r="BUP19" s="13"/>
      <c r="BUQ19" s="13"/>
      <c r="BUR19" s="13"/>
      <c r="BUS19" s="13"/>
      <c r="BUT19" s="13"/>
      <c r="BUU19" s="13"/>
      <c r="BUV19" s="13"/>
      <c r="BUW19" s="13"/>
      <c r="BUX19" s="13"/>
      <c r="BUY19" s="13"/>
      <c r="BUZ19" s="13"/>
      <c r="BVA19" s="13"/>
      <c r="BVB19" s="13"/>
      <c r="BVC19" s="13"/>
      <c r="BVD19" s="13"/>
      <c r="BVE19" s="13"/>
      <c r="BVF19" s="13"/>
      <c r="BVG19" s="13"/>
      <c r="BVH19" s="13"/>
      <c r="BVI19" s="13"/>
      <c r="BVJ19" s="13"/>
      <c r="BVK19" s="13"/>
      <c r="BVL19" s="13"/>
      <c r="BVM19" s="13"/>
      <c r="BVN19" s="13"/>
      <c r="BVO19" s="13"/>
      <c r="BVP19" s="13"/>
      <c r="BVQ19" s="13"/>
      <c r="BVR19" s="13"/>
      <c r="BVS19" s="13"/>
      <c r="BVT19" s="13"/>
      <c r="BVU19" s="13"/>
      <c r="BVV19" s="13"/>
      <c r="BVW19" s="13"/>
      <c r="BVX19" s="13"/>
      <c r="BVY19" s="13"/>
      <c r="BVZ19" s="13"/>
      <c r="BWA19" s="13"/>
      <c r="BWB19" s="13"/>
      <c r="BWC19" s="13"/>
      <c r="BWD19" s="13"/>
      <c r="BWE19" s="13"/>
      <c r="BWF19" s="13"/>
      <c r="BWG19" s="13"/>
      <c r="BWH19" s="13"/>
      <c r="BWI19" s="13"/>
      <c r="BWJ19" s="13"/>
      <c r="BWK19" s="13"/>
      <c r="BWL19" s="13"/>
      <c r="BWM19" s="13"/>
      <c r="BWN19" s="13"/>
      <c r="BWO19" s="13"/>
      <c r="BWP19" s="13"/>
      <c r="BWQ19" s="13"/>
      <c r="BWR19" s="13"/>
      <c r="BWS19" s="13"/>
      <c r="BWT19" s="13"/>
      <c r="BWU19" s="13"/>
      <c r="BWV19" s="13"/>
      <c r="BWW19" s="13"/>
      <c r="BWX19" s="13"/>
      <c r="BWY19" s="13"/>
      <c r="BWZ19" s="13"/>
      <c r="BXA19" s="13"/>
      <c r="BXB19" s="13"/>
      <c r="BXC19" s="13"/>
      <c r="BXD19" s="13"/>
      <c r="BXE19" s="13"/>
      <c r="BXF19" s="13"/>
      <c r="BXG19" s="13"/>
      <c r="BXH19" s="13"/>
      <c r="BXI19" s="13"/>
      <c r="BXJ19" s="13"/>
      <c r="BXK19" s="13"/>
      <c r="BXL19" s="13"/>
      <c r="BXM19" s="13"/>
      <c r="BXN19" s="13"/>
      <c r="BXO19" s="13"/>
      <c r="BXP19" s="13"/>
      <c r="BXQ19" s="13"/>
      <c r="BXR19" s="13"/>
      <c r="BXS19" s="13"/>
      <c r="BXT19" s="13"/>
      <c r="BXU19" s="13"/>
      <c r="BXV19" s="13"/>
      <c r="BXW19" s="13"/>
      <c r="BXX19" s="13"/>
      <c r="BXY19" s="13"/>
      <c r="BXZ19" s="13"/>
      <c r="BYA19" s="13"/>
      <c r="BYB19" s="13"/>
      <c r="BYC19" s="13"/>
      <c r="BYD19" s="13"/>
      <c r="BYE19" s="13"/>
      <c r="BYF19" s="13"/>
      <c r="BYG19" s="13"/>
      <c r="BYH19" s="13"/>
      <c r="BYI19" s="13"/>
      <c r="BYJ19" s="13"/>
      <c r="BYK19" s="13"/>
      <c r="BYL19" s="13"/>
      <c r="BYM19" s="13"/>
      <c r="BYN19" s="13"/>
      <c r="BYO19" s="13"/>
      <c r="BYP19" s="13"/>
      <c r="BYQ19" s="13"/>
      <c r="BYR19" s="13"/>
      <c r="BYS19" s="13"/>
      <c r="BYT19" s="13"/>
      <c r="BYU19" s="13"/>
      <c r="BYV19" s="13"/>
      <c r="BYW19" s="13"/>
      <c r="BYX19" s="13"/>
      <c r="BYY19" s="13"/>
      <c r="BYZ19" s="13"/>
      <c r="BZA19" s="13"/>
      <c r="BZB19" s="13"/>
      <c r="BZC19" s="13"/>
      <c r="BZD19" s="13"/>
      <c r="BZE19" s="13"/>
      <c r="BZF19" s="13"/>
      <c r="BZG19" s="13"/>
      <c r="BZH19" s="13"/>
      <c r="BZI19" s="13"/>
      <c r="BZJ19" s="13"/>
      <c r="BZK19" s="13"/>
      <c r="BZL19" s="13"/>
      <c r="BZM19" s="13"/>
      <c r="BZN19" s="13"/>
      <c r="BZO19" s="13"/>
      <c r="BZP19" s="13"/>
      <c r="BZQ19" s="13"/>
      <c r="BZR19" s="13"/>
      <c r="BZS19" s="13"/>
      <c r="BZT19" s="13"/>
      <c r="BZU19" s="13"/>
      <c r="BZV19" s="13"/>
      <c r="BZW19" s="13"/>
      <c r="BZX19" s="13"/>
      <c r="BZY19" s="13"/>
      <c r="BZZ19" s="13"/>
      <c r="CAA19" s="13"/>
      <c r="CAB19" s="13"/>
      <c r="CAC19" s="13"/>
      <c r="CAD19" s="13"/>
      <c r="CAE19" s="13"/>
      <c r="CAF19" s="13"/>
      <c r="CAG19" s="13"/>
      <c r="CAH19" s="13"/>
      <c r="CAI19" s="13"/>
      <c r="CAJ19" s="13"/>
      <c r="CAK19" s="13"/>
      <c r="CAL19" s="13"/>
      <c r="CAM19" s="13"/>
      <c r="CAN19" s="13"/>
      <c r="CAO19" s="13"/>
      <c r="CAP19" s="13"/>
      <c r="CAQ19" s="13"/>
      <c r="CAR19" s="13"/>
      <c r="CAS19" s="13"/>
      <c r="CAT19" s="13"/>
      <c r="CAU19" s="13"/>
      <c r="CAV19" s="13"/>
      <c r="CAW19" s="13"/>
      <c r="CAX19" s="13"/>
      <c r="CAY19" s="13"/>
      <c r="CAZ19" s="13"/>
      <c r="CBA19" s="13"/>
      <c r="CBB19" s="13"/>
      <c r="CBC19" s="13"/>
      <c r="CBD19" s="13"/>
      <c r="CBE19" s="13"/>
      <c r="CBF19" s="13"/>
      <c r="CBG19" s="13"/>
      <c r="CBH19" s="13"/>
      <c r="CBI19" s="13"/>
      <c r="CBJ19" s="13"/>
      <c r="CBK19" s="13"/>
      <c r="CBL19" s="13"/>
      <c r="CBM19" s="13"/>
      <c r="CBN19" s="13"/>
      <c r="CBO19" s="13"/>
      <c r="CBP19" s="13"/>
      <c r="CBQ19" s="13"/>
      <c r="CBR19" s="13"/>
      <c r="CBS19" s="13"/>
      <c r="CBT19" s="13"/>
      <c r="CBU19" s="13"/>
      <c r="CBV19" s="13"/>
      <c r="CBW19" s="13"/>
      <c r="CBX19" s="13"/>
      <c r="CBY19" s="13"/>
      <c r="CBZ19" s="13"/>
      <c r="CCA19" s="13"/>
      <c r="CCB19" s="13"/>
      <c r="CCC19" s="13"/>
      <c r="CCD19" s="13"/>
      <c r="CCE19" s="13"/>
      <c r="CCF19" s="13"/>
      <c r="CCG19" s="13"/>
      <c r="CCH19" s="13"/>
      <c r="CCI19" s="13"/>
      <c r="CCJ19" s="13"/>
      <c r="CCK19" s="13"/>
      <c r="CCL19" s="13"/>
      <c r="CCM19" s="13"/>
      <c r="CCN19" s="13"/>
      <c r="CCO19" s="13"/>
      <c r="CCP19" s="13"/>
      <c r="CCQ19" s="13"/>
      <c r="CCR19" s="13"/>
      <c r="CCS19" s="13"/>
      <c r="CCT19" s="13"/>
      <c r="CCU19" s="13"/>
      <c r="CCV19" s="13"/>
      <c r="CCW19" s="13"/>
      <c r="CCX19" s="13"/>
      <c r="CCY19" s="13"/>
      <c r="CCZ19" s="13"/>
      <c r="CDA19" s="13"/>
      <c r="CDB19" s="13"/>
      <c r="CDC19" s="13"/>
      <c r="CDD19" s="13"/>
      <c r="CDE19" s="13"/>
      <c r="CDF19" s="13"/>
      <c r="CDG19" s="13"/>
      <c r="CDH19" s="13"/>
      <c r="CDI19" s="13"/>
      <c r="CDJ19" s="13"/>
      <c r="CDK19" s="13"/>
      <c r="CDL19" s="13"/>
      <c r="CDM19" s="13"/>
      <c r="CDN19" s="13"/>
      <c r="CDO19" s="13"/>
      <c r="CDP19" s="13"/>
      <c r="CDQ19" s="13"/>
      <c r="CDR19" s="13"/>
      <c r="CDS19" s="13"/>
      <c r="CDT19" s="13"/>
      <c r="CDU19" s="13"/>
      <c r="CDV19" s="13"/>
      <c r="CDW19" s="13"/>
      <c r="CDX19" s="13"/>
      <c r="CDY19" s="13"/>
      <c r="CDZ19" s="13"/>
      <c r="CEA19" s="13"/>
      <c r="CEB19" s="13"/>
      <c r="CEC19" s="13"/>
      <c r="CED19" s="13"/>
      <c r="CEE19" s="13"/>
      <c r="CEF19" s="13"/>
      <c r="CEG19" s="13"/>
      <c r="CEH19" s="13"/>
      <c r="CEI19" s="13"/>
      <c r="CEJ19" s="13"/>
      <c r="CEK19" s="13"/>
      <c r="CEL19" s="13"/>
      <c r="CEM19" s="13"/>
      <c r="CEN19" s="13"/>
      <c r="CEO19" s="13"/>
      <c r="CEP19" s="13"/>
      <c r="CEQ19" s="13"/>
      <c r="CER19" s="13"/>
      <c r="CES19" s="13"/>
      <c r="CET19" s="13"/>
      <c r="CEU19" s="13"/>
      <c r="CEV19" s="13"/>
      <c r="CEW19" s="13"/>
      <c r="CEX19" s="13"/>
      <c r="CEY19" s="13"/>
      <c r="CEZ19" s="13"/>
      <c r="CFA19" s="13"/>
      <c r="CFB19" s="13"/>
      <c r="CFC19" s="13"/>
      <c r="CFD19" s="13"/>
      <c r="CFE19" s="13"/>
      <c r="CFF19" s="13"/>
      <c r="CFG19" s="13"/>
      <c r="CFH19" s="13"/>
      <c r="CFI19" s="13"/>
      <c r="CFJ19" s="13"/>
      <c r="CFK19" s="13"/>
      <c r="CFL19" s="13"/>
      <c r="CFM19" s="13"/>
      <c r="CFN19" s="13"/>
      <c r="CFO19" s="13"/>
      <c r="CFP19" s="13"/>
      <c r="CFQ19" s="13"/>
      <c r="CFR19" s="13"/>
      <c r="CFS19" s="13"/>
      <c r="CFT19" s="13"/>
      <c r="CFU19" s="13"/>
      <c r="CFV19" s="13"/>
      <c r="CFW19" s="13"/>
      <c r="CFX19" s="13"/>
      <c r="CFY19" s="13"/>
      <c r="CFZ19" s="13"/>
      <c r="CGA19" s="13"/>
      <c r="CGB19" s="13"/>
      <c r="CGC19" s="13"/>
      <c r="CGD19" s="13"/>
      <c r="CGE19" s="13"/>
      <c r="CGF19" s="13"/>
      <c r="CGG19" s="13"/>
      <c r="CGH19" s="13"/>
      <c r="CGI19" s="13"/>
      <c r="CGJ19" s="13"/>
      <c r="CGK19" s="13"/>
      <c r="CGL19" s="13"/>
      <c r="CGM19" s="13"/>
      <c r="CGN19" s="13"/>
      <c r="CGO19" s="13"/>
      <c r="CGP19" s="13"/>
      <c r="CGQ19" s="13"/>
      <c r="CGR19" s="13"/>
      <c r="CGS19" s="13"/>
      <c r="CGT19" s="13"/>
      <c r="CGU19" s="13"/>
      <c r="CGV19" s="13"/>
      <c r="CGW19" s="13"/>
      <c r="CGX19" s="13"/>
      <c r="CGY19" s="13"/>
      <c r="CGZ19" s="13"/>
      <c r="CHA19" s="13"/>
      <c r="CHB19" s="13"/>
      <c r="CHC19" s="13"/>
      <c r="CHD19" s="13"/>
      <c r="CHE19" s="13"/>
      <c r="CHF19" s="13"/>
      <c r="CHG19" s="13"/>
      <c r="CHH19" s="13"/>
      <c r="CHI19" s="13"/>
      <c r="CHJ19" s="13"/>
      <c r="CHK19" s="13"/>
      <c r="CHL19" s="13"/>
      <c r="CHM19" s="13"/>
      <c r="CHN19" s="13"/>
      <c r="CHO19" s="13"/>
      <c r="CHP19" s="13"/>
      <c r="CHQ19" s="13"/>
      <c r="CHR19" s="13"/>
      <c r="CHS19" s="13"/>
      <c r="CHT19" s="13"/>
      <c r="CHU19" s="13"/>
      <c r="CHV19" s="13"/>
      <c r="CHW19" s="13"/>
      <c r="CHX19" s="13"/>
      <c r="CHY19" s="13"/>
      <c r="CHZ19" s="13"/>
      <c r="CIA19" s="13"/>
      <c r="CIB19" s="13"/>
      <c r="CIC19" s="13"/>
      <c r="CID19" s="13"/>
      <c r="CIE19" s="13"/>
      <c r="CIF19" s="13"/>
      <c r="CIG19" s="13"/>
      <c r="CIH19" s="13"/>
      <c r="CII19" s="13"/>
      <c r="CIJ19" s="13"/>
      <c r="CIK19" s="13"/>
      <c r="CIL19" s="13"/>
      <c r="CIM19" s="13"/>
      <c r="CIN19" s="13"/>
      <c r="CIO19" s="13"/>
      <c r="CIP19" s="13"/>
      <c r="CIQ19" s="13"/>
      <c r="CIR19" s="13"/>
      <c r="CIS19" s="13"/>
      <c r="CIT19" s="13"/>
      <c r="CIU19" s="13"/>
      <c r="CIV19" s="13"/>
      <c r="CIW19" s="13"/>
      <c r="CIX19" s="13"/>
      <c r="CIY19" s="13"/>
      <c r="CIZ19" s="13"/>
      <c r="CJA19" s="13"/>
      <c r="CJB19" s="13"/>
      <c r="CJC19" s="13"/>
      <c r="CJD19" s="13"/>
      <c r="CJE19" s="13"/>
      <c r="CJF19" s="13"/>
      <c r="CJG19" s="13"/>
      <c r="CJH19" s="13"/>
      <c r="CJI19" s="13"/>
      <c r="CJJ19" s="13"/>
      <c r="CJK19" s="13"/>
      <c r="CJL19" s="13"/>
      <c r="CJM19" s="13"/>
      <c r="CJN19" s="13"/>
      <c r="CJO19" s="13"/>
      <c r="CJP19" s="13"/>
      <c r="CJQ19" s="13"/>
      <c r="CJR19" s="13"/>
      <c r="CJS19" s="13"/>
      <c r="CJT19" s="13"/>
      <c r="CJU19" s="13"/>
      <c r="CJV19" s="13"/>
      <c r="CJW19" s="13"/>
      <c r="CJX19" s="13"/>
      <c r="CJY19" s="13"/>
      <c r="CJZ19" s="13"/>
      <c r="CKA19" s="13"/>
      <c r="CKB19" s="13"/>
      <c r="CKC19" s="13"/>
      <c r="CKD19" s="13"/>
      <c r="CKE19" s="13"/>
      <c r="CKF19" s="13"/>
      <c r="CKG19" s="13"/>
      <c r="CKH19" s="13"/>
      <c r="CKI19" s="13"/>
      <c r="CKJ19" s="13"/>
      <c r="CKK19" s="13"/>
      <c r="CKL19" s="13"/>
      <c r="CKM19" s="13"/>
      <c r="CKN19" s="13"/>
      <c r="CKO19" s="13"/>
      <c r="CKP19" s="13"/>
      <c r="CKQ19" s="13"/>
      <c r="CKR19" s="13"/>
      <c r="CKS19" s="13"/>
      <c r="CKT19" s="13"/>
      <c r="CKU19" s="13"/>
      <c r="CKV19" s="13"/>
      <c r="CKW19" s="13"/>
      <c r="CKX19" s="13"/>
      <c r="CKY19" s="13"/>
      <c r="CKZ19" s="13"/>
      <c r="CLA19" s="13"/>
      <c r="CLB19" s="13"/>
      <c r="CLC19" s="13"/>
      <c r="CLD19" s="13"/>
      <c r="CLE19" s="13"/>
      <c r="CLF19" s="13"/>
      <c r="CLG19" s="13"/>
      <c r="CLH19" s="13"/>
      <c r="CLI19" s="13"/>
      <c r="CLJ19" s="13"/>
      <c r="CLK19" s="13"/>
      <c r="CLL19" s="13"/>
      <c r="CLM19" s="13"/>
      <c r="CLN19" s="13"/>
      <c r="CLO19" s="13"/>
      <c r="CLP19" s="13"/>
      <c r="CLQ19" s="13"/>
      <c r="CLR19" s="13"/>
      <c r="CLS19" s="13"/>
      <c r="CLT19" s="13"/>
      <c r="CLU19" s="13"/>
      <c r="CLV19" s="13"/>
      <c r="CLW19" s="13"/>
      <c r="CLX19" s="13"/>
      <c r="CLY19" s="13"/>
      <c r="CLZ19" s="13"/>
      <c r="CMA19" s="13"/>
      <c r="CMB19" s="13"/>
      <c r="CMC19" s="13"/>
      <c r="CMD19" s="13"/>
      <c r="CME19" s="13"/>
      <c r="CMF19" s="13"/>
      <c r="CMG19" s="13"/>
      <c r="CMH19" s="13"/>
      <c r="CMI19" s="13"/>
      <c r="CMJ19" s="13"/>
      <c r="CMK19" s="13"/>
      <c r="CML19" s="13"/>
      <c r="CMM19" s="13"/>
      <c r="CMN19" s="13"/>
      <c r="CMO19" s="13"/>
      <c r="CMP19" s="13"/>
      <c r="CMQ19" s="13"/>
      <c r="CMR19" s="13"/>
      <c r="CMS19" s="13"/>
      <c r="CMT19" s="13"/>
      <c r="CMU19" s="13"/>
      <c r="CMV19" s="13"/>
      <c r="CMW19" s="13"/>
      <c r="CMX19" s="13"/>
      <c r="CMY19" s="13"/>
      <c r="CMZ19" s="13"/>
      <c r="CNA19" s="13"/>
      <c r="CNB19" s="13"/>
      <c r="CNC19" s="13"/>
      <c r="CND19" s="13"/>
      <c r="CNE19" s="13"/>
      <c r="CNF19" s="13"/>
      <c r="CNG19" s="13"/>
      <c r="CNH19" s="13"/>
      <c r="CNI19" s="13"/>
      <c r="CNJ19" s="13"/>
      <c r="CNK19" s="13"/>
      <c r="CNL19" s="13"/>
      <c r="CNM19" s="13"/>
      <c r="CNN19" s="13"/>
      <c r="CNO19" s="13"/>
      <c r="CNP19" s="13"/>
      <c r="CNQ19" s="13"/>
      <c r="CNR19" s="13"/>
      <c r="CNS19" s="13"/>
      <c r="CNT19" s="13"/>
      <c r="CNU19" s="13"/>
      <c r="CNV19" s="13"/>
      <c r="CNW19" s="13"/>
      <c r="CNX19" s="13"/>
      <c r="CNY19" s="13"/>
      <c r="CNZ19" s="13"/>
      <c r="COA19" s="13"/>
      <c r="COB19" s="13"/>
      <c r="COC19" s="13"/>
      <c r="COD19" s="13"/>
      <c r="COE19" s="13"/>
      <c r="COF19" s="13"/>
      <c r="COG19" s="13"/>
      <c r="COH19" s="13"/>
      <c r="COI19" s="13"/>
      <c r="COJ19" s="13"/>
      <c r="COK19" s="13"/>
      <c r="COL19" s="13"/>
      <c r="COM19" s="13"/>
      <c r="CON19" s="13"/>
      <c r="COO19" s="13"/>
      <c r="COP19" s="13"/>
      <c r="COQ19" s="13"/>
      <c r="COR19" s="13"/>
      <c r="COS19" s="13"/>
      <c r="COT19" s="13"/>
      <c r="COU19" s="13"/>
      <c r="COV19" s="13"/>
      <c r="COW19" s="13"/>
      <c r="COX19" s="13"/>
      <c r="COY19" s="13"/>
      <c r="COZ19" s="13"/>
      <c r="CPA19" s="13"/>
      <c r="CPB19" s="13"/>
      <c r="CPC19" s="13"/>
      <c r="CPD19" s="13"/>
      <c r="CPE19" s="13"/>
      <c r="CPF19" s="13"/>
      <c r="CPG19" s="13"/>
      <c r="CPH19" s="13"/>
      <c r="CPI19" s="13"/>
      <c r="CPJ19" s="13"/>
      <c r="CPK19" s="13"/>
      <c r="CPL19" s="13"/>
      <c r="CPM19" s="13"/>
      <c r="CPN19" s="13"/>
      <c r="CPO19" s="13"/>
      <c r="CPP19" s="13"/>
      <c r="CPQ19" s="13"/>
      <c r="CPR19" s="13"/>
      <c r="CPS19" s="13"/>
      <c r="CPT19" s="13"/>
      <c r="CPU19" s="13"/>
      <c r="CPV19" s="13"/>
      <c r="CPW19" s="13"/>
      <c r="CPX19" s="13"/>
      <c r="CPY19" s="13"/>
      <c r="CPZ19" s="13"/>
      <c r="CQA19" s="13"/>
      <c r="CQB19" s="13"/>
      <c r="CQC19" s="13"/>
      <c r="CQD19" s="13"/>
      <c r="CQE19" s="13"/>
      <c r="CQF19" s="13"/>
      <c r="CQG19" s="13"/>
      <c r="CQH19" s="13"/>
      <c r="CQI19" s="13"/>
      <c r="CQJ19" s="13"/>
      <c r="CQK19" s="13"/>
      <c r="CQL19" s="13"/>
      <c r="CQM19" s="13"/>
      <c r="CQN19" s="13"/>
      <c r="CQO19" s="13"/>
      <c r="CQP19" s="13"/>
      <c r="CQQ19" s="13"/>
      <c r="CQR19" s="13"/>
      <c r="CQS19" s="13"/>
      <c r="CQT19" s="13"/>
      <c r="CQU19" s="13"/>
      <c r="CQV19" s="13"/>
      <c r="CQW19" s="13"/>
      <c r="CQX19" s="13"/>
      <c r="CQY19" s="13"/>
      <c r="CQZ19" s="13"/>
      <c r="CRA19" s="13"/>
      <c r="CRB19" s="13"/>
      <c r="CRC19" s="13"/>
      <c r="CRD19" s="13"/>
      <c r="CRE19" s="13"/>
      <c r="CRF19" s="13"/>
      <c r="CRG19" s="13"/>
      <c r="CRH19" s="13"/>
      <c r="CRI19" s="13"/>
      <c r="CRJ19" s="13"/>
      <c r="CRK19" s="13"/>
      <c r="CRL19" s="13"/>
      <c r="CRM19" s="13"/>
      <c r="CRN19" s="13"/>
      <c r="CRO19" s="13"/>
      <c r="CRP19" s="13"/>
      <c r="CRQ19" s="13"/>
      <c r="CRR19" s="13"/>
      <c r="CRS19" s="13"/>
      <c r="CRT19" s="13"/>
      <c r="CRU19" s="13"/>
      <c r="CRV19" s="13"/>
      <c r="CRW19" s="13"/>
      <c r="CRX19" s="13"/>
      <c r="CRY19" s="13"/>
      <c r="CRZ19" s="13"/>
      <c r="CSA19" s="13"/>
      <c r="CSB19" s="13"/>
      <c r="CSC19" s="13"/>
      <c r="CSD19" s="13"/>
      <c r="CSE19" s="13"/>
      <c r="CSF19" s="13"/>
      <c r="CSG19" s="13"/>
      <c r="CSH19" s="13"/>
      <c r="CSI19" s="13"/>
      <c r="CSJ19" s="13"/>
      <c r="CSK19" s="13"/>
      <c r="CSL19" s="13"/>
      <c r="CSM19" s="13"/>
      <c r="CSN19" s="13"/>
      <c r="CSO19" s="13"/>
      <c r="CSP19" s="13"/>
      <c r="CSQ19" s="13"/>
      <c r="CSR19" s="13"/>
      <c r="CSS19" s="13"/>
      <c r="CST19" s="13"/>
      <c r="CSU19" s="13"/>
      <c r="CSV19" s="13"/>
      <c r="CSW19" s="13"/>
      <c r="CSX19" s="13"/>
      <c r="CSY19" s="13"/>
      <c r="CSZ19" s="13"/>
      <c r="CTA19" s="13"/>
      <c r="CTB19" s="13"/>
      <c r="CTC19" s="13"/>
      <c r="CTD19" s="13"/>
      <c r="CTE19" s="13"/>
      <c r="CTF19" s="13"/>
      <c r="CTG19" s="13"/>
      <c r="CTH19" s="13"/>
      <c r="CTI19" s="13"/>
      <c r="CTJ19" s="13"/>
      <c r="CTK19" s="13"/>
      <c r="CTL19" s="13"/>
      <c r="CTM19" s="13"/>
      <c r="CTN19" s="13"/>
      <c r="CTO19" s="13"/>
      <c r="CTP19" s="13"/>
      <c r="CTQ19" s="13"/>
      <c r="CTR19" s="13"/>
      <c r="CTS19" s="13"/>
      <c r="CTT19" s="13"/>
      <c r="CTU19" s="13"/>
      <c r="CTV19" s="13"/>
      <c r="CTW19" s="13"/>
      <c r="CTX19" s="13"/>
      <c r="CTY19" s="13"/>
      <c r="CTZ19" s="13"/>
      <c r="CUA19" s="13"/>
      <c r="CUB19" s="13"/>
      <c r="CUC19" s="13"/>
      <c r="CUD19" s="13"/>
      <c r="CUE19" s="13"/>
      <c r="CUF19" s="13"/>
      <c r="CUG19" s="13"/>
      <c r="CUH19" s="13"/>
      <c r="CUI19" s="13"/>
      <c r="CUJ19" s="13"/>
      <c r="CUK19" s="13"/>
      <c r="CUL19" s="13"/>
      <c r="CUM19" s="13"/>
      <c r="CUN19" s="13"/>
      <c r="CUO19" s="13"/>
      <c r="CUP19" s="13"/>
      <c r="CUQ19" s="13"/>
      <c r="CUR19" s="13"/>
      <c r="CUS19" s="13"/>
      <c r="CUT19" s="13"/>
      <c r="CUU19" s="13"/>
      <c r="CUV19" s="13"/>
      <c r="CUW19" s="13"/>
      <c r="CUX19" s="13"/>
      <c r="CUY19" s="13"/>
      <c r="CUZ19" s="13"/>
      <c r="CVA19" s="13"/>
      <c r="CVB19" s="13"/>
      <c r="CVC19" s="13"/>
      <c r="CVD19" s="13"/>
      <c r="CVE19" s="13"/>
      <c r="CVF19" s="13"/>
      <c r="CVG19" s="13"/>
      <c r="CVH19" s="13"/>
      <c r="CVI19" s="13"/>
      <c r="CVJ19" s="13"/>
      <c r="CVK19" s="13"/>
      <c r="CVL19" s="13"/>
      <c r="CVM19" s="13"/>
      <c r="CVN19" s="13"/>
      <c r="CVO19" s="13"/>
      <c r="CVP19" s="13"/>
      <c r="CVQ19" s="13"/>
      <c r="CVR19" s="13"/>
      <c r="CVS19" s="13"/>
      <c r="CVT19" s="13"/>
      <c r="CVU19" s="13"/>
      <c r="CVV19" s="13"/>
      <c r="CVW19" s="13"/>
      <c r="CVX19" s="13"/>
      <c r="CVY19" s="13"/>
      <c r="CVZ19" s="13"/>
      <c r="CWA19" s="13"/>
      <c r="CWB19" s="13"/>
      <c r="CWC19" s="13"/>
      <c r="CWD19" s="13"/>
      <c r="CWE19" s="13"/>
      <c r="CWF19" s="13"/>
      <c r="CWG19" s="13"/>
      <c r="CWH19" s="13"/>
      <c r="CWI19" s="13"/>
      <c r="CWJ19" s="13"/>
      <c r="CWK19" s="13"/>
      <c r="CWL19" s="13"/>
      <c r="CWM19" s="13"/>
      <c r="CWN19" s="13"/>
      <c r="CWO19" s="13"/>
      <c r="CWP19" s="13"/>
      <c r="CWQ19" s="13"/>
      <c r="CWR19" s="13"/>
      <c r="CWS19" s="13"/>
      <c r="CWT19" s="13"/>
      <c r="CWU19" s="13"/>
      <c r="CWV19" s="13"/>
      <c r="CWW19" s="13"/>
      <c r="CWX19" s="13"/>
      <c r="CWY19" s="13"/>
      <c r="CWZ19" s="13"/>
      <c r="CXA19" s="13"/>
      <c r="CXB19" s="13"/>
      <c r="CXC19" s="13"/>
      <c r="CXD19" s="13"/>
      <c r="CXE19" s="13"/>
      <c r="CXF19" s="13"/>
      <c r="CXG19" s="13"/>
      <c r="CXH19" s="13"/>
      <c r="CXI19" s="13"/>
      <c r="CXJ19" s="13"/>
      <c r="CXK19" s="13"/>
      <c r="CXL19" s="13"/>
      <c r="CXM19" s="13"/>
      <c r="CXN19" s="13"/>
      <c r="CXO19" s="13"/>
      <c r="CXP19" s="13"/>
      <c r="CXQ19" s="13"/>
      <c r="CXR19" s="13"/>
      <c r="CXS19" s="13"/>
      <c r="CXT19" s="13"/>
      <c r="CXU19" s="13"/>
      <c r="CXV19" s="13"/>
      <c r="CXW19" s="13"/>
      <c r="CXX19" s="13"/>
      <c r="CXY19" s="13"/>
      <c r="CXZ19" s="13"/>
      <c r="CYA19" s="13"/>
      <c r="CYB19" s="13"/>
      <c r="CYC19" s="13"/>
      <c r="CYD19" s="13"/>
      <c r="CYE19" s="13"/>
      <c r="CYF19" s="13"/>
      <c r="CYG19" s="13"/>
      <c r="CYH19" s="13"/>
      <c r="CYI19" s="13"/>
      <c r="CYJ19" s="13"/>
      <c r="CYK19" s="13"/>
      <c r="CYL19" s="13"/>
      <c r="CYM19" s="13"/>
      <c r="CYN19" s="13"/>
      <c r="CYO19" s="13"/>
      <c r="CYP19" s="13"/>
      <c r="CYQ19" s="13"/>
      <c r="CYR19" s="13"/>
      <c r="CYS19" s="13"/>
      <c r="CYT19" s="13"/>
      <c r="CYU19" s="13"/>
      <c r="CYV19" s="13"/>
      <c r="CYW19" s="13"/>
      <c r="CYX19" s="13"/>
      <c r="CYY19" s="13"/>
      <c r="CYZ19" s="13"/>
      <c r="CZA19" s="13"/>
      <c r="CZB19" s="13"/>
      <c r="CZC19" s="13"/>
      <c r="CZD19" s="13"/>
      <c r="CZE19" s="13"/>
      <c r="CZF19" s="13"/>
      <c r="CZG19" s="13"/>
      <c r="CZH19" s="13"/>
      <c r="CZI19" s="13"/>
      <c r="CZJ19" s="13"/>
      <c r="CZK19" s="13"/>
      <c r="CZL19" s="13"/>
      <c r="CZM19" s="13"/>
      <c r="CZN19" s="13"/>
      <c r="CZO19" s="13"/>
      <c r="CZP19" s="13"/>
      <c r="CZQ19" s="13"/>
      <c r="CZR19" s="13"/>
      <c r="CZS19" s="13"/>
      <c r="CZT19" s="13"/>
      <c r="CZU19" s="13"/>
      <c r="CZV19" s="13"/>
      <c r="CZW19" s="13"/>
      <c r="CZX19" s="13"/>
      <c r="CZY19" s="13"/>
      <c r="CZZ19" s="13"/>
      <c r="DAA19" s="13"/>
      <c r="DAB19" s="13"/>
      <c r="DAC19" s="13"/>
      <c r="DAD19" s="13"/>
      <c r="DAE19" s="13"/>
      <c r="DAF19" s="13"/>
      <c r="DAG19" s="13"/>
      <c r="DAH19" s="13"/>
      <c r="DAI19" s="13"/>
      <c r="DAJ19" s="13"/>
      <c r="DAK19" s="13"/>
      <c r="DAL19" s="13"/>
      <c r="DAM19" s="13"/>
      <c r="DAN19" s="13"/>
      <c r="DAO19" s="13"/>
      <c r="DAP19" s="13"/>
      <c r="DAQ19" s="13"/>
      <c r="DAR19" s="13"/>
      <c r="DAS19" s="13"/>
      <c r="DAT19" s="13"/>
      <c r="DAU19" s="13"/>
      <c r="DAV19" s="13"/>
      <c r="DAW19" s="13"/>
      <c r="DAX19" s="13"/>
      <c r="DAY19" s="13"/>
      <c r="DAZ19" s="13"/>
      <c r="DBA19" s="13"/>
      <c r="DBB19" s="13"/>
      <c r="DBC19" s="13"/>
      <c r="DBD19" s="13"/>
      <c r="DBE19" s="13"/>
      <c r="DBF19" s="13"/>
      <c r="DBG19" s="13"/>
      <c r="DBH19" s="13"/>
      <c r="DBI19" s="13"/>
      <c r="DBJ19" s="13"/>
      <c r="DBK19" s="13"/>
      <c r="DBL19" s="13"/>
      <c r="DBM19" s="13"/>
      <c r="DBN19" s="13"/>
      <c r="DBO19" s="13"/>
      <c r="DBP19" s="13"/>
      <c r="DBQ19" s="13"/>
      <c r="DBR19" s="13"/>
      <c r="DBS19" s="13"/>
      <c r="DBT19" s="13"/>
      <c r="DBU19" s="13"/>
      <c r="DBV19" s="13"/>
      <c r="DBW19" s="13"/>
      <c r="DBX19" s="13"/>
      <c r="DBY19" s="13"/>
      <c r="DBZ19" s="13"/>
      <c r="DCA19" s="13"/>
      <c r="DCB19" s="13"/>
      <c r="DCC19" s="13"/>
      <c r="DCD19" s="13"/>
      <c r="DCE19" s="13"/>
      <c r="DCF19" s="13"/>
      <c r="DCG19" s="13"/>
      <c r="DCH19" s="13"/>
      <c r="DCI19" s="13"/>
      <c r="DCJ19" s="13"/>
      <c r="DCK19" s="13"/>
      <c r="DCL19" s="13"/>
      <c r="DCM19" s="13"/>
      <c r="DCN19" s="13"/>
      <c r="DCO19" s="13"/>
      <c r="DCP19" s="13"/>
      <c r="DCQ19" s="13"/>
      <c r="DCR19" s="13"/>
      <c r="DCS19" s="13"/>
      <c r="DCT19" s="13"/>
      <c r="DCU19" s="13"/>
      <c r="DCV19" s="13"/>
      <c r="DCW19" s="13"/>
      <c r="DCX19" s="13"/>
      <c r="DCY19" s="13"/>
      <c r="DCZ19" s="13"/>
      <c r="DDA19" s="13"/>
      <c r="DDB19" s="13"/>
      <c r="DDC19" s="13"/>
      <c r="DDD19" s="13"/>
      <c r="DDE19" s="13"/>
      <c r="DDF19" s="13"/>
      <c r="DDG19" s="13"/>
      <c r="DDH19" s="13"/>
      <c r="DDI19" s="13"/>
      <c r="DDJ19" s="13"/>
      <c r="DDK19" s="13"/>
      <c r="DDL19" s="13"/>
      <c r="DDM19" s="13"/>
      <c r="DDN19" s="13"/>
      <c r="DDO19" s="13"/>
      <c r="DDP19" s="13"/>
      <c r="DDQ19" s="13"/>
      <c r="DDR19" s="13"/>
      <c r="DDS19" s="13"/>
      <c r="DDT19" s="13"/>
      <c r="DDU19" s="13"/>
      <c r="DDV19" s="13"/>
      <c r="DDW19" s="13"/>
      <c r="DDX19" s="13"/>
      <c r="DDY19" s="13"/>
      <c r="DDZ19" s="13"/>
      <c r="DEA19" s="13"/>
      <c r="DEB19" s="13"/>
      <c r="DEC19" s="13"/>
      <c r="DED19" s="13"/>
      <c r="DEE19" s="13"/>
      <c r="DEF19" s="13"/>
      <c r="DEG19" s="13"/>
      <c r="DEH19" s="13"/>
      <c r="DEI19" s="13"/>
      <c r="DEJ19" s="13"/>
      <c r="DEK19" s="13"/>
      <c r="DEL19" s="13"/>
      <c r="DEM19" s="13"/>
      <c r="DEN19" s="13"/>
      <c r="DEO19" s="13"/>
      <c r="DEP19" s="13"/>
      <c r="DEQ19" s="13"/>
      <c r="DER19" s="13"/>
      <c r="DES19" s="13"/>
      <c r="DET19" s="13"/>
      <c r="DEU19" s="13"/>
      <c r="DEV19" s="13"/>
      <c r="DEW19" s="13"/>
      <c r="DEX19" s="13"/>
      <c r="DEY19" s="13"/>
      <c r="DEZ19" s="13"/>
      <c r="DFA19" s="13"/>
      <c r="DFB19" s="13"/>
      <c r="DFC19" s="13"/>
      <c r="DFD19" s="13"/>
      <c r="DFE19" s="13"/>
      <c r="DFF19" s="13"/>
      <c r="DFG19" s="13"/>
      <c r="DFH19" s="13"/>
      <c r="DFI19" s="13"/>
      <c r="DFJ19" s="13"/>
      <c r="DFK19" s="13"/>
      <c r="DFL19" s="13"/>
      <c r="DFM19" s="13"/>
      <c r="DFN19" s="13"/>
      <c r="DFO19" s="13"/>
      <c r="DFP19" s="13"/>
      <c r="DFQ19" s="13"/>
      <c r="DFR19" s="13"/>
      <c r="DFS19" s="13"/>
      <c r="DFT19" s="13"/>
      <c r="DFU19" s="13"/>
      <c r="DFV19" s="13"/>
      <c r="DFW19" s="13"/>
      <c r="DFX19" s="13"/>
      <c r="DFY19" s="13"/>
      <c r="DFZ19" s="13"/>
      <c r="DGA19" s="13"/>
      <c r="DGB19" s="13"/>
      <c r="DGC19" s="13"/>
      <c r="DGD19" s="13"/>
      <c r="DGE19" s="13"/>
      <c r="DGF19" s="13"/>
      <c r="DGG19" s="13"/>
      <c r="DGH19" s="13"/>
      <c r="DGI19" s="13"/>
      <c r="DGJ19" s="13"/>
      <c r="DGK19" s="13"/>
      <c r="DGL19" s="13"/>
      <c r="DGM19" s="13"/>
      <c r="DGN19" s="13"/>
      <c r="DGO19" s="13"/>
      <c r="DGP19" s="13"/>
      <c r="DGQ19" s="13"/>
      <c r="DGR19" s="13"/>
      <c r="DGS19" s="13"/>
      <c r="DGT19" s="13"/>
      <c r="DGU19" s="13"/>
      <c r="DGV19" s="13"/>
      <c r="DGW19" s="13"/>
      <c r="DGX19" s="13"/>
      <c r="DGY19" s="13"/>
      <c r="DGZ19" s="13"/>
      <c r="DHA19" s="13"/>
      <c r="DHB19" s="13"/>
      <c r="DHC19" s="13"/>
      <c r="DHD19" s="13"/>
      <c r="DHE19" s="13"/>
      <c r="DHF19" s="13"/>
      <c r="DHG19" s="13"/>
      <c r="DHH19" s="13"/>
      <c r="DHI19" s="13"/>
      <c r="DHJ19" s="13"/>
      <c r="DHK19" s="13"/>
      <c r="DHL19" s="13"/>
      <c r="DHM19" s="13"/>
      <c r="DHN19" s="13"/>
      <c r="DHO19" s="13"/>
      <c r="DHP19" s="13"/>
      <c r="DHQ19" s="13"/>
      <c r="DHR19" s="13"/>
      <c r="DHS19" s="13"/>
      <c r="DHT19" s="13"/>
      <c r="DHU19" s="13"/>
      <c r="DHV19" s="13"/>
      <c r="DHW19" s="13"/>
      <c r="DHX19" s="13"/>
      <c r="DHY19" s="13"/>
      <c r="DHZ19" s="13"/>
      <c r="DIA19" s="13"/>
      <c r="DIB19" s="13"/>
      <c r="DIC19" s="13"/>
      <c r="DID19" s="13"/>
      <c r="DIE19" s="13"/>
      <c r="DIF19" s="13"/>
      <c r="DIG19" s="13"/>
      <c r="DIH19" s="13"/>
      <c r="DII19" s="13"/>
      <c r="DIJ19" s="13"/>
      <c r="DIK19" s="13"/>
      <c r="DIL19" s="13"/>
      <c r="DIM19" s="13"/>
      <c r="DIN19" s="13"/>
      <c r="DIO19" s="13"/>
      <c r="DIP19" s="13"/>
      <c r="DIQ19" s="13"/>
      <c r="DIR19" s="13"/>
      <c r="DIS19" s="13"/>
      <c r="DIT19" s="13"/>
      <c r="DIU19" s="13"/>
      <c r="DIV19" s="13"/>
      <c r="DIW19" s="13"/>
      <c r="DIX19" s="13"/>
      <c r="DIY19" s="13"/>
      <c r="DIZ19" s="13"/>
      <c r="DJA19" s="13"/>
      <c r="DJB19" s="13"/>
      <c r="DJC19" s="13"/>
      <c r="DJD19" s="13"/>
      <c r="DJE19" s="13"/>
      <c r="DJF19" s="13"/>
      <c r="DJG19" s="13"/>
      <c r="DJH19" s="13"/>
      <c r="DJI19" s="13"/>
      <c r="DJJ19" s="13"/>
      <c r="DJK19" s="13"/>
      <c r="DJL19" s="13"/>
      <c r="DJM19" s="13"/>
      <c r="DJN19" s="13"/>
      <c r="DJO19" s="13"/>
      <c r="DJP19" s="13"/>
      <c r="DJQ19" s="13"/>
      <c r="DJR19" s="13"/>
      <c r="DJS19" s="13"/>
      <c r="DJT19" s="13"/>
      <c r="DJU19" s="13"/>
      <c r="DJV19" s="13"/>
      <c r="DJW19" s="13"/>
      <c r="DJX19" s="13"/>
      <c r="DJY19" s="13"/>
      <c r="DJZ19" s="13"/>
      <c r="DKA19" s="13"/>
      <c r="DKB19" s="13"/>
      <c r="DKC19" s="13"/>
      <c r="DKD19" s="13"/>
      <c r="DKE19" s="13"/>
      <c r="DKF19" s="13"/>
      <c r="DKG19" s="13"/>
      <c r="DKH19" s="13"/>
      <c r="DKI19" s="13"/>
      <c r="DKJ19" s="13"/>
      <c r="DKK19" s="13"/>
      <c r="DKL19" s="13"/>
      <c r="DKM19" s="13"/>
      <c r="DKN19" s="13"/>
      <c r="DKO19" s="13"/>
      <c r="DKP19" s="13"/>
      <c r="DKQ19" s="13"/>
      <c r="DKR19" s="13"/>
      <c r="DKS19" s="13"/>
      <c r="DKT19" s="13"/>
      <c r="DKU19" s="13"/>
      <c r="DKV19" s="13"/>
      <c r="DKW19" s="13"/>
      <c r="DKX19" s="13"/>
      <c r="DKY19" s="13"/>
      <c r="DKZ19" s="13"/>
      <c r="DLA19" s="13"/>
      <c r="DLB19" s="13"/>
      <c r="DLC19" s="13"/>
      <c r="DLD19" s="13"/>
      <c r="DLE19" s="13"/>
      <c r="DLF19" s="13"/>
      <c r="DLG19" s="13"/>
      <c r="DLH19" s="13"/>
      <c r="DLI19" s="13"/>
      <c r="DLJ19" s="13"/>
      <c r="DLK19" s="13"/>
      <c r="DLL19" s="13"/>
      <c r="DLM19" s="13"/>
      <c r="DLN19" s="13"/>
      <c r="DLO19" s="13"/>
      <c r="DLP19" s="13"/>
      <c r="DLQ19" s="13"/>
      <c r="DLR19" s="13"/>
      <c r="DLS19" s="13"/>
      <c r="DLT19" s="13"/>
      <c r="DLU19" s="13"/>
      <c r="DLV19" s="13"/>
      <c r="DLW19" s="13"/>
      <c r="DLX19" s="13"/>
      <c r="DLY19" s="13"/>
      <c r="DLZ19" s="13"/>
      <c r="DMA19" s="13"/>
      <c r="DMB19" s="13"/>
      <c r="DMC19" s="13"/>
      <c r="DMD19" s="13"/>
      <c r="DME19" s="13"/>
      <c r="DMF19" s="13"/>
      <c r="DMG19" s="13"/>
      <c r="DMH19" s="13"/>
      <c r="DMI19" s="13"/>
      <c r="DMJ19" s="13"/>
      <c r="DMK19" s="13"/>
      <c r="DML19" s="13"/>
      <c r="DMM19" s="13"/>
      <c r="DMN19" s="13"/>
      <c r="DMO19" s="13"/>
      <c r="DMP19" s="13"/>
      <c r="DMQ19" s="13"/>
      <c r="DMR19" s="13"/>
      <c r="DMS19" s="13"/>
      <c r="DMT19" s="13"/>
      <c r="DMU19" s="13"/>
      <c r="DMV19" s="13"/>
      <c r="DMW19" s="13"/>
      <c r="DMX19" s="13"/>
      <c r="DMY19" s="13"/>
      <c r="DMZ19" s="13"/>
      <c r="DNA19" s="13"/>
      <c r="DNB19" s="13"/>
      <c r="DNC19" s="13"/>
      <c r="DND19" s="13"/>
      <c r="DNE19" s="13"/>
      <c r="DNF19" s="13"/>
      <c r="DNG19" s="13"/>
      <c r="DNH19" s="13"/>
      <c r="DNI19" s="13"/>
      <c r="DNJ19" s="13"/>
      <c r="DNK19" s="13"/>
      <c r="DNL19" s="13"/>
      <c r="DNM19" s="13"/>
      <c r="DNN19" s="13"/>
      <c r="DNO19" s="13"/>
      <c r="DNP19" s="13"/>
      <c r="DNQ19" s="13"/>
      <c r="DNR19" s="13"/>
      <c r="DNS19" s="13"/>
      <c r="DNT19" s="13"/>
      <c r="DNU19" s="13"/>
      <c r="DNV19" s="13"/>
      <c r="DNW19" s="13"/>
      <c r="DNX19" s="13"/>
      <c r="DNY19" s="13"/>
      <c r="DNZ19" s="13"/>
      <c r="DOA19" s="13"/>
      <c r="DOB19" s="13"/>
      <c r="DOC19" s="13"/>
      <c r="DOD19" s="13"/>
      <c r="DOE19" s="13"/>
      <c r="DOF19" s="13"/>
      <c r="DOG19" s="13"/>
      <c r="DOH19" s="13"/>
      <c r="DOI19" s="13"/>
      <c r="DOJ19" s="13"/>
      <c r="DOK19" s="13"/>
      <c r="DOL19" s="13"/>
      <c r="DOM19" s="13"/>
      <c r="DON19" s="13"/>
      <c r="DOO19" s="13"/>
      <c r="DOP19" s="13"/>
      <c r="DOQ19" s="13"/>
      <c r="DOR19" s="13"/>
      <c r="DOS19" s="13"/>
      <c r="DOT19" s="13"/>
      <c r="DOU19" s="13"/>
      <c r="DOV19" s="13"/>
      <c r="DOW19" s="13"/>
      <c r="DOX19" s="13"/>
      <c r="DOY19" s="13"/>
      <c r="DOZ19" s="13"/>
      <c r="DPA19" s="13"/>
      <c r="DPB19" s="13"/>
      <c r="DPC19" s="13"/>
      <c r="DPD19" s="13"/>
      <c r="DPE19" s="13"/>
      <c r="DPF19" s="13"/>
      <c r="DPG19" s="13"/>
      <c r="DPH19" s="13"/>
      <c r="DPI19" s="13"/>
      <c r="DPJ19" s="13"/>
      <c r="DPK19" s="13"/>
      <c r="DPL19" s="13"/>
      <c r="DPM19" s="13"/>
      <c r="DPN19" s="13"/>
      <c r="DPO19" s="13"/>
      <c r="DPP19" s="13"/>
      <c r="DPQ19" s="13"/>
      <c r="DPR19" s="13"/>
      <c r="DPS19" s="13"/>
      <c r="DPT19" s="13"/>
      <c r="DPU19" s="13"/>
      <c r="DPV19" s="13"/>
      <c r="DPW19" s="13"/>
      <c r="DPX19" s="13"/>
      <c r="DPY19" s="13"/>
      <c r="DPZ19" s="13"/>
      <c r="DQA19" s="13"/>
      <c r="DQB19" s="13"/>
      <c r="DQC19" s="13"/>
      <c r="DQD19" s="13"/>
      <c r="DQE19" s="13"/>
      <c r="DQF19" s="13"/>
      <c r="DQG19" s="13"/>
      <c r="DQH19" s="13"/>
      <c r="DQI19" s="13"/>
      <c r="DQJ19" s="13"/>
      <c r="DQK19" s="13"/>
      <c r="DQL19" s="13"/>
      <c r="DQM19" s="13"/>
      <c r="DQN19" s="13"/>
      <c r="DQO19" s="13"/>
      <c r="DQP19" s="13"/>
      <c r="DQQ19" s="13"/>
      <c r="DQR19" s="13"/>
      <c r="DQS19" s="13"/>
      <c r="DQT19" s="13"/>
      <c r="DQU19" s="13"/>
      <c r="DQV19" s="13"/>
      <c r="DQW19" s="13"/>
      <c r="DQX19" s="13"/>
      <c r="DQY19" s="13"/>
      <c r="DQZ19" s="13"/>
      <c r="DRA19" s="13"/>
      <c r="DRB19" s="13"/>
      <c r="DRC19" s="13"/>
      <c r="DRD19" s="13"/>
      <c r="DRE19" s="13"/>
      <c r="DRF19" s="13"/>
      <c r="DRG19" s="13"/>
      <c r="DRH19" s="13"/>
      <c r="DRI19" s="13"/>
      <c r="DRJ19" s="13"/>
      <c r="DRK19" s="13"/>
      <c r="DRL19" s="13"/>
      <c r="DRM19" s="13"/>
      <c r="DRN19" s="13"/>
      <c r="DRO19" s="13"/>
      <c r="DRP19" s="13"/>
      <c r="DRQ19" s="13"/>
      <c r="DRR19" s="13"/>
      <c r="DRS19" s="13"/>
      <c r="DRT19" s="13"/>
      <c r="DRU19" s="13"/>
      <c r="DRV19" s="13"/>
      <c r="DRW19" s="13"/>
      <c r="DRX19" s="13"/>
      <c r="DRY19" s="13"/>
      <c r="DRZ19" s="13"/>
      <c r="DSA19" s="13"/>
      <c r="DSB19" s="13"/>
      <c r="DSC19" s="13"/>
      <c r="DSD19" s="13"/>
      <c r="DSE19" s="13"/>
      <c r="DSF19" s="13"/>
      <c r="DSG19" s="13"/>
      <c r="DSH19" s="13"/>
      <c r="DSI19" s="13"/>
      <c r="DSJ19" s="13"/>
      <c r="DSK19" s="13"/>
      <c r="DSL19" s="13"/>
      <c r="DSM19" s="13"/>
      <c r="DSN19" s="13"/>
      <c r="DSO19" s="13"/>
      <c r="DSP19" s="13"/>
      <c r="DSQ19" s="13"/>
      <c r="DSR19" s="13"/>
      <c r="DSS19" s="13"/>
      <c r="DST19" s="13"/>
      <c r="DSU19" s="13"/>
      <c r="DSV19" s="13"/>
      <c r="DSW19" s="13"/>
      <c r="DSX19" s="13"/>
      <c r="DSY19" s="13"/>
      <c r="DSZ19" s="13"/>
      <c r="DTA19" s="13"/>
      <c r="DTB19" s="13"/>
      <c r="DTC19" s="13"/>
      <c r="DTD19" s="13"/>
      <c r="DTE19" s="13"/>
      <c r="DTF19" s="13"/>
      <c r="DTG19" s="13"/>
      <c r="DTH19" s="13"/>
      <c r="DTI19" s="13"/>
      <c r="DTJ19" s="13"/>
      <c r="DTK19" s="13"/>
      <c r="DTL19" s="13"/>
      <c r="DTM19" s="13"/>
      <c r="DTN19" s="13"/>
      <c r="DTO19" s="13"/>
      <c r="DTP19" s="13"/>
      <c r="DTQ19" s="13"/>
      <c r="DTR19" s="13"/>
      <c r="DTS19" s="13"/>
      <c r="DTT19" s="13"/>
      <c r="DTU19" s="13"/>
      <c r="DTV19" s="13"/>
      <c r="DTW19" s="13"/>
      <c r="DTX19" s="13"/>
      <c r="DTY19" s="13"/>
      <c r="DTZ19" s="13"/>
      <c r="DUA19" s="13"/>
      <c r="DUB19" s="13"/>
      <c r="DUC19" s="13"/>
      <c r="DUD19" s="13"/>
      <c r="DUE19" s="13"/>
      <c r="DUF19" s="13"/>
      <c r="DUG19" s="13"/>
      <c r="DUH19" s="13"/>
      <c r="DUI19" s="13"/>
      <c r="DUJ19" s="13"/>
      <c r="DUK19" s="13"/>
      <c r="DUL19" s="13"/>
      <c r="DUM19" s="13"/>
      <c r="DUN19" s="13"/>
      <c r="DUO19" s="13"/>
      <c r="DUP19" s="13"/>
      <c r="DUQ19" s="13"/>
      <c r="DUR19" s="13"/>
      <c r="DUS19" s="13"/>
      <c r="DUT19" s="13"/>
      <c r="DUU19" s="13"/>
      <c r="DUV19" s="13"/>
      <c r="DUW19" s="13"/>
      <c r="DUX19" s="13"/>
      <c r="DUY19" s="13"/>
      <c r="DUZ19" s="13"/>
      <c r="DVA19" s="13"/>
      <c r="DVB19" s="13"/>
      <c r="DVC19" s="13"/>
      <c r="DVD19" s="13"/>
      <c r="DVE19" s="13"/>
      <c r="DVF19" s="13"/>
      <c r="DVG19" s="13"/>
      <c r="DVH19" s="13"/>
      <c r="DVI19" s="13"/>
      <c r="DVJ19" s="13"/>
      <c r="DVK19" s="13"/>
      <c r="DVL19" s="13"/>
      <c r="DVM19" s="13"/>
      <c r="DVN19" s="13"/>
      <c r="DVO19" s="13"/>
      <c r="DVP19" s="13"/>
      <c r="DVQ19" s="13"/>
      <c r="DVR19" s="13"/>
      <c r="DVS19" s="13"/>
      <c r="DVT19" s="13"/>
      <c r="DVU19" s="13"/>
      <c r="DVV19" s="13"/>
      <c r="DVW19" s="13"/>
      <c r="DVX19" s="13"/>
      <c r="DVY19" s="13"/>
      <c r="DVZ19" s="13"/>
      <c r="DWA19" s="13"/>
      <c r="DWB19" s="13"/>
      <c r="DWC19" s="13"/>
      <c r="DWD19" s="13"/>
      <c r="DWE19" s="13"/>
      <c r="DWF19" s="13"/>
      <c r="DWG19" s="13"/>
      <c r="DWH19" s="13"/>
      <c r="DWI19" s="13"/>
      <c r="DWJ19" s="13"/>
      <c r="DWK19" s="13"/>
      <c r="DWL19" s="13"/>
      <c r="DWM19" s="13"/>
      <c r="DWN19" s="13"/>
      <c r="DWO19" s="13"/>
      <c r="DWP19" s="13"/>
      <c r="DWQ19" s="13"/>
      <c r="DWR19" s="13"/>
      <c r="DWS19" s="13"/>
      <c r="DWT19" s="13"/>
      <c r="DWU19" s="13"/>
      <c r="DWV19" s="13"/>
      <c r="DWW19" s="13"/>
      <c r="DWX19" s="13"/>
      <c r="DWY19" s="13"/>
      <c r="DWZ19" s="13"/>
      <c r="DXA19" s="13"/>
      <c r="DXB19" s="13"/>
      <c r="DXC19" s="13"/>
      <c r="DXD19" s="13"/>
      <c r="DXE19" s="13"/>
      <c r="DXF19" s="13"/>
      <c r="DXG19" s="13"/>
      <c r="DXH19" s="13"/>
      <c r="DXI19" s="13"/>
      <c r="DXJ19" s="13"/>
      <c r="DXK19" s="13"/>
      <c r="DXL19" s="13"/>
      <c r="DXM19" s="13"/>
      <c r="DXN19" s="13"/>
      <c r="DXO19" s="13"/>
      <c r="DXP19" s="13"/>
      <c r="DXQ19" s="13"/>
      <c r="DXR19" s="13"/>
      <c r="DXS19" s="13"/>
      <c r="DXT19" s="13"/>
      <c r="DXU19" s="13"/>
      <c r="DXV19" s="13"/>
      <c r="DXW19" s="13"/>
      <c r="DXX19" s="13"/>
      <c r="DXY19" s="13"/>
      <c r="DXZ19" s="13"/>
      <c r="DYA19" s="13"/>
      <c r="DYB19" s="13"/>
      <c r="DYC19" s="13"/>
      <c r="DYD19" s="13"/>
      <c r="DYE19" s="13"/>
      <c r="DYF19" s="13"/>
      <c r="DYG19" s="13"/>
      <c r="DYH19" s="13"/>
      <c r="DYI19" s="13"/>
      <c r="DYJ19" s="13"/>
      <c r="DYK19" s="13"/>
      <c r="DYL19" s="13"/>
      <c r="DYM19" s="13"/>
      <c r="DYN19" s="13"/>
      <c r="DYO19" s="13"/>
      <c r="DYP19" s="13"/>
      <c r="DYQ19" s="13"/>
      <c r="DYR19" s="13"/>
      <c r="DYS19" s="13"/>
      <c r="DYT19" s="13"/>
      <c r="DYU19" s="13"/>
      <c r="DYV19" s="13"/>
      <c r="DYW19" s="13"/>
      <c r="DYX19" s="13"/>
      <c r="DYY19" s="13"/>
      <c r="DYZ19" s="13"/>
      <c r="DZA19" s="13"/>
      <c r="DZB19" s="13"/>
      <c r="DZC19" s="13"/>
      <c r="DZD19" s="13"/>
      <c r="DZE19" s="13"/>
      <c r="DZF19" s="13"/>
      <c r="DZG19" s="13"/>
      <c r="DZH19" s="13"/>
      <c r="DZI19" s="13"/>
      <c r="DZJ19" s="13"/>
      <c r="DZK19" s="13"/>
      <c r="DZL19" s="13"/>
      <c r="DZM19" s="13"/>
      <c r="DZN19" s="13"/>
      <c r="DZO19" s="13"/>
      <c r="DZP19" s="13"/>
      <c r="DZQ19" s="13"/>
      <c r="DZR19" s="13"/>
      <c r="DZS19" s="13"/>
      <c r="DZT19" s="13"/>
      <c r="DZU19" s="13"/>
      <c r="DZV19" s="13"/>
      <c r="DZW19" s="13"/>
      <c r="DZX19" s="13"/>
      <c r="DZY19" s="13"/>
      <c r="DZZ19" s="13"/>
      <c r="EAA19" s="13"/>
      <c r="EAB19" s="13"/>
      <c r="EAC19" s="13"/>
      <c r="EAD19" s="13"/>
      <c r="EAE19" s="13"/>
      <c r="EAF19" s="13"/>
      <c r="EAG19" s="13"/>
      <c r="EAH19" s="13"/>
      <c r="EAI19" s="13"/>
      <c r="EAJ19" s="13"/>
      <c r="EAK19" s="13"/>
      <c r="EAL19" s="13"/>
      <c r="EAM19" s="13"/>
      <c r="EAN19" s="13"/>
      <c r="EAO19" s="13"/>
      <c r="EAP19" s="13"/>
      <c r="EAQ19" s="13"/>
      <c r="EAR19" s="13"/>
      <c r="EAS19" s="13"/>
      <c r="EAT19" s="13"/>
      <c r="EAU19" s="13"/>
      <c r="EAV19" s="13"/>
      <c r="EAW19" s="13"/>
      <c r="EAX19" s="13"/>
      <c r="EAY19" s="13"/>
      <c r="EAZ19" s="13"/>
      <c r="EBA19" s="13"/>
      <c r="EBB19" s="13"/>
      <c r="EBC19" s="13"/>
      <c r="EBD19" s="13"/>
      <c r="EBE19" s="13"/>
      <c r="EBF19" s="13"/>
      <c r="EBG19" s="13"/>
      <c r="EBH19" s="13"/>
      <c r="EBI19" s="13"/>
      <c r="EBJ19" s="13"/>
      <c r="EBK19" s="13"/>
      <c r="EBL19" s="13"/>
      <c r="EBM19" s="13"/>
      <c r="EBN19" s="13"/>
      <c r="EBO19" s="13"/>
      <c r="EBP19" s="13"/>
      <c r="EBQ19" s="13"/>
      <c r="EBR19" s="13"/>
      <c r="EBS19" s="13"/>
      <c r="EBT19" s="13"/>
      <c r="EBU19" s="13"/>
      <c r="EBV19" s="13"/>
      <c r="EBW19" s="13"/>
      <c r="EBX19" s="13"/>
      <c r="EBY19" s="13"/>
      <c r="EBZ19" s="13"/>
      <c r="ECA19" s="13"/>
      <c r="ECB19" s="13"/>
      <c r="ECC19" s="13"/>
      <c r="ECD19" s="13"/>
      <c r="ECE19" s="13"/>
      <c r="ECF19" s="13"/>
      <c r="ECG19" s="13"/>
      <c r="ECH19" s="13"/>
      <c r="ECI19" s="13"/>
      <c r="ECJ19" s="13"/>
      <c r="ECK19" s="13"/>
      <c r="ECL19" s="13"/>
      <c r="ECM19" s="13"/>
      <c r="ECN19" s="13"/>
      <c r="ECO19" s="13"/>
      <c r="ECP19" s="13"/>
      <c r="ECQ19" s="13"/>
      <c r="ECR19" s="13"/>
      <c r="ECS19" s="13"/>
      <c r="ECT19" s="13"/>
      <c r="ECU19" s="13"/>
      <c r="ECV19" s="13"/>
      <c r="ECW19" s="13"/>
      <c r="ECX19" s="13"/>
      <c r="ECY19" s="13"/>
      <c r="ECZ19" s="13"/>
      <c r="EDA19" s="13"/>
      <c r="EDB19" s="13"/>
      <c r="EDC19" s="13"/>
      <c r="EDD19" s="13"/>
      <c r="EDE19" s="13"/>
      <c r="EDF19" s="13"/>
      <c r="EDG19" s="13"/>
      <c r="EDH19" s="13"/>
      <c r="EDI19" s="13"/>
      <c r="EDJ19" s="13"/>
      <c r="EDK19" s="13"/>
      <c r="EDL19" s="13"/>
      <c r="EDM19" s="13"/>
      <c r="EDN19" s="13"/>
      <c r="EDO19" s="13"/>
      <c r="EDP19" s="13"/>
      <c r="EDQ19" s="13"/>
      <c r="EDR19" s="13"/>
      <c r="EDS19" s="13"/>
      <c r="EDT19" s="13"/>
      <c r="EDU19" s="13"/>
      <c r="EDV19" s="13"/>
      <c r="EDW19" s="13"/>
      <c r="EDX19" s="13"/>
      <c r="EDY19" s="13"/>
      <c r="EDZ19" s="13"/>
      <c r="EEA19" s="13"/>
      <c r="EEB19" s="13"/>
      <c r="EEC19" s="13"/>
      <c r="EED19" s="13"/>
      <c r="EEE19" s="13"/>
      <c r="EEF19" s="13"/>
      <c r="EEG19" s="13"/>
      <c r="EEH19" s="13"/>
      <c r="EEI19" s="13"/>
      <c r="EEJ19" s="13"/>
      <c r="EEK19" s="13"/>
      <c r="EEL19" s="13"/>
      <c r="EEM19" s="13"/>
      <c r="EEN19" s="13"/>
      <c r="EEO19" s="13"/>
      <c r="EEP19" s="13"/>
      <c r="EEQ19" s="13"/>
      <c r="EER19" s="13"/>
      <c r="EES19" s="13"/>
      <c r="EET19" s="13"/>
      <c r="EEU19" s="13"/>
      <c r="EEV19" s="13"/>
      <c r="EEW19" s="13"/>
      <c r="EEX19" s="13"/>
      <c r="EEY19" s="13"/>
      <c r="EEZ19" s="13"/>
      <c r="EFA19" s="13"/>
      <c r="EFB19" s="13"/>
      <c r="EFC19" s="13"/>
      <c r="EFD19" s="13"/>
      <c r="EFE19" s="13"/>
      <c r="EFF19" s="13"/>
      <c r="EFG19" s="13"/>
      <c r="EFH19" s="13"/>
      <c r="EFI19" s="13"/>
      <c r="EFJ19" s="13"/>
      <c r="EFK19" s="13"/>
      <c r="EFL19" s="13"/>
      <c r="EFM19" s="13"/>
      <c r="EFN19" s="13"/>
      <c r="EFO19" s="13"/>
      <c r="EFP19" s="13"/>
      <c r="EFQ19" s="13"/>
      <c r="EFR19" s="13"/>
      <c r="EFS19" s="13"/>
      <c r="EFT19" s="13"/>
      <c r="EFU19" s="13"/>
      <c r="EFV19" s="13"/>
      <c r="EFW19" s="13"/>
      <c r="EFX19" s="13"/>
      <c r="EFY19" s="13"/>
      <c r="EFZ19" s="13"/>
      <c r="EGA19" s="13"/>
      <c r="EGB19" s="13"/>
      <c r="EGC19" s="13"/>
      <c r="EGD19" s="13"/>
      <c r="EGE19" s="13"/>
      <c r="EGF19" s="13"/>
      <c r="EGG19" s="13"/>
      <c r="EGH19" s="13"/>
      <c r="EGI19" s="13"/>
      <c r="EGJ19" s="13"/>
      <c r="EGK19" s="13"/>
      <c r="EGL19" s="13"/>
      <c r="EGM19" s="13"/>
      <c r="EGN19" s="13"/>
      <c r="EGO19" s="13"/>
      <c r="EGP19" s="13"/>
      <c r="EGQ19" s="13"/>
      <c r="EGR19" s="13"/>
      <c r="EGS19" s="13"/>
      <c r="EGT19" s="13"/>
      <c r="EGU19" s="13"/>
      <c r="EGV19" s="13"/>
      <c r="EGW19" s="13"/>
      <c r="EGX19" s="13"/>
      <c r="EGY19" s="13"/>
      <c r="EGZ19" s="13"/>
      <c r="EHA19" s="13"/>
      <c r="EHB19" s="13"/>
      <c r="EHC19" s="13"/>
      <c r="EHD19" s="13"/>
      <c r="EHE19" s="13"/>
      <c r="EHF19" s="13"/>
      <c r="EHG19" s="13"/>
      <c r="EHH19" s="13"/>
      <c r="EHI19" s="13"/>
      <c r="EHJ19" s="13"/>
      <c r="EHK19" s="13"/>
      <c r="EHL19" s="13"/>
      <c r="EHM19" s="13"/>
      <c r="EHN19" s="13"/>
      <c r="EHO19" s="13"/>
      <c r="EHP19" s="13"/>
      <c r="EHQ19" s="13"/>
      <c r="EHR19" s="13"/>
      <c r="EHS19" s="13"/>
      <c r="EHT19" s="13"/>
      <c r="EHU19" s="13"/>
      <c r="EHV19" s="13"/>
      <c r="EHW19" s="13"/>
      <c r="EHX19" s="13"/>
      <c r="EHY19" s="13"/>
      <c r="EHZ19" s="13"/>
      <c r="EIA19" s="13"/>
      <c r="EIB19" s="13"/>
      <c r="EIC19" s="13"/>
      <c r="EID19" s="13"/>
      <c r="EIE19" s="13"/>
      <c r="EIF19" s="13"/>
      <c r="EIG19" s="13"/>
      <c r="EIH19" s="13"/>
      <c r="EII19" s="13"/>
      <c r="EIJ19" s="13"/>
      <c r="EIK19" s="13"/>
      <c r="EIL19" s="13"/>
      <c r="EIM19" s="13"/>
      <c r="EIN19" s="13"/>
      <c r="EIO19" s="13"/>
      <c r="EIP19" s="13"/>
      <c r="EIQ19" s="13"/>
      <c r="EIR19" s="13"/>
      <c r="EIS19" s="13"/>
      <c r="EIT19" s="13"/>
      <c r="EIU19" s="13"/>
      <c r="EIV19" s="13"/>
      <c r="EIW19" s="13"/>
      <c r="EIX19" s="13"/>
      <c r="EIY19" s="13"/>
      <c r="EIZ19" s="13"/>
      <c r="EJA19" s="13"/>
      <c r="EJB19" s="13"/>
      <c r="EJC19" s="13"/>
      <c r="EJD19" s="13"/>
      <c r="EJE19" s="13"/>
      <c r="EJF19" s="13"/>
      <c r="EJG19" s="13"/>
      <c r="EJH19" s="13"/>
      <c r="EJI19" s="13"/>
      <c r="EJJ19" s="13"/>
      <c r="EJK19" s="13"/>
      <c r="EJL19" s="13"/>
      <c r="EJM19" s="13"/>
      <c r="EJN19" s="13"/>
      <c r="EJO19" s="13"/>
      <c r="EJP19" s="13"/>
      <c r="EJQ19" s="13"/>
      <c r="EJR19" s="13"/>
      <c r="EJS19" s="13"/>
      <c r="EJT19" s="13"/>
      <c r="EJU19" s="13"/>
      <c r="EJV19" s="13"/>
      <c r="EJW19" s="13"/>
      <c r="EJX19" s="13"/>
      <c r="EJY19" s="13"/>
      <c r="EJZ19" s="13"/>
      <c r="EKA19" s="13"/>
      <c r="EKB19" s="13"/>
      <c r="EKC19" s="13"/>
      <c r="EKD19" s="13"/>
      <c r="EKE19" s="13"/>
      <c r="EKF19" s="13"/>
      <c r="EKG19" s="13"/>
      <c r="EKH19" s="13"/>
      <c r="EKI19" s="13"/>
      <c r="EKJ19" s="13"/>
      <c r="EKK19" s="13"/>
      <c r="EKL19" s="13"/>
      <c r="EKM19" s="13"/>
      <c r="EKN19" s="13"/>
      <c r="EKO19" s="13"/>
      <c r="EKP19" s="13"/>
      <c r="EKQ19" s="13"/>
      <c r="EKR19" s="13"/>
      <c r="EKS19" s="13"/>
      <c r="EKT19" s="13"/>
      <c r="EKU19" s="13"/>
      <c r="EKV19" s="13"/>
      <c r="EKW19" s="13"/>
      <c r="EKX19" s="13"/>
      <c r="EKY19" s="13"/>
      <c r="EKZ19" s="13"/>
      <c r="ELA19" s="13"/>
      <c r="ELB19" s="13"/>
      <c r="ELC19" s="13"/>
      <c r="ELD19" s="13"/>
      <c r="ELE19" s="13"/>
      <c r="ELF19" s="13"/>
      <c r="ELG19" s="13"/>
      <c r="ELH19" s="13"/>
      <c r="ELI19" s="13"/>
      <c r="ELJ19" s="13"/>
      <c r="ELK19" s="13"/>
      <c r="ELL19" s="13"/>
      <c r="ELM19" s="13"/>
      <c r="ELN19" s="13"/>
      <c r="ELO19" s="13"/>
      <c r="ELP19" s="13"/>
      <c r="ELQ19" s="13"/>
      <c r="ELR19" s="13"/>
      <c r="ELS19" s="13"/>
      <c r="ELT19" s="13"/>
      <c r="ELU19" s="13"/>
      <c r="ELV19" s="13"/>
      <c r="ELW19" s="13"/>
      <c r="ELX19" s="13"/>
      <c r="ELY19" s="13"/>
      <c r="ELZ19" s="13"/>
      <c r="EMA19" s="13"/>
      <c r="EMB19" s="13"/>
      <c r="EMC19" s="13"/>
      <c r="EMD19" s="13"/>
      <c r="EME19" s="13"/>
      <c r="EMF19" s="13"/>
      <c r="EMG19" s="13"/>
      <c r="EMH19" s="13"/>
      <c r="EMI19" s="13"/>
      <c r="EMJ19" s="13"/>
      <c r="EMK19" s="13"/>
      <c r="EML19" s="13"/>
      <c r="EMM19" s="13"/>
      <c r="EMN19" s="13"/>
      <c r="EMO19" s="13"/>
      <c r="EMP19" s="13"/>
      <c r="EMQ19" s="13"/>
      <c r="EMR19" s="13"/>
      <c r="EMS19" s="13"/>
      <c r="EMT19" s="13"/>
      <c r="EMU19" s="13"/>
      <c r="EMV19" s="13"/>
      <c r="EMW19" s="13"/>
      <c r="EMX19" s="13"/>
      <c r="EMY19" s="13"/>
      <c r="EMZ19" s="13"/>
      <c r="ENA19" s="13"/>
      <c r="ENB19" s="13"/>
      <c r="ENC19" s="13"/>
      <c r="END19" s="13"/>
      <c r="ENE19" s="13"/>
      <c r="ENF19" s="13"/>
      <c r="ENG19" s="13"/>
      <c r="ENH19" s="13"/>
      <c r="ENI19" s="13"/>
      <c r="ENJ19" s="13"/>
      <c r="ENK19" s="13"/>
      <c r="ENL19" s="13"/>
      <c r="ENM19" s="13"/>
      <c r="ENN19" s="13"/>
      <c r="ENO19" s="13"/>
      <c r="ENP19" s="13"/>
      <c r="ENQ19" s="13"/>
      <c r="ENR19" s="13"/>
      <c r="ENS19" s="13"/>
      <c r="ENT19" s="13"/>
      <c r="ENU19" s="13"/>
      <c r="ENV19" s="13"/>
      <c r="ENW19" s="13"/>
      <c r="ENX19" s="13"/>
      <c r="ENY19" s="13"/>
      <c r="ENZ19" s="13"/>
      <c r="EOA19" s="13"/>
      <c r="EOB19" s="13"/>
      <c r="EOC19" s="13"/>
      <c r="EOD19" s="13"/>
      <c r="EOE19" s="13"/>
      <c r="EOF19" s="13"/>
      <c r="EOG19" s="13"/>
      <c r="EOH19" s="13"/>
      <c r="EOI19" s="13"/>
      <c r="EOJ19" s="13"/>
      <c r="EOK19" s="13"/>
      <c r="EOL19" s="13"/>
      <c r="EOM19" s="13"/>
      <c r="EON19" s="13"/>
      <c r="EOO19" s="13"/>
      <c r="EOP19" s="13"/>
      <c r="EOQ19" s="13"/>
      <c r="EOR19" s="13"/>
      <c r="EOS19" s="13"/>
      <c r="EOT19" s="13"/>
      <c r="EOU19" s="13"/>
      <c r="EOV19" s="13"/>
      <c r="EOW19" s="13"/>
      <c r="EOX19" s="13"/>
      <c r="EOY19" s="13"/>
      <c r="EOZ19" s="13"/>
      <c r="EPA19" s="13"/>
      <c r="EPB19" s="13"/>
      <c r="EPC19" s="13"/>
      <c r="EPD19" s="13"/>
      <c r="EPE19" s="13"/>
      <c r="EPF19" s="13"/>
      <c r="EPG19" s="13"/>
      <c r="EPH19" s="13"/>
      <c r="EPI19" s="13"/>
      <c r="EPJ19" s="13"/>
      <c r="EPK19" s="13"/>
      <c r="EPL19" s="13"/>
      <c r="EPM19" s="13"/>
      <c r="EPN19" s="13"/>
      <c r="EPO19" s="13"/>
      <c r="EPP19" s="13"/>
      <c r="EPQ19" s="13"/>
      <c r="EPR19" s="13"/>
      <c r="EPS19" s="13"/>
      <c r="EPT19" s="13"/>
      <c r="EPU19" s="13"/>
      <c r="EPV19" s="13"/>
      <c r="EPW19" s="13"/>
      <c r="EPX19" s="13"/>
      <c r="EPY19" s="13"/>
      <c r="EPZ19" s="13"/>
      <c r="EQA19" s="13"/>
      <c r="EQB19" s="13"/>
      <c r="EQC19" s="13"/>
      <c r="EQD19" s="13"/>
      <c r="EQE19" s="13"/>
      <c r="EQF19" s="13"/>
      <c r="EQG19" s="13"/>
      <c r="EQH19" s="13"/>
      <c r="EQI19" s="13"/>
      <c r="EQJ19" s="13"/>
      <c r="EQK19" s="13"/>
      <c r="EQL19" s="13"/>
      <c r="EQM19" s="13"/>
      <c r="EQN19" s="13"/>
      <c r="EQO19" s="13"/>
      <c r="EQP19" s="13"/>
      <c r="EQQ19" s="13"/>
      <c r="EQR19" s="13"/>
      <c r="EQS19" s="13"/>
      <c r="EQT19" s="13"/>
      <c r="EQU19" s="13"/>
      <c r="EQV19" s="13"/>
      <c r="EQW19" s="13"/>
      <c r="EQX19" s="13"/>
      <c r="EQY19" s="13"/>
      <c r="EQZ19" s="13"/>
      <c r="ERA19" s="13"/>
      <c r="ERB19" s="13"/>
      <c r="ERC19" s="13"/>
      <c r="ERD19" s="13"/>
      <c r="ERE19" s="13"/>
      <c r="ERF19" s="13"/>
      <c r="ERG19" s="13"/>
      <c r="ERH19" s="13"/>
      <c r="ERI19" s="13"/>
      <c r="ERJ19" s="13"/>
      <c r="ERK19" s="13"/>
      <c r="ERL19" s="13"/>
      <c r="ERM19" s="13"/>
      <c r="ERN19" s="13"/>
      <c r="ERO19" s="13"/>
      <c r="ERP19" s="13"/>
      <c r="ERQ19" s="13"/>
      <c r="ERR19" s="13"/>
      <c r="ERS19" s="13"/>
      <c r="ERT19" s="13"/>
      <c r="ERU19" s="13"/>
      <c r="ERV19" s="13"/>
      <c r="ERW19" s="13"/>
      <c r="ERX19" s="13"/>
      <c r="ERY19" s="13"/>
      <c r="ERZ19" s="13"/>
      <c r="ESA19" s="13"/>
      <c r="ESB19" s="13"/>
      <c r="ESC19" s="13"/>
      <c r="ESD19" s="13"/>
      <c r="ESE19" s="13"/>
      <c r="ESF19" s="13"/>
      <c r="ESG19" s="13"/>
      <c r="ESH19" s="13"/>
      <c r="ESI19" s="13"/>
      <c r="ESJ19" s="13"/>
      <c r="ESK19" s="13"/>
      <c r="ESL19" s="13"/>
      <c r="ESM19" s="13"/>
      <c r="ESN19" s="13"/>
      <c r="ESO19" s="13"/>
      <c r="ESP19" s="13"/>
      <c r="ESQ19" s="13"/>
      <c r="ESR19" s="13"/>
      <c r="ESS19" s="13"/>
      <c r="EST19" s="13"/>
      <c r="ESU19" s="13"/>
      <c r="ESV19" s="13"/>
      <c r="ESW19" s="13"/>
      <c r="ESX19" s="13"/>
      <c r="ESY19" s="13"/>
      <c r="ESZ19" s="13"/>
      <c r="ETA19" s="13"/>
      <c r="ETB19" s="13"/>
      <c r="ETC19" s="13"/>
      <c r="ETD19" s="13"/>
      <c r="ETE19" s="13"/>
      <c r="ETF19" s="13"/>
      <c r="ETG19" s="13"/>
      <c r="ETH19" s="13"/>
      <c r="ETI19" s="13"/>
      <c r="ETJ19" s="13"/>
      <c r="ETK19" s="13"/>
      <c r="ETL19" s="13"/>
      <c r="ETM19" s="13"/>
      <c r="ETN19" s="13"/>
      <c r="ETO19" s="13"/>
      <c r="ETP19" s="13"/>
      <c r="ETQ19" s="13"/>
      <c r="ETR19" s="13"/>
      <c r="ETS19" s="13"/>
      <c r="ETT19" s="13"/>
      <c r="ETU19" s="13"/>
      <c r="ETV19" s="13"/>
      <c r="ETW19" s="13"/>
      <c r="ETX19" s="13"/>
      <c r="ETY19" s="13"/>
      <c r="ETZ19" s="13"/>
      <c r="EUA19" s="13"/>
      <c r="EUB19" s="13"/>
      <c r="EUC19" s="13"/>
      <c r="EUD19" s="13"/>
      <c r="EUE19" s="13"/>
      <c r="EUF19" s="13"/>
      <c r="EUG19" s="13"/>
      <c r="EUH19" s="13"/>
      <c r="EUI19" s="13"/>
      <c r="EUJ19" s="13"/>
      <c r="EUK19" s="13"/>
      <c r="EUL19" s="13"/>
      <c r="EUM19" s="13"/>
      <c r="EUN19" s="13"/>
      <c r="EUO19" s="13"/>
      <c r="EUP19" s="13"/>
      <c r="EUQ19" s="13"/>
      <c r="EUR19" s="13"/>
      <c r="EUS19" s="13"/>
      <c r="EUT19" s="13"/>
      <c r="EUU19" s="13"/>
      <c r="EUV19" s="13"/>
      <c r="EUW19" s="13"/>
      <c r="EUX19" s="13"/>
      <c r="EUY19" s="13"/>
      <c r="EUZ19" s="13"/>
      <c r="EVA19" s="13"/>
      <c r="EVB19" s="13"/>
      <c r="EVC19" s="13"/>
      <c r="EVD19" s="13"/>
      <c r="EVE19" s="13"/>
      <c r="EVF19" s="13"/>
      <c r="EVG19" s="13"/>
      <c r="EVH19" s="13"/>
      <c r="EVI19" s="13"/>
      <c r="EVJ19" s="13"/>
      <c r="EVK19" s="13"/>
      <c r="EVL19" s="13"/>
      <c r="EVM19" s="13"/>
      <c r="EVN19" s="13"/>
      <c r="EVO19" s="13"/>
      <c r="EVP19" s="13"/>
      <c r="EVQ19" s="13"/>
      <c r="EVR19" s="13"/>
      <c r="EVS19" s="13"/>
      <c r="EVT19" s="13"/>
      <c r="EVU19" s="13"/>
      <c r="EVV19" s="13"/>
      <c r="EVW19" s="13"/>
      <c r="EVX19" s="13"/>
      <c r="EVY19" s="13"/>
      <c r="EVZ19" s="13"/>
      <c r="EWA19" s="13"/>
      <c r="EWB19" s="13"/>
      <c r="EWC19" s="13"/>
      <c r="EWD19" s="13"/>
      <c r="EWE19" s="13"/>
      <c r="EWF19" s="13"/>
      <c r="EWG19" s="13"/>
      <c r="EWH19" s="13"/>
      <c r="EWI19" s="13"/>
      <c r="EWJ19" s="13"/>
      <c r="EWK19" s="13"/>
      <c r="EWL19" s="13"/>
      <c r="EWM19" s="13"/>
      <c r="EWN19" s="13"/>
      <c r="EWO19" s="13"/>
      <c r="EWP19" s="13"/>
      <c r="EWQ19" s="13"/>
      <c r="EWR19" s="13"/>
      <c r="EWS19" s="13"/>
      <c r="EWT19" s="13"/>
      <c r="EWU19" s="13"/>
      <c r="EWV19" s="13"/>
      <c r="EWW19" s="13"/>
      <c r="EWX19" s="13"/>
      <c r="EWY19" s="13"/>
      <c r="EWZ19" s="13"/>
      <c r="EXA19" s="13"/>
      <c r="EXB19" s="13"/>
      <c r="EXC19" s="13"/>
      <c r="EXD19" s="13"/>
      <c r="EXE19" s="13"/>
      <c r="EXF19" s="13"/>
      <c r="EXG19" s="13"/>
      <c r="EXH19" s="13"/>
      <c r="EXI19" s="13"/>
      <c r="EXJ19" s="13"/>
      <c r="EXK19" s="13"/>
      <c r="EXL19" s="13"/>
      <c r="EXM19" s="13"/>
      <c r="EXN19" s="13"/>
      <c r="EXO19" s="13"/>
      <c r="EXP19" s="13"/>
      <c r="EXQ19" s="13"/>
      <c r="EXR19" s="13"/>
      <c r="EXS19" s="13"/>
      <c r="EXT19" s="13"/>
      <c r="EXU19" s="13"/>
      <c r="EXV19" s="13"/>
      <c r="EXW19" s="13"/>
      <c r="EXX19" s="13"/>
      <c r="EXY19" s="13"/>
      <c r="EXZ19" s="13"/>
      <c r="EYA19" s="13"/>
      <c r="EYB19" s="13"/>
      <c r="EYC19" s="13"/>
      <c r="EYD19" s="13"/>
      <c r="EYE19" s="13"/>
      <c r="EYF19" s="13"/>
      <c r="EYG19" s="13"/>
      <c r="EYH19" s="13"/>
      <c r="EYI19" s="13"/>
      <c r="EYJ19" s="13"/>
      <c r="EYK19" s="13"/>
      <c r="EYL19" s="13"/>
      <c r="EYM19" s="13"/>
      <c r="EYN19" s="13"/>
      <c r="EYO19" s="13"/>
      <c r="EYP19" s="13"/>
      <c r="EYQ19" s="13"/>
      <c r="EYR19" s="13"/>
      <c r="EYS19" s="13"/>
      <c r="EYT19" s="13"/>
      <c r="EYU19" s="13"/>
      <c r="EYV19" s="13"/>
      <c r="EYW19" s="13"/>
      <c r="EYX19" s="13"/>
      <c r="EYY19" s="13"/>
      <c r="EYZ19" s="13"/>
      <c r="EZA19" s="13"/>
      <c r="EZB19" s="13"/>
      <c r="EZC19" s="13"/>
      <c r="EZD19" s="13"/>
      <c r="EZE19" s="13"/>
      <c r="EZF19" s="13"/>
      <c r="EZG19" s="13"/>
      <c r="EZH19" s="13"/>
      <c r="EZI19" s="13"/>
      <c r="EZJ19" s="13"/>
      <c r="EZK19" s="13"/>
      <c r="EZL19" s="13"/>
      <c r="EZM19" s="13"/>
      <c r="EZN19" s="13"/>
      <c r="EZO19" s="13"/>
      <c r="EZP19" s="13"/>
      <c r="EZQ19" s="13"/>
      <c r="EZR19" s="13"/>
      <c r="EZS19" s="13"/>
      <c r="EZT19" s="13"/>
      <c r="EZU19" s="13"/>
      <c r="EZV19" s="13"/>
      <c r="EZW19" s="13"/>
      <c r="EZX19" s="13"/>
      <c r="EZY19" s="13"/>
      <c r="EZZ19" s="13"/>
      <c r="FAA19" s="13"/>
      <c r="FAB19" s="13"/>
      <c r="FAC19" s="13"/>
      <c r="FAD19" s="13"/>
      <c r="FAE19" s="13"/>
      <c r="FAF19" s="13"/>
      <c r="FAG19" s="13"/>
      <c r="FAH19" s="13"/>
      <c r="FAI19" s="13"/>
      <c r="FAJ19" s="13"/>
      <c r="FAK19" s="13"/>
      <c r="FAL19" s="13"/>
      <c r="FAM19" s="13"/>
      <c r="FAN19" s="13"/>
      <c r="FAO19" s="13"/>
      <c r="FAP19" s="13"/>
      <c r="FAQ19" s="13"/>
      <c r="FAR19" s="13"/>
      <c r="FAS19" s="13"/>
      <c r="FAT19" s="13"/>
      <c r="FAU19" s="13"/>
      <c r="FAV19" s="13"/>
      <c r="FAW19" s="13"/>
      <c r="FAX19" s="13"/>
      <c r="FAY19" s="13"/>
      <c r="FAZ19" s="13"/>
      <c r="FBA19" s="13"/>
      <c r="FBB19" s="13"/>
      <c r="FBC19" s="13"/>
      <c r="FBD19" s="13"/>
      <c r="FBE19" s="13"/>
      <c r="FBF19" s="13"/>
      <c r="FBG19" s="13"/>
      <c r="FBH19" s="13"/>
      <c r="FBI19" s="13"/>
      <c r="FBJ19" s="13"/>
      <c r="FBK19" s="13"/>
      <c r="FBL19" s="13"/>
      <c r="FBM19" s="13"/>
      <c r="FBN19" s="13"/>
      <c r="FBO19" s="13"/>
      <c r="FBP19" s="13"/>
      <c r="FBQ19" s="13"/>
      <c r="FBR19" s="13"/>
      <c r="FBS19" s="13"/>
      <c r="FBT19" s="13"/>
      <c r="FBU19" s="13"/>
      <c r="FBV19" s="13"/>
      <c r="FBW19" s="13"/>
      <c r="FBX19" s="13"/>
      <c r="FBY19" s="13"/>
      <c r="FBZ19" s="13"/>
      <c r="FCA19" s="13"/>
      <c r="FCB19" s="13"/>
      <c r="FCC19" s="13"/>
      <c r="FCD19" s="13"/>
      <c r="FCE19" s="13"/>
      <c r="FCF19" s="13"/>
      <c r="FCG19" s="13"/>
      <c r="FCH19" s="13"/>
      <c r="FCI19" s="13"/>
      <c r="FCJ19" s="13"/>
      <c r="FCK19" s="13"/>
      <c r="FCL19" s="13"/>
      <c r="FCM19" s="13"/>
      <c r="FCN19" s="13"/>
      <c r="FCO19" s="13"/>
      <c r="FCP19" s="13"/>
      <c r="FCQ19" s="13"/>
      <c r="FCR19" s="13"/>
      <c r="FCS19" s="13"/>
      <c r="FCT19" s="13"/>
      <c r="FCU19" s="13"/>
      <c r="FCV19" s="13"/>
      <c r="FCW19" s="13"/>
      <c r="FCX19" s="13"/>
      <c r="FCY19" s="13"/>
      <c r="FCZ19" s="13"/>
      <c r="FDA19" s="13"/>
      <c r="FDB19" s="13"/>
      <c r="FDC19" s="13"/>
      <c r="FDD19" s="13"/>
      <c r="FDE19" s="13"/>
      <c r="FDF19" s="13"/>
      <c r="FDG19" s="13"/>
      <c r="FDH19" s="13"/>
      <c r="FDI19" s="13"/>
      <c r="FDJ19" s="13"/>
      <c r="FDK19" s="13"/>
      <c r="FDL19" s="13"/>
      <c r="FDM19" s="13"/>
      <c r="FDN19" s="13"/>
      <c r="FDO19" s="13"/>
      <c r="FDP19" s="13"/>
      <c r="FDQ19" s="13"/>
      <c r="FDR19" s="13"/>
      <c r="FDS19" s="13"/>
      <c r="FDT19" s="13"/>
      <c r="FDU19" s="13"/>
      <c r="FDV19" s="13"/>
      <c r="FDW19" s="13"/>
      <c r="FDX19" s="13"/>
      <c r="FDY19" s="13"/>
      <c r="FDZ19" s="13"/>
      <c r="FEA19" s="13"/>
      <c r="FEB19" s="13"/>
      <c r="FEC19" s="13"/>
      <c r="FED19" s="13"/>
      <c r="FEE19" s="13"/>
      <c r="FEF19" s="13"/>
      <c r="FEG19" s="13"/>
      <c r="FEH19" s="13"/>
      <c r="FEI19" s="13"/>
      <c r="FEJ19" s="13"/>
      <c r="FEK19" s="13"/>
      <c r="FEL19" s="13"/>
      <c r="FEM19" s="13"/>
      <c r="FEN19" s="13"/>
      <c r="FEO19" s="13"/>
      <c r="FEP19" s="13"/>
      <c r="FEQ19" s="13"/>
      <c r="FER19" s="13"/>
      <c r="FES19" s="13"/>
      <c r="FET19" s="13"/>
      <c r="FEU19" s="13"/>
      <c r="FEV19" s="13"/>
      <c r="FEW19" s="13"/>
      <c r="FEX19" s="13"/>
      <c r="FEY19" s="13"/>
      <c r="FEZ19" s="13"/>
      <c r="FFA19" s="13"/>
      <c r="FFB19" s="13"/>
      <c r="FFC19" s="13"/>
      <c r="FFD19" s="13"/>
      <c r="FFE19" s="13"/>
      <c r="FFF19" s="13"/>
      <c r="FFG19" s="13"/>
      <c r="FFH19" s="13"/>
      <c r="FFI19" s="13"/>
      <c r="FFJ19" s="13"/>
      <c r="FFK19" s="13"/>
      <c r="FFL19" s="13"/>
      <c r="FFM19" s="13"/>
      <c r="FFN19" s="13"/>
      <c r="FFO19" s="13"/>
      <c r="FFP19" s="13"/>
      <c r="FFQ19" s="13"/>
      <c r="FFR19" s="13"/>
      <c r="FFS19" s="13"/>
      <c r="FFT19" s="13"/>
      <c r="FFU19" s="13"/>
      <c r="FFV19" s="13"/>
      <c r="FFW19" s="13"/>
      <c r="FFX19" s="13"/>
      <c r="FFY19" s="13"/>
      <c r="FFZ19" s="13"/>
      <c r="FGA19" s="13"/>
      <c r="FGB19" s="13"/>
      <c r="FGC19" s="13"/>
      <c r="FGD19" s="13"/>
      <c r="FGE19" s="13"/>
      <c r="FGF19" s="13"/>
      <c r="FGG19" s="13"/>
      <c r="FGH19" s="13"/>
      <c r="FGI19" s="13"/>
      <c r="FGJ19" s="13"/>
      <c r="FGK19" s="13"/>
      <c r="FGL19" s="13"/>
      <c r="FGM19" s="13"/>
      <c r="FGN19" s="13"/>
      <c r="FGO19" s="13"/>
      <c r="FGP19" s="13"/>
      <c r="FGQ19" s="13"/>
      <c r="FGR19" s="13"/>
      <c r="FGS19" s="13"/>
      <c r="FGT19" s="13"/>
      <c r="FGU19" s="13"/>
      <c r="FGV19" s="13"/>
      <c r="FGW19" s="13"/>
      <c r="FGX19" s="13"/>
      <c r="FGY19" s="13"/>
      <c r="FGZ19" s="13"/>
      <c r="FHA19" s="13"/>
      <c r="FHB19" s="13"/>
      <c r="FHC19" s="13"/>
      <c r="FHD19" s="13"/>
      <c r="FHE19" s="13"/>
      <c r="FHF19" s="13"/>
      <c r="FHG19" s="13"/>
      <c r="FHH19" s="13"/>
      <c r="FHI19" s="13"/>
      <c r="FHJ19" s="13"/>
      <c r="FHK19" s="13"/>
      <c r="FHL19" s="13"/>
      <c r="FHM19" s="13"/>
      <c r="FHN19" s="13"/>
      <c r="FHO19" s="13"/>
      <c r="FHP19" s="13"/>
      <c r="FHQ19" s="13"/>
      <c r="FHR19" s="13"/>
      <c r="FHS19" s="13"/>
      <c r="FHT19" s="13"/>
      <c r="FHU19" s="13"/>
      <c r="FHV19" s="13"/>
      <c r="FHW19" s="13"/>
      <c r="FHX19" s="13"/>
      <c r="FHY19" s="13"/>
      <c r="FHZ19" s="13"/>
      <c r="FIA19" s="13"/>
      <c r="FIB19" s="13"/>
      <c r="FIC19" s="13"/>
      <c r="FID19" s="13"/>
      <c r="FIE19" s="13"/>
      <c r="FIF19" s="13"/>
      <c r="FIG19" s="13"/>
      <c r="FIH19" s="13"/>
      <c r="FII19" s="13"/>
      <c r="FIJ19" s="13"/>
      <c r="FIK19" s="13"/>
      <c r="FIL19" s="13"/>
      <c r="FIM19" s="13"/>
      <c r="FIN19" s="13"/>
      <c r="FIO19" s="13"/>
      <c r="FIP19" s="13"/>
      <c r="FIQ19" s="13"/>
      <c r="FIR19" s="13"/>
      <c r="FIS19" s="13"/>
      <c r="FIT19" s="13"/>
      <c r="FIU19" s="13"/>
      <c r="FIV19" s="13"/>
      <c r="FIW19" s="13"/>
      <c r="FIX19" s="13"/>
      <c r="FIY19" s="13"/>
      <c r="FIZ19" s="13"/>
      <c r="FJA19" s="13"/>
      <c r="FJB19" s="13"/>
      <c r="FJC19" s="13"/>
      <c r="FJD19" s="13"/>
      <c r="FJE19" s="13"/>
      <c r="FJF19" s="13"/>
      <c r="FJG19" s="13"/>
      <c r="FJH19" s="13"/>
      <c r="FJI19" s="13"/>
      <c r="FJJ19" s="13"/>
      <c r="FJK19" s="13"/>
      <c r="FJL19" s="13"/>
      <c r="FJM19" s="13"/>
      <c r="FJN19" s="13"/>
      <c r="FJO19" s="13"/>
      <c r="FJP19" s="13"/>
      <c r="FJQ19" s="13"/>
      <c r="FJR19" s="13"/>
      <c r="FJS19" s="13"/>
      <c r="FJT19" s="13"/>
      <c r="FJU19" s="13"/>
      <c r="FJV19" s="13"/>
      <c r="FJW19" s="13"/>
      <c r="FJX19" s="13"/>
      <c r="FJY19" s="13"/>
      <c r="FJZ19" s="13"/>
      <c r="FKA19" s="13"/>
      <c r="FKB19" s="13"/>
      <c r="FKC19" s="13"/>
      <c r="FKD19" s="13"/>
      <c r="FKE19" s="13"/>
      <c r="FKF19" s="13"/>
      <c r="FKG19" s="13"/>
      <c r="FKH19" s="13"/>
      <c r="FKI19" s="13"/>
      <c r="FKJ19" s="13"/>
      <c r="FKK19" s="13"/>
      <c r="FKL19" s="13"/>
      <c r="FKM19" s="13"/>
      <c r="FKN19" s="13"/>
      <c r="FKO19" s="13"/>
      <c r="FKP19" s="13"/>
      <c r="FKQ19" s="13"/>
      <c r="FKR19" s="13"/>
      <c r="FKS19" s="13"/>
      <c r="FKT19" s="13"/>
      <c r="FKU19" s="13"/>
      <c r="FKV19" s="13"/>
      <c r="FKW19" s="13"/>
      <c r="FKX19" s="13"/>
      <c r="FKY19" s="13"/>
      <c r="FKZ19" s="13"/>
      <c r="FLA19" s="13"/>
      <c r="FLB19" s="13"/>
      <c r="FLC19" s="13"/>
      <c r="FLD19" s="13"/>
      <c r="FLE19" s="13"/>
      <c r="FLF19" s="13"/>
      <c r="FLG19" s="13"/>
      <c r="FLH19" s="13"/>
      <c r="FLI19" s="13"/>
      <c r="FLJ19" s="13"/>
      <c r="FLK19" s="13"/>
      <c r="FLL19" s="13"/>
      <c r="FLM19" s="13"/>
      <c r="FLN19" s="13"/>
      <c r="FLO19" s="13"/>
      <c r="FLP19" s="13"/>
      <c r="FLQ19" s="13"/>
      <c r="FLR19" s="13"/>
      <c r="FLS19" s="13"/>
      <c r="FLT19" s="13"/>
      <c r="FLU19" s="13"/>
      <c r="FLV19" s="13"/>
      <c r="FLW19" s="13"/>
      <c r="FLX19" s="13"/>
      <c r="FLY19" s="13"/>
      <c r="FLZ19" s="13"/>
      <c r="FMA19" s="13"/>
      <c r="FMB19" s="13"/>
      <c r="FMC19" s="13"/>
      <c r="FMD19" s="13"/>
      <c r="FME19" s="13"/>
      <c r="FMF19" s="13"/>
      <c r="FMG19" s="13"/>
      <c r="FMH19" s="13"/>
      <c r="FMI19" s="13"/>
      <c r="FMJ19" s="13"/>
      <c r="FMK19" s="13"/>
      <c r="FML19" s="13"/>
      <c r="FMM19" s="13"/>
      <c r="FMN19" s="13"/>
      <c r="FMO19" s="13"/>
      <c r="FMP19" s="13"/>
      <c r="FMQ19" s="13"/>
      <c r="FMR19" s="13"/>
      <c r="FMS19" s="13"/>
      <c r="FMT19" s="13"/>
      <c r="FMU19" s="13"/>
      <c r="FMV19" s="13"/>
      <c r="FMW19" s="13"/>
      <c r="FMX19" s="13"/>
      <c r="FMY19" s="13"/>
      <c r="FMZ19" s="13"/>
      <c r="FNA19" s="13"/>
      <c r="FNB19" s="13"/>
      <c r="FNC19" s="13"/>
      <c r="FND19" s="13"/>
      <c r="FNE19" s="13"/>
      <c r="FNF19" s="13"/>
      <c r="FNG19" s="13"/>
      <c r="FNH19" s="13"/>
      <c r="FNI19" s="13"/>
      <c r="FNJ19" s="13"/>
      <c r="FNK19" s="13"/>
      <c r="FNL19" s="13"/>
      <c r="FNM19" s="13"/>
      <c r="FNN19" s="13"/>
      <c r="FNO19" s="13"/>
      <c r="FNP19" s="13"/>
      <c r="FNQ19" s="13"/>
      <c r="FNR19" s="13"/>
      <c r="FNS19" s="13"/>
      <c r="FNT19" s="13"/>
      <c r="FNU19" s="13"/>
      <c r="FNV19" s="13"/>
      <c r="FNW19" s="13"/>
      <c r="FNX19" s="13"/>
      <c r="FNY19" s="13"/>
      <c r="FNZ19" s="13"/>
      <c r="FOA19" s="13"/>
      <c r="FOB19" s="13"/>
      <c r="FOC19" s="13"/>
      <c r="FOD19" s="13"/>
      <c r="FOE19" s="13"/>
      <c r="FOF19" s="13"/>
      <c r="FOG19" s="13"/>
      <c r="FOH19" s="13"/>
      <c r="FOI19" s="13"/>
      <c r="FOJ19" s="13"/>
      <c r="FOK19" s="13"/>
      <c r="FOL19" s="13"/>
      <c r="FOM19" s="13"/>
      <c r="FON19" s="13"/>
      <c r="FOO19" s="13"/>
      <c r="FOP19" s="13"/>
      <c r="FOQ19" s="13"/>
      <c r="FOR19" s="13"/>
      <c r="FOS19" s="13"/>
      <c r="FOT19" s="13"/>
      <c r="FOU19" s="13"/>
      <c r="FOV19" s="13"/>
      <c r="FOW19" s="13"/>
      <c r="FOX19" s="13"/>
      <c r="FOY19" s="13"/>
      <c r="FOZ19" s="13"/>
      <c r="FPA19" s="13"/>
      <c r="FPB19" s="13"/>
      <c r="FPC19" s="13"/>
      <c r="FPD19" s="13"/>
      <c r="FPE19" s="13"/>
      <c r="FPF19" s="13"/>
      <c r="FPG19" s="13"/>
      <c r="FPH19" s="13"/>
      <c r="FPI19" s="13"/>
      <c r="FPJ19" s="13"/>
      <c r="FPK19" s="13"/>
      <c r="FPL19" s="13"/>
      <c r="FPM19" s="13"/>
      <c r="FPN19" s="13"/>
      <c r="FPO19" s="13"/>
      <c r="FPP19" s="13"/>
      <c r="FPQ19" s="13"/>
      <c r="FPR19" s="13"/>
      <c r="FPS19" s="13"/>
      <c r="FPT19" s="13"/>
      <c r="FPU19" s="13"/>
      <c r="FPV19" s="13"/>
      <c r="FPW19" s="13"/>
      <c r="FPX19" s="13"/>
      <c r="FPY19" s="13"/>
      <c r="FPZ19" s="13"/>
      <c r="FQA19" s="13"/>
      <c r="FQB19" s="13"/>
      <c r="FQC19" s="13"/>
      <c r="FQD19" s="13"/>
      <c r="FQE19" s="13"/>
      <c r="FQF19" s="13"/>
      <c r="FQG19" s="13"/>
      <c r="FQH19" s="13"/>
      <c r="FQI19" s="13"/>
      <c r="FQJ19" s="13"/>
      <c r="FQK19" s="13"/>
      <c r="FQL19" s="13"/>
      <c r="FQM19" s="13"/>
      <c r="FQN19" s="13"/>
      <c r="FQO19" s="13"/>
      <c r="FQP19" s="13"/>
      <c r="FQQ19" s="13"/>
      <c r="FQR19" s="13"/>
      <c r="FQS19" s="13"/>
      <c r="FQT19" s="13"/>
      <c r="FQU19" s="13"/>
      <c r="FQV19" s="13"/>
      <c r="FQW19" s="13"/>
      <c r="FQX19" s="13"/>
      <c r="FQY19" s="13"/>
      <c r="FQZ19" s="13"/>
      <c r="FRA19" s="13"/>
      <c r="FRB19" s="13"/>
      <c r="FRC19" s="13"/>
      <c r="FRD19" s="13"/>
      <c r="FRE19" s="13"/>
      <c r="FRF19" s="13"/>
      <c r="FRG19" s="13"/>
      <c r="FRH19" s="13"/>
      <c r="FRI19" s="13"/>
      <c r="FRJ19" s="13"/>
      <c r="FRK19" s="13"/>
      <c r="FRL19" s="13"/>
      <c r="FRM19" s="13"/>
      <c r="FRN19" s="13"/>
      <c r="FRO19" s="13"/>
      <c r="FRP19" s="13"/>
      <c r="FRQ19" s="13"/>
      <c r="FRR19" s="13"/>
      <c r="FRS19" s="13"/>
      <c r="FRT19" s="13"/>
      <c r="FRU19" s="13"/>
      <c r="FRV19" s="13"/>
      <c r="FRW19" s="13"/>
      <c r="FRX19" s="13"/>
      <c r="FRY19" s="13"/>
      <c r="FRZ19" s="13"/>
      <c r="FSA19" s="13"/>
      <c r="FSB19" s="13"/>
      <c r="FSC19" s="13"/>
      <c r="FSD19" s="13"/>
      <c r="FSE19" s="13"/>
      <c r="FSF19" s="13"/>
      <c r="FSG19" s="13"/>
      <c r="FSH19" s="13"/>
      <c r="FSI19" s="13"/>
      <c r="FSJ19" s="13"/>
      <c r="FSK19" s="13"/>
      <c r="FSL19" s="13"/>
      <c r="FSM19" s="13"/>
      <c r="FSN19" s="13"/>
      <c r="FSO19" s="13"/>
      <c r="FSP19" s="13"/>
      <c r="FSQ19" s="13"/>
      <c r="FSR19" s="13"/>
      <c r="FSS19" s="13"/>
      <c r="FST19" s="13"/>
      <c r="FSU19" s="13"/>
      <c r="FSV19" s="13"/>
      <c r="FSW19" s="13"/>
      <c r="FSX19" s="13"/>
      <c r="FSY19" s="13"/>
      <c r="FSZ19" s="13"/>
      <c r="FTA19" s="13"/>
      <c r="FTB19" s="13"/>
      <c r="FTC19" s="13"/>
      <c r="FTD19" s="13"/>
      <c r="FTE19" s="13"/>
      <c r="FTF19" s="13"/>
      <c r="FTG19" s="13"/>
      <c r="FTH19" s="13"/>
      <c r="FTI19" s="13"/>
      <c r="FTJ19" s="13"/>
      <c r="FTK19" s="13"/>
      <c r="FTL19" s="13"/>
      <c r="FTM19" s="13"/>
      <c r="FTN19" s="13"/>
      <c r="FTO19" s="13"/>
      <c r="FTP19" s="13"/>
      <c r="FTQ19" s="13"/>
      <c r="FTR19" s="13"/>
      <c r="FTS19" s="13"/>
      <c r="FTT19" s="13"/>
      <c r="FTU19" s="13"/>
      <c r="FTV19" s="13"/>
      <c r="FTW19" s="13"/>
      <c r="FTX19" s="13"/>
      <c r="FTY19" s="13"/>
      <c r="FTZ19" s="13"/>
      <c r="FUA19" s="13"/>
      <c r="FUB19" s="13"/>
      <c r="FUC19" s="13"/>
      <c r="FUD19" s="13"/>
      <c r="FUE19" s="13"/>
      <c r="FUF19" s="13"/>
      <c r="FUG19" s="13"/>
      <c r="FUH19" s="13"/>
      <c r="FUI19" s="13"/>
      <c r="FUJ19" s="13"/>
      <c r="FUK19" s="13"/>
      <c r="FUL19" s="13"/>
      <c r="FUM19" s="13"/>
      <c r="FUN19" s="13"/>
      <c r="FUO19" s="13"/>
      <c r="FUP19" s="13"/>
      <c r="FUQ19" s="13"/>
      <c r="FUR19" s="13"/>
      <c r="FUS19" s="13"/>
      <c r="FUT19" s="13"/>
      <c r="FUU19" s="13"/>
      <c r="FUV19" s="13"/>
      <c r="FUW19" s="13"/>
      <c r="FUX19" s="13"/>
      <c r="FUY19" s="13"/>
      <c r="FUZ19" s="13"/>
      <c r="FVA19" s="13"/>
      <c r="FVB19" s="13"/>
      <c r="FVC19" s="13"/>
      <c r="FVD19" s="13"/>
      <c r="FVE19" s="13"/>
      <c r="FVF19" s="13"/>
      <c r="FVG19" s="13"/>
      <c r="FVH19" s="13"/>
      <c r="FVI19" s="13"/>
      <c r="FVJ19" s="13"/>
      <c r="FVK19" s="13"/>
      <c r="FVL19" s="13"/>
      <c r="FVM19" s="13"/>
      <c r="FVN19" s="13"/>
      <c r="FVO19" s="13"/>
      <c r="FVP19" s="13"/>
      <c r="FVQ19" s="13"/>
      <c r="FVR19" s="13"/>
      <c r="FVS19" s="13"/>
      <c r="FVT19" s="13"/>
      <c r="FVU19" s="13"/>
      <c r="FVV19" s="13"/>
      <c r="FVW19" s="13"/>
      <c r="FVX19" s="13"/>
      <c r="FVY19" s="13"/>
      <c r="FVZ19" s="13"/>
      <c r="FWA19" s="13"/>
      <c r="FWB19" s="13"/>
      <c r="FWC19" s="13"/>
      <c r="FWD19" s="13"/>
      <c r="FWE19" s="13"/>
      <c r="FWF19" s="13"/>
      <c r="FWG19" s="13"/>
      <c r="FWH19" s="13"/>
      <c r="FWI19" s="13"/>
      <c r="FWJ19" s="13"/>
      <c r="FWK19" s="13"/>
      <c r="FWL19" s="13"/>
      <c r="FWM19" s="13"/>
      <c r="FWN19" s="13"/>
      <c r="FWO19" s="13"/>
      <c r="FWP19" s="13"/>
      <c r="FWQ19" s="13"/>
      <c r="FWR19" s="13"/>
      <c r="FWS19" s="13"/>
      <c r="FWT19" s="13"/>
      <c r="FWU19" s="13"/>
      <c r="FWV19" s="13"/>
      <c r="FWW19" s="13"/>
      <c r="FWX19" s="13"/>
      <c r="FWY19" s="13"/>
      <c r="FWZ19" s="13"/>
      <c r="FXA19" s="13"/>
      <c r="FXB19" s="13"/>
      <c r="FXC19" s="13"/>
      <c r="FXD19" s="13"/>
      <c r="FXE19" s="13"/>
      <c r="FXF19" s="13"/>
      <c r="FXG19" s="13"/>
      <c r="FXH19" s="13"/>
      <c r="FXI19" s="13"/>
      <c r="FXJ19" s="13"/>
      <c r="FXK19" s="13"/>
      <c r="FXL19" s="13"/>
      <c r="FXM19" s="13"/>
      <c r="FXN19" s="13"/>
      <c r="FXO19" s="13"/>
      <c r="FXP19" s="13"/>
      <c r="FXQ19" s="13"/>
      <c r="FXR19" s="13"/>
      <c r="FXS19" s="13"/>
      <c r="FXT19" s="13"/>
      <c r="FXU19" s="13"/>
      <c r="FXV19" s="13"/>
      <c r="FXW19" s="13"/>
      <c r="FXX19" s="13"/>
      <c r="FXY19" s="13"/>
      <c r="FXZ19" s="13"/>
      <c r="FYA19" s="13"/>
      <c r="FYB19" s="13"/>
      <c r="FYC19" s="13"/>
      <c r="FYD19" s="13"/>
      <c r="FYE19" s="13"/>
      <c r="FYF19" s="13"/>
      <c r="FYG19" s="13"/>
      <c r="FYH19" s="13"/>
      <c r="FYI19" s="13"/>
      <c r="FYJ19" s="13"/>
      <c r="FYK19" s="13"/>
      <c r="FYL19" s="13"/>
      <c r="FYM19" s="13"/>
      <c r="FYN19" s="13"/>
      <c r="FYO19" s="13"/>
      <c r="FYP19" s="13"/>
      <c r="FYQ19" s="13"/>
      <c r="FYR19" s="13"/>
      <c r="FYS19" s="13"/>
      <c r="FYT19" s="13"/>
      <c r="FYU19" s="13"/>
      <c r="FYV19" s="13"/>
      <c r="FYW19" s="13"/>
      <c r="FYX19" s="13"/>
      <c r="FYY19" s="13"/>
      <c r="FYZ19" s="13"/>
      <c r="FZA19" s="13"/>
      <c r="FZB19" s="13"/>
      <c r="FZC19" s="13"/>
      <c r="FZD19" s="13"/>
      <c r="FZE19" s="13"/>
      <c r="FZF19" s="13"/>
      <c r="FZG19" s="13"/>
      <c r="FZH19" s="13"/>
      <c r="FZI19" s="13"/>
      <c r="FZJ19" s="13"/>
      <c r="FZK19" s="13"/>
      <c r="FZL19" s="13"/>
      <c r="FZM19" s="13"/>
      <c r="FZN19" s="13"/>
      <c r="FZO19" s="13"/>
      <c r="FZP19" s="13"/>
      <c r="FZQ19" s="13"/>
      <c r="FZR19" s="13"/>
      <c r="FZS19" s="13"/>
      <c r="FZT19" s="13"/>
      <c r="FZU19" s="13"/>
      <c r="FZV19" s="13"/>
      <c r="FZW19" s="13"/>
      <c r="FZX19" s="13"/>
      <c r="FZY19" s="13"/>
      <c r="FZZ19" s="13"/>
      <c r="GAA19" s="13"/>
      <c r="GAB19" s="13"/>
      <c r="GAC19" s="13"/>
      <c r="GAD19" s="13"/>
      <c r="GAE19" s="13"/>
      <c r="GAF19" s="13"/>
      <c r="GAG19" s="13"/>
      <c r="GAH19" s="13"/>
      <c r="GAI19" s="13"/>
      <c r="GAJ19" s="13"/>
      <c r="GAK19" s="13"/>
      <c r="GAL19" s="13"/>
      <c r="GAM19" s="13"/>
      <c r="GAN19" s="13"/>
      <c r="GAO19" s="13"/>
      <c r="GAP19" s="13"/>
      <c r="GAQ19" s="13"/>
      <c r="GAR19" s="13"/>
      <c r="GAS19" s="13"/>
      <c r="GAT19" s="13"/>
      <c r="GAU19" s="13"/>
      <c r="GAV19" s="13"/>
      <c r="GAW19" s="13"/>
      <c r="GAX19" s="13"/>
      <c r="GAY19" s="13"/>
      <c r="GAZ19" s="13"/>
      <c r="GBA19" s="13"/>
      <c r="GBB19" s="13"/>
      <c r="GBC19" s="13"/>
      <c r="GBD19" s="13"/>
      <c r="GBE19" s="13"/>
      <c r="GBF19" s="13"/>
      <c r="GBG19" s="13"/>
      <c r="GBH19" s="13"/>
      <c r="GBI19" s="13"/>
      <c r="GBJ19" s="13"/>
      <c r="GBK19" s="13"/>
      <c r="GBL19" s="13"/>
      <c r="GBM19" s="13"/>
      <c r="GBN19" s="13"/>
      <c r="GBO19" s="13"/>
      <c r="GBP19" s="13"/>
      <c r="GBQ19" s="13"/>
      <c r="GBR19" s="13"/>
      <c r="GBS19" s="13"/>
      <c r="GBT19" s="13"/>
      <c r="GBU19" s="13"/>
      <c r="GBV19" s="13"/>
      <c r="GBW19" s="13"/>
      <c r="GBX19" s="13"/>
      <c r="GBY19" s="13"/>
      <c r="GBZ19" s="13"/>
      <c r="GCA19" s="13"/>
      <c r="GCB19" s="13"/>
      <c r="GCC19" s="13"/>
      <c r="GCD19" s="13"/>
      <c r="GCE19" s="13"/>
      <c r="GCF19" s="13"/>
      <c r="GCG19" s="13"/>
      <c r="GCH19" s="13"/>
      <c r="GCI19" s="13"/>
      <c r="GCJ19" s="13"/>
      <c r="GCK19" s="13"/>
      <c r="GCL19" s="13"/>
      <c r="GCM19" s="13"/>
      <c r="GCN19" s="13"/>
      <c r="GCO19" s="13"/>
      <c r="GCP19" s="13"/>
      <c r="GCQ19" s="13"/>
      <c r="GCR19" s="13"/>
      <c r="GCS19" s="13"/>
      <c r="GCT19" s="13"/>
      <c r="GCU19" s="13"/>
      <c r="GCV19" s="13"/>
      <c r="GCW19" s="13"/>
      <c r="GCX19" s="13"/>
      <c r="GCY19" s="13"/>
      <c r="GCZ19" s="13"/>
      <c r="GDA19" s="13"/>
      <c r="GDB19" s="13"/>
      <c r="GDC19" s="13"/>
      <c r="GDD19" s="13"/>
      <c r="GDE19" s="13"/>
      <c r="GDF19" s="13"/>
      <c r="GDG19" s="13"/>
      <c r="GDH19" s="13"/>
      <c r="GDI19" s="13"/>
      <c r="GDJ19" s="13"/>
      <c r="GDK19" s="13"/>
      <c r="GDL19" s="13"/>
      <c r="GDM19" s="13"/>
      <c r="GDN19" s="13"/>
      <c r="GDO19" s="13"/>
      <c r="GDP19" s="13"/>
      <c r="GDQ19" s="13"/>
      <c r="GDR19" s="13"/>
      <c r="GDS19" s="13"/>
      <c r="GDT19" s="13"/>
      <c r="GDU19" s="13"/>
      <c r="GDV19" s="13"/>
      <c r="GDW19" s="13"/>
      <c r="GDX19" s="13"/>
      <c r="GDY19" s="13"/>
      <c r="GDZ19" s="13"/>
      <c r="GEA19" s="13"/>
      <c r="GEB19" s="13"/>
      <c r="GEC19" s="13"/>
      <c r="GED19" s="13"/>
      <c r="GEE19" s="13"/>
      <c r="GEF19" s="13"/>
      <c r="GEG19" s="13"/>
      <c r="GEH19" s="13"/>
      <c r="GEI19" s="13"/>
      <c r="GEJ19" s="13"/>
      <c r="GEK19" s="13"/>
      <c r="GEL19" s="13"/>
      <c r="GEM19" s="13"/>
      <c r="GEN19" s="13"/>
      <c r="GEO19" s="13"/>
      <c r="GEP19" s="13"/>
      <c r="GEQ19" s="13"/>
      <c r="GER19" s="13"/>
      <c r="GES19" s="13"/>
      <c r="GET19" s="13"/>
      <c r="GEU19" s="13"/>
      <c r="GEV19" s="13"/>
      <c r="GEW19" s="13"/>
      <c r="GEX19" s="13"/>
      <c r="GEY19" s="13"/>
      <c r="GEZ19" s="13"/>
      <c r="GFA19" s="13"/>
      <c r="GFB19" s="13"/>
      <c r="GFC19" s="13"/>
      <c r="GFD19" s="13"/>
      <c r="GFE19" s="13"/>
      <c r="GFF19" s="13"/>
      <c r="GFG19" s="13"/>
      <c r="GFH19" s="13"/>
      <c r="GFI19" s="13"/>
      <c r="GFJ19" s="13"/>
      <c r="GFK19" s="13"/>
      <c r="GFL19" s="13"/>
      <c r="GFM19" s="13"/>
      <c r="GFN19" s="13"/>
      <c r="GFO19" s="13"/>
      <c r="GFP19" s="13"/>
      <c r="GFQ19" s="13"/>
      <c r="GFR19" s="13"/>
      <c r="GFS19" s="13"/>
      <c r="GFT19" s="13"/>
      <c r="GFU19" s="13"/>
      <c r="GFV19" s="13"/>
      <c r="GFW19" s="13"/>
      <c r="GFX19" s="13"/>
      <c r="GFY19" s="13"/>
      <c r="GFZ19" s="13"/>
      <c r="GGA19" s="13"/>
      <c r="GGB19" s="13"/>
      <c r="GGC19" s="13"/>
      <c r="GGD19" s="13"/>
      <c r="GGE19" s="13"/>
      <c r="GGF19" s="13"/>
      <c r="GGG19" s="13"/>
      <c r="GGH19" s="13"/>
      <c r="GGI19" s="13"/>
      <c r="GGJ19" s="13"/>
      <c r="GGK19" s="13"/>
      <c r="GGL19" s="13"/>
      <c r="GGM19" s="13"/>
      <c r="GGN19" s="13"/>
      <c r="GGO19" s="13"/>
      <c r="GGP19" s="13"/>
      <c r="GGQ19" s="13"/>
      <c r="GGR19" s="13"/>
      <c r="GGS19" s="13"/>
      <c r="GGT19" s="13"/>
      <c r="GGU19" s="13"/>
      <c r="GGV19" s="13"/>
      <c r="GGW19" s="13"/>
      <c r="GGX19" s="13"/>
      <c r="GGY19" s="13"/>
      <c r="GGZ19" s="13"/>
      <c r="GHA19" s="13"/>
      <c r="GHB19" s="13"/>
      <c r="GHC19" s="13"/>
      <c r="GHD19" s="13"/>
      <c r="GHE19" s="13"/>
      <c r="GHF19" s="13"/>
      <c r="GHG19" s="13"/>
      <c r="GHH19" s="13"/>
      <c r="GHI19" s="13"/>
      <c r="GHJ19" s="13"/>
      <c r="GHK19" s="13"/>
      <c r="GHL19" s="13"/>
      <c r="GHM19" s="13"/>
      <c r="GHN19" s="13"/>
      <c r="GHO19" s="13"/>
      <c r="GHP19" s="13"/>
      <c r="GHQ19" s="13"/>
      <c r="GHR19" s="13"/>
      <c r="GHS19" s="13"/>
      <c r="GHT19" s="13"/>
      <c r="GHU19" s="13"/>
      <c r="GHV19" s="13"/>
      <c r="GHW19" s="13"/>
      <c r="GHX19" s="13"/>
      <c r="GHY19" s="13"/>
      <c r="GHZ19" s="13"/>
      <c r="GIA19" s="13"/>
      <c r="GIB19" s="13"/>
      <c r="GIC19" s="13"/>
      <c r="GID19" s="13"/>
      <c r="GIE19" s="13"/>
      <c r="GIF19" s="13"/>
      <c r="GIG19" s="13"/>
      <c r="GIH19" s="13"/>
      <c r="GII19" s="13"/>
      <c r="GIJ19" s="13"/>
      <c r="GIK19" s="13"/>
      <c r="GIL19" s="13"/>
      <c r="GIM19" s="13"/>
      <c r="GIN19" s="13"/>
      <c r="GIO19" s="13"/>
      <c r="GIP19" s="13"/>
      <c r="GIQ19" s="13"/>
      <c r="GIR19" s="13"/>
      <c r="GIS19" s="13"/>
      <c r="GIT19" s="13"/>
      <c r="GIU19" s="13"/>
      <c r="GIV19" s="13"/>
      <c r="GIW19" s="13"/>
      <c r="GIX19" s="13"/>
      <c r="GIY19" s="13"/>
      <c r="GIZ19" s="13"/>
      <c r="GJA19" s="13"/>
      <c r="GJB19" s="13"/>
      <c r="GJC19" s="13"/>
      <c r="GJD19" s="13"/>
      <c r="GJE19" s="13"/>
      <c r="GJF19" s="13"/>
      <c r="GJG19" s="13"/>
      <c r="GJH19" s="13"/>
      <c r="GJI19" s="13"/>
      <c r="GJJ19" s="13"/>
      <c r="GJK19" s="13"/>
      <c r="GJL19" s="13"/>
      <c r="GJM19" s="13"/>
      <c r="GJN19" s="13"/>
      <c r="GJO19" s="13"/>
      <c r="GJP19" s="13"/>
      <c r="GJQ19" s="13"/>
      <c r="GJR19" s="13"/>
      <c r="GJS19" s="13"/>
      <c r="GJT19" s="13"/>
      <c r="GJU19" s="13"/>
      <c r="GJV19" s="13"/>
      <c r="GJW19" s="13"/>
      <c r="GJX19" s="13"/>
      <c r="GJY19" s="13"/>
      <c r="GJZ19" s="13"/>
      <c r="GKA19" s="13"/>
      <c r="GKB19" s="13"/>
      <c r="GKC19" s="13"/>
      <c r="GKD19" s="13"/>
      <c r="GKE19" s="13"/>
      <c r="GKF19" s="13"/>
      <c r="GKG19" s="13"/>
      <c r="GKH19" s="13"/>
      <c r="GKI19" s="13"/>
      <c r="GKJ19" s="13"/>
      <c r="GKK19" s="13"/>
      <c r="GKL19" s="13"/>
      <c r="GKM19" s="13"/>
      <c r="GKN19" s="13"/>
      <c r="GKO19" s="13"/>
      <c r="GKP19" s="13"/>
      <c r="GKQ19" s="13"/>
      <c r="GKR19" s="13"/>
      <c r="GKS19" s="13"/>
      <c r="GKT19" s="13"/>
      <c r="GKU19" s="13"/>
      <c r="GKV19" s="13"/>
      <c r="GKW19" s="13"/>
      <c r="GKX19" s="13"/>
      <c r="GKY19" s="13"/>
      <c r="GKZ19" s="13"/>
      <c r="GLA19" s="13"/>
      <c r="GLB19" s="13"/>
      <c r="GLC19" s="13"/>
      <c r="GLD19" s="13"/>
      <c r="GLE19" s="13"/>
      <c r="GLF19" s="13"/>
      <c r="GLG19" s="13"/>
      <c r="GLH19" s="13"/>
      <c r="GLI19" s="13"/>
      <c r="GLJ19" s="13"/>
      <c r="GLK19" s="13"/>
      <c r="GLL19" s="13"/>
      <c r="GLM19" s="13"/>
      <c r="GLN19" s="13"/>
      <c r="GLO19" s="13"/>
      <c r="GLP19" s="13"/>
      <c r="GLQ19" s="13"/>
      <c r="GLR19" s="13"/>
      <c r="GLS19" s="13"/>
      <c r="GLT19" s="13"/>
      <c r="GLU19" s="13"/>
      <c r="GLV19" s="13"/>
      <c r="GLW19" s="13"/>
      <c r="GLX19" s="13"/>
      <c r="GLY19" s="13"/>
      <c r="GLZ19" s="13"/>
      <c r="GMA19" s="13"/>
      <c r="GMB19" s="13"/>
      <c r="GMC19" s="13"/>
      <c r="GMD19" s="13"/>
      <c r="GME19" s="13"/>
      <c r="GMF19" s="13"/>
      <c r="GMG19" s="13"/>
      <c r="GMH19" s="13"/>
      <c r="GMI19" s="13"/>
      <c r="GMJ19" s="13"/>
      <c r="GMK19" s="13"/>
      <c r="GML19" s="13"/>
      <c r="GMM19" s="13"/>
      <c r="GMN19" s="13"/>
      <c r="GMO19" s="13"/>
      <c r="GMP19" s="13"/>
      <c r="GMQ19" s="13"/>
      <c r="GMR19" s="13"/>
      <c r="GMS19" s="13"/>
      <c r="GMT19" s="13"/>
      <c r="GMU19" s="13"/>
      <c r="GMV19" s="13"/>
      <c r="GMW19" s="13"/>
      <c r="GMX19" s="13"/>
      <c r="GMY19" s="13"/>
      <c r="GMZ19" s="13"/>
      <c r="GNA19" s="13"/>
      <c r="GNB19" s="13"/>
      <c r="GNC19" s="13"/>
      <c r="GND19" s="13"/>
      <c r="GNE19" s="13"/>
      <c r="GNF19" s="13"/>
      <c r="GNG19" s="13"/>
      <c r="GNH19" s="13"/>
      <c r="GNI19" s="13"/>
      <c r="GNJ19" s="13"/>
      <c r="GNK19" s="13"/>
      <c r="GNL19" s="13"/>
      <c r="GNM19" s="13"/>
      <c r="GNN19" s="13"/>
      <c r="GNO19" s="13"/>
      <c r="GNP19" s="13"/>
      <c r="GNQ19" s="13"/>
      <c r="GNR19" s="13"/>
      <c r="GNS19" s="13"/>
      <c r="GNT19" s="13"/>
      <c r="GNU19" s="13"/>
      <c r="GNV19" s="13"/>
      <c r="GNW19" s="13"/>
      <c r="GNX19" s="13"/>
      <c r="GNY19" s="13"/>
      <c r="GNZ19" s="13"/>
      <c r="GOA19" s="13"/>
      <c r="GOB19" s="13"/>
      <c r="GOC19" s="13"/>
      <c r="GOD19" s="13"/>
      <c r="GOE19" s="13"/>
      <c r="GOF19" s="13"/>
      <c r="GOG19" s="13"/>
      <c r="GOH19" s="13"/>
      <c r="GOI19" s="13"/>
      <c r="GOJ19" s="13"/>
      <c r="GOK19" s="13"/>
      <c r="GOL19" s="13"/>
      <c r="GOM19" s="13"/>
      <c r="GON19" s="13"/>
      <c r="GOO19" s="13"/>
      <c r="GOP19" s="13"/>
      <c r="GOQ19" s="13"/>
      <c r="GOR19" s="13"/>
      <c r="GOS19" s="13"/>
      <c r="GOT19" s="13"/>
      <c r="GOU19" s="13"/>
      <c r="GOV19" s="13"/>
      <c r="GOW19" s="13"/>
      <c r="GOX19" s="13"/>
      <c r="GOY19" s="13"/>
      <c r="GOZ19" s="13"/>
      <c r="GPA19" s="13"/>
      <c r="GPB19" s="13"/>
      <c r="GPC19" s="13"/>
      <c r="GPD19" s="13"/>
      <c r="GPE19" s="13"/>
      <c r="GPF19" s="13"/>
      <c r="GPG19" s="13"/>
      <c r="GPH19" s="13"/>
      <c r="GPI19" s="13"/>
      <c r="GPJ19" s="13"/>
      <c r="GPK19" s="13"/>
      <c r="GPL19" s="13"/>
      <c r="GPM19" s="13"/>
      <c r="GPN19" s="13"/>
      <c r="GPO19" s="13"/>
      <c r="GPP19" s="13"/>
      <c r="GPQ19" s="13"/>
      <c r="GPR19" s="13"/>
      <c r="GPS19" s="13"/>
      <c r="GPT19" s="13"/>
      <c r="GPU19" s="13"/>
      <c r="GPV19" s="13"/>
      <c r="GPW19" s="13"/>
      <c r="GPX19" s="13"/>
      <c r="GPY19" s="13"/>
      <c r="GPZ19" s="13"/>
      <c r="GQA19" s="13"/>
      <c r="GQB19" s="13"/>
      <c r="GQC19" s="13"/>
      <c r="GQD19" s="13"/>
      <c r="GQE19" s="13"/>
      <c r="GQF19" s="13"/>
      <c r="GQG19" s="13"/>
      <c r="GQH19" s="13"/>
      <c r="GQI19" s="13"/>
      <c r="GQJ19" s="13"/>
      <c r="GQK19" s="13"/>
      <c r="GQL19" s="13"/>
      <c r="GQM19" s="13"/>
      <c r="GQN19" s="13"/>
      <c r="GQO19" s="13"/>
      <c r="GQP19" s="13"/>
      <c r="GQQ19" s="13"/>
      <c r="GQR19" s="13"/>
      <c r="GQS19" s="13"/>
      <c r="GQT19" s="13"/>
      <c r="GQU19" s="13"/>
      <c r="GQV19" s="13"/>
      <c r="GQW19" s="13"/>
      <c r="GQX19" s="13"/>
      <c r="GQY19" s="13"/>
      <c r="GQZ19" s="13"/>
      <c r="GRA19" s="13"/>
      <c r="GRB19" s="13"/>
      <c r="GRC19" s="13"/>
      <c r="GRD19" s="13"/>
      <c r="GRE19" s="13"/>
      <c r="GRF19" s="13"/>
      <c r="GRG19" s="13"/>
      <c r="GRH19" s="13"/>
      <c r="GRI19" s="13"/>
      <c r="GRJ19" s="13"/>
      <c r="GRK19" s="13"/>
      <c r="GRL19" s="13"/>
      <c r="GRM19" s="13"/>
      <c r="GRN19" s="13"/>
      <c r="GRO19" s="13"/>
      <c r="GRP19" s="13"/>
      <c r="GRQ19" s="13"/>
      <c r="GRR19" s="13"/>
      <c r="GRS19" s="13"/>
      <c r="GRT19" s="13"/>
      <c r="GRU19" s="13"/>
      <c r="GRV19" s="13"/>
      <c r="GRW19" s="13"/>
      <c r="GRX19" s="13"/>
      <c r="GRY19" s="13"/>
      <c r="GRZ19" s="13"/>
      <c r="GSA19" s="13"/>
      <c r="GSB19" s="13"/>
      <c r="GSC19" s="13"/>
      <c r="GSD19" s="13"/>
      <c r="GSE19" s="13"/>
      <c r="GSF19" s="13"/>
      <c r="GSG19" s="13"/>
      <c r="GSH19" s="13"/>
      <c r="GSI19" s="13"/>
      <c r="GSJ19" s="13"/>
      <c r="GSK19" s="13"/>
      <c r="GSL19" s="13"/>
      <c r="GSM19" s="13"/>
      <c r="GSN19" s="13"/>
      <c r="GSO19" s="13"/>
      <c r="GSP19" s="13"/>
      <c r="GSQ19" s="13"/>
      <c r="GSR19" s="13"/>
      <c r="GSS19" s="13"/>
      <c r="GST19" s="13"/>
      <c r="GSU19" s="13"/>
      <c r="GSV19" s="13"/>
      <c r="GSW19" s="13"/>
      <c r="GSX19" s="13"/>
      <c r="GSY19" s="13"/>
      <c r="GSZ19" s="13"/>
      <c r="GTA19" s="13"/>
      <c r="GTB19" s="13"/>
      <c r="GTC19" s="13"/>
      <c r="GTD19" s="13"/>
      <c r="GTE19" s="13"/>
      <c r="GTF19" s="13"/>
      <c r="GTG19" s="13"/>
      <c r="GTH19" s="13"/>
      <c r="GTI19" s="13"/>
      <c r="GTJ19" s="13"/>
      <c r="GTK19" s="13"/>
      <c r="GTL19" s="13"/>
      <c r="GTM19" s="13"/>
      <c r="GTN19" s="13"/>
      <c r="GTO19" s="13"/>
      <c r="GTP19" s="13"/>
      <c r="GTQ19" s="13"/>
      <c r="GTR19" s="13"/>
      <c r="GTS19" s="13"/>
      <c r="GTT19" s="13"/>
      <c r="GTU19" s="13"/>
      <c r="GTV19" s="13"/>
      <c r="GTW19" s="13"/>
      <c r="GTX19" s="13"/>
      <c r="GTY19" s="13"/>
      <c r="GTZ19" s="13"/>
      <c r="GUA19" s="13"/>
      <c r="GUB19" s="13"/>
      <c r="GUC19" s="13"/>
      <c r="GUD19" s="13"/>
      <c r="GUE19" s="13"/>
      <c r="GUF19" s="13"/>
      <c r="GUG19" s="13"/>
      <c r="GUH19" s="13"/>
      <c r="GUI19" s="13"/>
      <c r="GUJ19" s="13"/>
      <c r="GUK19" s="13"/>
      <c r="GUL19" s="13"/>
      <c r="GUM19" s="13"/>
      <c r="GUN19" s="13"/>
      <c r="GUO19" s="13"/>
      <c r="GUP19" s="13"/>
      <c r="GUQ19" s="13"/>
      <c r="GUR19" s="13"/>
      <c r="GUS19" s="13"/>
      <c r="GUT19" s="13"/>
      <c r="GUU19" s="13"/>
      <c r="GUV19" s="13"/>
      <c r="GUW19" s="13"/>
      <c r="GUX19" s="13"/>
      <c r="GUY19" s="13"/>
      <c r="GUZ19" s="13"/>
      <c r="GVA19" s="13"/>
      <c r="GVB19" s="13"/>
      <c r="GVC19" s="13"/>
      <c r="GVD19" s="13"/>
      <c r="GVE19" s="13"/>
      <c r="GVF19" s="13"/>
      <c r="GVG19" s="13"/>
      <c r="GVH19" s="13"/>
      <c r="GVI19" s="13"/>
      <c r="GVJ19" s="13"/>
      <c r="GVK19" s="13"/>
      <c r="GVL19" s="13"/>
      <c r="GVM19" s="13"/>
      <c r="GVN19" s="13"/>
      <c r="GVO19" s="13"/>
      <c r="GVP19" s="13"/>
      <c r="GVQ19" s="13"/>
      <c r="GVR19" s="13"/>
      <c r="GVS19" s="13"/>
      <c r="GVT19" s="13"/>
      <c r="GVU19" s="13"/>
      <c r="GVV19" s="13"/>
      <c r="GVW19" s="13"/>
      <c r="GVX19" s="13"/>
      <c r="GVY19" s="13"/>
      <c r="GVZ19" s="13"/>
      <c r="GWA19" s="13"/>
      <c r="GWB19" s="13"/>
      <c r="GWC19" s="13"/>
      <c r="GWD19" s="13"/>
      <c r="GWE19" s="13"/>
      <c r="GWF19" s="13"/>
      <c r="GWG19" s="13"/>
      <c r="GWH19" s="13"/>
      <c r="GWI19" s="13"/>
      <c r="GWJ19" s="13"/>
      <c r="GWK19" s="13"/>
      <c r="GWL19" s="13"/>
      <c r="GWM19" s="13"/>
      <c r="GWN19" s="13"/>
      <c r="GWO19" s="13"/>
      <c r="GWP19" s="13"/>
      <c r="GWQ19" s="13"/>
      <c r="GWR19" s="13"/>
      <c r="GWS19" s="13"/>
      <c r="GWT19" s="13"/>
      <c r="GWU19" s="13"/>
      <c r="GWV19" s="13"/>
      <c r="GWW19" s="13"/>
      <c r="GWX19" s="13"/>
      <c r="GWY19" s="13"/>
      <c r="GWZ19" s="13"/>
      <c r="GXA19" s="13"/>
      <c r="GXB19" s="13"/>
      <c r="GXC19" s="13"/>
      <c r="GXD19" s="13"/>
      <c r="GXE19" s="13"/>
      <c r="GXF19" s="13"/>
      <c r="GXG19" s="13"/>
      <c r="GXH19" s="13"/>
      <c r="GXI19" s="13"/>
      <c r="GXJ19" s="13"/>
      <c r="GXK19" s="13"/>
      <c r="GXL19" s="13"/>
      <c r="GXM19" s="13"/>
      <c r="GXN19" s="13"/>
      <c r="GXO19" s="13"/>
      <c r="GXP19" s="13"/>
      <c r="GXQ19" s="13"/>
      <c r="GXR19" s="13"/>
      <c r="GXS19" s="13"/>
      <c r="GXT19" s="13"/>
      <c r="GXU19" s="13"/>
      <c r="GXV19" s="13"/>
      <c r="GXW19" s="13"/>
      <c r="GXX19" s="13"/>
      <c r="GXY19" s="13"/>
      <c r="GXZ19" s="13"/>
      <c r="GYA19" s="13"/>
      <c r="GYB19" s="13"/>
      <c r="GYC19" s="13"/>
      <c r="GYD19" s="13"/>
      <c r="GYE19" s="13"/>
      <c r="GYF19" s="13"/>
      <c r="GYG19" s="13"/>
      <c r="GYH19" s="13"/>
      <c r="GYI19" s="13"/>
      <c r="GYJ19" s="13"/>
      <c r="GYK19" s="13"/>
      <c r="GYL19" s="13"/>
      <c r="GYM19" s="13"/>
      <c r="GYN19" s="13"/>
      <c r="GYO19" s="13"/>
      <c r="GYP19" s="13"/>
      <c r="GYQ19" s="13"/>
      <c r="GYR19" s="13"/>
      <c r="GYS19" s="13"/>
      <c r="GYT19" s="13"/>
      <c r="GYU19" s="13"/>
      <c r="GYV19" s="13"/>
      <c r="GYW19" s="13"/>
      <c r="GYX19" s="13"/>
      <c r="GYY19" s="13"/>
      <c r="GYZ19" s="13"/>
      <c r="GZA19" s="13"/>
      <c r="GZB19" s="13"/>
      <c r="GZC19" s="13"/>
      <c r="GZD19" s="13"/>
      <c r="GZE19" s="13"/>
      <c r="GZF19" s="13"/>
      <c r="GZG19" s="13"/>
      <c r="GZH19" s="13"/>
      <c r="GZI19" s="13"/>
      <c r="GZJ19" s="13"/>
      <c r="GZK19" s="13"/>
      <c r="GZL19" s="13"/>
      <c r="GZM19" s="13"/>
      <c r="GZN19" s="13"/>
      <c r="GZO19" s="13"/>
      <c r="GZP19" s="13"/>
      <c r="GZQ19" s="13"/>
      <c r="GZR19" s="13"/>
      <c r="GZS19" s="13"/>
      <c r="GZT19" s="13"/>
      <c r="GZU19" s="13"/>
      <c r="GZV19" s="13"/>
      <c r="GZW19" s="13"/>
      <c r="GZX19" s="13"/>
      <c r="GZY19" s="13"/>
      <c r="GZZ19" s="13"/>
      <c r="HAA19" s="13"/>
      <c r="HAB19" s="13"/>
      <c r="HAC19" s="13"/>
      <c r="HAD19" s="13"/>
      <c r="HAE19" s="13"/>
      <c r="HAF19" s="13"/>
      <c r="HAG19" s="13"/>
      <c r="HAH19" s="13"/>
      <c r="HAI19" s="13"/>
      <c r="HAJ19" s="13"/>
      <c r="HAK19" s="13"/>
      <c r="HAL19" s="13"/>
      <c r="HAM19" s="13"/>
      <c r="HAN19" s="13"/>
      <c r="HAO19" s="13"/>
      <c r="HAP19" s="13"/>
      <c r="HAQ19" s="13"/>
      <c r="HAR19" s="13"/>
      <c r="HAS19" s="13"/>
      <c r="HAT19" s="13"/>
      <c r="HAU19" s="13"/>
      <c r="HAV19" s="13"/>
      <c r="HAW19" s="13"/>
      <c r="HAX19" s="13"/>
      <c r="HAY19" s="13"/>
      <c r="HAZ19" s="13"/>
      <c r="HBA19" s="13"/>
      <c r="HBB19" s="13"/>
      <c r="HBC19" s="13"/>
      <c r="HBD19" s="13"/>
      <c r="HBE19" s="13"/>
      <c r="HBF19" s="13"/>
      <c r="HBG19" s="13"/>
      <c r="HBH19" s="13"/>
      <c r="HBI19" s="13"/>
      <c r="HBJ19" s="13"/>
      <c r="HBK19" s="13"/>
      <c r="HBL19" s="13"/>
      <c r="HBM19" s="13"/>
      <c r="HBN19" s="13"/>
      <c r="HBO19" s="13"/>
      <c r="HBP19" s="13"/>
      <c r="HBQ19" s="13"/>
      <c r="HBR19" s="13"/>
      <c r="HBS19" s="13"/>
      <c r="HBT19" s="13"/>
      <c r="HBU19" s="13"/>
      <c r="HBV19" s="13"/>
      <c r="HBW19" s="13"/>
      <c r="HBX19" s="13"/>
      <c r="HBY19" s="13"/>
      <c r="HBZ19" s="13"/>
      <c r="HCA19" s="13"/>
      <c r="HCB19" s="13"/>
      <c r="HCC19" s="13"/>
      <c r="HCD19" s="13"/>
      <c r="HCE19" s="13"/>
      <c r="HCF19" s="13"/>
      <c r="HCG19" s="13"/>
      <c r="HCH19" s="13"/>
      <c r="HCI19" s="13"/>
      <c r="HCJ19" s="13"/>
      <c r="HCK19" s="13"/>
      <c r="HCL19" s="13"/>
      <c r="HCM19" s="13"/>
      <c r="HCN19" s="13"/>
      <c r="HCO19" s="13"/>
      <c r="HCP19" s="13"/>
      <c r="HCQ19" s="13"/>
      <c r="HCR19" s="13"/>
      <c r="HCS19" s="13"/>
      <c r="HCT19" s="13"/>
      <c r="HCU19" s="13"/>
      <c r="HCV19" s="13"/>
      <c r="HCW19" s="13"/>
      <c r="HCX19" s="13"/>
      <c r="HCY19" s="13"/>
      <c r="HCZ19" s="13"/>
      <c r="HDA19" s="13"/>
      <c r="HDB19" s="13"/>
      <c r="HDC19" s="13"/>
      <c r="HDD19" s="13"/>
      <c r="HDE19" s="13"/>
      <c r="HDF19" s="13"/>
      <c r="HDG19" s="13"/>
      <c r="HDH19" s="13"/>
      <c r="HDI19" s="13"/>
      <c r="HDJ19" s="13"/>
      <c r="HDK19" s="13"/>
      <c r="HDL19" s="13"/>
      <c r="HDM19" s="13"/>
      <c r="HDN19" s="13"/>
      <c r="HDO19" s="13"/>
      <c r="HDP19" s="13"/>
      <c r="HDQ19" s="13"/>
      <c r="HDR19" s="13"/>
      <c r="HDS19" s="13"/>
      <c r="HDT19" s="13"/>
      <c r="HDU19" s="13"/>
      <c r="HDV19" s="13"/>
      <c r="HDW19" s="13"/>
      <c r="HDX19" s="13"/>
      <c r="HDY19" s="13"/>
      <c r="HDZ19" s="13"/>
      <c r="HEA19" s="13"/>
      <c r="HEB19" s="13"/>
      <c r="HEC19" s="13"/>
      <c r="HED19" s="13"/>
      <c r="HEE19" s="13"/>
      <c r="HEF19" s="13"/>
      <c r="HEG19" s="13"/>
      <c r="HEH19" s="13"/>
      <c r="HEI19" s="13"/>
      <c r="HEJ19" s="13"/>
      <c r="HEK19" s="13"/>
      <c r="HEL19" s="13"/>
      <c r="HEM19" s="13"/>
      <c r="HEN19" s="13"/>
      <c r="HEO19" s="13"/>
      <c r="HEP19" s="13"/>
      <c r="HEQ19" s="13"/>
      <c r="HER19" s="13"/>
      <c r="HES19" s="13"/>
      <c r="HET19" s="13"/>
      <c r="HEU19" s="13"/>
      <c r="HEV19" s="13"/>
      <c r="HEW19" s="13"/>
      <c r="HEX19" s="13"/>
      <c r="HEY19" s="13"/>
      <c r="HEZ19" s="13"/>
      <c r="HFA19" s="13"/>
      <c r="HFB19" s="13"/>
      <c r="HFC19" s="13"/>
      <c r="HFD19" s="13"/>
      <c r="HFE19" s="13"/>
      <c r="HFF19" s="13"/>
      <c r="HFG19" s="13"/>
      <c r="HFH19" s="13"/>
      <c r="HFI19" s="13"/>
      <c r="HFJ19" s="13"/>
      <c r="HFK19" s="13"/>
      <c r="HFL19" s="13"/>
      <c r="HFM19" s="13"/>
      <c r="HFN19" s="13"/>
      <c r="HFO19" s="13"/>
      <c r="HFP19" s="13"/>
      <c r="HFQ19" s="13"/>
      <c r="HFR19" s="13"/>
      <c r="HFS19" s="13"/>
      <c r="HFT19" s="13"/>
      <c r="HFU19" s="13"/>
      <c r="HFV19" s="13"/>
      <c r="HFW19" s="13"/>
      <c r="HFX19" s="13"/>
      <c r="HFY19" s="13"/>
      <c r="HFZ19" s="13"/>
      <c r="HGA19" s="13"/>
      <c r="HGB19" s="13"/>
      <c r="HGC19" s="13"/>
      <c r="HGD19" s="13"/>
      <c r="HGE19" s="13"/>
      <c r="HGF19" s="13"/>
      <c r="HGG19" s="13"/>
      <c r="HGH19" s="13"/>
      <c r="HGI19" s="13"/>
      <c r="HGJ19" s="13"/>
      <c r="HGK19" s="13"/>
      <c r="HGL19" s="13"/>
      <c r="HGM19" s="13"/>
      <c r="HGN19" s="13"/>
      <c r="HGO19" s="13"/>
      <c r="HGP19" s="13"/>
      <c r="HGQ19" s="13"/>
      <c r="HGR19" s="13"/>
      <c r="HGS19" s="13"/>
      <c r="HGT19" s="13"/>
      <c r="HGU19" s="13"/>
      <c r="HGV19" s="13"/>
      <c r="HGW19" s="13"/>
      <c r="HGX19" s="13"/>
      <c r="HGY19" s="13"/>
      <c r="HGZ19" s="13"/>
      <c r="HHA19" s="13"/>
      <c r="HHB19" s="13"/>
      <c r="HHC19" s="13"/>
      <c r="HHD19" s="13"/>
      <c r="HHE19" s="13"/>
      <c r="HHF19" s="13"/>
      <c r="HHG19" s="13"/>
      <c r="HHH19" s="13"/>
      <c r="HHI19" s="13"/>
      <c r="HHJ19" s="13"/>
      <c r="HHK19" s="13"/>
      <c r="HHL19" s="13"/>
      <c r="HHM19" s="13"/>
      <c r="HHN19" s="13"/>
      <c r="HHO19" s="13"/>
      <c r="HHP19" s="13"/>
      <c r="HHQ19" s="13"/>
      <c r="HHR19" s="13"/>
      <c r="HHS19" s="13"/>
      <c r="HHT19" s="13"/>
      <c r="HHU19" s="13"/>
      <c r="HHV19" s="13"/>
      <c r="HHW19" s="13"/>
      <c r="HHX19" s="13"/>
      <c r="HHY19" s="13"/>
      <c r="HHZ19" s="13"/>
      <c r="HIA19" s="13"/>
      <c r="HIB19" s="13"/>
      <c r="HIC19" s="13"/>
      <c r="HID19" s="13"/>
      <c r="HIE19" s="13"/>
      <c r="HIF19" s="13"/>
      <c r="HIG19" s="13"/>
      <c r="HIH19" s="13"/>
      <c r="HII19" s="13"/>
      <c r="HIJ19" s="13"/>
      <c r="HIK19" s="13"/>
      <c r="HIL19" s="13"/>
      <c r="HIM19" s="13"/>
      <c r="HIN19" s="13"/>
      <c r="HIO19" s="13"/>
      <c r="HIP19" s="13"/>
      <c r="HIQ19" s="13"/>
      <c r="HIR19" s="13"/>
      <c r="HIS19" s="13"/>
      <c r="HIT19" s="13"/>
      <c r="HIU19" s="13"/>
      <c r="HIV19" s="13"/>
      <c r="HIW19" s="13"/>
      <c r="HIX19" s="13"/>
      <c r="HIY19" s="13"/>
      <c r="HIZ19" s="13"/>
      <c r="HJA19" s="13"/>
      <c r="HJB19" s="13"/>
      <c r="HJC19" s="13"/>
      <c r="HJD19" s="13"/>
      <c r="HJE19" s="13"/>
      <c r="HJF19" s="13"/>
      <c r="HJG19" s="13"/>
      <c r="HJH19" s="13"/>
      <c r="HJI19" s="13"/>
      <c r="HJJ19" s="13"/>
      <c r="HJK19" s="13"/>
      <c r="HJL19" s="13"/>
      <c r="HJM19" s="13"/>
      <c r="HJN19" s="13"/>
      <c r="HJO19" s="13"/>
      <c r="HJP19" s="13"/>
      <c r="HJQ19" s="13"/>
      <c r="HJR19" s="13"/>
      <c r="HJS19" s="13"/>
      <c r="HJT19" s="13"/>
      <c r="HJU19" s="13"/>
      <c r="HJV19" s="13"/>
      <c r="HJW19" s="13"/>
      <c r="HJX19" s="13"/>
      <c r="HJY19" s="13"/>
      <c r="HJZ19" s="13"/>
      <c r="HKA19" s="13"/>
      <c r="HKB19" s="13"/>
      <c r="HKC19" s="13"/>
      <c r="HKD19" s="13"/>
      <c r="HKE19" s="13"/>
      <c r="HKF19" s="13"/>
      <c r="HKG19" s="13"/>
      <c r="HKH19" s="13"/>
      <c r="HKI19" s="13"/>
      <c r="HKJ19" s="13"/>
      <c r="HKK19" s="13"/>
      <c r="HKL19" s="13"/>
      <c r="HKM19" s="13"/>
      <c r="HKN19" s="13"/>
      <c r="HKO19" s="13"/>
      <c r="HKP19" s="13"/>
      <c r="HKQ19" s="13"/>
      <c r="HKR19" s="13"/>
      <c r="HKS19" s="13"/>
      <c r="HKT19" s="13"/>
      <c r="HKU19" s="13"/>
      <c r="HKV19" s="13"/>
      <c r="HKW19" s="13"/>
      <c r="HKX19" s="13"/>
      <c r="HKY19" s="13"/>
      <c r="HKZ19" s="13"/>
      <c r="HLA19" s="13"/>
      <c r="HLB19" s="13"/>
      <c r="HLC19" s="13"/>
      <c r="HLD19" s="13"/>
      <c r="HLE19" s="13"/>
      <c r="HLF19" s="13"/>
      <c r="HLG19" s="13"/>
      <c r="HLH19" s="13"/>
      <c r="HLI19" s="13"/>
      <c r="HLJ19" s="13"/>
      <c r="HLK19" s="13"/>
      <c r="HLL19" s="13"/>
      <c r="HLM19" s="13"/>
      <c r="HLN19" s="13"/>
      <c r="HLO19" s="13"/>
      <c r="HLP19" s="13"/>
      <c r="HLQ19" s="13"/>
      <c r="HLR19" s="13"/>
      <c r="HLS19" s="13"/>
      <c r="HLT19" s="13"/>
      <c r="HLU19" s="13"/>
      <c r="HLV19" s="13"/>
      <c r="HLW19" s="13"/>
      <c r="HLX19" s="13"/>
      <c r="HLY19" s="13"/>
      <c r="HLZ19" s="13"/>
      <c r="HMA19" s="13"/>
      <c r="HMB19" s="13"/>
      <c r="HMC19" s="13"/>
      <c r="HMD19" s="13"/>
      <c r="HME19" s="13"/>
      <c r="HMF19" s="13"/>
      <c r="HMG19" s="13"/>
      <c r="HMH19" s="13"/>
      <c r="HMI19" s="13"/>
      <c r="HMJ19" s="13"/>
      <c r="HMK19" s="13"/>
      <c r="HML19" s="13"/>
      <c r="HMM19" s="13"/>
      <c r="HMN19" s="13"/>
      <c r="HMO19" s="13"/>
      <c r="HMP19" s="13"/>
      <c r="HMQ19" s="13"/>
      <c r="HMR19" s="13"/>
      <c r="HMS19" s="13"/>
      <c r="HMT19" s="13"/>
      <c r="HMU19" s="13"/>
      <c r="HMV19" s="13"/>
      <c r="HMW19" s="13"/>
      <c r="HMX19" s="13"/>
      <c r="HMY19" s="13"/>
      <c r="HMZ19" s="13"/>
      <c r="HNA19" s="13"/>
      <c r="HNB19" s="13"/>
      <c r="HNC19" s="13"/>
      <c r="HND19" s="13"/>
      <c r="HNE19" s="13"/>
      <c r="HNF19" s="13"/>
      <c r="HNG19" s="13"/>
      <c r="HNH19" s="13"/>
      <c r="HNI19" s="13"/>
      <c r="HNJ19" s="13"/>
      <c r="HNK19" s="13"/>
      <c r="HNL19" s="13"/>
      <c r="HNM19" s="13"/>
      <c r="HNN19" s="13"/>
      <c r="HNO19" s="13"/>
      <c r="HNP19" s="13"/>
      <c r="HNQ19" s="13"/>
      <c r="HNR19" s="13"/>
      <c r="HNS19" s="13"/>
      <c r="HNT19" s="13"/>
      <c r="HNU19" s="13"/>
      <c r="HNV19" s="13"/>
      <c r="HNW19" s="13"/>
      <c r="HNX19" s="13"/>
      <c r="HNY19" s="13"/>
      <c r="HNZ19" s="13"/>
      <c r="HOA19" s="13"/>
      <c r="HOB19" s="13"/>
      <c r="HOC19" s="13"/>
      <c r="HOD19" s="13"/>
      <c r="HOE19" s="13"/>
      <c r="HOF19" s="13"/>
      <c r="HOG19" s="13"/>
      <c r="HOH19" s="13"/>
      <c r="HOI19" s="13"/>
      <c r="HOJ19" s="13"/>
      <c r="HOK19" s="13"/>
      <c r="HOL19" s="13"/>
      <c r="HOM19" s="13"/>
      <c r="HON19" s="13"/>
      <c r="HOO19" s="13"/>
      <c r="HOP19" s="13"/>
      <c r="HOQ19" s="13"/>
      <c r="HOR19" s="13"/>
      <c r="HOS19" s="13"/>
      <c r="HOT19" s="13"/>
      <c r="HOU19" s="13"/>
      <c r="HOV19" s="13"/>
      <c r="HOW19" s="13"/>
      <c r="HOX19" s="13"/>
      <c r="HOY19" s="13"/>
      <c r="HOZ19" s="13"/>
      <c r="HPA19" s="13"/>
      <c r="HPB19" s="13"/>
      <c r="HPC19" s="13"/>
      <c r="HPD19" s="13"/>
      <c r="HPE19" s="13"/>
      <c r="HPF19" s="13"/>
      <c r="HPG19" s="13"/>
      <c r="HPH19" s="13"/>
      <c r="HPI19" s="13"/>
      <c r="HPJ19" s="13"/>
      <c r="HPK19" s="13"/>
      <c r="HPL19" s="13"/>
      <c r="HPM19" s="13"/>
      <c r="HPN19" s="13"/>
      <c r="HPO19" s="13"/>
      <c r="HPP19" s="13"/>
      <c r="HPQ19" s="13"/>
      <c r="HPR19" s="13"/>
      <c r="HPS19" s="13"/>
      <c r="HPT19" s="13"/>
      <c r="HPU19" s="13"/>
      <c r="HPV19" s="13"/>
      <c r="HPW19" s="13"/>
      <c r="HPX19" s="13"/>
      <c r="HPY19" s="13"/>
      <c r="HPZ19" s="13"/>
      <c r="HQA19" s="13"/>
      <c r="HQB19" s="13"/>
      <c r="HQC19" s="13"/>
      <c r="HQD19" s="13"/>
      <c r="HQE19" s="13"/>
      <c r="HQF19" s="13"/>
      <c r="HQG19" s="13"/>
      <c r="HQH19" s="13"/>
      <c r="HQI19" s="13"/>
      <c r="HQJ19" s="13"/>
      <c r="HQK19" s="13"/>
      <c r="HQL19" s="13"/>
      <c r="HQM19" s="13"/>
      <c r="HQN19" s="13"/>
      <c r="HQO19" s="13"/>
      <c r="HQP19" s="13"/>
      <c r="HQQ19" s="13"/>
      <c r="HQR19" s="13"/>
      <c r="HQS19" s="13"/>
      <c r="HQT19" s="13"/>
      <c r="HQU19" s="13"/>
      <c r="HQV19" s="13"/>
      <c r="HQW19" s="13"/>
      <c r="HQX19" s="13"/>
      <c r="HQY19" s="13"/>
      <c r="HQZ19" s="13"/>
      <c r="HRA19" s="13"/>
      <c r="HRB19" s="13"/>
      <c r="HRC19" s="13"/>
      <c r="HRD19" s="13"/>
      <c r="HRE19" s="13"/>
      <c r="HRF19" s="13"/>
      <c r="HRG19" s="13"/>
      <c r="HRH19" s="13"/>
      <c r="HRI19" s="13"/>
      <c r="HRJ19" s="13"/>
      <c r="HRK19" s="13"/>
      <c r="HRL19" s="13"/>
      <c r="HRM19" s="13"/>
      <c r="HRN19" s="13"/>
      <c r="HRO19" s="13"/>
      <c r="HRP19" s="13"/>
      <c r="HRQ19" s="13"/>
      <c r="HRR19" s="13"/>
      <c r="HRS19" s="13"/>
      <c r="HRT19" s="13"/>
      <c r="HRU19" s="13"/>
      <c r="HRV19" s="13"/>
      <c r="HRW19" s="13"/>
      <c r="HRX19" s="13"/>
      <c r="HRY19" s="13"/>
      <c r="HRZ19" s="13"/>
      <c r="HSA19" s="13"/>
      <c r="HSB19" s="13"/>
      <c r="HSC19" s="13"/>
      <c r="HSD19" s="13"/>
      <c r="HSE19" s="13"/>
      <c r="HSF19" s="13"/>
      <c r="HSG19" s="13"/>
      <c r="HSH19" s="13"/>
      <c r="HSI19" s="13"/>
      <c r="HSJ19" s="13"/>
      <c r="HSK19" s="13"/>
      <c r="HSL19" s="13"/>
      <c r="HSM19" s="13"/>
      <c r="HSN19" s="13"/>
      <c r="HSO19" s="13"/>
      <c r="HSP19" s="13"/>
      <c r="HSQ19" s="13"/>
      <c r="HSR19" s="13"/>
      <c r="HSS19" s="13"/>
      <c r="HST19" s="13"/>
      <c r="HSU19" s="13"/>
      <c r="HSV19" s="13"/>
      <c r="HSW19" s="13"/>
      <c r="HSX19" s="13"/>
      <c r="HSY19" s="13"/>
      <c r="HSZ19" s="13"/>
      <c r="HTA19" s="13"/>
      <c r="HTB19" s="13"/>
      <c r="HTC19" s="13"/>
      <c r="HTD19" s="13"/>
      <c r="HTE19" s="13"/>
      <c r="HTF19" s="13"/>
      <c r="HTG19" s="13"/>
      <c r="HTH19" s="13"/>
      <c r="HTI19" s="13"/>
      <c r="HTJ19" s="13"/>
      <c r="HTK19" s="13"/>
      <c r="HTL19" s="13"/>
      <c r="HTM19" s="13"/>
      <c r="HTN19" s="13"/>
      <c r="HTO19" s="13"/>
      <c r="HTP19" s="13"/>
      <c r="HTQ19" s="13"/>
      <c r="HTR19" s="13"/>
      <c r="HTS19" s="13"/>
      <c r="HTT19" s="13"/>
      <c r="HTU19" s="13"/>
      <c r="HTV19" s="13"/>
      <c r="HTW19" s="13"/>
      <c r="HTX19" s="13"/>
      <c r="HTY19" s="13"/>
      <c r="HTZ19" s="13"/>
      <c r="HUA19" s="13"/>
      <c r="HUB19" s="13"/>
      <c r="HUC19" s="13"/>
      <c r="HUD19" s="13"/>
      <c r="HUE19" s="13"/>
      <c r="HUF19" s="13"/>
      <c r="HUG19" s="13"/>
      <c r="HUH19" s="13"/>
      <c r="HUI19" s="13"/>
      <c r="HUJ19" s="13"/>
      <c r="HUK19" s="13"/>
      <c r="HUL19" s="13"/>
      <c r="HUM19" s="13"/>
      <c r="HUN19" s="13"/>
      <c r="HUO19" s="13"/>
      <c r="HUP19" s="13"/>
      <c r="HUQ19" s="13"/>
      <c r="HUR19" s="13"/>
      <c r="HUS19" s="13"/>
      <c r="HUT19" s="13"/>
      <c r="HUU19" s="13"/>
      <c r="HUV19" s="13"/>
      <c r="HUW19" s="13"/>
      <c r="HUX19" s="13"/>
      <c r="HUY19" s="13"/>
      <c r="HUZ19" s="13"/>
      <c r="HVA19" s="13"/>
      <c r="HVB19" s="13"/>
      <c r="HVC19" s="13"/>
      <c r="HVD19" s="13"/>
      <c r="HVE19" s="13"/>
      <c r="HVF19" s="13"/>
      <c r="HVG19" s="13"/>
      <c r="HVH19" s="13"/>
      <c r="HVI19" s="13"/>
      <c r="HVJ19" s="13"/>
      <c r="HVK19" s="13"/>
      <c r="HVL19" s="13"/>
      <c r="HVM19" s="13"/>
      <c r="HVN19" s="13"/>
      <c r="HVO19" s="13"/>
      <c r="HVP19" s="13"/>
      <c r="HVQ19" s="13"/>
      <c r="HVR19" s="13"/>
      <c r="HVS19" s="13"/>
      <c r="HVT19" s="13"/>
      <c r="HVU19" s="13"/>
      <c r="HVV19" s="13"/>
      <c r="HVW19" s="13"/>
      <c r="HVX19" s="13"/>
      <c r="HVY19" s="13"/>
      <c r="HVZ19" s="13"/>
      <c r="HWA19" s="13"/>
      <c r="HWB19" s="13"/>
      <c r="HWC19" s="13"/>
      <c r="HWD19" s="13"/>
      <c r="HWE19" s="13"/>
      <c r="HWF19" s="13"/>
      <c r="HWG19" s="13"/>
      <c r="HWH19" s="13"/>
      <c r="HWI19" s="13"/>
      <c r="HWJ19" s="13"/>
      <c r="HWK19" s="13"/>
      <c r="HWL19" s="13"/>
      <c r="HWM19" s="13"/>
      <c r="HWN19" s="13"/>
      <c r="HWO19" s="13"/>
      <c r="HWP19" s="13"/>
      <c r="HWQ19" s="13"/>
      <c r="HWR19" s="13"/>
      <c r="HWS19" s="13"/>
      <c r="HWT19" s="13"/>
      <c r="HWU19" s="13"/>
      <c r="HWV19" s="13"/>
      <c r="HWW19" s="13"/>
      <c r="HWX19" s="13"/>
      <c r="HWY19" s="13"/>
      <c r="HWZ19" s="13"/>
      <c r="HXA19" s="13"/>
      <c r="HXB19" s="13"/>
      <c r="HXC19" s="13"/>
      <c r="HXD19" s="13"/>
      <c r="HXE19" s="13"/>
      <c r="HXF19" s="13"/>
      <c r="HXG19" s="13"/>
      <c r="HXH19" s="13"/>
      <c r="HXI19" s="13"/>
      <c r="HXJ19" s="13"/>
      <c r="HXK19" s="13"/>
      <c r="HXL19" s="13"/>
      <c r="HXM19" s="13"/>
      <c r="HXN19" s="13"/>
      <c r="HXO19" s="13"/>
      <c r="HXP19" s="13"/>
      <c r="HXQ19" s="13"/>
      <c r="HXR19" s="13"/>
      <c r="HXS19" s="13"/>
      <c r="HXT19" s="13"/>
      <c r="HXU19" s="13"/>
      <c r="HXV19" s="13"/>
      <c r="HXW19" s="13"/>
      <c r="HXX19" s="13"/>
      <c r="HXY19" s="13"/>
      <c r="HXZ19" s="13"/>
      <c r="HYA19" s="13"/>
      <c r="HYB19" s="13"/>
      <c r="HYC19" s="13"/>
      <c r="HYD19" s="13"/>
      <c r="HYE19" s="13"/>
      <c r="HYF19" s="13"/>
      <c r="HYG19" s="13"/>
      <c r="HYH19" s="13"/>
      <c r="HYI19" s="13"/>
      <c r="HYJ19" s="13"/>
      <c r="HYK19" s="13"/>
      <c r="HYL19" s="13"/>
      <c r="HYM19" s="13"/>
      <c r="HYN19" s="13"/>
      <c r="HYO19" s="13"/>
      <c r="HYP19" s="13"/>
      <c r="HYQ19" s="13"/>
      <c r="HYR19" s="13"/>
      <c r="HYS19" s="13"/>
      <c r="HYT19" s="13"/>
      <c r="HYU19" s="13"/>
      <c r="HYV19" s="13"/>
      <c r="HYW19" s="13"/>
      <c r="HYX19" s="13"/>
      <c r="HYY19" s="13"/>
      <c r="HYZ19" s="13"/>
      <c r="HZA19" s="13"/>
      <c r="HZB19" s="13"/>
      <c r="HZC19" s="13"/>
      <c r="HZD19" s="13"/>
      <c r="HZE19" s="13"/>
      <c r="HZF19" s="13"/>
      <c r="HZG19" s="13"/>
      <c r="HZH19" s="13"/>
      <c r="HZI19" s="13"/>
      <c r="HZJ19" s="13"/>
      <c r="HZK19" s="13"/>
      <c r="HZL19" s="13"/>
      <c r="HZM19" s="13"/>
      <c r="HZN19" s="13"/>
      <c r="HZO19" s="13"/>
      <c r="HZP19" s="13"/>
      <c r="HZQ19" s="13"/>
      <c r="HZR19" s="13"/>
      <c r="HZS19" s="13"/>
      <c r="HZT19" s="13"/>
      <c r="HZU19" s="13"/>
      <c r="HZV19" s="13"/>
      <c r="HZW19" s="13"/>
      <c r="HZX19" s="13"/>
      <c r="HZY19" s="13"/>
      <c r="HZZ19" s="13"/>
      <c r="IAA19" s="13"/>
      <c r="IAB19" s="13"/>
      <c r="IAC19" s="13"/>
      <c r="IAD19" s="13"/>
      <c r="IAE19" s="13"/>
      <c r="IAF19" s="13"/>
      <c r="IAG19" s="13"/>
      <c r="IAH19" s="13"/>
      <c r="IAI19" s="13"/>
      <c r="IAJ19" s="13"/>
      <c r="IAK19" s="13"/>
      <c r="IAL19" s="13"/>
      <c r="IAM19" s="13"/>
      <c r="IAN19" s="13"/>
      <c r="IAO19" s="13"/>
      <c r="IAP19" s="13"/>
      <c r="IAQ19" s="13"/>
      <c r="IAR19" s="13"/>
      <c r="IAS19" s="13"/>
      <c r="IAT19" s="13"/>
      <c r="IAU19" s="13"/>
      <c r="IAV19" s="13"/>
      <c r="IAW19" s="13"/>
      <c r="IAX19" s="13"/>
      <c r="IAY19" s="13"/>
      <c r="IAZ19" s="13"/>
      <c r="IBA19" s="13"/>
      <c r="IBB19" s="13"/>
      <c r="IBC19" s="13"/>
      <c r="IBD19" s="13"/>
      <c r="IBE19" s="13"/>
      <c r="IBF19" s="13"/>
      <c r="IBG19" s="13"/>
      <c r="IBH19" s="13"/>
      <c r="IBI19" s="13"/>
      <c r="IBJ19" s="13"/>
      <c r="IBK19" s="13"/>
      <c r="IBL19" s="13"/>
      <c r="IBM19" s="13"/>
      <c r="IBN19" s="13"/>
      <c r="IBO19" s="13"/>
      <c r="IBP19" s="13"/>
      <c r="IBQ19" s="13"/>
      <c r="IBR19" s="13"/>
      <c r="IBS19" s="13"/>
      <c r="IBT19" s="13"/>
      <c r="IBU19" s="13"/>
      <c r="IBV19" s="13"/>
      <c r="IBW19" s="13"/>
      <c r="IBX19" s="13"/>
      <c r="IBY19" s="13"/>
      <c r="IBZ19" s="13"/>
      <c r="ICA19" s="13"/>
      <c r="ICB19" s="13"/>
      <c r="ICC19" s="13"/>
      <c r="ICD19" s="13"/>
      <c r="ICE19" s="13"/>
      <c r="ICF19" s="13"/>
      <c r="ICG19" s="13"/>
      <c r="ICH19" s="13"/>
      <c r="ICI19" s="13"/>
      <c r="ICJ19" s="13"/>
      <c r="ICK19" s="13"/>
      <c r="ICL19" s="13"/>
      <c r="ICM19" s="13"/>
      <c r="ICN19" s="13"/>
      <c r="ICO19" s="13"/>
      <c r="ICP19" s="13"/>
      <c r="ICQ19" s="13"/>
      <c r="ICR19" s="13"/>
      <c r="ICS19" s="13"/>
      <c r="ICT19" s="13"/>
      <c r="ICU19" s="13"/>
      <c r="ICV19" s="13"/>
      <c r="ICW19" s="13"/>
      <c r="ICX19" s="13"/>
      <c r="ICY19" s="13"/>
      <c r="ICZ19" s="13"/>
      <c r="IDA19" s="13"/>
      <c r="IDB19" s="13"/>
      <c r="IDC19" s="13"/>
      <c r="IDD19" s="13"/>
      <c r="IDE19" s="13"/>
      <c r="IDF19" s="13"/>
      <c r="IDG19" s="13"/>
      <c r="IDH19" s="13"/>
      <c r="IDI19" s="13"/>
      <c r="IDJ19" s="13"/>
      <c r="IDK19" s="13"/>
      <c r="IDL19" s="13"/>
      <c r="IDM19" s="13"/>
      <c r="IDN19" s="13"/>
      <c r="IDO19" s="13"/>
      <c r="IDP19" s="13"/>
      <c r="IDQ19" s="13"/>
      <c r="IDR19" s="13"/>
      <c r="IDS19" s="13"/>
      <c r="IDT19" s="13"/>
      <c r="IDU19" s="13"/>
      <c r="IDV19" s="13"/>
      <c r="IDW19" s="13"/>
      <c r="IDX19" s="13"/>
      <c r="IDY19" s="13"/>
      <c r="IDZ19" s="13"/>
      <c r="IEA19" s="13"/>
      <c r="IEB19" s="13"/>
      <c r="IEC19" s="13"/>
      <c r="IED19" s="13"/>
      <c r="IEE19" s="13"/>
      <c r="IEF19" s="13"/>
      <c r="IEG19" s="13"/>
      <c r="IEH19" s="13"/>
      <c r="IEI19" s="13"/>
      <c r="IEJ19" s="13"/>
      <c r="IEK19" s="13"/>
      <c r="IEL19" s="13"/>
      <c r="IEM19" s="13"/>
      <c r="IEN19" s="13"/>
      <c r="IEO19" s="13"/>
      <c r="IEP19" s="13"/>
      <c r="IEQ19" s="13"/>
      <c r="IER19" s="13"/>
      <c r="IES19" s="13"/>
      <c r="IET19" s="13"/>
      <c r="IEU19" s="13"/>
      <c r="IEV19" s="13"/>
      <c r="IEW19" s="13"/>
      <c r="IEX19" s="13"/>
      <c r="IEY19" s="13"/>
      <c r="IEZ19" s="13"/>
      <c r="IFA19" s="13"/>
      <c r="IFB19" s="13"/>
      <c r="IFC19" s="13"/>
      <c r="IFD19" s="13"/>
      <c r="IFE19" s="13"/>
      <c r="IFF19" s="13"/>
      <c r="IFG19" s="13"/>
      <c r="IFH19" s="13"/>
      <c r="IFI19" s="13"/>
      <c r="IFJ19" s="13"/>
      <c r="IFK19" s="13"/>
      <c r="IFL19" s="13"/>
      <c r="IFM19" s="13"/>
      <c r="IFN19" s="13"/>
      <c r="IFO19" s="13"/>
      <c r="IFP19" s="13"/>
      <c r="IFQ19" s="13"/>
      <c r="IFR19" s="13"/>
      <c r="IFS19" s="13"/>
      <c r="IFT19" s="13"/>
      <c r="IFU19" s="13"/>
      <c r="IFV19" s="13"/>
      <c r="IFW19" s="13"/>
      <c r="IFX19" s="13"/>
      <c r="IFY19" s="13"/>
      <c r="IFZ19" s="13"/>
      <c r="IGA19" s="13"/>
      <c r="IGB19" s="13"/>
      <c r="IGC19" s="13"/>
      <c r="IGD19" s="13"/>
      <c r="IGE19" s="13"/>
      <c r="IGF19" s="13"/>
      <c r="IGG19" s="13"/>
      <c r="IGH19" s="13"/>
      <c r="IGI19" s="13"/>
      <c r="IGJ19" s="13"/>
      <c r="IGK19" s="13"/>
      <c r="IGL19" s="13"/>
      <c r="IGM19" s="13"/>
      <c r="IGN19" s="13"/>
      <c r="IGO19" s="13"/>
      <c r="IGP19" s="13"/>
      <c r="IGQ19" s="13"/>
      <c r="IGR19" s="13"/>
      <c r="IGS19" s="13"/>
      <c r="IGT19" s="13"/>
      <c r="IGU19" s="13"/>
      <c r="IGV19" s="13"/>
      <c r="IGW19" s="13"/>
      <c r="IGX19" s="13"/>
      <c r="IGY19" s="13"/>
      <c r="IGZ19" s="13"/>
      <c r="IHA19" s="13"/>
      <c r="IHB19" s="13"/>
      <c r="IHC19" s="13"/>
      <c r="IHD19" s="13"/>
      <c r="IHE19" s="13"/>
      <c r="IHF19" s="13"/>
      <c r="IHG19" s="13"/>
      <c r="IHH19" s="13"/>
      <c r="IHI19" s="13"/>
      <c r="IHJ19" s="13"/>
      <c r="IHK19" s="13"/>
      <c r="IHL19" s="13"/>
      <c r="IHM19" s="13"/>
      <c r="IHN19" s="13"/>
      <c r="IHO19" s="13"/>
      <c r="IHP19" s="13"/>
      <c r="IHQ19" s="13"/>
      <c r="IHR19" s="13"/>
      <c r="IHS19" s="13"/>
      <c r="IHT19" s="13"/>
      <c r="IHU19" s="13"/>
      <c r="IHV19" s="13"/>
      <c r="IHW19" s="13"/>
      <c r="IHX19" s="13"/>
      <c r="IHY19" s="13"/>
      <c r="IHZ19" s="13"/>
      <c r="IIA19" s="13"/>
      <c r="IIB19" s="13"/>
      <c r="IIC19" s="13"/>
      <c r="IID19" s="13"/>
      <c r="IIE19" s="13"/>
      <c r="IIF19" s="13"/>
      <c r="IIG19" s="13"/>
      <c r="IIH19" s="13"/>
      <c r="III19" s="13"/>
      <c r="IIJ19" s="13"/>
      <c r="IIK19" s="13"/>
      <c r="IIL19" s="13"/>
      <c r="IIM19" s="13"/>
      <c r="IIN19" s="13"/>
      <c r="IIO19" s="13"/>
      <c r="IIP19" s="13"/>
      <c r="IIQ19" s="13"/>
      <c r="IIR19" s="13"/>
      <c r="IIS19" s="13"/>
      <c r="IIT19" s="13"/>
      <c r="IIU19" s="13"/>
      <c r="IIV19" s="13"/>
      <c r="IIW19" s="13"/>
      <c r="IIX19" s="13"/>
      <c r="IIY19" s="13"/>
      <c r="IIZ19" s="13"/>
      <c r="IJA19" s="13"/>
      <c r="IJB19" s="13"/>
      <c r="IJC19" s="13"/>
      <c r="IJD19" s="13"/>
      <c r="IJE19" s="13"/>
      <c r="IJF19" s="13"/>
      <c r="IJG19" s="13"/>
      <c r="IJH19" s="13"/>
      <c r="IJI19" s="13"/>
      <c r="IJJ19" s="13"/>
      <c r="IJK19" s="13"/>
      <c r="IJL19" s="13"/>
      <c r="IJM19" s="13"/>
      <c r="IJN19" s="13"/>
      <c r="IJO19" s="13"/>
      <c r="IJP19" s="13"/>
      <c r="IJQ19" s="13"/>
      <c r="IJR19" s="13"/>
      <c r="IJS19" s="13"/>
      <c r="IJT19" s="13"/>
      <c r="IJU19" s="13"/>
      <c r="IJV19" s="13"/>
      <c r="IJW19" s="13"/>
      <c r="IJX19" s="13"/>
      <c r="IJY19" s="13"/>
      <c r="IJZ19" s="13"/>
      <c r="IKA19" s="13"/>
      <c r="IKB19" s="13"/>
      <c r="IKC19" s="13"/>
      <c r="IKD19" s="13"/>
      <c r="IKE19" s="13"/>
      <c r="IKF19" s="13"/>
      <c r="IKG19" s="13"/>
      <c r="IKH19" s="13"/>
      <c r="IKI19" s="13"/>
      <c r="IKJ19" s="13"/>
      <c r="IKK19" s="13"/>
      <c r="IKL19" s="13"/>
      <c r="IKM19" s="13"/>
      <c r="IKN19" s="13"/>
      <c r="IKO19" s="13"/>
      <c r="IKP19" s="13"/>
      <c r="IKQ19" s="13"/>
      <c r="IKR19" s="13"/>
      <c r="IKS19" s="13"/>
      <c r="IKT19" s="13"/>
      <c r="IKU19" s="13"/>
      <c r="IKV19" s="13"/>
      <c r="IKW19" s="13"/>
      <c r="IKX19" s="13"/>
      <c r="IKY19" s="13"/>
      <c r="IKZ19" s="13"/>
      <c r="ILA19" s="13"/>
      <c r="ILB19" s="13"/>
      <c r="ILC19" s="13"/>
      <c r="ILD19" s="13"/>
      <c r="ILE19" s="13"/>
      <c r="ILF19" s="13"/>
      <c r="ILG19" s="13"/>
      <c r="ILH19" s="13"/>
      <c r="ILI19" s="13"/>
      <c r="ILJ19" s="13"/>
      <c r="ILK19" s="13"/>
      <c r="ILL19" s="13"/>
      <c r="ILM19" s="13"/>
      <c r="ILN19" s="13"/>
      <c r="ILO19" s="13"/>
      <c r="ILP19" s="13"/>
      <c r="ILQ19" s="13"/>
      <c r="ILR19" s="13"/>
      <c r="ILS19" s="13"/>
      <c r="ILT19" s="13"/>
      <c r="ILU19" s="13"/>
      <c r="ILV19" s="13"/>
      <c r="ILW19" s="13"/>
      <c r="ILX19" s="13"/>
      <c r="ILY19" s="13"/>
      <c r="ILZ19" s="13"/>
      <c r="IMA19" s="13"/>
      <c r="IMB19" s="13"/>
      <c r="IMC19" s="13"/>
      <c r="IMD19" s="13"/>
      <c r="IME19" s="13"/>
      <c r="IMF19" s="13"/>
      <c r="IMG19" s="13"/>
      <c r="IMH19" s="13"/>
      <c r="IMI19" s="13"/>
      <c r="IMJ19" s="13"/>
      <c r="IMK19" s="13"/>
      <c r="IML19" s="13"/>
      <c r="IMM19" s="13"/>
      <c r="IMN19" s="13"/>
      <c r="IMO19" s="13"/>
      <c r="IMP19" s="13"/>
      <c r="IMQ19" s="13"/>
      <c r="IMR19" s="13"/>
      <c r="IMS19" s="13"/>
      <c r="IMT19" s="13"/>
      <c r="IMU19" s="13"/>
      <c r="IMV19" s="13"/>
      <c r="IMW19" s="13"/>
      <c r="IMX19" s="13"/>
      <c r="IMY19" s="13"/>
      <c r="IMZ19" s="13"/>
      <c r="INA19" s="13"/>
      <c r="INB19" s="13"/>
      <c r="INC19" s="13"/>
      <c r="IND19" s="13"/>
      <c r="INE19" s="13"/>
      <c r="INF19" s="13"/>
      <c r="ING19" s="13"/>
      <c r="INH19" s="13"/>
      <c r="INI19" s="13"/>
      <c r="INJ19" s="13"/>
      <c r="INK19" s="13"/>
      <c r="INL19" s="13"/>
      <c r="INM19" s="13"/>
      <c r="INN19" s="13"/>
      <c r="INO19" s="13"/>
      <c r="INP19" s="13"/>
      <c r="INQ19" s="13"/>
      <c r="INR19" s="13"/>
      <c r="INS19" s="13"/>
      <c r="INT19" s="13"/>
      <c r="INU19" s="13"/>
      <c r="INV19" s="13"/>
      <c r="INW19" s="13"/>
      <c r="INX19" s="13"/>
      <c r="INY19" s="13"/>
      <c r="INZ19" s="13"/>
      <c r="IOA19" s="13"/>
      <c r="IOB19" s="13"/>
      <c r="IOC19" s="13"/>
      <c r="IOD19" s="13"/>
      <c r="IOE19" s="13"/>
      <c r="IOF19" s="13"/>
      <c r="IOG19" s="13"/>
      <c r="IOH19" s="13"/>
      <c r="IOI19" s="13"/>
      <c r="IOJ19" s="13"/>
      <c r="IOK19" s="13"/>
      <c r="IOL19" s="13"/>
      <c r="IOM19" s="13"/>
      <c r="ION19" s="13"/>
      <c r="IOO19" s="13"/>
      <c r="IOP19" s="13"/>
      <c r="IOQ19" s="13"/>
      <c r="IOR19" s="13"/>
      <c r="IOS19" s="13"/>
      <c r="IOT19" s="13"/>
      <c r="IOU19" s="13"/>
      <c r="IOV19" s="13"/>
      <c r="IOW19" s="13"/>
      <c r="IOX19" s="13"/>
      <c r="IOY19" s="13"/>
      <c r="IOZ19" s="13"/>
      <c r="IPA19" s="13"/>
      <c r="IPB19" s="13"/>
      <c r="IPC19" s="13"/>
      <c r="IPD19" s="13"/>
      <c r="IPE19" s="13"/>
      <c r="IPF19" s="13"/>
      <c r="IPG19" s="13"/>
      <c r="IPH19" s="13"/>
      <c r="IPI19" s="13"/>
      <c r="IPJ19" s="13"/>
      <c r="IPK19" s="13"/>
      <c r="IPL19" s="13"/>
      <c r="IPM19" s="13"/>
      <c r="IPN19" s="13"/>
      <c r="IPO19" s="13"/>
      <c r="IPP19" s="13"/>
      <c r="IPQ19" s="13"/>
      <c r="IPR19" s="13"/>
      <c r="IPS19" s="13"/>
      <c r="IPT19" s="13"/>
      <c r="IPU19" s="13"/>
      <c r="IPV19" s="13"/>
      <c r="IPW19" s="13"/>
      <c r="IPX19" s="13"/>
      <c r="IPY19" s="13"/>
      <c r="IPZ19" s="13"/>
      <c r="IQA19" s="13"/>
      <c r="IQB19" s="13"/>
      <c r="IQC19" s="13"/>
      <c r="IQD19" s="13"/>
      <c r="IQE19" s="13"/>
      <c r="IQF19" s="13"/>
      <c r="IQG19" s="13"/>
      <c r="IQH19" s="13"/>
      <c r="IQI19" s="13"/>
      <c r="IQJ19" s="13"/>
      <c r="IQK19" s="13"/>
      <c r="IQL19" s="13"/>
      <c r="IQM19" s="13"/>
      <c r="IQN19" s="13"/>
      <c r="IQO19" s="13"/>
      <c r="IQP19" s="13"/>
      <c r="IQQ19" s="13"/>
      <c r="IQR19" s="13"/>
      <c r="IQS19" s="13"/>
      <c r="IQT19" s="13"/>
      <c r="IQU19" s="13"/>
      <c r="IQV19" s="13"/>
      <c r="IQW19" s="13"/>
      <c r="IQX19" s="13"/>
      <c r="IQY19" s="13"/>
      <c r="IQZ19" s="13"/>
      <c r="IRA19" s="13"/>
      <c r="IRB19" s="13"/>
      <c r="IRC19" s="13"/>
      <c r="IRD19" s="13"/>
      <c r="IRE19" s="13"/>
      <c r="IRF19" s="13"/>
      <c r="IRG19" s="13"/>
      <c r="IRH19" s="13"/>
      <c r="IRI19" s="13"/>
      <c r="IRJ19" s="13"/>
      <c r="IRK19" s="13"/>
      <c r="IRL19" s="13"/>
      <c r="IRM19" s="13"/>
      <c r="IRN19" s="13"/>
      <c r="IRO19" s="13"/>
      <c r="IRP19" s="13"/>
      <c r="IRQ19" s="13"/>
      <c r="IRR19" s="13"/>
      <c r="IRS19" s="13"/>
      <c r="IRT19" s="13"/>
      <c r="IRU19" s="13"/>
      <c r="IRV19" s="13"/>
      <c r="IRW19" s="13"/>
      <c r="IRX19" s="13"/>
      <c r="IRY19" s="13"/>
      <c r="IRZ19" s="13"/>
      <c r="ISA19" s="13"/>
      <c r="ISB19" s="13"/>
      <c r="ISC19" s="13"/>
      <c r="ISD19" s="13"/>
      <c r="ISE19" s="13"/>
      <c r="ISF19" s="13"/>
      <c r="ISG19" s="13"/>
      <c r="ISH19" s="13"/>
      <c r="ISI19" s="13"/>
      <c r="ISJ19" s="13"/>
      <c r="ISK19" s="13"/>
      <c r="ISL19" s="13"/>
      <c r="ISM19" s="13"/>
      <c r="ISN19" s="13"/>
      <c r="ISO19" s="13"/>
      <c r="ISP19" s="13"/>
      <c r="ISQ19" s="13"/>
      <c r="ISR19" s="13"/>
      <c r="ISS19" s="13"/>
      <c r="IST19" s="13"/>
      <c r="ISU19" s="13"/>
      <c r="ISV19" s="13"/>
      <c r="ISW19" s="13"/>
      <c r="ISX19" s="13"/>
      <c r="ISY19" s="13"/>
      <c r="ISZ19" s="13"/>
      <c r="ITA19" s="13"/>
      <c r="ITB19" s="13"/>
      <c r="ITC19" s="13"/>
      <c r="ITD19" s="13"/>
      <c r="ITE19" s="13"/>
      <c r="ITF19" s="13"/>
      <c r="ITG19" s="13"/>
      <c r="ITH19" s="13"/>
      <c r="ITI19" s="13"/>
      <c r="ITJ19" s="13"/>
      <c r="ITK19" s="13"/>
      <c r="ITL19" s="13"/>
      <c r="ITM19" s="13"/>
      <c r="ITN19" s="13"/>
      <c r="ITO19" s="13"/>
      <c r="ITP19" s="13"/>
      <c r="ITQ19" s="13"/>
      <c r="ITR19" s="13"/>
      <c r="ITS19" s="13"/>
      <c r="ITT19" s="13"/>
      <c r="ITU19" s="13"/>
      <c r="ITV19" s="13"/>
      <c r="ITW19" s="13"/>
      <c r="ITX19" s="13"/>
      <c r="ITY19" s="13"/>
      <c r="ITZ19" s="13"/>
      <c r="IUA19" s="13"/>
      <c r="IUB19" s="13"/>
      <c r="IUC19" s="13"/>
      <c r="IUD19" s="13"/>
      <c r="IUE19" s="13"/>
      <c r="IUF19" s="13"/>
      <c r="IUG19" s="13"/>
      <c r="IUH19" s="13"/>
      <c r="IUI19" s="13"/>
      <c r="IUJ19" s="13"/>
      <c r="IUK19" s="13"/>
      <c r="IUL19" s="13"/>
      <c r="IUM19" s="13"/>
      <c r="IUN19" s="13"/>
      <c r="IUO19" s="13"/>
      <c r="IUP19" s="13"/>
      <c r="IUQ19" s="13"/>
      <c r="IUR19" s="13"/>
      <c r="IUS19" s="13"/>
      <c r="IUT19" s="13"/>
      <c r="IUU19" s="13"/>
      <c r="IUV19" s="13"/>
      <c r="IUW19" s="13"/>
      <c r="IUX19" s="13"/>
      <c r="IUY19" s="13"/>
      <c r="IUZ19" s="13"/>
      <c r="IVA19" s="13"/>
      <c r="IVB19" s="13"/>
      <c r="IVC19" s="13"/>
      <c r="IVD19" s="13"/>
      <c r="IVE19" s="13"/>
      <c r="IVF19" s="13"/>
      <c r="IVG19" s="13"/>
      <c r="IVH19" s="13"/>
      <c r="IVI19" s="13"/>
      <c r="IVJ19" s="13"/>
      <c r="IVK19" s="13"/>
      <c r="IVL19" s="13"/>
      <c r="IVM19" s="13"/>
      <c r="IVN19" s="13"/>
      <c r="IVO19" s="13"/>
      <c r="IVP19" s="13"/>
      <c r="IVQ19" s="13"/>
      <c r="IVR19" s="13"/>
      <c r="IVS19" s="13"/>
      <c r="IVT19" s="13"/>
      <c r="IVU19" s="13"/>
      <c r="IVV19" s="13"/>
      <c r="IVW19" s="13"/>
      <c r="IVX19" s="13"/>
      <c r="IVY19" s="13"/>
      <c r="IVZ19" s="13"/>
      <c r="IWA19" s="13"/>
      <c r="IWB19" s="13"/>
      <c r="IWC19" s="13"/>
      <c r="IWD19" s="13"/>
      <c r="IWE19" s="13"/>
      <c r="IWF19" s="13"/>
      <c r="IWG19" s="13"/>
      <c r="IWH19" s="13"/>
      <c r="IWI19" s="13"/>
      <c r="IWJ19" s="13"/>
      <c r="IWK19" s="13"/>
      <c r="IWL19" s="13"/>
      <c r="IWM19" s="13"/>
      <c r="IWN19" s="13"/>
      <c r="IWO19" s="13"/>
      <c r="IWP19" s="13"/>
      <c r="IWQ19" s="13"/>
      <c r="IWR19" s="13"/>
      <c r="IWS19" s="13"/>
      <c r="IWT19" s="13"/>
      <c r="IWU19" s="13"/>
      <c r="IWV19" s="13"/>
      <c r="IWW19" s="13"/>
      <c r="IWX19" s="13"/>
      <c r="IWY19" s="13"/>
      <c r="IWZ19" s="13"/>
      <c r="IXA19" s="13"/>
      <c r="IXB19" s="13"/>
      <c r="IXC19" s="13"/>
      <c r="IXD19" s="13"/>
      <c r="IXE19" s="13"/>
      <c r="IXF19" s="13"/>
      <c r="IXG19" s="13"/>
      <c r="IXH19" s="13"/>
      <c r="IXI19" s="13"/>
      <c r="IXJ19" s="13"/>
      <c r="IXK19" s="13"/>
      <c r="IXL19" s="13"/>
      <c r="IXM19" s="13"/>
      <c r="IXN19" s="13"/>
      <c r="IXO19" s="13"/>
      <c r="IXP19" s="13"/>
      <c r="IXQ19" s="13"/>
      <c r="IXR19" s="13"/>
      <c r="IXS19" s="13"/>
      <c r="IXT19" s="13"/>
      <c r="IXU19" s="13"/>
      <c r="IXV19" s="13"/>
      <c r="IXW19" s="13"/>
      <c r="IXX19" s="13"/>
      <c r="IXY19" s="13"/>
      <c r="IXZ19" s="13"/>
      <c r="IYA19" s="13"/>
      <c r="IYB19" s="13"/>
      <c r="IYC19" s="13"/>
      <c r="IYD19" s="13"/>
      <c r="IYE19" s="13"/>
      <c r="IYF19" s="13"/>
      <c r="IYG19" s="13"/>
      <c r="IYH19" s="13"/>
      <c r="IYI19" s="13"/>
      <c r="IYJ19" s="13"/>
      <c r="IYK19" s="13"/>
      <c r="IYL19" s="13"/>
      <c r="IYM19" s="13"/>
      <c r="IYN19" s="13"/>
      <c r="IYO19" s="13"/>
      <c r="IYP19" s="13"/>
      <c r="IYQ19" s="13"/>
      <c r="IYR19" s="13"/>
      <c r="IYS19" s="13"/>
      <c r="IYT19" s="13"/>
      <c r="IYU19" s="13"/>
      <c r="IYV19" s="13"/>
      <c r="IYW19" s="13"/>
      <c r="IYX19" s="13"/>
      <c r="IYY19" s="13"/>
      <c r="IYZ19" s="13"/>
      <c r="IZA19" s="13"/>
      <c r="IZB19" s="13"/>
      <c r="IZC19" s="13"/>
      <c r="IZD19" s="13"/>
      <c r="IZE19" s="13"/>
      <c r="IZF19" s="13"/>
      <c r="IZG19" s="13"/>
      <c r="IZH19" s="13"/>
      <c r="IZI19" s="13"/>
      <c r="IZJ19" s="13"/>
      <c r="IZK19" s="13"/>
      <c r="IZL19" s="13"/>
      <c r="IZM19" s="13"/>
      <c r="IZN19" s="13"/>
      <c r="IZO19" s="13"/>
      <c r="IZP19" s="13"/>
      <c r="IZQ19" s="13"/>
      <c r="IZR19" s="13"/>
      <c r="IZS19" s="13"/>
      <c r="IZT19" s="13"/>
      <c r="IZU19" s="13"/>
      <c r="IZV19" s="13"/>
      <c r="IZW19" s="13"/>
      <c r="IZX19" s="13"/>
      <c r="IZY19" s="13"/>
      <c r="IZZ19" s="13"/>
      <c r="JAA19" s="13"/>
      <c r="JAB19" s="13"/>
      <c r="JAC19" s="13"/>
      <c r="JAD19" s="13"/>
      <c r="JAE19" s="13"/>
      <c r="JAF19" s="13"/>
      <c r="JAG19" s="13"/>
      <c r="JAH19" s="13"/>
      <c r="JAI19" s="13"/>
      <c r="JAJ19" s="13"/>
      <c r="JAK19" s="13"/>
      <c r="JAL19" s="13"/>
      <c r="JAM19" s="13"/>
      <c r="JAN19" s="13"/>
      <c r="JAO19" s="13"/>
      <c r="JAP19" s="13"/>
      <c r="JAQ19" s="13"/>
      <c r="JAR19" s="13"/>
      <c r="JAS19" s="13"/>
      <c r="JAT19" s="13"/>
      <c r="JAU19" s="13"/>
      <c r="JAV19" s="13"/>
      <c r="JAW19" s="13"/>
      <c r="JAX19" s="13"/>
      <c r="JAY19" s="13"/>
      <c r="JAZ19" s="13"/>
      <c r="JBA19" s="13"/>
      <c r="JBB19" s="13"/>
      <c r="JBC19" s="13"/>
      <c r="JBD19" s="13"/>
      <c r="JBE19" s="13"/>
      <c r="JBF19" s="13"/>
      <c r="JBG19" s="13"/>
      <c r="JBH19" s="13"/>
      <c r="JBI19" s="13"/>
      <c r="JBJ19" s="13"/>
      <c r="JBK19" s="13"/>
      <c r="JBL19" s="13"/>
      <c r="JBM19" s="13"/>
      <c r="JBN19" s="13"/>
      <c r="JBO19" s="13"/>
      <c r="JBP19" s="13"/>
      <c r="JBQ19" s="13"/>
      <c r="JBR19" s="13"/>
      <c r="JBS19" s="13"/>
      <c r="JBT19" s="13"/>
      <c r="JBU19" s="13"/>
      <c r="JBV19" s="13"/>
      <c r="JBW19" s="13"/>
      <c r="JBX19" s="13"/>
      <c r="JBY19" s="13"/>
      <c r="JBZ19" s="13"/>
      <c r="JCA19" s="13"/>
      <c r="JCB19" s="13"/>
      <c r="JCC19" s="13"/>
      <c r="JCD19" s="13"/>
      <c r="JCE19" s="13"/>
      <c r="JCF19" s="13"/>
      <c r="JCG19" s="13"/>
      <c r="JCH19" s="13"/>
      <c r="JCI19" s="13"/>
      <c r="JCJ19" s="13"/>
      <c r="JCK19" s="13"/>
      <c r="JCL19" s="13"/>
      <c r="JCM19" s="13"/>
      <c r="JCN19" s="13"/>
      <c r="JCO19" s="13"/>
      <c r="JCP19" s="13"/>
      <c r="JCQ19" s="13"/>
      <c r="JCR19" s="13"/>
      <c r="JCS19" s="13"/>
      <c r="JCT19" s="13"/>
      <c r="JCU19" s="13"/>
      <c r="JCV19" s="13"/>
      <c r="JCW19" s="13"/>
      <c r="JCX19" s="13"/>
      <c r="JCY19" s="13"/>
      <c r="JCZ19" s="13"/>
      <c r="JDA19" s="13"/>
      <c r="JDB19" s="13"/>
      <c r="JDC19" s="13"/>
      <c r="JDD19" s="13"/>
      <c r="JDE19" s="13"/>
      <c r="JDF19" s="13"/>
      <c r="JDG19" s="13"/>
      <c r="JDH19" s="13"/>
      <c r="JDI19" s="13"/>
      <c r="JDJ19" s="13"/>
      <c r="JDK19" s="13"/>
      <c r="JDL19" s="13"/>
      <c r="JDM19" s="13"/>
      <c r="JDN19" s="13"/>
      <c r="JDO19" s="13"/>
      <c r="JDP19" s="13"/>
      <c r="JDQ19" s="13"/>
      <c r="JDR19" s="13"/>
      <c r="JDS19" s="13"/>
      <c r="JDT19" s="13"/>
      <c r="JDU19" s="13"/>
      <c r="JDV19" s="13"/>
      <c r="JDW19" s="13"/>
      <c r="JDX19" s="13"/>
      <c r="JDY19" s="13"/>
      <c r="JDZ19" s="13"/>
      <c r="JEA19" s="13"/>
      <c r="JEB19" s="13"/>
      <c r="JEC19" s="13"/>
      <c r="JED19" s="13"/>
      <c r="JEE19" s="13"/>
      <c r="JEF19" s="13"/>
      <c r="JEG19" s="13"/>
      <c r="JEH19" s="13"/>
      <c r="JEI19" s="13"/>
      <c r="JEJ19" s="13"/>
      <c r="JEK19" s="13"/>
      <c r="JEL19" s="13"/>
      <c r="JEM19" s="13"/>
      <c r="JEN19" s="13"/>
      <c r="JEO19" s="13"/>
      <c r="JEP19" s="13"/>
      <c r="JEQ19" s="13"/>
      <c r="JER19" s="13"/>
      <c r="JES19" s="13"/>
      <c r="JET19" s="13"/>
      <c r="JEU19" s="13"/>
      <c r="JEV19" s="13"/>
      <c r="JEW19" s="13"/>
      <c r="JEX19" s="13"/>
      <c r="JEY19" s="13"/>
      <c r="JEZ19" s="13"/>
      <c r="JFA19" s="13"/>
      <c r="JFB19" s="13"/>
      <c r="JFC19" s="13"/>
      <c r="JFD19" s="13"/>
      <c r="JFE19" s="13"/>
      <c r="JFF19" s="13"/>
      <c r="JFG19" s="13"/>
      <c r="JFH19" s="13"/>
      <c r="JFI19" s="13"/>
      <c r="JFJ19" s="13"/>
      <c r="JFK19" s="13"/>
      <c r="JFL19" s="13"/>
      <c r="JFM19" s="13"/>
      <c r="JFN19" s="13"/>
      <c r="JFO19" s="13"/>
      <c r="JFP19" s="13"/>
      <c r="JFQ19" s="13"/>
      <c r="JFR19" s="13"/>
      <c r="JFS19" s="13"/>
      <c r="JFT19" s="13"/>
      <c r="JFU19" s="13"/>
      <c r="JFV19" s="13"/>
      <c r="JFW19" s="13"/>
      <c r="JFX19" s="13"/>
      <c r="JFY19" s="13"/>
      <c r="JFZ19" s="13"/>
      <c r="JGA19" s="13"/>
      <c r="JGB19" s="13"/>
      <c r="JGC19" s="13"/>
      <c r="JGD19" s="13"/>
      <c r="JGE19" s="13"/>
      <c r="JGF19" s="13"/>
      <c r="JGG19" s="13"/>
      <c r="JGH19" s="13"/>
      <c r="JGI19" s="13"/>
      <c r="JGJ19" s="13"/>
      <c r="JGK19" s="13"/>
      <c r="JGL19" s="13"/>
      <c r="JGM19" s="13"/>
      <c r="JGN19" s="13"/>
      <c r="JGO19" s="13"/>
      <c r="JGP19" s="13"/>
      <c r="JGQ19" s="13"/>
      <c r="JGR19" s="13"/>
      <c r="JGS19" s="13"/>
      <c r="JGT19" s="13"/>
      <c r="JGU19" s="13"/>
      <c r="JGV19" s="13"/>
      <c r="JGW19" s="13"/>
      <c r="JGX19" s="13"/>
      <c r="JGY19" s="13"/>
      <c r="JGZ19" s="13"/>
      <c r="JHA19" s="13"/>
      <c r="JHB19" s="13"/>
      <c r="JHC19" s="13"/>
      <c r="JHD19" s="13"/>
      <c r="JHE19" s="13"/>
      <c r="JHF19" s="13"/>
      <c r="JHG19" s="13"/>
      <c r="JHH19" s="13"/>
      <c r="JHI19" s="13"/>
      <c r="JHJ19" s="13"/>
      <c r="JHK19" s="13"/>
      <c r="JHL19" s="13"/>
      <c r="JHM19" s="13"/>
      <c r="JHN19" s="13"/>
      <c r="JHO19" s="13"/>
      <c r="JHP19" s="13"/>
      <c r="JHQ19" s="13"/>
      <c r="JHR19" s="13"/>
      <c r="JHS19" s="13"/>
      <c r="JHT19" s="13"/>
      <c r="JHU19" s="13"/>
      <c r="JHV19" s="13"/>
      <c r="JHW19" s="13"/>
      <c r="JHX19" s="13"/>
      <c r="JHY19" s="13"/>
      <c r="JHZ19" s="13"/>
      <c r="JIA19" s="13"/>
      <c r="JIB19" s="13"/>
      <c r="JIC19" s="13"/>
      <c r="JID19" s="13"/>
      <c r="JIE19" s="13"/>
      <c r="JIF19" s="13"/>
      <c r="JIG19" s="13"/>
      <c r="JIH19" s="13"/>
      <c r="JII19" s="13"/>
      <c r="JIJ19" s="13"/>
      <c r="JIK19" s="13"/>
      <c r="JIL19" s="13"/>
      <c r="JIM19" s="13"/>
      <c r="JIN19" s="13"/>
      <c r="JIO19" s="13"/>
      <c r="JIP19" s="13"/>
      <c r="JIQ19" s="13"/>
      <c r="JIR19" s="13"/>
      <c r="JIS19" s="13"/>
      <c r="JIT19" s="13"/>
      <c r="JIU19" s="13"/>
      <c r="JIV19" s="13"/>
      <c r="JIW19" s="13"/>
      <c r="JIX19" s="13"/>
      <c r="JIY19" s="13"/>
      <c r="JIZ19" s="13"/>
      <c r="JJA19" s="13"/>
      <c r="JJB19" s="13"/>
      <c r="JJC19" s="13"/>
      <c r="JJD19" s="13"/>
      <c r="JJE19" s="13"/>
      <c r="JJF19" s="13"/>
      <c r="JJG19" s="13"/>
      <c r="JJH19" s="13"/>
      <c r="JJI19" s="13"/>
      <c r="JJJ19" s="13"/>
      <c r="JJK19" s="13"/>
      <c r="JJL19" s="13"/>
      <c r="JJM19" s="13"/>
      <c r="JJN19" s="13"/>
      <c r="JJO19" s="13"/>
      <c r="JJP19" s="13"/>
      <c r="JJQ19" s="13"/>
      <c r="JJR19" s="13"/>
      <c r="JJS19" s="13"/>
      <c r="JJT19" s="13"/>
      <c r="JJU19" s="13"/>
      <c r="JJV19" s="13"/>
      <c r="JJW19" s="13"/>
      <c r="JJX19" s="13"/>
      <c r="JJY19" s="13"/>
      <c r="JJZ19" s="13"/>
      <c r="JKA19" s="13"/>
      <c r="JKB19" s="13"/>
      <c r="JKC19" s="13"/>
      <c r="JKD19" s="13"/>
      <c r="JKE19" s="13"/>
      <c r="JKF19" s="13"/>
      <c r="JKG19" s="13"/>
      <c r="JKH19" s="13"/>
      <c r="JKI19" s="13"/>
      <c r="JKJ19" s="13"/>
      <c r="JKK19" s="13"/>
      <c r="JKL19" s="13"/>
      <c r="JKM19" s="13"/>
      <c r="JKN19" s="13"/>
      <c r="JKO19" s="13"/>
      <c r="JKP19" s="13"/>
      <c r="JKQ19" s="13"/>
      <c r="JKR19" s="13"/>
      <c r="JKS19" s="13"/>
      <c r="JKT19" s="13"/>
      <c r="JKU19" s="13"/>
      <c r="JKV19" s="13"/>
      <c r="JKW19" s="13"/>
      <c r="JKX19" s="13"/>
      <c r="JKY19" s="13"/>
      <c r="JKZ19" s="13"/>
      <c r="JLA19" s="13"/>
      <c r="JLB19" s="13"/>
      <c r="JLC19" s="13"/>
      <c r="JLD19" s="13"/>
      <c r="JLE19" s="13"/>
      <c r="JLF19" s="13"/>
      <c r="JLG19" s="13"/>
      <c r="JLH19" s="13"/>
      <c r="JLI19" s="13"/>
      <c r="JLJ19" s="13"/>
      <c r="JLK19" s="13"/>
      <c r="JLL19" s="13"/>
      <c r="JLM19" s="13"/>
      <c r="JLN19" s="13"/>
      <c r="JLO19" s="13"/>
      <c r="JLP19" s="13"/>
      <c r="JLQ19" s="13"/>
      <c r="JLR19" s="13"/>
      <c r="JLS19" s="13"/>
      <c r="JLT19" s="13"/>
      <c r="JLU19" s="13"/>
      <c r="JLV19" s="13"/>
      <c r="JLW19" s="13"/>
      <c r="JLX19" s="13"/>
      <c r="JLY19" s="13"/>
      <c r="JLZ19" s="13"/>
      <c r="JMA19" s="13"/>
      <c r="JMB19" s="13"/>
      <c r="JMC19" s="13"/>
      <c r="JMD19" s="13"/>
      <c r="JME19" s="13"/>
      <c r="JMF19" s="13"/>
      <c r="JMG19" s="13"/>
      <c r="JMH19" s="13"/>
      <c r="JMI19" s="13"/>
      <c r="JMJ19" s="13"/>
      <c r="JMK19" s="13"/>
      <c r="JML19" s="13"/>
      <c r="JMM19" s="13"/>
      <c r="JMN19" s="13"/>
      <c r="JMO19" s="13"/>
      <c r="JMP19" s="13"/>
      <c r="JMQ19" s="13"/>
      <c r="JMR19" s="13"/>
      <c r="JMS19" s="13"/>
      <c r="JMT19" s="13"/>
      <c r="JMU19" s="13"/>
      <c r="JMV19" s="13"/>
      <c r="JMW19" s="13"/>
      <c r="JMX19" s="13"/>
      <c r="JMY19" s="13"/>
      <c r="JMZ19" s="13"/>
      <c r="JNA19" s="13"/>
      <c r="JNB19" s="13"/>
      <c r="JNC19" s="13"/>
      <c r="JND19" s="13"/>
      <c r="JNE19" s="13"/>
      <c r="JNF19" s="13"/>
      <c r="JNG19" s="13"/>
      <c r="JNH19" s="13"/>
      <c r="JNI19" s="13"/>
      <c r="JNJ19" s="13"/>
      <c r="JNK19" s="13"/>
      <c r="JNL19" s="13"/>
      <c r="JNM19" s="13"/>
      <c r="JNN19" s="13"/>
      <c r="JNO19" s="13"/>
      <c r="JNP19" s="13"/>
      <c r="JNQ19" s="13"/>
      <c r="JNR19" s="13"/>
      <c r="JNS19" s="13"/>
      <c r="JNT19" s="13"/>
      <c r="JNU19" s="13"/>
      <c r="JNV19" s="13"/>
      <c r="JNW19" s="13"/>
      <c r="JNX19" s="13"/>
      <c r="JNY19" s="13"/>
      <c r="JNZ19" s="13"/>
      <c r="JOA19" s="13"/>
      <c r="JOB19" s="13"/>
      <c r="JOC19" s="13"/>
      <c r="JOD19" s="13"/>
      <c r="JOE19" s="13"/>
      <c r="JOF19" s="13"/>
      <c r="JOG19" s="13"/>
      <c r="JOH19" s="13"/>
      <c r="JOI19" s="13"/>
      <c r="JOJ19" s="13"/>
      <c r="JOK19" s="13"/>
      <c r="JOL19" s="13"/>
      <c r="JOM19" s="13"/>
      <c r="JON19" s="13"/>
      <c r="JOO19" s="13"/>
      <c r="JOP19" s="13"/>
      <c r="JOQ19" s="13"/>
      <c r="JOR19" s="13"/>
      <c r="JOS19" s="13"/>
      <c r="JOT19" s="13"/>
      <c r="JOU19" s="13"/>
      <c r="JOV19" s="13"/>
      <c r="JOW19" s="13"/>
      <c r="JOX19" s="13"/>
      <c r="JOY19" s="13"/>
      <c r="JOZ19" s="13"/>
      <c r="JPA19" s="13"/>
      <c r="JPB19" s="13"/>
      <c r="JPC19" s="13"/>
      <c r="JPD19" s="13"/>
      <c r="JPE19" s="13"/>
      <c r="JPF19" s="13"/>
      <c r="JPG19" s="13"/>
      <c r="JPH19" s="13"/>
      <c r="JPI19" s="13"/>
      <c r="JPJ19" s="13"/>
      <c r="JPK19" s="13"/>
      <c r="JPL19" s="13"/>
      <c r="JPM19" s="13"/>
      <c r="JPN19" s="13"/>
      <c r="JPO19" s="13"/>
      <c r="JPP19" s="13"/>
      <c r="JPQ19" s="13"/>
      <c r="JPR19" s="13"/>
      <c r="JPS19" s="13"/>
      <c r="JPT19" s="13"/>
      <c r="JPU19" s="13"/>
      <c r="JPV19" s="13"/>
      <c r="JPW19" s="13"/>
      <c r="JPX19" s="13"/>
      <c r="JPY19" s="13"/>
      <c r="JPZ19" s="13"/>
      <c r="JQA19" s="13"/>
      <c r="JQB19" s="13"/>
      <c r="JQC19" s="13"/>
      <c r="JQD19" s="13"/>
      <c r="JQE19" s="13"/>
      <c r="JQF19" s="13"/>
      <c r="JQG19" s="13"/>
      <c r="JQH19" s="13"/>
      <c r="JQI19" s="13"/>
      <c r="JQJ19" s="13"/>
      <c r="JQK19" s="13"/>
      <c r="JQL19" s="13"/>
      <c r="JQM19" s="13"/>
      <c r="JQN19" s="13"/>
      <c r="JQO19" s="13"/>
      <c r="JQP19" s="13"/>
      <c r="JQQ19" s="13"/>
      <c r="JQR19" s="13"/>
      <c r="JQS19" s="13"/>
      <c r="JQT19" s="13"/>
      <c r="JQU19" s="13"/>
      <c r="JQV19" s="13"/>
      <c r="JQW19" s="13"/>
      <c r="JQX19" s="13"/>
      <c r="JQY19" s="13"/>
      <c r="JQZ19" s="13"/>
      <c r="JRA19" s="13"/>
      <c r="JRB19" s="13"/>
      <c r="JRC19" s="13"/>
      <c r="JRD19" s="13"/>
      <c r="JRE19" s="13"/>
      <c r="JRF19" s="13"/>
      <c r="JRG19" s="13"/>
      <c r="JRH19" s="13"/>
      <c r="JRI19" s="13"/>
      <c r="JRJ19" s="13"/>
      <c r="JRK19" s="13"/>
      <c r="JRL19" s="13"/>
      <c r="JRM19" s="13"/>
      <c r="JRN19" s="13"/>
      <c r="JRO19" s="13"/>
      <c r="JRP19" s="13"/>
      <c r="JRQ19" s="13"/>
      <c r="JRR19" s="13"/>
      <c r="JRS19" s="13"/>
      <c r="JRT19" s="13"/>
      <c r="JRU19" s="13"/>
      <c r="JRV19" s="13"/>
      <c r="JRW19" s="13"/>
      <c r="JRX19" s="13"/>
      <c r="JRY19" s="13"/>
      <c r="JRZ19" s="13"/>
      <c r="JSA19" s="13"/>
      <c r="JSB19" s="13"/>
      <c r="JSC19" s="13"/>
      <c r="JSD19" s="13"/>
      <c r="JSE19" s="13"/>
      <c r="JSF19" s="13"/>
      <c r="JSG19" s="13"/>
      <c r="JSH19" s="13"/>
      <c r="JSI19" s="13"/>
      <c r="JSJ19" s="13"/>
      <c r="JSK19" s="13"/>
      <c r="JSL19" s="13"/>
      <c r="JSM19" s="13"/>
      <c r="JSN19" s="13"/>
      <c r="JSO19" s="13"/>
      <c r="JSP19" s="13"/>
      <c r="JSQ19" s="13"/>
      <c r="JSR19" s="13"/>
      <c r="JSS19" s="13"/>
      <c r="JST19" s="13"/>
      <c r="JSU19" s="13"/>
      <c r="JSV19" s="13"/>
      <c r="JSW19" s="13"/>
      <c r="JSX19" s="13"/>
      <c r="JSY19" s="13"/>
      <c r="JSZ19" s="13"/>
      <c r="JTA19" s="13"/>
      <c r="JTB19" s="13"/>
      <c r="JTC19" s="13"/>
      <c r="JTD19" s="13"/>
      <c r="JTE19" s="13"/>
      <c r="JTF19" s="13"/>
      <c r="JTG19" s="13"/>
      <c r="JTH19" s="13"/>
      <c r="JTI19" s="13"/>
      <c r="JTJ19" s="13"/>
      <c r="JTK19" s="13"/>
      <c r="JTL19" s="13"/>
      <c r="JTM19" s="13"/>
      <c r="JTN19" s="13"/>
      <c r="JTO19" s="13"/>
      <c r="JTP19" s="13"/>
      <c r="JTQ19" s="13"/>
      <c r="JTR19" s="13"/>
      <c r="JTS19" s="13"/>
      <c r="JTT19" s="13"/>
      <c r="JTU19" s="13"/>
      <c r="JTV19" s="13"/>
      <c r="JTW19" s="13"/>
      <c r="JTX19" s="13"/>
      <c r="JTY19" s="13"/>
      <c r="JTZ19" s="13"/>
      <c r="JUA19" s="13"/>
      <c r="JUB19" s="13"/>
      <c r="JUC19" s="13"/>
      <c r="JUD19" s="13"/>
      <c r="JUE19" s="13"/>
      <c r="JUF19" s="13"/>
      <c r="JUG19" s="13"/>
      <c r="JUH19" s="13"/>
      <c r="JUI19" s="13"/>
      <c r="JUJ19" s="13"/>
      <c r="JUK19" s="13"/>
      <c r="JUL19" s="13"/>
      <c r="JUM19" s="13"/>
      <c r="JUN19" s="13"/>
      <c r="JUO19" s="13"/>
      <c r="JUP19" s="13"/>
      <c r="JUQ19" s="13"/>
      <c r="JUR19" s="13"/>
      <c r="JUS19" s="13"/>
      <c r="JUT19" s="13"/>
      <c r="JUU19" s="13"/>
      <c r="JUV19" s="13"/>
      <c r="JUW19" s="13"/>
      <c r="JUX19" s="13"/>
      <c r="JUY19" s="13"/>
      <c r="JUZ19" s="13"/>
      <c r="JVA19" s="13"/>
      <c r="JVB19" s="13"/>
      <c r="JVC19" s="13"/>
      <c r="JVD19" s="13"/>
      <c r="JVE19" s="13"/>
      <c r="JVF19" s="13"/>
      <c r="JVG19" s="13"/>
      <c r="JVH19" s="13"/>
      <c r="JVI19" s="13"/>
      <c r="JVJ19" s="13"/>
      <c r="JVK19" s="13"/>
      <c r="JVL19" s="13"/>
      <c r="JVM19" s="13"/>
      <c r="JVN19" s="13"/>
      <c r="JVO19" s="13"/>
      <c r="JVP19" s="13"/>
      <c r="JVQ19" s="13"/>
      <c r="JVR19" s="13"/>
      <c r="JVS19" s="13"/>
      <c r="JVT19" s="13"/>
      <c r="JVU19" s="13"/>
      <c r="JVV19" s="13"/>
      <c r="JVW19" s="13"/>
      <c r="JVX19" s="13"/>
      <c r="JVY19" s="13"/>
      <c r="JVZ19" s="13"/>
      <c r="JWA19" s="13"/>
      <c r="JWB19" s="13"/>
      <c r="JWC19" s="13"/>
      <c r="JWD19" s="13"/>
      <c r="JWE19" s="13"/>
      <c r="JWF19" s="13"/>
      <c r="JWG19" s="13"/>
      <c r="JWH19" s="13"/>
      <c r="JWI19" s="13"/>
      <c r="JWJ19" s="13"/>
      <c r="JWK19" s="13"/>
      <c r="JWL19" s="13"/>
      <c r="JWM19" s="13"/>
      <c r="JWN19" s="13"/>
      <c r="JWO19" s="13"/>
      <c r="JWP19" s="13"/>
      <c r="JWQ19" s="13"/>
      <c r="JWR19" s="13"/>
      <c r="JWS19" s="13"/>
      <c r="JWT19" s="13"/>
      <c r="JWU19" s="13"/>
      <c r="JWV19" s="13"/>
      <c r="JWW19" s="13"/>
      <c r="JWX19" s="13"/>
      <c r="JWY19" s="13"/>
      <c r="JWZ19" s="13"/>
      <c r="JXA19" s="13"/>
      <c r="JXB19" s="13"/>
      <c r="JXC19" s="13"/>
      <c r="JXD19" s="13"/>
      <c r="JXE19" s="13"/>
      <c r="JXF19" s="13"/>
      <c r="JXG19" s="13"/>
      <c r="JXH19" s="13"/>
      <c r="JXI19" s="13"/>
      <c r="JXJ19" s="13"/>
      <c r="JXK19" s="13"/>
      <c r="JXL19" s="13"/>
      <c r="JXM19" s="13"/>
      <c r="JXN19" s="13"/>
      <c r="JXO19" s="13"/>
      <c r="JXP19" s="13"/>
      <c r="JXQ19" s="13"/>
      <c r="JXR19" s="13"/>
      <c r="JXS19" s="13"/>
      <c r="JXT19" s="13"/>
      <c r="JXU19" s="13"/>
      <c r="JXV19" s="13"/>
      <c r="JXW19" s="13"/>
      <c r="JXX19" s="13"/>
      <c r="JXY19" s="13"/>
      <c r="JXZ19" s="13"/>
      <c r="JYA19" s="13"/>
      <c r="JYB19" s="13"/>
      <c r="JYC19" s="13"/>
      <c r="JYD19" s="13"/>
      <c r="JYE19" s="13"/>
      <c r="JYF19" s="13"/>
      <c r="JYG19" s="13"/>
      <c r="JYH19" s="13"/>
      <c r="JYI19" s="13"/>
      <c r="JYJ19" s="13"/>
      <c r="JYK19" s="13"/>
      <c r="JYL19" s="13"/>
      <c r="JYM19" s="13"/>
      <c r="JYN19" s="13"/>
      <c r="JYO19" s="13"/>
      <c r="JYP19" s="13"/>
      <c r="JYQ19" s="13"/>
      <c r="JYR19" s="13"/>
      <c r="JYS19" s="13"/>
      <c r="JYT19" s="13"/>
      <c r="JYU19" s="13"/>
      <c r="JYV19" s="13"/>
      <c r="JYW19" s="13"/>
      <c r="JYX19" s="13"/>
      <c r="JYY19" s="13"/>
      <c r="JYZ19" s="13"/>
      <c r="JZA19" s="13"/>
      <c r="JZB19" s="13"/>
      <c r="JZC19" s="13"/>
      <c r="JZD19" s="13"/>
      <c r="JZE19" s="13"/>
      <c r="JZF19" s="13"/>
      <c r="JZG19" s="13"/>
      <c r="JZH19" s="13"/>
      <c r="JZI19" s="13"/>
      <c r="JZJ19" s="13"/>
      <c r="JZK19" s="13"/>
      <c r="JZL19" s="13"/>
      <c r="JZM19" s="13"/>
      <c r="JZN19" s="13"/>
      <c r="JZO19" s="13"/>
      <c r="JZP19" s="13"/>
      <c r="JZQ19" s="13"/>
      <c r="JZR19" s="13"/>
      <c r="JZS19" s="13"/>
      <c r="JZT19" s="13"/>
      <c r="JZU19" s="13"/>
      <c r="JZV19" s="13"/>
      <c r="JZW19" s="13"/>
      <c r="JZX19" s="13"/>
      <c r="JZY19" s="13"/>
      <c r="JZZ19" s="13"/>
      <c r="KAA19" s="13"/>
      <c r="KAB19" s="13"/>
      <c r="KAC19" s="13"/>
      <c r="KAD19" s="13"/>
      <c r="KAE19" s="13"/>
      <c r="KAF19" s="13"/>
      <c r="KAG19" s="13"/>
      <c r="KAH19" s="13"/>
      <c r="KAI19" s="13"/>
      <c r="KAJ19" s="13"/>
      <c r="KAK19" s="13"/>
      <c r="KAL19" s="13"/>
      <c r="KAM19" s="13"/>
      <c r="KAN19" s="13"/>
      <c r="KAO19" s="13"/>
      <c r="KAP19" s="13"/>
      <c r="KAQ19" s="13"/>
      <c r="KAR19" s="13"/>
      <c r="KAS19" s="13"/>
      <c r="KAT19" s="13"/>
      <c r="KAU19" s="13"/>
      <c r="KAV19" s="13"/>
      <c r="KAW19" s="13"/>
      <c r="KAX19" s="13"/>
      <c r="KAY19" s="13"/>
      <c r="KAZ19" s="13"/>
      <c r="KBA19" s="13"/>
      <c r="KBB19" s="13"/>
      <c r="KBC19" s="13"/>
      <c r="KBD19" s="13"/>
      <c r="KBE19" s="13"/>
      <c r="KBF19" s="13"/>
      <c r="KBG19" s="13"/>
      <c r="KBH19" s="13"/>
      <c r="KBI19" s="13"/>
      <c r="KBJ19" s="13"/>
      <c r="KBK19" s="13"/>
      <c r="KBL19" s="13"/>
      <c r="KBM19" s="13"/>
      <c r="KBN19" s="13"/>
      <c r="KBO19" s="13"/>
      <c r="KBP19" s="13"/>
      <c r="KBQ19" s="13"/>
      <c r="KBR19" s="13"/>
      <c r="KBS19" s="13"/>
      <c r="KBT19" s="13"/>
      <c r="KBU19" s="13"/>
      <c r="KBV19" s="13"/>
      <c r="KBW19" s="13"/>
      <c r="KBX19" s="13"/>
      <c r="KBY19" s="13"/>
      <c r="KBZ19" s="13"/>
      <c r="KCA19" s="13"/>
      <c r="KCB19" s="13"/>
      <c r="KCC19" s="13"/>
      <c r="KCD19" s="13"/>
      <c r="KCE19" s="13"/>
      <c r="KCF19" s="13"/>
      <c r="KCG19" s="13"/>
      <c r="KCH19" s="13"/>
      <c r="KCI19" s="13"/>
      <c r="KCJ19" s="13"/>
      <c r="KCK19" s="13"/>
      <c r="KCL19" s="13"/>
      <c r="KCM19" s="13"/>
      <c r="KCN19" s="13"/>
      <c r="KCO19" s="13"/>
      <c r="KCP19" s="13"/>
      <c r="KCQ19" s="13"/>
      <c r="KCR19" s="13"/>
      <c r="KCS19" s="13"/>
      <c r="KCT19" s="13"/>
      <c r="KCU19" s="13"/>
      <c r="KCV19" s="13"/>
      <c r="KCW19" s="13"/>
      <c r="KCX19" s="13"/>
      <c r="KCY19" s="13"/>
      <c r="KCZ19" s="13"/>
      <c r="KDA19" s="13"/>
      <c r="KDB19" s="13"/>
      <c r="KDC19" s="13"/>
      <c r="KDD19" s="13"/>
      <c r="KDE19" s="13"/>
      <c r="KDF19" s="13"/>
      <c r="KDG19" s="13"/>
      <c r="KDH19" s="13"/>
      <c r="KDI19" s="13"/>
      <c r="KDJ19" s="13"/>
      <c r="KDK19" s="13"/>
      <c r="KDL19" s="13"/>
      <c r="KDM19" s="13"/>
      <c r="KDN19" s="13"/>
      <c r="KDO19" s="13"/>
      <c r="KDP19" s="13"/>
      <c r="KDQ19" s="13"/>
      <c r="KDR19" s="13"/>
      <c r="KDS19" s="13"/>
      <c r="KDT19" s="13"/>
      <c r="KDU19" s="13"/>
      <c r="KDV19" s="13"/>
      <c r="KDW19" s="13"/>
      <c r="KDX19" s="13"/>
      <c r="KDY19" s="13"/>
      <c r="KDZ19" s="13"/>
      <c r="KEA19" s="13"/>
      <c r="KEB19" s="13"/>
      <c r="KEC19" s="13"/>
      <c r="KED19" s="13"/>
      <c r="KEE19" s="13"/>
      <c r="KEF19" s="13"/>
      <c r="KEG19" s="13"/>
      <c r="KEH19" s="13"/>
      <c r="KEI19" s="13"/>
      <c r="KEJ19" s="13"/>
      <c r="KEK19" s="13"/>
      <c r="KEL19" s="13"/>
      <c r="KEM19" s="13"/>
      <c r="KEN19" s="13"/>
      <c r="KEO19" s="13"/>
      <c r="KEP19" s="13"/>
      <c r="KEQ19" s="13"/>
      <c r="KER19" s="13"/>
      <c r="KES19" s="13"/>
      <c r="KET19" s="13"/>
      <c r="KEU19" s="13"/>
      <c r="KEV19" s="13"/>
      <c r="KEW19" s="13"/>
      <c r="KEX19" s="13"/>
      <c r="KEY19" s="13"/>
      <c r="KEZ19" s="13"/>
      <c r="KFA19" s="13"/>
      <c r="KFB19" s="13"/>
      <c r="KFC19" s="13"/>
      <c r="KFD19" s="13"/>
      <c r="KFE19" s="13"/>
      <c r="KFF19" s="13"/>
      <c r="KFG19" s="13"/>
      <c r="KFH19" s="13"/>
      <c r="KFI19" s="13"/>
      <c r="KFJ19" s="13"/>
      <c r="KFK19" s="13"/>
      <c r="KFL19" s="13"/>
      <c r="KFM19" s="13"/>
      <c r="KFN19" s="13"/>
      <c r="KFO19" s="13"/>
      <c r="KFP19" s="13"/>
      <c r="KFQ19" s="13"/>
      <c r="KFR19" s="13"/>
      <c r="KFS19" s="13"/>
      <c r="KFT19" s="13"/>
      <c r="KFU19" s="13"/>
      <c r="KFV19" s="13"/>
      <c r="KFW19" s="13"/>
      <c r="KFX19" s="13"/>
      <c r="KFY19" s="13"/>
      <c r="KFZ19" s="13"/>
      <c r="KGA19" s="13"/>
      <c r="KGB19" s="13"/>
      <c r="KGC19" s="13"/>
      <c r="KGD19" s="13"/>
      <c r="KGE19" s="13"/>
      <c r="KGF19" s="13"/>
      <c r="KGG19" s="13"/>
      <c r="KGH19" s="13"/>
      <c r="KGI19" s="13"/>
      <c r="KGJ19" s="13"/>
      <c r="KGK19" s="13"/>
      <c r="KGL19" s="13"/>
      <c r="KGM19" s="13"/>
      <c r="KGN19" s="13"/>
      <c r="KGO19" s="13"/>
      <c r="KGP19" s="13"/>
      <c r="KGQ19" s="13"/>
      <c r="KGR19" s="13"/>
      <c r="KGS19" s="13"/>
      <c r="KGT19" s="13"/>
      <c r="KGU19" s="13"/>
      <c r="KGV19" s="13"/>
      <c r="KGW19" s="13"/>
      <c r="KGX19" s="13"/>
      <c r="KGY19" s="13"/>
      <c r="KGZ19" s="13"/>
      <c r="KHA19" s="13"/>
      <c r="KHB19" s="13"/>
      <c r="KHC19" s="13"/>
      <c r="KHD19" s="13"/>
      <c r="KHE19" s="13"/>
      <c r="KHF19" s="13"/>
      <c r="KHG19" s="13"/>
      <c r="KHH19" s="13"/>
      <c r="KHI19" s="13"/>
      <c r="KHJ19" s="13"/>
      <c r="KHK19" s="13"/>
      <c r="KHL19" s="13"/>
      <c r="KHM19" s="13"/>
      <c r="KHN19" s="13"/>
      <c r="KHO19" s="13"/>
      <c r="KHP19" s="13"/>
      <c r="KHQ19" s="13"/>
      <c r="KHR19" s="13"/>
      <c r="KHS19" s="13"/>
      <c r="KHT19" s="13"/>
      <c r="KHU19" s="13"/>
      <c r="KHV19" s="13"/>
      <c r="KHW19" s="13"/>
      <c r="KHX19" s="13"/>
      <c r="KHY19" s="13"/>
      <c r="KHZ19" s="13"/>
      <c r="KIA19" s="13"/>
      <c r="KIB19" s="13"/>
      <c r="KIC19" s="13"/>
      <c r="KID19" s="13"/>
      <c r="KIE19" s="13"/>
      <c r="KIF19" s="13"/>
      <c r="KIG19" s="13"/>
      <c r="KIH19" s="13"/>
      <c r="KII19" s="13"/>
      <c r="KIJ19" s="13"/>
      <c r="KIK19" s="13"/>
      <c r="KIL19" s="13"/>
      <c r="KIM19" s="13"/>
      <c r="KIN19" s="13"/>
      <c r="KIO19" s="13"/>
      <c r="KIP19" s="13"/>
      <c r="KIQ19" s="13"/>
      <c r="KIR19" s="13"/>
      <c r="KIS19" s="13"/>
      <c r="KIT19" s="13"/>
      <c r="KIU19" s="13"/>
      <c r="KIV19" s="13"/>
      <c r="KIW19" s="13"/>
      <c r="KIX19" s="13"/>
      <c r="KIY19" s="13"/>
      <c r="KIZ19" s="13"/>
      <c r="KJA19" s="13"/>
      <c r="KJB19" s="13"/>
      <c r="KJC19" s="13"/>
      <c r="KJD19" s="13"/>
      <c r="KJE19" s="13"/>
      <c r="KJF19" s="13"/>
      <c r="KJG19" s="13"/>
      <c r="KJH19" s="13"/>
      <c r="KJI19" s="13"/>
      <c r="KJJ19" s="13"/>
      <c r="KJK19" s="13"/>
      <c r="KJL19" s="13"/>
      <c r="KJM19" s="13"/>
      <c r="KJN19" s="13"/>
      <c r="KJO19" s="13"/>
      <c r="KJP19" s="13"/>
      <c r="KJQ19" s="13"/>
      <c r="KJR19" s="13"/>
      <c r="KJS19" s="13"/>
      <c r="KJT19" s="13"/>
      <c r="KJU19" s="13"/>
      <c r="KJV19" s="13"/>
      <c r="KJW19" s="13"/>
      <c r="KJX19" s="13"/>
      <c r="KJY19" s="13"/>
      <c r="KJZ19" s="13"/>
      <c r="KKA19" s="13"/>
      <c r="KKB19" s="13"/>
      <c r="KKC19" s="13"/>
      <c r="KKD19" s="13"/>
      <c r="KKE19" s="13"/>
      <c r="KKF19" s="13"/>
      <c r="KKG19" s="13"/>
      <c r="KKH19" s="13"/>
      <c r="KKI19" s="13"/>
      <c r="KKJ19" s="13"/>
      <c r="KKK19" s="13"/>
      <c r="KKL19" s="13"/>
      <c r="KKM19" s="13"/>
      <c r="KKN19" s="13"/>
      <c r="KKO19" s="13"/>
      <c r="KKP19" s="13"/>
      <c r="KKQ19" s="13"/>
      <c r="KKR19" s="13"/>
      <c r="KKS19" s="13"/>
      <c r="KKT19" s="13"/>
      <c r="KKU19" s="13"/>
      <c r="KKV19" s="13"/>
      <c r="KKW19" s="13"/>
      <c r="KKX19" s="13"/>
      <c r="KKY19" s="13"/>
      <c r="KKZ19" s="13"/>
      <c r="KLA19" s="13"/>
      <c r="KLB19" s="13"/>
      <c r="KLC19" s="13"/>
      <c r="KLD19" s="13"/>
      <c r="KLE19" s="13"/>
      <c r="KLF19" s="13"/>
      <c r="KLG19" s="13"/>
      <c r="KLH19" s="13"/>
      <c r="KLI19" s="13"/>
      <c r="KLJ19" s="13"/>
      <c r="KLK19" s="13"/>
      <c r="KLL19" s="13"/>
      <c r="KLM19" s="13"/>
      <c r="KLN19" s="13"/>
      <c r="KLO19" s="13"/>
      <c r="KLP19" s="13"/>
      <c r="KLQ19" s="13"/>
      <c r="KLR19" s="13"/>
      <c r="KLS19" s="13"/>
      <c r="KLT19" s="13"/>
      <c r="KLU19" s="13"/>
      <c r="KLV19" s="13"/>
      <c r="KLW19" s="13"/>
      <c r="KLX19" s="13"/>
      <c r="KLY19" s="13"/>
      <c r="KLZ19" s="13"/>
      <c r="KMA19" s="13"/>
      <c r="KMB19" s="13"/>
      <c r="KMC19" s="13"/>
      <c r="KMD19" s="13"/>
      <c r="KME19" s="13"/>
      <c r="KMF19" s="13"/>
      <c r="KMG19" s="13"/>
      <c r="KMH19" s="13"/>
      <c r="KMI19" s="13"/>
      <c r="KMJ19" s="13"/>
      <c r="KMK19" s="13"/>
      <c r="KML19" s="13"/>
      <c r="KMM19" s="13"/>
      <c r="KMN19" s="13"/>
      <c r="KMO19" s="13"/>
      <c r="KMP19" s="13"/>
      <c r="KMQ19" s="13"/>
      <c r="KMR19" s="13"/>
      <c r="KMS19" s="13"/>
      <c r="KMT19" s="13"/>
      <c r="KMU19" s="13"/>
      <c r="KMV19" s="13"/>
      <c r="KMW19" s="13"/>
      <c r="KMX19" s="13"/>
      <c r="KMY19" s="13"/>
      <c r="KMZ19" s="13"/>
      <c r="KNA19" s="13"/>
      <c r="KNB19" s="13"/>
      <c r="KNC19" s="13"/>
      <c r="KND19" s="13"/>
      <c r="KNE19" s="13"/>
      <c r="KNF19" s="13"/>
      <c r="KNG19" s="13"/>
      <c r="KNH19" s="13"/>
      <c r="KNI19" s="13"/>
      <c r="KNJ19" s="13"/>
      <c r="KNK19" s="13"/>
      <c r="KNL19" s="13"/>
      <c r="KNM19" s="13"/>
      <c r="KNN19" s="13"/>
      <c r="KNO19" s="13"/>
      <c r="KNP19" s="13"/>
      <c r="KNQ19" s="13"/>
      <c r="KNR19" s="13"/>
      <c r="KNS19" s="13"/>
      <c r="KNT19" s="13"/>
      <c r="KNU19" s="13"/>
      <c r="KNV19" s="13"/>
      <c r="KNW19" s="13"/>
      <c r="KNX19" s="13"/>
      <c r="KNY19" s="13"/>
      <c r="KNZ19" s="13"/>
      <c r="KOA19" s="13"/>
      <c r="KOB19" s="13"/>
      <c r="KOC19" s="13"/>
      <c r="KOD19" s="13"/>
      <c r="KOE19" s="13"/>
      <c r="KOF19" s="13"/>
      <c r="KOG19" s="13"/>
      <c r="KOH19" s="13"/>
      <c r="KOI19" s="13"/>
      <c r="KOJ19" s="13"/>
      <c r="KOK19" s="13"/>
      <c r="KOL19" s="13"/>
      <c r="KOM19" s="13"/>
      <c r="KON19" s="13"/>
      <c r="KOO19" s="13"/>
      <c r="KOP19" s="13"/>
      <c r="KOQ19" s="13"/>
      <c r="KOR19" s="13"/>
      <c r="KOS19" s="13"/>
      <c r="KOT19" s="13"/>
      <c r="KOU19" s="13"/>
      <c r="KOV19" s="13"/>
      <c r="KOW19" s="13"/>
      <c r="KOX19" s="13"/>
      <c r="KOY19" s="13"/>
      <c r="KOZ19" s="13"/>
      <c r="KPA19" s="13"/>
      <c r="KPB19" s="13"/>
      <c r="KPC19" s="13"/>
      <c r="KPD19" s="13"/>
      <c r="KPE19" s="13"/>
      <c r="KPF19" s="13"/>
      <c r="KPG19" s="13"/>
      <c r="KPH19" s="13"/>
      <c r="KPI19" s="13"/>
      <c r="KPJ19" s="13"/>
      <c r="KPK19" s="13"/>
      <c r="KPL19" s="13"/>
      <c r="KPM19" s="13"/>
      <c r="KPN19" s="13"/>
      <c r="KPO19" s="13"/>
      <c r="KPP19" s="13"/>
      <c r="KPQ19" s="13"/>
      <c r="KPR19" s="13"/>
      <c r="KPS19" s="13"/>
      <c r="KPT19" s="13"/>
      <c r="KPU19" s="13"/>
      <c r="KPV19" s="13"/>
      <c r="KPW19" s="13"/>
      <c r="KPX19" s="13"/>
      <c r="KPY19" s="13"/>
      <c r="KPZ19" s="13"/>
      <c r="KQA19" s="13"/>
      <c r="KQB19" s="13"/>
      <c r="KQC19" s="13"/>
      <c r="KQD19" s="13"/>
      <c r="KQE19" s="13"/>
      <c r="KQF19" s="13"/>
      <c r="KQG19" s="13"/>
      <c r="KQH19" s="13"/>
      <c r="KQI19" s="13"/>
      <c r="KQJ19" s="13"/>
      <c r="KQK19" s="13"/>
      <c r="KQL19" s="13"/>
      <c r="KQM19" s="13"/>
      <c r="KQN19" s="13"/>
      <c r="KQO19" s="13"/>
      <c r="KQP19" s="13"/>
      <c r="KQQ19" s="13"/>
      <c r="KQR19" s="13"/>
      <c r="KQS19" s="13"/>
      <c r="KQT19" s="13"/>
      <c r="KQU19" s="13"/>
      <c r="KQV19" s="13"/>
      <c r="KQW19" s="13"/>
      <c r="KQX19" s="13"/>
      <c r="KQY19" s="13"/>
      <c r="KQZ19" s="13"/>
      <c r="KRA19" s="13"/>
      <c r="KRB19" s="13"/>
      <c r="KRC19" s="13"/>
      <c r="KRD19" s="13"/>
      <c r="KRE19" s="13"/>
      <c r="KRF19" s="13"/>
      <c r="KRG19" s="13"/>
      <c r="KRH19" s="13"/>
      <c r="KRI19" s="13"/>
      <c r="KRJ19" s="13"/>
      <c r="KRK19" s="13"/>
      <c r="KRL19" s="13"/>
      <c r="KRM19" s="13"/>
      <c r="KRN19" s="13"/>
      <c r="KRO19" s="13"/>
      <c r="KRP19" s="13"/>
      <c r="KRQ19" s="13"/>
      <c r="KRR19" s="13"/>
      <c r="KRS19" s="13"/>
      <c r="KRT19" s="13"/>
      <c r="KRU19" s="13"/>
      <c r="KRV19" s="13"/>
      <c r="KRW19" s="13"/>
      <c r="KRX19" s="13"/>
      <c r="KRY19" s="13"/>
      <c r="KRZ19" s="13"/>
      <c r="KSA19" s="13"/>
      <c r="KSB19" s="13"/>
      <c r="KSC19" s="13"/>
      <c r="KSD19" s="13"/>
      <c r="KSE19" s="13"/>
      <c r="KSF19" s="13"/>
      <c r="KSG19" s="13"/>
      <c r="KSH19" s="13"/>
      <c r="KSI19" s="13"/>
      <c r="KSJ19" s="13"/>
      <c r="KSK19" s="13"/>
      <c r="KSL19" s="13"/>
      <c r="KSM19" s="13"/>
      <c r="KSN19" s="13"/>
      <c r="KSO19" s="13"/>
      <c r="KSP19" s="13"/>
      <c r="KSQ19" s="13"/>
      <c r="KSR19" s="13"/>
      <c r="KSS19" s="13"/>
      <c r="KST19" s="13"/>
      <c r="KSU19" s="13"/>
      <c r="KSV19" s="13"/>
      <c r="KSW19" s="13"/>
      <c r="KSX19" s="13"/>
      <c r="KSY19" s="13"/>
      <c r="KSZ19" s="13"/>
      <c r="KTA19" s="13"/>
      <c r="KTB19" s="13"/>
      <c r="KTC19" s="13"/>
      <c r="KTD19" s="13"/>
      <c r="KTE19" s="13"/>
      <c r="KTF19" s="13"/>
      <c r="KTG19" s="13"/>
      <c r="KTH19" s="13"/>
      <c r="KTI19" s="13"/>
      <c r="KTJ19" s="13"/>
      <c r="KTK19" s="13"/>
      <c r="KTL19" s="13"/>
      <c r="KTM19" s="13"/>
      <c r="KTN19" s="13"/>
      <c r="KTO19" s="13"/>
      <c r="KTP19" s="13"/>
      <c r="KTQ19" s="13"/>
      <c r="KTR19" s="13"/>
      <c r="KTS19" s="13"/>
      <c r="KTT19" s="13"/>
      <c r="KTU19" s="13"/>
      <c r="KTV19" s="13"/>
      <c r="KTW19" s="13"/>
      <c r="KTX19" s="13"/>
      <c r="KTY19" s="13"/>
      <c r="KTZ19" s="13"/>
      <c r="KUA19" s="13"/>
      <c r="KUB19" s="13"/>
      <c r="KUC19" s="13"/>
      <c r="KUD19" s="13"/>
      <c r="KUE19" s="13"/>
      <c r="KUF19" s="13"/>
      <c r="KUG19" s="13"/>
      <c r="KUH19" s="13"/>
      <c r="KUI19" s="13"/>
      <c r="KUJ19" s="13"/>
      <c r="KUK19" s="13"/>
      <c r="KUL19" s="13"/>
      <c r="KUM19" s="13"/>
      <c r="KUN19" s="13"/>
      <c r="KUO19" s="13"/>
      <c r="KUP19" s="13"/>
      <c r="KUQ19" s="13"/>
      <c r="KUR19" s="13"/>
      <c r="KUS19" s="13"/>
      <c r="KUT19" s="13"/>
      <c r="KUU19" s="13"/>
      <c r="KUV19" s="13"/>
      <c r="KUW19" s="13"/>
      <c r="KUX19" s="13"/>
      <c r="KUY19" s="13"/>
      <c r="KUZ19" s="13"/>
      <c r="KVA19" s="13"/>
      <c r="KVB19" s="13"/>
      <c r="KVC19" s="13"/>
      <c r="KVD19" s="13"/>
      <c r="KVE19" s="13"/>
      <c r="KVF19" s="13"/>
      <c r="KVG19" s="13"/>
      <c r="KVH19" s="13"/>
      <c r="KVI19" s="13"/>
      <c r="KVJ19" s="13"/>
      <c r="KVK19" s="13"/>
      <c r="KVL19" s="13"/>
      <c r="KVM19" s="13"/>
      <c r="KVN19" s="13"/>
      <c r="KVO19" s="13"/>
      <c r="KVP19" s="13"/>
      <c r="KVQ19" s="13"/>
      <c r="KVR19" s="13"/>
      <c r="KVS19" s="13"/>
      <c r="KVT19" s="13"/>
      <c r="KVU19" s="13"/>
      <c r="KVV19" s="13"/>
      <c r="KVW19" s="13"/>
      <c r="KVX19" s="13"/>
      <c r="KVY19" s="13"/>
      <c r="KVZ19" s="13"/>
      <c r="KWA19" s="13"/>
      <c r="KWB19" s="13"/>
      <c r="KWC19" s="13"/>
      <c r="KWD19" s="13"/>
      <c r="KWE19" s="13"/>
      <c r="KWF19" s="13"/>
      <c r="KWG19" s="13"/>
      <c r="KWH19" s="13"/>
      <c r="KWI19" s="13"/>
      <c r="KWJ19" s="13"/>
      <c r="KWK19" s="13"/>
      <c r="KWL19" s="13"/>
      <c r="KWM19" s="13"/>
      <c r="KWN19" s="13"/>
      <c r="KWO19" s="13"/>
      <c r="KWP19" s="13"/>
      <c r="KWQ19" s="13"/>
      <c r="KWR19" s="13"/>
      <c r="KWS19" s="13"/>
      <c r="KWT19" s="13"/>
      <c r="KWU19" s="13"/>
      <c r="KWV19" s="13"/>
      <c r="KWW19" s="13"/>
      <c r="KWX19" s="13"/>
      <c r="KWY19" s="13"/>
      <c r="KWZ19" s="13"/>
      <c r="KXA19" s="13"/>
      <c r="KXB19" s="13"/>
      <c r="KXC19" s="13"/>
      <c r="KXD19" s="13"/>
      <c r="KXE19" s="13"/>
      <c r="KXF19" s="13"/>
      <c r="KXG19" s="13"/>
      <c r="KXH19" s="13"/>
      <c r="KXI19" s="13"/>
      <c r="KXJ19" s="13"/>
      <c r="KXK19" s="13"/>
      <c r="KXL19" s="13"/>
      <c r="KXM19" s="13"/>
      <c r="KXN19" s="13"/>
      <c r="KXO19" s="13"/>
      <c r="KXP19" s="13"/>
      <c r="KXQ19" s="13"/>
      <c r="KXR19" s="13"/>
      <c r="KXS19" s="13"/>
      <c r="KXT19" s="13"/>
      <c r="KXU19" s="13"/>
      <c r="KXV19" s="13"/>
      <c r="KXW19" s="13"/>
      <c r="KXX19" s="13"/>
      <c r="KXY19" s="13"/>
      <c r="KXZ19" s="13"/>
      <c r="KYA19" s="13"/>
      <c r="KYB19" s="13"/>
      <c r="KYC19" s="13"/>
      <c r="KYD19" s="13"/>
      <c r="KYE19" s="13"/>
      <c r="KYF19" s="13"/>
      <c r="KYG19" s="13"/>
      <c r="KYH19" s="13"/>
      <c r="KYI19" s="13"/>
      <c r="KYJ19" s="13"/>
      <c r="KYK19" s="13"/>
      <c r="KYL19" s="13"/>
      <c r="KYM19" s="13"/>
      <c r="KYN19" s="13"/>
      <c r="KYO19" s="13"/>
      <c r="KYP19" s="13"/>
      <c r="KYQ19" s="13"/>
      <c r="KYR19" s="13"/>
      <c r="KYS19" s="13"/>
      <c r="KYT19" s="13"/>
      <c r="KYU19" s="13"/>
      <c r="KYV19" s="13"/>
      <c r="KYW19" s="13"/>
      <c r="KYX19" s="13"/>
      <c r="KYY19" s="13"/>
      <c r="KYZ19" s="13"/>
      <c r="KZA19" s="13"/>
      <c r="KZB19" s="13"/>
      <c r="KZC19" s="13"/>
      <c r="KZD19" s="13"/>
      <c r="KZE19" s="13"/>
      <c r="KZF19" s="13"/>
      <c r="KZG19" s="13"/>
      <c r="KZH19" s="13"/>
      <c r="KZI19" s="13"/>
      <c r="KZJ19" s="13"/>
      <c r="KZK19" s="13"/>
      <c r="KZL19" s="13"/>
      <c r="KZM19" s="13"/>
      <c r="KZN19" s="13"/>
      <c r="KZO19" s="13"/>
      <c r="KZP19" s="13"/>
      <c r="KZQ19" s="13"/>
      <c r="KZR19" s="13"/>
      <c r="KZS19" s="13"/>
      <c r="KZT19" s="13"/>
      <c r="KZU19" s="13"/>
      <c r="KZV19" s="13"/>
      <c r="KZW19" s="13"/>
      <c r="KZX19" s="13"/>
      <c r="KZY19" s="13"/>
      <c r="KZZ19" s="13"/>
      <c r="LAA19" s="13"/>
      <c r="LAB19" s="13"/>
      <c r="LAC19" s="13"/>
      <c r="LAD19" s="13"/>
      <c r="LAE19" s="13"/>
      <c r="LAF19" s="13"/>
      <c r="LAG19" s="13"/>
      <c r="LAH19" s="13"/>
      <c r="LAI19" s="13"/>
      <c r="LAJ19" s="13"/>
      <c r="LAK19" s="13"/>
      <c r="LAL19" s="13"/>
      <c r="LAM19" s="13"/>
      <c r="LAN19" s="13"/>
      <c r="LAO19" s="13"/>
      <c r="LAP19" s="13"/>
      <c r="LAQ19" s="13"/>
      <c r="LAR19" s="13"/>
      <c r="LAS19" s="13"/>
      <c r="LAT19" s="13"/>
      <c r="LAU19" s="13"/>
      <c r="LAV19" s="13"/>
      <c r="LAW19" s="13"/>
      <c r="LAX19" s="13"/>
      <c r="LAY19" s="13"/>
      <c r="LAZ19" s="13"/>
      <c r="LBA19" s="13"/>
      <c r="LBB19" s="13"/>
      <c r="LBC19" s="13"/>
      <c r="LBD19" s="13"/>
      <c r="LBE19" s="13"/>
      <c r="LBF19" s="13"/>
      <c r="LBG19" s="13"/>
      <c r="LBH19" s="13"/>
      <c r="LBI19" s="13"/>
      <c r="LBJ19" s="13"/>
      <c r="LBK19" s="13"/>
      <c r="LBL19" s="13"/>
      <c r="LBM19" s="13"/>
      <c r="LBN19" s="13"/>
      <c r="LBO19" s="13"/>
      <c r="LBP19" s="13"/>
      <c r="LBQ19" s="13"/>
      <c r="LBR19" s="13"/>
      <c r="LBS19" s="13"/>
      <c r="LBT19" s="13"/>
      <c r="LBU19" s="13"/>
      <c r="LBV19" s="13"/>
      <c r="LBW19" s="13"/>
      <c r="LBX19" s="13"/>
      <c r="LBY19" s="13"/>
      <c r="LBZ19" s="13"/>
      <c r="LCA19" s="13"/>
      <c r="LCB19" s="13"/>
      <c r="LCC19" s="13"/>
      <c r="LCD19" s="13"/>
      <c r="LCE19" s="13"/>
      <c r="LCF19" s="13"/>
      <c r="LCG19" s="13"/>
      <c r="LCH19" s="13"/>
      <c r="LCI19" s="13"/>
      <c r="LCJ19" s="13"/>
      <c r="LCK19" s="13"/>
      <c r="LCL19" s="13"/>
      <c r="LCM19" s="13"/>
      <c r="LCN19" s="13"/>
      <c r="LCO19" s="13"/>
      <c r="LCP19" s="13"/>
      <c r="LCQ19" s="13"/>
      <c r="LCR19" s="13"/>
      <c r="LCS19" s="13"/>
      <c r="LCT19" s="13"/>
      <c r="LCU19" s="13"/>
      <c r="LCV19" s="13"/>
      <c r="LCW19" s="13"/>
      <c r="LCX19" s="13"/>
      <c r="LCY19" s="13"/>
      <c r="LCZ19" s="13"/>
      <c r="LDA19" s="13"/>
      <c r="LDB19" s="13"/>
      <c r="LDC19" s="13"/>
      <c r="LDD19" s="13"/>
      <c r="LDE19" s="13"/>
      <c r="LDF19" s="13"/>
      <c r="LDG19" s="13"/>
      <c r="LDH19" s="13"/>
      <c r="LDI19" s="13"/>
      <c r="LDJ19" s="13"/>
      <c r="LDK19" s="13"/>
      <c r="LDL19" s="13"/>
      <c r="LDM19" s="13"/>
      <c r="LDN19" s="13"/>
      <c r="LDO19" s="13"/>
      <c r="LDP19" s="13"/>
      <c r="LDQ19" s="13"/>
      <c r="LDR19" s="13"/>
      <c r="LDS19" s="13"/>
      <c r="LDT19" s="13"/>
      <c r="LDU19" s="13"/>
      <c r="LDV19" s="13"/>
      <c r="LDW19" s="13"/>
      <c r="LDX19" s="13"/>
      <c r="LDY19" s="13"/>
      <c r="LDZ19" s="13"/>
      <c r="LEA19" s="13"/>
      <c r="LEB19" s="13"/>
      <c r="LEC19" s="13"/>
      <c r="LED19" s="13"/>
      <c r="LEE19" s="13"/>
      <c r="LEF19" s="13"/>
      <c r="LEG19" s="13"/>
      <c r="LEH19" s="13"/>
      <c r="LEI19" s="13"/>
      <c r="LEJ19" s="13"/>
      <c r="LEK19" s="13"/>
      <c r="LEL19" s="13"/>
      <c r="LEM19" s="13"/>
      <c r="LEN19" s="13"/>
      <c r="LEO19" s="13"/>
      <c r="LEP19" s="13"/>
      <c r="LEQ19" s="13"/>
      <c r="LER19" s="13"/>
      <c r="LES19" s="13"/>
      <c r="LET19" s="13"/>
      <c r="LEU19" s="13"/>
      <c r="LEV19" s="13"/>
      <c r="LEW19" s="13"/>
      <c r="LEX19" s="13"/>
      <c r="LEY19" s="13"/>
      <c r="LEZ19" s="13"/>
      <c r="LFA19" s="13"/>
      <c r="LFB19" s="13"/>
      <c r="LFC19" s="13"/>
      <c r="LFD19" s="13"/>
      <c r="LFE19" s="13"/>
      <c r="LFF19" s="13"/>
      <c r="LFG19" s="13"/>
      <c r="LFH19" s="13"/>
      <c r="LFI19" s="13"/>
      <c r="LFJ19" s="13"/>
      <c r="LFK19" s="13"/>
      <c r="LFL19" s="13"/>
      <c r="LFM19" s="13"/>
      <c r="LFN19" s="13"/>
      <c r="LFO19" s="13"/>
      <c r="LFP19" s="13"/>
      <c r="LFQ19" s="13"/>
      <c r="LFR19" s="13"/>
      <c r="LFS19" s="13"/>
      <c r="LFT19" s="13"/>
      <c r="LFU19" s="13"/>
      <c r="LFV19" s="13"/>
      <c r="LFW19" s="13"/>
      <c r="LFX19" s="13"/>
      <c r="LFY19" s="13"/>
      <c r="LFZ19" s="13"/>
      <c r="LGA19" s="13"/>
      <c r="LGB19" s="13"/>
      <c r="LGC19" s="13"/>
      <c r="LGD19" s="13"/>
      <c r="LGE19" s="13"/>
      <c r="LGF19" s="13"/>
      <c r="LGG19" s="13"/>
      <c r="LGH19" s="13"/>
      <c r="LGI19" s="13"/>
      <c r="LGJ19" s="13"/>
      <c r="LGK19" s="13"/>
      <c r="LGL19" s="13"/>
      <c r="LGM19" s="13"/>
      <c r="LGN19" s="13"/>
      <c r="LGO19" s="13"/>
      <c r="LGP19" s="13"/>
      <c r="LGQ19" s="13"/>
      <c r="LGR19" s="13"/>
      <c r="LGS19" s="13"/>
      <c r="LGT19" s="13"/>
      <c r="LGU19" s="13"/>
      <c r="LGV19" s="13"/>
      <c r="LGW19" s="13"/>
      <c r="LGX19" s="13"/>
      <c r="LGY19" s="13"/>
      <c r="LGZ19" s="13"/>
      <c r="LHA19" s="13"/>
      <c r="LHB19" s="13"/>
      <c r="LHC19" s="13"/>
      <c r="LHD19" s="13"/>
      <c r="LHE19" s="13"/>
      <c r="LHF19" s="13"/>
      <c r="LHG19" s="13"/>
      <c r="LHH19" s="13"/>
      <c r="LHI19" s="13"/>
      <c r="LHJ19" s="13"/>
      <c r="LHK19" s="13"/>
      <c r="LHL19" s="13"/>
      <c r="LHM19" s="13"/>
      <c r="LHN19" s="13"/>
      <c r="LHO19" s="13"/>
      <c r="LHP19" s="13"/>
      <c r="LHQ19" s="13"/>
      <c r="LHR19" s="13"/>
      <c r="LHS19" s="13"/>
      <c r="LHT19" s="13"/>
      <c r="LHU19" s="13"/>
      <c r="LHV19" s="13"/>
      <c r="LHW19" s="13"/>
      <c r="LHX19" s="13"/>
      <c r="LHY19" s="13"/>
      <c r="LHZ19" s="13"/>
      <c r="LIA19" s="13"/>
      <c r="LIB19" s="13"/>
      <c r="LIC19" s="13"/>
      <c r="LID19" s="13"/>
      <c r="LIE19" s="13"/>
      <c r="LIF19" s="13"/>
      <c r="LIG19" s="13"/>
      <c r="LIH19" s="13"/>
      <c r="LII19" s="13"/>
      <c r="LIJ19" s="13"/>
      <c r="LIK19" s="13"/>
      <c r="LIL19" s="13"/>
      <c r="LIM19" s="13"/>
      <c r="LIN19" s="13"/>
      <c r="LIO19" s="13"/>
      <c r="LIP19" s="13"/>
      <c r="LIQ19" s="13"/>
      <c r="LIR19" s="13"/>
      <c r="LIS19" s="13"/>
      <c r="LIT19" s="13"/>
      <c r="LIU19" s="13"/>
      <c r="LIV19" s="13"/>
      <c r="LIW19" s="13"/>
      <c r="LIX19" s="13"/>
      <c r="LIY19" s="13"/>
      <c r="LIZ19" s="13"/>
      <c r="LJA19" s="13"/>
      <c r="LJB19" s="13"/>
      <c r="LJC19" s="13"/>
      <c r="LJD19" s="13"/>
      <c r="LJE19" s="13"/>
      <c r="LJF19" s="13"/>
      <c r="LJG19" s="13"/>
      <c r="LJH19" s="13"/>
      <c r="LJI19" s="13"/>
      <c r="LJJ19" s="13"/>
      <c r="LJK19" s="13"/>
      <c r="LJL19" s="13"/>
      <c r="LJM19" s="13"/>
      <c r="LJN19" s="13"/>
      <c r="LJO19" s="13"/>
      <c r="LJP19" s="13"/>
      <c r="LJQ19" s="13"/>
      <c r="LJR19" s="13"/>
      <c r="LJS19" s="13"/>
      <c r="LJT19" s="13"/>
      <c r="LJU19" s="13"/>
      <c r="LJV19" s="13"/>
      <c r="LJW19" s="13"/>
      <c r="LJX19" s="13"/>
      <c r="LJY19" s="13"/>
      <c r="LJZ19" s="13"/>
      <c r="LKA19" s="13"/>
      <c r="LKB19" s="13"/>
      <c r="LKC19" s="13"/>
      <c r="LKD19" s="13"/>
      <c r="LKE19" s="13"/>
      <c r="LKF19" s="13"/>
      <c r="LKG19" s="13"/>
      <c r="LKH19" s="13"/>
      <c r="LKI19" s="13"/>
      <c r="LKJ19" s="13"/>
      <c r="LKK19" s="13"/>
      <c r="LKL19" s="13"/>
      <c r="LKM19" s="13"/>
      <c r="LKN19" s="13"/>
      <c r="LKO19" s="13"/>
      <c r="LKP19" s="13"/>
      <c r="LKQ19" s="13"/>
      <c r="LKR19" s="13"/>
      <c r="LKS19" s="13"/>
      <c r="LKT19" s="13"/>
      <c r="LKU19" s="13"/>
      <c r="LKV19" s="13"/>
      <c r="LKW19" s="13"/>
      <c r="LKX19" s="13"/>
      <c r="LKY19" s="13"/>
      <c r="LKZ19" s="13"/>
      <c r="LLA19" s="13"/>
      <c r="LLB19" s="13"/>
      <c r="LLC19" s="13"/>
      <c r="LLD19" s="13"/>
      <c r="LLE19" s="13"/>
      <c r="LLF19" s="13"/>
      <c r="LLG19" s="13"/>
      <c r="LLH19" s="13"/>
      <c r="LLI19" s="13"/>
      <c r="LLJ19" s="13"/>
      <c r="LLK19" s="13"/>
      <c r="LLL19" s="13"/>
      <c r="LLM19" s="13"/>
      <c r="LLN19" s="13"/>
      <c r="LLO19" s="13"/>
      <c r="LLP19" s="13"/>
      <c r="LLQ19" s="13"/>
      <c r="LLR19" s="13"/>
      <c r="LLS19" s="13"/>
      <c r="LLT19" s="13"/>
      <c r="LLU19" s="13"/>
      <c r="LLV19" s="13"/>
      <c r="LLW19" s="13"/>
      <c r="LLX19" s="13"/>
      <c r="LLY19" s="13"/>
      <c r="LLZ19" s="13"/>
      <c r="LMA19" s="13"/>
      <c r="LMB19" s="13"/>
      <c r="LMC19" s="13"/>
      <c r="LMD19" s="13"/>
      <c r="LME19" s="13"/>
      <c r="LMF19" s="13"/>
      <c r="LMG19" s="13"/>
      <c r="LMH19" s="13"/>
      <c r="LMI19" s="13"/>
      <c r="LMJ19" s="13"/>
      <c r="LMK19" s="13"/>
      <c r="LML19" s="13"/>
      <c r="LMM19" s="13"/>
      <c r="LMN19" s="13"/>
      <c r="LMO19" s="13"/>
      <c r="LMP19" s="13"/>
      <c r="LMQ19" s="13"/>
      <c r="LMR19" s="13"/>
      <c r="LMS19" s="13"/>
      <c r="LMT19" s="13"/>
      <c r="LMU19" s="13"/>
      <c r="LMV19" s="13"/>
      <c r="LMW19" s="13"/>
      <c r="LMX19" s="13"/>
      <c r="LMY19" s="13"/>
      <c r="LMZ19" s="13"/>
      <c r="LNA19" s="13"/>
      <c r="LNB19" s="13"/>
      <c r="LNC19" s="13"/>
      <c r="LND19" s="13"/>
      <c r="LNE19" s="13"/>
      <c r="LNF19" s="13"/>
      <c r="LNG19" s="13"/>
      <c r="LNH19" s="13"/>
      <c r="LNI19" s="13"/>
      <c r="LNJ19" s="13"/>
      <c r="LNK19" s="13"/>
      <c r="LNL19" s="13"/>
      <c r="LNM19" s="13"/>
      <c r="LNN19" s="13"/>
      <c r="LNO19" s="13"/>
      <c r="LNP19" s="13"/>
      <c r="LNQ19" s="13"/>
      <c r="LNR19" s="13"/>
      <c r="LNS19" s="13"/>
      <c r="LNT19" s="13"/>
      <c r="LNU19" s="13"/>
      <c r="LNV19" s="13"/>
      <c r="LNW19" s="13"/>
      <c r="LNX19" s="13"/>
      <c r="LNY19" s="13"/>
      <c r="LNZ19" s="13"/>
      <c r="LOA19" s="13"/>
      <c r="LOB19" s="13"/>
      <c r="LOC19" s="13"/>
      <c r="LOD19" s="13"/>
      <c r="LOE19" s="13"/>
      <c r="LOF19" s="13"/>
      <c r="LOG19" s="13"/>
      <c r="LOH19" s="13"/>
      <c r="LOI19" s="13"/>
      <c r="LOJ19" s="13"/>
      <c r="LOK19" s="13"/>
      <c r="LOL19" s="13"/>
      <c r="LOM19" s="13"/>
      <c r="LON19" s="13"/>
      <c r="LOO19" s="13"/>
      <c r="LOP19" s="13"/>
      <c r="LOQ19" s="13"/>
      <c r="LOR19" s="13"/>
      <c r="LOS19" s="13"/>
      <c r="LOT19" s="13"/>
      <c r="LOU19" s="13"/>
      <c r="LOV19" s="13"/>
      <c r="LOW19" s="13"/>
      <c r="LOX19" s="13"/>
      <c r="LOY19" s="13"/>
      <c r="LOZ19" s="13"/>
      <c r="LPA19" s="13"/>
      <c r="LPB19" s="13"/>
      <c r="LPC19" s="13"/>
      <c r="LPD19" s="13"/>
      <c r="LPE19" s="13"/>
      <c r="LPF19" s="13"/>
      <c r="LPG19" s="13"/>
      <c r="LPH19" s="13"/>
      <c r="LPI19" s="13"/>
      <c r="LPJ19" s="13"/>
      <c r="LPK19" s="13"/>
      <c r="LPL19" s="13"/>
      <c r="LPM19" s="13"/>
      <c r="LPN19" s="13"/>
      <c r="LPO19" s="13"/>
      <c r="LPP19" s="13"/>
      <c r="LPQ19" s="13"/>
      <c r="LPR19" s="13"/>
      <c r="LPS19" s="13"/>
      <c r="LPT19" s="13"/>
      <c r="LPU19" s="13"/>
      <c r="LPV19" s="13"/>
      <c r="LPW19" s="13"/>
      <c r="LPX19" s="13"/>
      <c r="LPY19" s="13"/>
      <c r="LPZ19" s="13"/>
      <c r="LQA19" s="13"/>
      <c r="LQB19" s="13"/>
      <c r="LQC19" s="13"/>
      <c r="LQD19" s="13"/>
      <c r="LQE19" s="13"/>
      <c r="LQF19" s="13"/>
      <c r="LQG19" s="13"/>
      <c r="LQH19" s="13"/>
      <c r="LQI19" s="13"/>
      <c r="LQJ19" s="13"/>
      <c r="LQK19" s="13"/>
      <c r="LQL19" s="13"/>
      <c r="LQM19" s="13"/>
      <c r="LQN19" s="13"/>
      <c r="LQO19" s="13"/>
      <c r="LQP19" s="13"/>
      <c r="LQQ19" s="13"/>
      <c r="LQR19" s="13"/>
      <c r="LQS19" s="13"/>
      <c r="LQT19" s="13"/>
      <c r="LQU19" s="13"/>
      <c r="LQV19" s="13"/>
      <c r="LQW19" s="13"/>
      <c r="LQX19" s="13"/>
      <c r="LQY19" s="13"/>
      <c r="LQZ19" s="13"/>
      <c r="LRA19" s="13"/>
      <c r="LRB19" s="13"/>
      <c r="LRC19" s="13"/>
      <c r="LRD19" s="13"/>
      <c r="LRE19" s="13"/>
      <c r="LRF19" s="13"/>
      <c r="LRG19" s="13"/>
      <c r="LRH19" s="13"/>
      <c r="LRI19" s="13"/>
      <c r="LRJ19" s="13"/>
      <c r="LRK19" s="13"/>
      <c r="LRL19" s="13"/>
      <c r="LRM19" s="13"/>
      <c r="LRN19" s="13"/>
      <c r="LRO19" s="13"/>
      <c r="LRP19" s="13"/>
      <c r="LRQ19" s="13"/>
      <c r="LRR19" s="13"/>
      <c r="LRS19" s="13"/>
      <c r="LRT19" s="13"/>
      <c r="LRU19" s="13"/>
      <c r="LRV19" s="13"/>
      <c r="LRW19" s="13"/>
      <c r="LRX19" s="13"/>
      <c r="LRY19" s="13"/>
      <c r="LRZ19" s="13"/>
      <c r="LSA19" s="13"/>
      <c r="LSB19" s="13"/>
      <c r="LSC19" s="13"/>
      <c r="LSD19" s="13"/>
      <c r="LSE19" s="13"/>
      <c r="LSF19" s="13"/>
      <c r="LSG19" s="13"/>
      <c r="LSH19" s="13"/>
      <c r="LSI19" s="13"/>
      <c r="LSJ19" s="13"/>
      <c r="LSK19" s="13"/>
      <c r="LSL19" s="13"/>
      <c r="LSM19" s="13"/>
      <c r="LSN19" s="13"/>
      <c r="LSO19" s="13"/>
      <c r="LSP19" s="13"/>
      <c r="LSQ19" s="13"/>
      <c r="LSR19" s="13"/>
      <c r="LSS19" s="13"/>
      <c r="LST19" s="13"/>
      <c r="LSU19" s="13"/>
      <c r="LSV19" s="13"/>
      <c r="LSW19" s="13"/>
      <c r="LSX19" s="13"/>
      <c r="LSY19" s="13"/>
      <c r="LSZ19" s="13"/>
      <c r="LTA19" s="13"/>
      <c r="LTB19" s="13"/>
      <c r="LTC19" s="13"/>
      <c r="LTD19" s="13"/>
      <c r="LTE19" s="13"/>
      <c r="LTF19" s="13"/>
      <c r="LTG19" s="13"/>
      <c r="LTH19" s="13"/>
      <c r="LTI19" s="13"/>
      <c r="LTJ19" s="13"/>
      <c r="LTK19" s="13"/>
      <c r="LTL19" s="13"/>
      <c r="LTM19" s="13"/>
      <c r="LTN19" s="13"/>
      <c r="LTO19" s="13"/>
      <c r="LTP19" s="13"/>
      <c r="LTQ19" s="13"/>
      <c r="LTR19" s="13"/>
      <c r="LTS19" s="13"/>
      <c r="LTT19" s="13"/>
      <c r="LTU19" s="13"/>
      <c r="LTV19" s="13"/>
      <c r="LTW19" s="13"/>
      <c r="LTX19" s="13"/>
      <c r="LTY19" s="13"/>
      <c r="LTZ19" s="13"/>
      <c r="LUA19" s="13"/>
      <c r="LUB19" s="13"/>
      <c r="LUC19" s="13"/>
      <c r="LUD19" s="13"/>
      <c r="LUE19" s="13"/>
      <c r="LUF19" s="13"/>
      <c r="LUG19" s="13"/>
      <c r="LUH19" s="13"/>
      <c r="LUI19" s="13"/>
      <c r="LUJ19" s="13"/>
      <c r="LUK19" s="13"/>
      <c r="LUL19" s="13"/>
      <c r="LUM19" s="13"/>
      <c r="LUN19" s="13"/>
      <c r="LUO19" s="13"/>
      <c r="LUP19" s="13"/>
      <c r="LUQ19" s="13"/>
      <c r="LUR19" s="13"/>
      <c r="LUS19" s="13"/>
      <c r="LUT19" s="13"/>
      <c r="LUU19" s="13"/>
      <c r="LUV19" s="13"/>
      <c r="LUW19" s="13"/>
      <c r="LUX19" s="13"/>
      <c r="LUY19" s="13"/>
      <c r="LUZ19" s="13"/>
      <c r="LVA19" s="13"/>
      <c r="LVB19" s="13"/>
      <c r="LVC19" s="13"/>
      <c r="LVD19" s="13"/>
      <c r="LVE19" s="13"/>
      <c r="LVF19" s="13"/>
      <c r="LVG19" s="13"/>
      <c r="LVH19" s="13"/>
      <c r="LVI19" s="13"/>
      <c r="LVJ19" s="13"/>
      <c r="LVK19" s="13"/>
      <c r="LVL19" s="13"/>
      <c r="LVM19" s="13"/>
      <c r="LVN19" s="13"/>
      <c r="LVO19" s="13"/>
      <c r="LVP19" s="13"/>
      <c r="LVQ19" s="13"/>
      <c r="LVR19" s="13"/>
      <c r="LVS19" s="13"/>
      <c r="LVT19" s="13"/>
      <c r="LVU19" s="13"/>
      <c r="LVV19" s="13"/>
      <c r="LVW19" s="13"/>
      <c r="LVX19" s="13"/>
      <c r="LVY19" s="13"/>
      <c r="LVZ19" s="13"/>
      <c r="LWA19" s="13"/>
      <c r="LWB19" s="13"/>
      <c r="LWC19" s="13"/>
      <c r="LWD19" s="13"/>
      <c r="LWE19" s="13"/>
      <c r="LWF19" s="13"/>
      <c r="LWG19" s="13"/>
      <c r="LWH19" s="13"/>
      <c r="LWI19" s="13"/>
      <c r="LWJ19" s="13"/>
      <c r="LWK19" s="13"/>
      <c r="LWL19" s="13"/>
      <c r="LWM19" s="13"/>
      <c r="LWN19" s="13"/>
      <c r="LWO19" s="13"/>
      <c r="LWP19" s="13"/>
      <c r="LWQ19" s="13"/>
      <c r="LWR19" s="13"/>
      <c r="LWS19" s="13"/>
      <c r="LWT19" s="13"/>
      <c r="LWU19" s="13"/>
      <c r="LWV19" s="13"/>
      <c r="LWW19" s="13"/>
      <c r="LWX19" s="13"/>
      <c r="LWY19" s="13"/>
      <c r="LWZ19" s="13"/>
      <c r="LXA19" s="13"/>
      <c r="LXB19" s="13"/>
      <c r="LXC19" s="13"/>
      <c r="LXD19" s="13"/>
      <c r="LXE19" s="13"/>
      <c r="LXF19" s="13"/>
      <c r="LXG19" s="13"/>
      <c r="LXH19" s="13"/>
      <c r="LXI19" s="13"/>
      <c r="LXJ19" s="13"/>
      <c r="LXK19" s="13"/>
      <c r="LXL19" s="13"/>
      <c r="LXM19" s="13"/>
      <c r="LXN19" s="13"/>
      <c r="LXO19" s="13"/>
      <c r="LXP19" s="13"/>
      <c r="LXQ19" s="13"/>
      <c r="LXR19" s="13"/>
      <c r="LXS19" s="13"/>
      <c r="LXT19" s="13"/>
      <c r="LXU19" s="13"/>
      <c r="LXV19" s="13"/>
      <c r="LXW19" s="13"/>
      <c r="LXX19" s="13"/>
      <c r="LXY19" s="13"/>
      <c r="LXZ19" s="13"/>
      <c r="LYA19" s="13"/>
      <c r="LYB19" s="13"/>
      <c r="LYC19" s="13"/>
      <c r="LYD19" s="13"/>
      <c r="LYE19" s="13"/>
      <c r="LYF19" s="13"/>
      <c r="LYG19" s="13"/>
      <c r="LYH19" s="13"/>
      <c r="LYI19" s="13"/>
      <c r="LYJ19" s="13"/>
      <c r="LYK19" s="13"/>
      <c r="LYL19" s="13"/>
      <c r="LYM19" s="13"/>
      <c r="LYN19" s="13"/>
      <c r="LYO19" s="13"/>
      <c r="LYP19" s="13"/>
      <c r="LYQ19" s="13"/>
      <c r="LYR19" s="13"/>
      <c r="LYS19" s="13"/>
      <c r="LYT19" s="13"/>
      <c r="LYU19" s="13"/>
      <c r="LYV19" s="13"/>
      <c r="LYW19" s="13"/>
      <c r="LYX19" s="13"/>
      <c r="LYY19" s="13"/>
      <c r="LYZ19" s="13"/>
      <c r="LZA19" s="13"/>
      <c r="LZB19" s="13"/>
      <c r="LZC19" s="13"/>
      <c r="LZD19" s="13"/>
      <c r="LZE19" s="13"/>
      <c r="LZF19" s="13"/>
      <c r="LZG19" s="13"/>
      <c r="LZH19" s="13"/>
      <c r="LZI19" s="13"/>
      <c r="LZJ19" s="13"/>
      <c r="LZK19" s="13"/>
      <c r="LZL19" s="13"/>
      <c r="LZM19" s="13"/>
      <c r="LZN19" s="13"/>
      <c r="LZO19" s="13"/>
      <c r="LZP19" s="13"/>
      <c r="LZQ19" s="13"/>
      <c r="LZR19" s="13"/>
      <c r="LZS19" s="13"/>
      <c r="LZT19" s="13"/>
      <c r="LZU19" s="13"/>
      <c r="LZV19" s="13"/>
      <c r="LZW19" s="13"/>
      <c r="LZX19" s="13"/>
      <c r="LZY19" s="13"/>
      <c r="LZZ19" s="13"/>
      <c r="MAA19" s="13"/>
      <c r="MAB19" s="13"/>
      <c r="MAC19" s="13"/>
      <c r="MAD19" s="13"/>
      <c r="MAE19" s="13"/>
      <c r="MAF19" s="13"/>
      <c r="MAG19" s="13"/>
      <c r="MAH19" s="13"/>
      <c r="MAI19" s="13"/>
      <c r="MAJ19" s="13"/>
      <c r="MAK19" s="13"/>
      <c r="MAL19" s="13"/>
      <c r="MAM19" s="13"/>
      <c r="MAN19" s="13"/>
      <c r="MAO19" s="13"/>
      <c r="MAP19" s="13"/>
      <c r="MAQ19" s="13"/>
      <c r="MAR19" s="13"/>
      <c r="MAS19" s="13"/>
      <c r="MAT19" s="13"/>
      <c r="MAU19" s="13"/>
      <c r="MAV19" s="13"/>
      <c r="MAW19" s="13"/>
      <c r="MAX19" s="13"/>
      <c r="MAY19" s="13"/>
      <c r="MAZ19" s="13"/>
      <c r="MBA19" s="13"/>
      <c r="MBB19" s="13"/>
      <c r="MBC19" s="13"/>
      <c r="MBD19" s="13"/>
      <c r="MBE19" s="13"/>
      <c r="MBF19" s="13"/>
      <c r="MBG19" s="13"/>
      <c r="MBH19" s="13"/>
      <c r="MBI19" s="13"/>
      <c r="MBJ19" s="13"/>
      <c r="MBK19" s="13"/>
      <c r="MBL19" s="13"/>
      <c r="MBM19" s="13"/>
      <c r="MBN19" s="13"/>
      <c r="MBO19" s="13"/>
      <c r="MBP19" s="13"/>
      <c r="MBQ19" s="13"/>
      <c r="MBR19" s="13"/>
      <c r="MBS19" s="13"/>
      <c r="MBT19" s="13"/>
      <c r="MBU19" s="13"/>
      <c r="MBV19" s="13"/>
      <c r="MBW19" s="13"/>
      <c r="MBX19" s="13"/>
      <c r="MBY19" s="13"/>
      <c r="MBZ19" s="13"/>
      <c r="MCA19" s="13"/>
      <c r="MCB19" s="13"/>
      <c r="MCC19" s="13"/>
      <c r="MCD19" s="13"/>
      <c r="MCE19" s="13"/>
      <c r="MCF19" s="13"/>
      <c r="MCG19" s="13"/>
      <c r="MCH19" s="13"/>
      <c r="MCI19" s="13"/>
      <c r="MCJ19" s="13"/>
      <c r="MCK19" s="13"/>
      <c r="MCL19" s="13"/>
      <c r="MCM19" s="13"/>
      <c r="MCN19" s="13"/>
      <c r="MCO19" s="13"/>
      <c r="MCP19" s="13"/>
      <c r="MCQ19" s="13"/>
      <c r="MCR19" s="13"/>
      <c r="MCS19" s="13"/>
      <c r="MCT19" s="13"/>
      <c r="MCU19" s="13"/>
      <c r="MCV19" s="13"/>
      <c r="MCW19" s="13"/>
      <c r="MCX19" s="13"/>
      <c r="MCY19" s="13"/>
      <c r="MCZ19" s="13"/>
      <c r="MDA19" s="13"/>
      <c r="MDB19" s="13"/>
      <c r="MDC19" s="13"/>
      <c r="MDD19" s="13"/>
      <c r="MDE19" s="13"/>
      <c r="MDF19" s="13"/>
      <c r="MDG19" s="13"/>
      <c r="MDH19" s="13"/>
      <c r="MDI19" s="13"/>
      <c r="MDJ19" s="13"/>
      <c r="MDK19" s="13"/>
      <c r="MDL19" s="13"/>
      <c r="MDM19" s="13"/>
      <c r="MDN19" s="13"/>
      <c r="MDO19" s="13"/>
      <c r="MDP19" s="13"/>
      <c r="MDQ19" s="13"/>
      <c r="MDR19" s="13"/>
      <c r="MDS19" s="13"/>
      <c r="MDT19" s="13"/>
      <c r="MDU19" s="13"/>
      <c r="MDV19" s="13"/>
      <c r="MDW19" s="13"/>
      <c r="MDX19" s="13"/>
      <c r="MDY19" s="13"/>
      <c r="MDZ19" s="13"/>
      <c r="MEA19" s="13"/>
      <c r="MEB19" s="13"/>
      <c r="MEC19" s="13"/>
      <c r="MED19" s="13"/>
      <c r="MEE19" s="13"/>
      <c r="MEF19" s="13"/>
      <c r="MEG19" s="13"/>
      <c r="MEH19" s="13"/>
      <c r="MEI19" s="13"/>
      <c r="MEJ19" s="13"/>
      <c r="MEK19" s="13"/>
      <c r="MEL19" s="13"/>
      <c r="MEM19" s="13"/>
      <c r="MEN19" s="13"/>
      <c r="MEO19" s="13"/>
      <c r="MEP19" s="13"/>
      <c r="MEQ19" s="13"/>
      <c r="MER19" s="13"/>
      <c r="MES19" s="13"/>
      <c r="MET19" s="13"/>
      <c r="MEU19" s="13"/>
      <c r="MEV19" s="13"/>
      <c r="MEW19" s="13"/>
      <c r="MEX19" s="13"/>
      <c r="MEY19" s="13"/>
      <c r="MEZ19" s="13"/>
      <c r="MFA19" s="13"/>
      <c r="MFB19" s="13"/>
      <c r="MFC19" s="13"/>
      <c r="MFD19" s="13"/>
      <c r="MFE19" s="13"/>
      <c r="MFF19" s="13"/>
      <c r="MFG19" s="13"/>
      <c r="MFH19" s="13"/>
      <c r="MFI19" s="13"/>
      <c r="MFJ19" s="13"/>
      <c r="MFK19" s="13"/>
      <c r="MFL19" s="13"/>
      <c r="MFM19" s="13"/>
      <c r="MFN19" s="13"/>
      <c r="MFO19" s="13"/>
      <c r="MFP19" s="13"/>
      <c r="MFQ19" s="13"/>
      <c r="MFR19" s="13"/>
      <c r="MFS19" s="13"/>
      <c r="MFT19" s="13"/>
      <c r="MFU19" s="13"/>
      <c r="MFV19" s="13"/>
      <c r="MFW19" s="13"/>
      <c r="MFX19" s="13"/>
      <c r="MFY19" s="13"/>
      <c r="MFZ19" s="13"/>
      <c r="MGA19" s="13"/>
      <c r="MGB19" s="13"/>
      <c r="MGC19" s="13"/>
      <c r="MGD19" s="13"/>
      <c r="MGE19" s="13"/>
      <c r="MGF19" s="13"/>
      <c r="MGG19" s="13"/>
      <c r="MGH19" s="13"/>
      <c r="MGI19" s="13"/>
      <c r="MGJ19" s="13"/>
      <c r="MGK19" s="13"/>
      <c r="MGL19" s="13"/>
      <c r="MGM19" s="13"/>
      <c r="MGN19" s="13"/>
      <c r="MGO19" s="13"/>
      <c r="MGP19" s="13"/>
      <c r="MGQ19" s="13"/>
      <c r="MGR19" s="13"/>
      <c r="MGS19" s="13"/>
      <c r="MGT19" s="13"/>
      <c r="MGU19" s="13"/>
      <c r="MGV19" s="13"/>
      <c r="MGW19" s="13"/>
      <c r="MGX19" s="13"/>
      <c r="MGY19" s="13"/>
      <c r="MGZ19" s="13"/>
      <c r="MHA19" s="13"/>
      <c r="MHB19" s="13"/>
      <c r="MHC19" s="13"/>
      <c r="MHD19" s="13"/>
      <c r="MHE19" s="13"/>
      <c r="MHF19" s="13"/>
      <c r="MHG19" s="13"/>
      <c r="MHH19" s="13"/>
      <c r="MHI19" s="13"/>
      <c r="MHJ19" s="13"/>
      <c r="MHK19" s="13"/>
      <c r="MHL19" s="13"/>
      <c r="MHM19" s="13"/>
      <c r="MHN19" s="13"/>
      <c r="MHO19" s="13"/>
      <c r="MHP19" s="13"/>
      <c r="MHQ19" s="13"/>
      <c r="MHR19" s="13"/>
      <c r="MHS19" s="13"/>
      <c r="MHT19" s="13"/>
      <c r="MHU19" s="13"/>
      <c r="MHV19" s="13"/>
      <c r="MHW19" s="13"/>
      <c r="MHX19" s="13"/>
      <c r="MHY19" s="13"/>
      <c r="MHZ19" s="13"/>
      <c r="MIA19" s="13"/>
      <c r="MIB19" s="13"/>
      <c r="MIC19" s="13"/>
      <c r="MID19" s="13"/>
      <c r="MIE19" s="13"/>
      <c r="MIF19" s="13"/>
      <c r="MIG19" s="13"/>
      <c r="MIH19" s="13"/>
      <c r="MII19" s="13"/>
      <c r="MIJ19" s="13"/>
      <c r="MIK19" s="13"/>
      <c r="MIL19" s="13"/>
      <c r="MIM19" s="13"/>
      <c r="MIN19" s="13"/>
      <c r="MIO19" s="13"/>
      <c r="MIP19" s="13"/>
      <c r="MIQ19" s="13"/>
      <c r="MIR19" s="13"/>
      <c r="MIS19" s="13"/>
      <c r="MIT19" s="13"/>
      <c r="MIU19" s="13"/>
      <c r="MIV19" s="13"/>
      <c r="MIW19" s="13"/>
      <c r="MIX19" s="13"/>
      <c r="MIY19" s="13"/>
      <c r="MIZ19" s="13"/>
      <c r="MJA19" s="13"/>
      <c r="MJB19" s="13"/>
      <c r="MJC19" s="13"/>
      <c r="MJD19" s="13"/>
      <c r="MJE19" s="13"/>
      <c r="MJF19" s="13"/>
      <c r="MJG19" s="13"/>
      <c r="MJH19" s="13"/>
      <c r="MJI19" s="13"/>
      <c r="MJJ19" s="13"/>
      <c r="MJK19" s="13"/>
      <c r="MJL19" s="13"/>
      <c r="MJM19" s="13"/>
      <c r="MJN19" s="13"/>
      <c r="MJO19" s="13"/>
      <c r="MJP19" s="13"/>
      <c r="MJQ19" s="13"/>
      <c r="MJR19" s="13"/>
      <c r="MJS19" s="13"/>
      <c r="MJT19" s="13"/>
      <c r="MJU19" s="13"/>
      <c r="MJV19" s="13"/>
      <c r="MJW19" s="13"/>
      <c r="MJX19" s="13"/>
      <c r="MJY19" s="13"/>
      <c r="MJZ19" s="13"/>
      <c r="MKA19" s="13"/>
      <c r="MKB19" s="13"/>
      <c r="MKC19" s="13"/>
      <c r="MKD19" s="13"/>
      <c r="MKE19" s="13"/>
      <c r="MKF19" s="13"/>
      <c r="MKG19" s="13"/>
      <c r="MKH19" s="13"/>
      <c r="MKI19" s="13"/>
      <c r="MKJ19" s="13"/>
      <c r="MKK19" s="13"/>
      <c r="MKL19" s="13"/>
      <c r="MKM19" s="13"/>
      <c r="MKN19" s="13"/>
      <c r="MKO19" s="13"/>
      <c r="MKP19" s="13"/>
      <c r="MKQ19" s="13"/>
      <c r="MKR19" s="13"/>
      <c r="MKS19" s="13"/>
      <c r="MKT19" s="13"/>
      <c r="MKU19" s="13"/>
      <c r="MKV19" s="13"/>
      <c r="MKW19" s="13"/>
      <c r="MKX19" s="13"/>
      <c r="MKY19" s="13"/>
      <c r="MKZ19" s="13"/>
      <c r="MLA19" s="13"/>
      <c r="MLB19" s="13"/>
      <c r="MLC19" s="13"/>
      <c r="MLD19" s="13"/>
      <c r="MLE19" s="13"/>
      <c r="MLF19" s="13"/>
      <c r="MLG19" s="13"/>
      <c r="MLH19" s="13"/>
      <c r="MLI19" s="13"/>
      <c r="MLJ19" s="13"/>
      <c r="MLK19" s="13"/>
      <c r="MLL19" s="13"/>
      <c r="MLM19" s="13"/>
      <c r="MLN19" s="13"/>
      <c r="MLO19" s="13"/>
      <c r="MLP19" s="13"/>
      <c r="MLQ19" s="13"/>
      <c r="MLR19" s="13"/>
      <c r="MLS19" s="13"/>
      <c r="MLT19" s="13"/>
      <c r="MLU19" s="13"/>
      <c r="MLV19" s="13"/>
      <c r="MLW19" s="13"/>
      <c r="MLX19" s="13"/>
      <c r="MLY19" s="13"/>
      <c r="MLZ19" s="13"/>
      <c r="MMA19" s="13"/>
      <c r="MMB19" s="13"/>
      <c r="MMC19" s="13"/>
      <c r="MMD19" s="13"/>
      <c r="MME19" s="13"/>
      <c r="MMF19" s="13"/>
      <c r="MMG19" s="13"/>
      <c r="MMH19" s="13"/>
      <c r="MMI19" s="13"/>
      <c r="MMJ19" s="13"/>
      <c r="MMK19" s="13"/>
      <c r="MML19" s="13"/>
      <c r="MMM19" s="13"/>
      <c r="MMN19" s="13"/>
      <c r="MMO19" s="13"/>
      <c r="MMP19" s="13"/>
      <c r="MMQ19" s="13"/>
      <c r="MMR19" s="13"/>
      <c r="MMS19" s="13"/>
      <c r="MMT19" s="13"/>
      <c r="MMU19" s="13"/>
      <c r="MMV19" s="13"/>
      <c r="MMW19" s="13"/>
      <c r="MMX19" s="13"/>
      <c r="MMY19" s="13"/>
      <c r="MMZ19" s="13"/>
      <c r="MNA19" s="13"/>
      <c r="MNB19" s="13"/>
      <c r="MNC19" s="13"/>
      <c r="MND19" s="13"/>
      <c r="MNE19" s="13"/>
      <c r="MNF19" s="13"/>
      <c r="MNG19" s="13"/>
      <c r="MNH19" s="13"/>
      <c r="MNI19" s="13"/>
      <c r="MNJ19" s="13"/>
      <c r="MNK19" s="13"/>
      <c r="MNL19" s="13"/>
      <c r="MNM19" s="13"/>
      <c r="MNN19" s="13"/>
      <c r="MNO19" s="13"/>
      <c r="MNP19" s="13"/>
      <c r="MNQ19" s="13"/>
      <c r="MNR19" s="13"/>
      <c r="MNS19" s="13"/>
      <c r="MNT19" s="13"/>
      <c r="MNU19" s="13"/>
      <c r="MNV19" s="13"/>
      <c r="MNW19" s="13"/>
      <c r="MNX19" s="13"/>
      <c r="MNY19" s="13"/>
      <c r="MNZ19" s="13"/>
      <c r="MOA19" s="13"/>
      <c r="MOB19" s="13"/>
      <c r="MOC19" s="13"/>
      <c r="MOD19" s="13"/>
      <c r="MOE19" s="13"/>
      <c r="MOF19" s="13"/>
      <c r="MOG19" s="13"/>
      <c r="MOH19" s="13"/>
      <c r="MOI19" s="13"/>
      <c r="MOJ19" s="13"/>
      <c r="MOK19" s="13"/>
      <c r="MOL19" s="13"/>
      <c r="MOM19" s="13"/>
      <c r="MON19" s="13"/>
      <c r="MOO19" s="13"/>
      <c r="MOP19" s="13"/>
      <c r="MOQ19" s="13"/>
      <c r="MOR19" s="13"/>
      <c r="MOS19" s="13"/>
      <c r="MOT19" s="13"/>
      <c r="MOU19" s="13"/>
      <c r="MOV19" s="13"/>
      <c r="MOW19" s="13"/>
      <c r="MOX19" s="13"/>
      <c r="MOY19" s="13"/>
      <c r="MOZ19" s="13"/>
      <c r="MPA19" s="13"/>
      <c r="MPB19" s="13"/>
      <c r="MPC19" s="13"/>
      <c r="MPD19" s="13"/>
      <c r="MPE19" s="13"/>
      <c r="MPF19" s="13"/>
      <c r="MPG19" s="13"/>
      <c r="MPH19" s="13"/>
      <c r="MPI19" s="13"/>
      <c r="MPJ19" s="13"/>
      <c r="MPK19" s="13"/>
      <c r="MPL19" s="13"/>
      <c r="MPM19" s="13"/>
      <c r="MPN19" s="13"/>
      <c r="MPO19" s="13"/>
      <c r="MPP19" s="13"/>
      <c r="MPQ19" s="13"/>
      <c r="MPR19" s="13"/>
      <c r="MPS19" s="13"/>
      <c r="MPT19" s="13"/>
      <c r="MPU19" s="13"/>
      <c r="MPV19" s="13"/>
      <c r="MPW19" s="13"/>
      <c r="MPX19" s="13"/>
      <c r="MPY19" s="13"/>
      <c r="MPZ19" s="13"/>
      <c r="MQA19" s="13"/>
      <c r="MQB19" s="13"/>
      <c r="MQC19" s="13"/>
      <c r="MQD19" s="13"/>
      <c r="MQE19" s="13"/>
      <c r="MQF19" s="13"/>
      <c r="MQG19" s="13"/>
      <c r="MQH19" s="13"/>
      <c r="MQI19" s="13"/>
      <c r="MQJ19" s="13"/>
      <c r="MQK19" s="13"/>
      <c r="MQL19" s="13"/>
      <c r="MQM19" s="13"/>
      <c r="MQN19" s="13"/>
      <c r="MQO19" s="13"/>
      <c r="MQP19" s="13"/>
      <c r="MQQ19" s="13"/>
      <c r="MQR19" s="13"/>
      <c r="MQS19" s="13"/>
      <c r="MQT19" s="13"/>
      <c r="MQU19" s="13"/>
      <c r="MQV19" s="13"/>
      <c r="MQW19" s="13"/>
      <c r="MQX19" s="13"/>
      <c r="MQY19" s="13"/>
      <c r="MQZ19" s="13"/>
      <c r="MRA19" s="13"/>
      <c r="MRB19" s="13"/>
      <c r="MRC19" s="13"/>
      <c r="MRD19" s="13"/>
      <c r="MRE19" s="13"/>
      <c r="MRF19" s="13"/>
      <c r="MRG19" s="13"/>
      <c r="MRH19" s="13"/>
      <c r="MRI19" s="13"/>
      <c r="MRJ19" s="13"/>
      <c r="MRK19" s="13"/>
      <c r="MRL19" s="13"/>
      <c r="MRM19" s="13"/>
      <c r="MRN19" s="13"/>
      <c r="MRO19" s="13"/>
      <c r="MRP19" s="13"/>
      <c r="MRQ19" s="13"/>
      <c r="MRR19" s="13"/>
      <c r="MRS19" s="13"/>
      <c r="MRT19" s="13"/>
      <c r="MRU19" s="13"/>
      <c r="MRV19" s="13"/>
      <c r="MRW19" s="13"/>
      <c r="MRX19" s="13"/>
      <c r="MRY19" s="13"/>
      <c r="MRZ19" s="13"/>
      <c r="MSA19" s="13"/>
      <c r="MSB19" s="13"/>
      <c r="MSC19" s="13"/>
      <c r="MSD19" s="13"/>
      <c r="MSE19" s="13"/>
      <c r="MSF19" s="13"/>
      <c r="MSG19" s="13"/>
      <c r="MSH19" s="13"/>
      <c r="MSI19" s="13"/>
      <c r="MSJ19" s="13"/>
      <c r="MSK19" s="13"/>
      <c r="MSL19" s="13"/>
      <c r="MSM19" s="13"/>
      <c r="MSN19" s="13"/>
      <c r="MSO19" s="13"/>
      <c r="MSP19" s="13"/>
      <c r="MSQ19" s="13"/>
      <c r="MSR19" s="13"/>
      <c r="MSS19" s="13"/>
      <c r="MST19" s="13"/>
      <c r="MSU19" s="13"/>
      <c r="MSV19" s="13"/>
      <c r="MSW19" s="13"/>
      <c r="MSX19" s="13"/>
      <c r="MSY19" s="13"/>
      <c r="MSZ19" s="13"/>
      <c r="MTA19" s="13"/>
      <c r="MTB19" s="13"/>
      <c r="MTC19" s="13"/>
      <c r="MTD19" s="13"/>
      <c r="MTE19" s="13"/>
      <c r="MTF19" s="13"/>
      <c r="MTG19" s="13"/>
      <c r="MTH19" s="13"/>
      <c r="MTI19" s="13"/>
      <c r="MTJ19" s="13"/>
      <c r="MTK19" s="13"/>
      <c r="MTL19" s="13"/>
      <c r="MTM19" s="13"/>
      <c r="MTN19" s="13"/>
      <c r="MTO19" s="13"/>
      <c r="MTP19" s="13"/>
      <c r="MTQ19" s="13"/>
      <c r="MTR19" s="13"/>
      <c r="MTS19" s="13"/>
      <c r="MTT19" s="13"/>
      <c r="MTU19" s="13"/>
      <c r="MTV19" s="13"/>
      <c r="MTW19" s="13"/>
      <c r="MTX19" s="13"/>
      <c r="MTY19" s="13"/>
      <c r="MTZ19" s="13"/>
      <c r="MUA19" s="13"/>
      <c r="MUB19" s="13"/>
      <c r="MUC19" s="13"/>
      <c r="MUD19" s="13"/>
      <c r="MUE19" s="13"/>
      <c r="MUF19" s="13"/>
      <c r="MUG19" s="13"/>
      <c r="MUH19" s="13"/>
      <c r="MUI19" s="13"/>
      <c r="MUJ19" s="13"/>
      <c r="MUK19" s="13"/>
      <c r="MUL19" s="13"/>
      <c r="MUM19" s="13"/>
      <c r="MUN19" s="13"/>
      <c r="MUO19" s="13"/>
      <c r="MUP19" s="13"/>
      <c r="MUQ19" s="13"/>
      <c r="MUR19" s="13"/>
      <c r="MUS19" s="13"/>
      <c r="MUT19" s="13"/>
      <c r="MUU19" s="13"/>
      <c r="MUV19" s="13"/>
      <c r="MUW19" s="13"/>
      <c r="MUX19" s="13"/>
      <c r="MUY19" s="13"/>
      <c r="MUZ19" s="13"/>
      <c r="MVA19" s="13"/>
      <c r="MVB19" s="13"/>
      <c r="MVC19" s="13"/>
      <c r="MVD19" s="13"/>
      <c r="MVE19" s="13"/>
      <c r="MVF19" s="13"/>
      <c r="MVG19" s="13"/>
      <c r="MVH19" s="13"/>
      <c r="MVI19" s="13"/>
      <c r="MVJ19" s="13"/>
      <c r="MVK19" s="13"/>
      <c r="MVL19" s="13"/>
      <c r="MVM19" s="13"/>
      <c r="MVN19" s="13"/>
      <c r="MVO19" s="13"/>
      <c r="MVP19" s="13"/>
      <c r="MVQ19" s="13"/>
      <c r="MVR19" s="13"/>
      <c r="MVS19" s="13"/>
      <c r="MVT19" s="13"/>
      <c r="MVU19" s="13"/>
      <c r="MVV19" s="13"/>
      <c r="MVW19" s="13"/>
      <c r="MVX19" s="13"/>
      <c r="MVY19" s="13"/>
      <c r="MVZ19" s="13"/>
      <c r="MWA19" s="13"/>
      <c r="MWB19" s="13"/>
      <c r="MWC19" s="13"/>
      <c r="MWD19" s="13"/>
      <c r="MWE19" s="13"/>
      <c r="MWF19" s="13"/>
      <c r="MWG19" s="13"/>
      <c r="MWH19" s="13"/>
      <c r="MWI19" s="13"/>
      <c r="MWJ19" s="13"/>
      <c r="MWK19" s="13"/>
      <c r="MWL19" s="13"/>
      <c r="MWM19" s="13"/>
      <c r="MWN19" s="13"/>
      <c r="MWO19" s="13"/>
      <c r="MWP19" s="13"/>
      <c r="MWQ19" s="13"/>
      <c r="MWR19" s="13"/>
      <c r="MWS19" s="13"/>
      <c r="MWT19" s="13"/>
      <c r="MWU19" s="13"/>
      <c r="MWV19" s="13"/>
      <c r="MWW19" s="13"/>
      <c r="MWX19" s="13"/>
      <c r="MWY19" s="13"/>
      <c r="MWZ19" s="13"/>
      <c r="MXA19" s="13"/>
      <c r="MXB19" s="13"/>
      <c r="MXC19" s="13"/>
      <c r="MXD19" s="13"/>
      <c r="MXE19" s="13"/>
      <c r="MXF19" s="13"/>
      <c r="MXG19" s="13"/>
      <c r="MXH19" s="13"/>
      <c r="MXI19" s="13"/>
      <c r="MXJ19" s="13"/>
      <c r="MXK19" s="13"/>
      <c r="MXL19" s="13"/>
      <c r="MXM19" s="13"/>
      <c r="MXN19" s="13"/>
      <c r="MXO19" s="13"/>
      <c r="MXP19" s="13"/>
      <c r="MXQ19" s="13"/>
      <c r="MXR19" s="13"/>
      <c r="MXS19" s="13"/>
      <c r="MXT19" s="13"/>
      <c r="MXU19" s="13"/>
      <c r="MXV19" s="13"/>
      <c r="MXW19" s="13"/>
      <c r="MXX19" s="13"/>
      <c r="MXY19" s="13"/>
      <c r="MXZ19" s="13"/>
      <c r="MYA19" s="13"/>
      <c r="MYB19" s="13"/>
      <c r="MYC19" s="13"/>
      <c r="MYD19" s="13"/>
      <c r="MYE19" s="13"/>
      <c r="MYF19" s="13"/>
      <c r="MYG19" s="13"/>
      <c r="MYH19" s="13"/>
      <c r="MYI19" s="13"/>
      <c r="MYJ19" s="13"/>
      <c r="MYK19" s="13"/>
      <c r="MYL19" s="13"/>
      <c r="MYM19" s="13"/>
      <c r="MYN19" s="13"/>
      <c r="MYO19" s="13"/>
      <c r="MYP19" s="13"/>
      <c r="MYQ19" s="13"/>
      <c r="MYR19" s="13"/>
      <c r="MYS19" s="13"/>
      <c r="MYT19" s="13"/>
      <c r="MYU19" s="13"/>
      <c r="MYV19" s="13"/>
      <c r="MYW19" s="13"/>
      <c r="MYX19" s="13"/>
      <c r="MYY19" s="13"/>
      <c r="MYZ19" s="13"/>
      <c r="MZA19" s="13"/>
      <c r="MZB19" s="13"/>
      <c r="MZC19" s="13"/>
      <c r="MZD19" s="13"/>
      <c r="MZE19" s="13"/>
      <c r="MZF19" s="13"/>
      <c r="MZG19" s="13"/>
      <c r="MZH19" s="13"/>
      <c r="MZI19" s="13"/>
      <c r="MZJ19" s="13"/>
      <c r="MZK19" s="13"/>
      <c r="MZL19" s="13"/>
      <c r="MZM19" s="13"/>
      <c r="MZN19" s="13"/>
      <c r="MZO19" s="13"/>
      <c r="MZP19" s="13"/>
      <c r="MZQ19" s="13"/>
      <c r="MZR19" s="13"/>
      <c r="MZS19" s="13"/>
      <c r="MZT19" s="13"/>
      <c r="MZU19" s="13"/>
      <c r="MZV19" s="13"/>
      <c r="MZW19" s="13"/>
      <c r="MZX19" s="13"/>
      <c r="MZY19" s="13"/>
      <c r="MZZ19" s="13"/>
      <c r="NAA19" s="13"/>
      <c r="NAB19" s="13"/>
      <c r="NAC19" s="13"/>
      <c r="NAD19" s="13"/>
      <c r="NAE19" s="13"/>
      <c r="NAF19" s="13"/>
      <c r="NAG19" s="13"/>
      <c r="NAH19" s="13"/>
      <c r="NAI19" s="13"/>
      <c r="NAJ19" s="13"/>
      <c r="NAK19" s="13"/>
      <c r="NAL19" s="13"/>
      <c r="NAM19" s="13"/>
      <c r="NAN19" s="13"/>
      <c r="NAO19" s="13"/>
      <c r="NAP19" s="13"/>
      <c r="NAQ19" s="13"/>
      <c r="NAR19" s="13"/>
      <c r="NAS19" s="13"/>
      <c r="NAT19" s="13"/>
      <c r="NAU19" s="13"/>
      <c r="NAV19" s="13"/>
      <c r="NAW19" s="13"/>
      <c r="NAX19" s="13"/>
      <c r="NAY19" s="13"/>
      <c r="NAZ19" s="13"/>
      <c r="NBA19" s="13"/>
      <c r="NBB19" s="13"/>
      <c r="NBC19" s="13"/>
      <c r="NBD19" s="13"/>
      <c r="NBE19" s="13"/>
      <c r="NBF19" s="13"/>
      <c r="NBG19" s="13"/>
      <c r="NBH19" s="13"/>
      <c r="NBI19" s="13"/>
      <c r="NBJ19" s="13"/>
      <c r="NBK19" s="13"/>
      <c r="NBL19" s="13"/>
      <c r="NBM19" s="13"/>
      <c r="NBN19" s="13"/>
      <c r="NBO19" s="13"/>
      <c r="NBP19" s="13"/>
      <c r="NBQ19" s="13"/>
      <c r="NBR19" s="13"/>
      <c r="NBS19" s="13"/>
      <c r="NBT19" s="13"/>
      <c r="NBU19" s="13"/>
      <c r="NBV19" s="13"/>
      <c r="NBW19" s="13"/>
      <c r="NBX19" s="13"/>
      <c r="NBY19" s="13"/>
      <c r="NBZ19" s="13"/>
      <c r="NCA19" s="13"/>
      <c r="NCB19" s="13"/>
      <c r="NCC19" s="13"/>
      <c r="NCD19" s="13"/>
      <c r="NCE19" s="13"/>
      <c r="NCF19" s="13"/>
      <c r="NCG19" s="13"/>
      <c r="NCH19" s="13"/>
      <c r="NCI19" s="13"/>
      <c r="NCJ19" s="13"/>
      <c r="NCK19" s="13"/>
      <c r="NCL19" s="13"/>
      <c r="NCM19" s="13"/>
      <c r="NCN19" s="13"/>
      <c r="NCO19" s="13"/>
      <c r="NCP19" s="13"/>
      <c r="NCQ19" s="13"/>
      <c r="NCR19" s="13"/>
      <c r="NCS19" s="13"/>
      <c r="NCT19" s="13"/>
      <c r="NCU19" s="13"/>
      <c r="NCV19" s="13"/>
      <c r="NCW19" s="13"/>
      <c r="NCX19" s="13"/>
      <c r="NCY19" s="13"/>
      <c r="NCZ19" s="13"/>
      <c r="NDA19" s="13"/>
      <c r="NDB19" s="13"/>
      <c r="NDC19" s="13"/>
      <c r="NDD19" s="13"/>
      <c r="NDE19" s="13"/>
      <c r="NDF19" s="13"/>
      <c r="NDG19" s="13"/>
      <c r="NDH19" s="13"/>
      <c r="NDI19" s="13"/>
      <c r="NDJ19" s="13"/>
      <c r="NDK19" s="13"/>
      <c r="NDL19" s="13"/>
      <c r="NDM19" s="13"/>
      <c r="NDN19" s="13"/>
      <c r="NDO19" s="13"/>
      <c r="NDP19" s="13"/>
      <c r="NDQ19" s="13"/>
      <c r="NDR19" s="13"/>
      <c r="NDS19" s="13"/>
      <c r="NDT19" s="13"/>
      <c r="NDU19" s="13"/>
      <c r="NDV19" s="13"/>
      <c r="NDW19" s="13"/>
      <c r="NDX19" s="13"/>
      <c r="NDY19" s="13"/>
      <c r="NDZ19" s="13"/>
      <c r="NEA19" s="13"/>
      <c r="NEB19" s="13"/>
      <c r="NEC19" s="13"/>
      <c r="NED19" s="13"/>
      <c r="NEE19" s="13"/>
      <c r="NEF19" s="13"/>
      <c r="NEG19" s="13"/>
      <c r="NEH19" s="13"/>
      <c r="NEI19" s="13"/>
      <c r="NEJ19" s="13"/>
      <c r="NEK19" s="13"/>
      <c r="NEL19" s="13"/>
      <c r="NEM19" s="13"/>
      <c r="NEN19" s="13"/>
      <c r="NEO19" s="13"/>
      <c r="NEP19" s="13"/>
      <c r="NEQ19" s="13"/>
      <c r="NER19" s="13"/>
      <c r="NES19" s="13"/>
      <c r="NET19" s="13"/>
      <c r="NEU19" s="13"/>
      <c r="NEV19" s="13"/>
      <c r="NEW19" s="13"/>
      <c r="NEX19" s="13"/>
      <c r="NEY19" s="13"/>
      <c r="NEZ19" s="13"/>
      <c r="NFA19" s="13"/>
      <c r="NFB19" s="13"/>
      <c r="NFC19" s="13"/>
      <c r="NFD19" s="13"/>
      <c r="NFE19" s="13"/>
      <c r="NFF19" s="13"/>
      <c r="NFG19" s="13"/>
      <c r="NFH19" s="13"/>
      <c r="NFI19" s="13"/>
      <c r="NFJ19" s="13"/>
      <c r="NFK19" s="13"/>
      <c r="NFL19" s="13"/>
      <c r="NFM19" s="13"/>
      <c r="NFN19" s="13"/>
      <c r="NFO19" s="13"/>
      <c r="NFP19" s="13"/>
      <c r="NFQ19" s="13"/>
      <c r="NFR19" s="13"/>
      <c r="NFS19" s="13"/>
      <c r="NFT19" s="13"/>
      <c r="NFU19" s="13"/>
      <c r="NFV19" s="13"/>
      <c r="NFW19" s="13"/>
      <c r="NFX19" s="13"/>
      <c r="NFY19" s="13"/>
      <c r="NFZ19" s="13"/>
      <c r="NGA19" s="13"/>
      <c r="NGB19" s="13"/>
      <c r="NGC19" s="13"/>
      <c r="NGD19" s="13"/>
      <c r="NGE19" s="13"/>
      <c r="NGF19" s="13"/>
      <c r="NGG19" s="13"/>
      <c r="NGH19" s="13"/>
      <c r="NGI19" s="13"/>
      <c r="NGJ19" s="13"/>
      <c r="NGK19" s="13"/>
      <c r="NGL19" s="13"/>
      <c r="NGM19" s="13"/>
      <c r="NGN19" s="13"/>
      <c r="NGO19" s="13"/>
      <c r="NGP19" s="13"/>
      <c r="NGQ19" s="13"/>
      <c r="NGR19" s="13"/>
      <c r="NGS19" s="13"/>
      <c r="NGT19" s="13"/>
      <c r="NGU19" s="13"/>
      <c r="NGV19" s="13"/>
      <c r="NGW19" s="13"/>
      <c r="NGX19" s="13"/>
      <c r="NGY19" s="13"/>
      <c r="NGZ19" s="13"/>
      <c r="NHA19" s="13"/>
      <c r="NHB19" s="13"/>
      <c r="NHC19" s="13"/>
      <c r="NHD19" s="13"/>
      <c r="NHE19" s="13"/>
      <c r="NHF19" s="13"/>
      <c r="NHG19" s="13"/>
      <c r="NHH19" s="13"/>
      <c r="NHI19" s="13"/>
      <c r="NHJ19" s="13"/>
      <c r="NHK19" s="13"/>
      <c r="NHL19" s="13"/>
      <c r="NHM19" s="13"/>
      <c r="NHN19" s="13"/>
      <c r="NHO19" s="13"/>
      <c r="NHP19" s="13"/>
      <c r="NHQ19" s="13"/>
      <c r="NHR19" s="13"/>
      <c r="NHS19" s="13"/>
      <c r="NHT19" s="13"/>
      <c r="NHU19" s="13"/>
      <c r="NHV19" s="13"/>
      <c r="NHW19" s="13"/>
      <c r="NHX19" s="13"/>
      <c r="NHY19" s="13"/>
      <c r="NHZ19" s="13"/>
      <c r="NIA19" s="13"/>
      <c r="NIB19" s="13"/>
      <c r="NIC19" s="13"/>
      <c r="NID19" s="13"/>
      <c r="NIE19" s="13"/>
      <c r="NIF19" s="13"/>
      <c r="NIG19" s="13"/>
      <c r="NIH19" s="13"/>
      <c r="NII19" s="13"/>
      <c r="NIJ19" s="13"/>
      <c r="NIK19" s="13"/>
      <c r="NIL19" s="13"/>
      <c r="NIM19" s="13"/>
      <c r="NIN19" s="13"/>
      <c r="NIO19" s="13"/>
      <c r="NIP19" s="13"/>
      <c r="NIQ19" s="13"/>
      <c r="NIR19" s="13"/>
      <c r="NIS19" s="13"/>
      <c r="NIT19" s="13"/>
      <c r="NIU19" s="13"/>
      <c r="NIV19" s="13"/>
      <c r="NIW19" s="13"/>
      <c r="NIX19" s="13"/>
      <c r="NIY19" s="13"/>
      <c r="NIZ19" s="13"/>
      <c r="NJA19" s="13"/>
      <c r="NJB19" s="13"/>
      <c r="NJC19" s="13"/>
      <c r="NJD19" s="13"/>
      <c r="NJE19" s="13"/>
      <c r="NJF19" s="13"/>
      <c r="NJG19" s="13"/>
      <c r="NJH19" s="13"/>
      <c r="NJI19" s="13"/>
      <c r="NJJ19" s="13"/>
      <c r="NJK19" s="13"/>
      <c r="NJL19" s="13"/>
      <c r="NJM19" s="13"/>
      <c r="NJN19" s="13"/>
      <c r="NJO19" s="13"/>
      <c r="NJP19" s="13"/>
      <c r="NJQ19" s="13"/>
      <c r="NJR19" s="13"/>
      <c r="NJS19" s="13"/>
      <c r="NJT19" s="13"/>
      <c r="NJU19" s="13"/>
      <c r="NJV19" s="13"/>
      <c r="NJW19" s="13"/>
      <c r="NJX19" s="13"/>
      <c r="NJY19" s="13"/>
      <c r="NJZ19" s="13"/>
      <c r="NKA19" s="13"/>
      <c r="NKB19" s="13"/>
      <c r="NKC19" s="13"/>
      <c r="NKD19" s="13"/>
      <c r="NKE19" s="13"/>
      <c r="NKF19" s="13"/>
      <c r="NKG19" s="13"/>
      <c r="NKH19" s="13"/>
      <c r="NKI19" s="13"/>
      <c r="NKJ19" s="13"/>
      <c r="NKK19" s="13"/>
      <c r="NKL19" s="13"/>
      <c r="NKM19" s="13"/>
      <c r="NKN19" s="13"/>
      <c r="NKO19" s="13"/>
      <c r="NKP19" s="13"/>
      <c r="NKQ19" s="13"/>
      <c r="NKR19" s="13"/>
      <c r="NKS19" s="13"/>
      <c r="NKT19" s="13"/>
      <c r="NKU19" s="13"/>
      <c r="NKV19" s="13"/>
      <c r="NKW19" s="13"/>
      <c r="NKX19" s="13"/>
      <c r="NKY19" s="13"/>
      <c r="NKZ19" s="13"/>
      <c r="NLA19" s="13"/>
      <c r="NLB19" s="13"/>
      <c r="NLC19" s="13"/>
      <c r="NLD19" s="13"/>
      <c r="NLE19" s="13"/>
      <c r="NLF19" s="13"/>
      <c r="NLG19" s="13"/>
      <c r="NLH19" s="13"/>
      <c r="NLI19" s="13"/>
      <c r="NLJ19" s="13"/>
      <c r="NLK19" s="13"/>
      <c r="NLL19" s="13"/>
      <c r="NLM19" s="13"/>
      <c r="NLN19" s="13"/>
      <c r="NLO19" s="13"/>
      <c r="NLP19" s="13"/>
      <c r="NLQ19" s="13"/>
      <c r="NLR19" s="13"/>
      <c r="NLS19" s="13"/>
      <c r="NLT19" s="13"/>
      <c r="NLU19" s="13"/>
      <c r="NLV19" s="13"/>
      <c r="NLW19" s="13"/>
      <c r="NLX19" s="13"/>
      <c r="NLY19" s="13"/>
      <c r="NLZ19" s="13"/>
      <c r="NMA19" s="13"/>
      <c r="NMB19" s="13"/>
      <c r="NMC19" s="13"/>
      <c r="NMD19" s="13"/>
      <c r="NME19" s="13"/>
      <c r="NMF19" s="13"/>
      <c r="NMG19" s="13"/>
      <c r="NMH19" s="13"/>
      <c r="NMI19" s="13"/>
      <c r="NMJ19" s="13"/>
      <c r="NMK19" s="13"/>
      <c r="NML19" s="13"/>
      <c r="NMM19" s="13"/>
      <c r="NMN19" s="13"/>
      <c r="NMO19" s="13"/>
      <c r="NMP19" s="13"/>
      <c r="NMQ19" s="13"/>
      <c r="NMR19" s="13"/>
      <c r="NMS19" s="13"/>
      <c r="NMT19" s="13"/>
      <c r="NMU19" s="13"/>
      <c r="NMV19" s="13"/>
      <c r="NMW19" s="13"/>
      <c r="NMX19" s="13"/>
      <c r="NMY19" s="13"/>
      <c r="NMZ19" s="13"/>
      <c r="NNA19" s="13"/>
      <c r="NNB19" s="13"/>
      <c r="NNC19" s="13"/>
      <c r="NND19" s="13"/>
      <c r="NNE19" s="13"/>
      <c r="NNF19" s="13"/>
      <c r="NNG19" s="13"/>
      <c r="NNH19" s="13"/>
      <c r="NNI19" s="13"/>
      <c r="NNJ19" s="13"/>
      <c r="NNK19" s="13"/>
      <c r="NNL19" s="13"/>
      <c r="NNM19" s="13"/>
      <c r="NNN19" s="13"/>
      <c r="NNO19" s="13"/>
      <c r="NNP19" s="13"/>
      <c r="NNQ19" s="13"/>
      <c r="NNR19" s="13"/>
      <c r="NNS19" s="13"/>
      <c r="NNT19" s="13"/>
      <c r="NNU19" s="13"/>
      <c r="NNV19" s="13"/>
      <c r="NNW19" s="13"/>
      <c r="NNX19" s="13"/>
      <c r="NNY19" s="13"/>
      <c r="NNZ19" s="13"/>
      <c r="NOA19" s="13"/>
      <c r="NOB19" s="13"/>
      <c r="NOC19" s="13"/>
      <c r="NOD19" s="13"/>
      <c r="NOE19" s="13"/>
      <c r="NOF19" s="13"/>
      <c r="NOG19" s="13"/>
      <c r="NOH19" s="13"/>
      <c r="NOI19" s="13"/>
      <c r="NOJ19" s="13"/>
      <c r="NOK19" s="13"/>
      <c r="NOL19" s="13"/>
      <c r="NOM19" s="13"/>
      <c r="NON19" s="13"/>
      <c r="NOO19" s="13"/>
      <c r="NOP19" s="13"/>
      <c r="NOQ19" s="13"/>
      <c r="NOR19" s="13"/>
      <c r="NOS19" s="13"/>
      <c r="NOT19" s="13"/>
      <c r="NOU19" s="13"/>
      <c r="NOV19" s="13"/>
      <c r="NOW19" s="13"/>
      <c r="NOX19" s="13"/>
      <c r="NOY19" s="13"/>
      <c r="NOZ19" s="13"/>
      <c r="NPA19" s="13"/>
      <c r="NPB19" s="13"/>
      <c r="NPC19" s="13"/>
      <c r="NPD19" s="13"/>
      <c r="NPE19" s="13"/>
      <c r="NPF19" s="13"/>
      <c r="NPG19" s="13"/>
      <c r="NPH19" s="13"/>
      <c r="NPI19" s="13"/>
      <c r="NPJ19" s="13"/>
      <c r="NPK19" s="13"/>
      <c r="NPL19" s="13"/>
      <c r="NPM19" s="13"/>
      <c r="NPN19" s="13"/>
      <c r="NPO19" s="13"/>
      <c r="NPP19" s="13"/>
      <c r="NPQ19" s="13"/>
      <c r="NPR19" s="13"/>
      <c r="NPS19" s="13"/>
      <c r="NPT19" s="13"/>
      <c r="NPU19" s="13"/>
      <c r="NPV19" s="13"/>
      <c r="NPW19" s="13"/>
      <c r="NPX19" s="13"/>
      <c r="NPY19" s="13"/>
      <c r="NPZ19" s="13"/>
      <c r="NQA19" s="13"/>
      <c r="NQB19" s="13"/>
      <c r="NQC19" s="13"/>
      <c r="NQD19" s="13"/>
      <c r="NQE19" s="13"/>
      <c r="NQF19" s="13"/>
      <c r="NQG19" s="13"/>
      <c r="NQH19" s="13"/>
      <c r="NQI19" s="13"/>
      <c r="NQJ19" s="13"/>
      <c r="NQK19" s="13"/>
      <c r="NQL19" s="13"/>
      <c r="NQM19" s="13"/>
      <c r="NQN19" s="13"/>
      <c r="NQO19" s="13"/>
      <c r="NQP19" s="13"/>
      <c r="NQQ19" s="13"/>
      <c r="NQR19" s="13"/>
      <c r="NQS19" s="13"/>
      <c r="NQT19" s="13"/>
      <c r="NQU19" s="13"/>
      <c r="NQV19" s="13"/>
      <c r="NQW19" s="13"/>
      <c r="NQX19" s="13"/>
      <c r="NQY19" s="13"/>
      <c r="NQZ19" s="13"/>
      <c r="NRA19" s="13"/>
      <c r="NRB19" s="13"/>
      <c r="NRC19" s="13"/>
      <c r="NRD19" s="13"/>
      <c r="NRE19" s="13"/>
      <c r="NRF19" s="13"/>
      <c r="NRG19" s="13"/>
      <c r="NRH19" s="13"/>
      <c r="NRI19" s="13"/>
      <c r="NRJ19" s="13"/>
      <c r="NRK19" s="13"/>
      <c r="NRL19" s="13"/>
      <c r="NRM19" s="13"/>
      <c r="NRN19" s="13"/>
      <c r="NRO19" s="13"/>
      <c r="NRP19" s="13"/>
      <c r="NRQ19" s="13"/>
      <c r="NRR19" s="13"/>
      <c r="NRS19" s="13"/>
      <c r="NRT19" s="13"/>
      <c r="NRU19" s="13"/>
      <c r="NRV19" s="13"/>
      <c r="NRW19" s="13"/>
      <c r="NRX19" s="13"/>
      <c r="NRY19" s="13"/>
      <c r="NRZ19" s="13"/>
      <c r="NSA19" s="13"/>
      <c r="NSB19" s="13"/>
      <c r="NSC19" s="13"/>
      <c r="NSD19" s="13"/>
      <c r="NSE19" s="13"/>
      <c r="NSF19" s="13"/>
      <c r="NSG19" s="13"/>
      <c r="NSH19" s="13"/>
      <c r="NSI19" s="13"/>
      <c r="NSJ19" s="13"/>
      <c r="NSK19" s="13"/>
      <c r="NSL19" s="13"/>
      <c r="NSM19" s="13"/>
      <c r="NSN19" s="13"/>
      <c r="NSO19" s="13"/>
      <c r="NSP19" s="13"/>
      <c r="NSQ19" s="13"/>
      <c r="NSR19" s="13"/>
      <c r="NSS19" s="13"/>
      <c r="NST19" s="13"/>
      <c r="NSU19" s="13"/>
      <c r="NSV19" s="13"/>
      <c r="NSW19" s="13"/>
      <c r="NSX19" s="13"/>
      <c r="NSY19" s="13"/>
      <c r="NSZ19" s="13"/>
      <c r="NTA19" s="13"/>
      <c r="NTB19" s="13"/>
      <c r="NTC19" s="13"/>
      <c r="NTD19" s="13"/>
      <c r="NTE19" s="13"/>
      <c r="NTF19" s="13"/>
      <c r="NTG19" s="13"/>
      <c r="NTH19" s="13"/>
      <c r="NTI19" s="13"/>
      <c r="NTJ19" s="13"/>
      <c r="NTK19" s="13"/>
      <c r="NTL19" s="13"/>
      <c r="NTM19" s="13"/>
      <c r="NTN19" s="13"/>
      <c r="NTO19" s="13"/>
      <c r="NTP19" s="13"/>
      <c r="NTQ19" s="13"/>
      <c r="NTR19" s="13"/>
      <c r="NTS19" s="13"/>
      <c r="NTT19" s="13"/>
      <c r="NTU19" s="13"/>
      <c r="NTV19" s="13"/>
      <c r="NTW19" s="13"/>
      <c r="NTX19" s="13"/>
      <c r="NTY19" s="13"/>
      <c r="NTZ19" s="13"/>
      <c r="NUA19" s="13"/>
      <c r="NUB19" s="13"/>
      <c r="NUC19" s="13"/>
      <c r="NUD19" s="13"/>
      <c r="NUE19" s="13"/>
      <c r="NUF19" s="13"/>
      <c r="NUG19" s="13"/>
      <c r="NUH19" s="13"/>
      <c r="NUI19" s="13"/>
      <c r="NUJ19" s="13"/>
      <c r="NUK19" s="13"/>
      <c r="NUL19" s="13"/>
      <c r="NUM19" s="13"/>
      <c r="NUN19" s="13"/>
      <c r="NUO19" s="13"/>
      <c r="NUP19" s="13"/>
      <c r="NUQ19" s="13"/>
      <c r="NUR19" s="13"/>
      <c r="NUS19" s="13"/>
      <c r="NUT19" s="13"/>
      <c r="NUU19" s="13"/>
      <c r="NUV19" s="13"/>
      <c r="NUW19" s="13"/>
      <c r="NUX19" s="13"/>
      <c r="NUY19" s="13"/>
      <c r="NUZ19" s="13"/>
      <c r="NVA19" s="13"/>
      <c r="NVB19" s="13"/>
      <c r="NVC19" s="13"/>
      <c r="NVD19" s="13"/>
      <c r="NVE19" s="13"/>
      <c r="NVF19" s="13"/>
      <c r="NVG19" s="13"/>
      <c r="NVH19" s="13"/>
      <c r="NVI19" s="13"/>
      <c r="NVJ19" s="13"/>
      <c r="NVK19" s="13"/>
      <c r="NVL19" s="13"/>
      <c r="NVM19" s="13"/>
      <c r="NVN19" s="13"/>
      <c r="NVO19" s="13"/>
      <c r="NVP19" s="13"/>
      <c r="NVQ19" s="13"/>
      <c r="NVR19" s="13"/>
      <c r="NVS19" s="13"/>
      <c r="NVT19" s="13"/>
      <c r="NVU19" s="13"/>
      <c r="NVV19" s="13"/>
      <c r="NVW19" s="13"/>
      <c r="NVX19" s="13"/>
      <c r="NVY19" s="13"/>
      <c r="NVZ19" s="13"/>
      <c r="NWA19" s="13"/>
      <c r="NWB19" s="13"/>
      <c r="NWC19" s="13"/>
      <c r="NWD19" s="13"/>
      <c r="NWE19" s="13"/>
      <c r="NWF19" s="13"/>
      <c r="NWG19" s="13"/>
      <c r="NWH19" s="13"/>
      <c r="NWI19" s="13"/>
      <c r="NWJ19" s="13"/>
      <c r="NWK19" s="13"/>
      <c r="NWL19" s="13"/>
      <c r="NWM19" s="13"/>
      <c r="NWN19" s="13"/>
      <c r="NWO19" s="13"/>
      <c r="NWP19" s="13"/>
      <c r="NWQ19" s="13"/>
      <c r="NWR19" s="13"/>
      <c r="NWS19" s="13"/>
      <c r="NWT19" s="13"/>
      <c r="NWU19" s="13"/>
      <c r="NWV19" s="13"/>
      <c r="NWW19" s="13"/>
      <c r="NWX19" s="13"/>
      <c r="NWY19" s="13"/>
      <c r="NWZ19" s="13"/>
      <c r="NXA19" s="13"/>
      <c r="NXB19" s="13"/>
      <c r="NXC19" s="13"/>
      <c r="NXD19" s="13"/>
      <c r="NXE19" s="13"/>
      <c r="NXF19" s="13"/>
      <c r="NXG19" s="13"/>
      <c r="NXH19" s="13"/>
      <c r="NXI19" s="13"/>
      <c r="NXJ19" s="13"/>
      <c r="NXK19" s="13"/>
      <c r="NXL19" s="13"/>
      <c r="NXM19" s="13"/>
      <c r="NXN19" s="13"/>
      <c r="NXO19" s="13"/>
      <c r="NXP19" s="13"/>
      <c r="NXQ19" s="13"/>
      <c r="NXR19" s="13"/>
      <c r="NXS19" s="13"/>
      <c r="NXT19" s="13"/>
      <c r="NXU19" s="13"/>
      <c r="NXV19" s="13"/>
      <c r="NXW19" s="13"/>
      <c r="NXX19" s="13"/>
      <c r="NXY19" s="13"/>
      <c r="NXZ19" s="13"/>
      <c r="NYA19" s="13"/>
      <c r="NYB19" s="13"/>
      <c r="NYC19" s="13"/>
      <c r="NYD19" s="13"/>
      <c r="NYE19" s="13"/>
      <c r="NYF19" s="13"/>
      <c r="NYG19" s="13"/>
      <c r="NYH19" s="13"/>
      <c r="NYI19" s="13"/>
      <c r="NYJ19" s="13"/>
      <c r="NYK19" s="13"/>
      <c r="NYL19" s="13"/>
      <c r="NYM19" s="13"/>
      <c r="NYN19" s="13"/>
      <c r="NYO19" s="13"/>
      <c r="NYP19" s="13"/>
      <c r="NYQ19" s="13"/>
      <c r="NYR19" s="13"/>
      <c r="NYS19" s="13"/>
      <c r="NYT19" s="13"/>
      <c r="NYU19" s="13"/>
      <c r="NYV19" s="13"/>
      <c r="NYW19" s="13"/>
      <c r="NYX19" s="13"/>
      <c r="NYY19" s="13"/>
      <c r="NYZ19" s="13"/>
      <c r="NZA19" s="13"/>
      <c r="NZB19" s="13"/>
      <c r="NZC19" s="13"/>
      <c r="NZD19" s="13"/>
      <c r="NZE19" s="13"/>
      <c r="NZF19" s="13"/>
      <c r="NZG19" s="13"/>
      <c r="NZH19" s="13"/>
      <c r="NZI19" s="13"/>
      <c r="NZJ19" s="13"/>
      <c r="NZK19" s="13"/>
      <c r="NZL19" s="13"/>
      <c r="NZM19" s="13"/>
      <c r="NZN19" s="13"/>
      <c r="NZO19" s="13"/>
      <c r="NZP19" s="13"/>
      <c r="NZQ19" s="13"/>
      <c r="NZR19" s="13"/>
      <c r="NZS19" s="13"/>
      <c r="NZT19" s="13"/>
      <c r="NZU19" s="13"/>
      <c r="NZV19" s="13"/>
      <c r="NZW19" s="13"/>
      <c r="NZX19" s="13"/>
      <c r="NZY19" s="13"/>
      <c r="NZZ19" s="13"/>
      <c r="OAA19" s="13"/>
      <c r="OAB19" s="13"/>
      <c r="OAC19" s="13"/>
      <c r="OAD19" s="13"/>
      <c r="OAE19" s="13"/>
      <c r="OAF19" s="13"/>
      <c r="OAG19" s="13"/>
      <c r="OAH19" s="13"/>
      <c r="OAI19" s="13"/>
      <c r="OAJ19" s="13"/>
      <c r="OAK19" s="13"/>
      <c r="OAL19" s="13"/>
      <c r="OAM19" s="13"/>
      <c r="OAN19" s="13"/>
      <c r="OAO19" s="13"/>
      <c r="OAP19" s="13"/>
      <c r="OAQ19" s="13"/>
      <c r="OAR19" s="13"/>
      <c r="OAS19" s="13"/>
      <c r="OAT19" s="13"/>
      <c r="OAU19" s="13"/>
      <c r="OAV19" s="13"/>
      <c r="OAW19" s="13"/>
      <c r="OAX19" s="13"/>
      <c r="OAY19" s="13"/>
      <c r="OAZ19" s="13"/>
      <c r="OBA19" s="13"/>
      <c r="OBB19" s="13"/>
      <c r="OBC19" s="13"/>
      <c r="OBD19" s="13"/>
      <c r="OBE19" s="13"/>
      <c r="OBF19" s="13"/>
      <c r="OBG19" s="13"/>
      <c r="OBH19" s="13"/>
      <c r="OBI19" s="13"/>
      <c r="OBJ19" s="13"/>
      <c r="OBK19" s="13"/>
      <c r="OBL19" s="13"/>
      <c r="OBM19" s="13"/>
      <c r="OBN19" s="13"/>
      <c r="OBO19" s="13"/>
      <c r="OBP19" s="13"/>
      <c r="OBQ19" s="13"/>
      <c r="OBR19" s="13"/>
      <c r="OBS19" s="13"/>
      <c r="OBT19" s="13"/>
      <c r="OBU19" s="13"/>
      <c r="OBV19" s="13"/>
      <c r="OBW19" s="13"/>
      <c r="OBX19" s="13"/>
      <c r="OBY19" s="13"/>
      <c r="OBZ19" s="13"/>
      <c r="OCA19" s="13"/>
      <c r="OCB19" s="13"/>
      <c r="OCC19" s="13"/>
      <c r="OCD19" s="13"/>
      <c r="OCE19" s="13"/>
      <c r="OCF19" s="13"/>
      <c r="OCG19" s="13"/>
      <c r="OCH19" s="13"/>
      <c r="OCI19" s="13"/>
      <c r="OCJ19" s="13"/>
      <c r="OCK19" s="13"/>
      <c r="OCL19" s="13"/>
      <c r="OCM19" s="13"/>
      <c r="OCN19" s="13"/>
      <c r="OCO19" s="13"/>
      <c r="OCP19" s="13"/>
      <c r="OCQ19" s="13"/>
      <c r="OCR19" s="13"/>
      <c r="OCS19" s="13"/>
      <c r="OCT19" s="13"/>
      <c r="OCU19" s="13"/>
      <c r="OCV19" s="13"/>
      <c r="OCW19" s="13"/>
      <c r="OCX19" s="13"/>
      <c r="OCY19" s="13"/>
      <c r="OCZ19" s="13"/>
      <c r="ODA19" s="13"/>
      <c r="ODB19" s="13"/>
      <c r="ODC19" s="13"/>
      <c r="ODD19" s="13"/>
      <c r="ODE19" s="13"/>
      <c r="ODF19" s="13"/>
      <c r="ODG19" s="13"/>
      <c r="ODH19" s="13"/>
      <c r="ODI19" s="13"/>
      <c r="ODJ19" s="13"/>
      <c r="ODK19" s="13"/>
      <c r="ODL19" s="13"/>
      <c r="ODM19" s="13"/>
      <c r="ODN19" s="13"/>
      <c r="ODO19" s="13"/>
      <c r="ODP19" s="13"/>
      <c r="ODQ19" s="13"/>
      <c r="ODR19" s="13"/>
      <c r="ODS19" s="13"/>
      <c r="ODT19" s="13"/>
      <c r="ODU19" s="13"/>
      <c r="ODV19" s="13"/>
      <c r="ODW19" s="13"/>
      <c r="ODX19" s="13"/>
      <c r="ODY19" s="13"/>
      <c r="ODZ19" s="13"/>
      <c r="OEA19" s="13"/>
      <c r="OEB19" s="13"/>
      <c r="OEC19" s="13"/>
      <c r="OED19" s="13"/>
      <c r="OEE19" s="13"/>
      <c r="OEF19" s="13"/>
      <c r="OEG19" s="13"/>
      <c r="OEH19" s="13"/>
      <c r="OEI19" s="13"/>
      <c r="OEJ19" s="13"/>
      <c r="OEK19" s="13"/>
      <c r="OEL19" s="13"/>
      <c r="OEM19" s="13"/>
      <c r="OEN19" s="13"/>
      <c r="OEO19" s="13"/>
      <c r="OEP19" s="13"/>
      <c r="OEQ19" s="13"/>
      <c r="OER19" s="13"/>
      <c r="OES19" s="13"/>
      <c r="OET19" s="13"/>
      <c r="OEU19" s="13"/>
      <c r="OEV19" s="13"/>
      <c r="OEW19" s="13"/>
      <c r="OEX19" s="13"/>
      <c r="OEY19" s="13"/>
      <c r="OEZ19" s="13"/>
      <c r="OFA19" s="13"/>
      <c r="OFB19" s="13"/>
      <c r="OFC19" s="13"/>
      <c r="OFD19" s="13"/>
      <c r="OFE19" s="13"/>
      <c r="OFF19" s="13"/>
      <c r="OFG19" s="13"/>
      <c r="OFH19" s="13"/>
      <c r="OFI19" s="13"/>
      <c r="OFJ19" s="13"/>
      <c r="OFK19" s="13"/>
      <c r="OFL19" s="13"/>
      <c r="OFM19" s="13"/>
      <c r="OFN19" s="13"/>
      <c r="OFO19" s="13"/>
      <c r="OFP19" s="13"/>
      <c r="OFQ19" s="13"/>
      <c r="OFR19" s="13"/>
      <c r="OFS19" s="13"/>
      <c r="OFT19" s="13"/>
      <c r="OFU19" s="13"/>
      <c r="OFV19" s="13"/>
      <c r="OFW19" s="13"/>
      <c r="OFX19" s="13"/>
      <c r="OFY19" s="13"/>
      <c r="OFZ19" s="13"/>
      <c r="OGA19" s="13"/>
      <c r="OGB19" s="13"/>
      <c r="OGC19" s="13"/>
      <c r="OGD19" s="13"/>
      <c r="OGE19" s="13"/>
      <c r="OGF19" s="13"/>
      <c r="OGG19" s="13"/>
      <c r="OGH19" s="13"/>
      <c r="OGI19" s="13"/>
      <c r="OGJ19" s="13"/>
      <c r="OGK19" s="13"/>
      <c r="OGL19" s="13"/>
      <c r="OGM19" s="13"/>
      <c r="OGN19" s="13"/>
      <c r="OGO19" s="13"/>
      <c r="OGP19" s="13"/>
      <c r="OGQ19" s="13"/>
      <c r="OGR19" s="13"/>
      <c r="OGS19" s="13"/>
      <c r="OGT19" s="13"/>
      <c r="OGU19" s="13"/>
      <c r="OGV19" s="13"/>
      <c r="OGW19" s="13"/>
      <c r="OGX19" s="13"/>
      <c r="OGY19" s="13"/>
      <c r="OGZ19" s="13"/>
      <c r="OHA19" s="13"/>
      <c r="OHB19" s="13"/>
      <c r="OHC19" s="13"/>
      <c r="OHD19" s="13"/>
      <c r="OHE19" s="13"/>
      <c r="OHF19" s="13"/>
      <c r="OHG19" s="13"/>
      <c r="OHH19" s="13"/>
      <c r="OHI19" s="13"/>
      <c r="OHJ19" s="13"/>
      <c r="OHK19" s="13"/>
      <c r="OHL19" s="13"/>
      <c r="OHM19" s="13"/>
      <c r="OHN19" s="13"/>
      <c r="OHO19" s="13"/>
      <c r="OHP19" s="13"/>
      <c r="OHQ19" s="13"/>
      <c r="OHR19" s="13"/>
      <c r="OHS19" s="13"/>
      <c r="OHT19" s="13"/>
      <c r="OHU19" s="13"/>
      <c r="OHV19" s="13"/>
      <c r="OHW19" s="13"/>
      <c r="OHX19" s="13"/>
      <c r="OHY19" s="13"/>
      <c r="OHZ19" s="13"/>
      <c r="OIA19" s="13"/>
      <c r="OIB19" s="13"/>
      <c r="OIC19" s="13"/>
      <c r="OID19" s="13"/>
      <c r="OIE19" s="13"/>
      <c r="OIF19" s="13"/>
      <c r="OIG19" s="13"/>
      <c r="OIH19" s="13"/>
      <c r="OII19" s="13"/>
      <c r="OIJ19" s="13"/>
      <c r="OIK19" s="13"/>
      <c r="OIL19" s="13"/>
      <c r="OIM19" s="13"/>
      <c r="OIN19" s="13"/>
      <c r="OIO19" s="13"/>
      <c r="OIP19" s="13"/>
      <c r="OIQ19" s="13"/>
      <c r="OIR19" s="13"/>
      <c r="OIS19" s="13"/>
      <c r="OIT19" s="13"/>
      <c r="OIU19" s="13"/>
      <c r="OIV19" s="13"/>
      <c r="OIW19" s="13"/>
      <c r="OIX19" s="13"/>
      <c r="OIY19" s="13"/>
      <c r="OIZ19" s="13"/>
      <c r="OJA19" s="13"/>
      <c r="OJB19" s="13"/>
      <c r="OJC19" s="13"/>
      <c r="OJD19" s="13"/>
      <c r="OJE19" s="13"/>
      <c r="OJF19" s="13"/>
      <c r="OJG19" s="13"/>
      <c r="OJH19" s="13"/>
      <c r="OJI19" s="13"/>
      <c r="OJJ19" s="13"/>
      <c r="OJK19" s="13"/>
      <c r="OJL19" s="13"/>
      <c r="OJM19" s="13"/>
      <c r="OJN19" s="13"/>
      <c r="OJO19" s="13"/>
      <c r="OJP19" s="13"/>
      <c r="OJQ19" s="13"/>
      <c r="OJR19" s="13"/>
      <c r="OJS19" s="13"/>
      <c r="OJT19" s="13"/>
      <c r="OJU19" s="13"/>
      <c r="OJV19" s="13"/>
      <c r="OJW19" s="13"/>
      <c r="OJX19" s="13"/>
      <c r="OJY19" s="13"/>
      <c r="OJZ19" s="13"/>
      <c r="OKA19" s="13"/>
      <c r="OKB19" s="13"/>
      <c r="OKC19" s="13"/>
      <c r="OKD19" s="13"/>
      <c r="OKE19" s="13"/>
      <c r="OKF19" s="13"/>
      <c r="OKG19" s="13"/>
      <c r="OKH19" s="13"/>
      <c r="OKI19" s="13"/>
      <c r="OKJ19" s="13"/>
      <c r="OKK19" s="13"/>
      <c r="OKL19" s="13"/>
      <c r="OKM19" s="13"/>
      <c r="OKN19" s="13"/>
      <c r="OKO19" s="13"/>
      <c r="OKP19" s="13"/>
      <c r="OKQ19" s="13"/>
      <c r="OKR19" s="13"/>
      <c r="OKS19" s="13"/>
      <c r="OKT19" s="13"/>
      <c r="OKU19" s="13"/>
      <c r="OKV19" s="13"/>
      <c r="OKW19" s="13"/>
      <c r="OKX19" s="13"/>
      <c r="OKY19" s="13"/>
      <c r="OKZ19" s="13"/>
      <c r="OLA19" s="13"/>
      <c r="OLB19" s="13"/>
      <c r="OLC19" s="13"/>
      <c r="OLD19" s="13"/>
      <c r="OLE19" s="13"/>
      <c r="OLF19" s="13"/>
      <c r="OLG19" s="13"/>
      <c r="OLH19" s="13"/>
      <c r="OLI19" s="13"/>
      <c r="OLJ19" s="13"/>
      <c r="OLK19" s="13"/>
      <c r="OLL19" s="13"/>
      <c r="OLM19" s="13"/>
      <c r="OLN19" s="13"/>
      <c r="OLO19" s="13"/>
      <c r="OLP19" s="13"/>
      <c r="OLQ19" s="13"/>
      <c r="OLR19" s="13"/>
      <c r="OLS19" s="13"/>
      <c r="OLT19" s="13"/>
      <c r="OLU19" s="13"/>
      <c r="OLV19" s="13"/>
      <c r="OLW19" s="13"/>
      <c r="OLX19" s="13"/>
      <c r="OLY19" s="13"/>
      <c r="OLZ19" s="13"/>
      <c r="OMA19" s="13"/>
      <c r="OMB19" s="13"/>
      <c r="OMC19" s="13"/>
      <c r="OMD19" s="13"/>
      <c r="OME19" s="13"/>
      <c r="OMF19" s="13"/>
      <c r="OMG19" s="13"/>
      <c r="OMH19" s="13"/>
      <c r="OMI19" s="13"/>
      <c r="OMJ19" s="13"/>
      <c r="OMK19" s="13"/>
      <c r="OML19" s="13"/>
      <c r="OMM19" s="13"/>
      <c r="OMN19" s="13"/>
      <c r="OMO19" s="13"/>
      <c r="OMP19" s="13"/>
      <c r="OMQ19" s="13"/>
      <c r="OMR19" s="13"/>
      <c r="OMS19" s="13"/>
      <c r="OMT19" s="13"/>
      <c r="OMU19" s="13"/>
      <c r="OMV19" s="13"/>
      <c r="OMW19" s="13"/>
      <c r="OMX19" s="13"/>
      <c r="OMY19" s="13"/>
      <c r="OMZ19" s="13"/>
      <c r="ONA19" s="13"/>
      <c r="ONB19" s="13"/>
      <c r="ONC19" s="13"/>
      <c r="OND19" s="13"/>
      <c r="ONE19" s="13"/>
      <c r="ONF19" s="13"/>
      <c r="ONG19" s="13"/>
      <c r="ONH19" s="13"/>
      <c r="ONI19" s="13"/>
      <c r="ONJ19" s="13"/>
      <c r="ONK19" s="13"/>
      <c r="ONL19" s="13"/>
      <c r="ONM19" s="13"/>
      <c r="ONN19" s="13"/>
      <c r="ONO19" s="13"/>
      <c r="ONP19" s="13"/>
      <c r="ONQ19" s="13"/>
      <c r="ONR19" s="13"/>
      <c r="ONS19" s="13"/>
      <c r="ONT19" s="13"/>
      <c r="ONU19" s="13"/>
      <c r="ONV19" s="13"/>
      <c r="ONW19" s="13"/>
      <c r="ONX19" s="13"/>
      <c r="ONY19" s="13"/>
      <c r="ONZ19" s="13"/>
      <c r="OOA19" s="13"/>
      <c r="OOB19" s="13"/>
      <c r="OOC19" s="13"/>
      <c r="OOD19" s="13"/>
      <c r="OOE19" s="13"/>
      <c r="OOF19" s="13"/>
      <c r="OOG19" s="13"/>
      <c r="OOH19" s="13"/>
      <c r="OOI19" s="13"/>
      <c r="OOJ19" s="13"/>
      <c r="OOK19" s="13"/>
      <c r="OOL19" s="13"/>
      <c r="OOM19" s="13"/>
      <c r="OON19" s="13"/>
      <c r="OOO19" s="13"/>
      <c r="OOP19" s="13"/>
      <c r="OOQ19" s="13"/>
      <c r="OOR19" s="13"/>
      <c r="OOS19" s="13"/>
      <c r="OOT19" s="13"/>
      <c r="OOU19" s="13"/>
      <c r="OOV19" s="13"/>
      <c r="OOW19" s="13"/>
      <c r="OOX19" s="13"/>
      <c r="OOY19" s="13"/>
      <c r="OOZ19" s="13"/>
      <c r="OPA19" s="13"/>
      <c r="OPB19" s="13"/>
      <c r="OPC19" s="13"/>
      <c r="OPD19" s="13"/>
      <c r="OPE19" s="13"/>
      <c r="OPF19" s="13"/>
      <c r="OPG19" s="13"/>
      <c r="OPH19" s="13"/>
      <c r="OPI19" s="13"/>
      <c r="OPJ19" s="13"/>
      <c r="OPK19" s="13"/>
      <c r="OPL19" s="13"/>
      <c r="OPM19" s="13"/>
      <c r="OPN19" s="13"/>
      <c r="OPO19" s="13"/>
      <c r="OPP19" s="13"/>
      <c r="OPQ19" s="13"/>
      <c r="OPR19" s="13"/>
      <c r="OPS19" s="13"/>
      <c r="OPT19" s="13"/>
      <c r="OPU19" s="13"/>
      <c r="OPV19" s="13"/>
      <c r="OPW19" s="13"/>
      <c r="OPX19" s="13"/>
      <c r="OPY19" s="13"/>
      <c r="OPZ19" s="13"/>
      <c r="OQA19" s="13"/>
      <c r="OQB19" s="13"/>
      <c r="OQC19" s="13"/>
      <c r="OQD19" s="13"/>
      <c r="OQE19" s="13"/>
      <c r="OQF19" s="13"/>
      <c r="OQG19" s="13"/>
      <c r="OQH19" s="13"/>
      <c r="OQI19" s="13"/>
      <c r="OQJ19" s="13"/>
      <c r="OQK19" s="13"/>
      <c r="OQL19" s="13"/>
      <c r="OQM19" s="13"/>
      <c r="OQN19" s="13"/>
      <c r="OQO19" s="13"/>
      <c r="OQP19" s="13"/>
      <c r="OQQ19" s="13"/>
      <c r="OQR19" s="13"/>
      <c r="OQS19" s="13"/>
      <c r="OQT19" s="13"/>
      <c r="OQU19" s="13"/>
      <c r="OQV19" s="13"/>
      <c r="OQW19" s="13"/>
      <c r="OQX19" s="13"/>
      <c r="OQY19" s="13"/>
      <c r="OQZ19" s="13"/>
      <c r="ORA19" s="13"/>
      <c r="ORB19" s="13"/>
      <c r="ORC19" s="13"/>
      <c r="ORD19" s="13"/>
      <c r="ORE19" s="13"/>
      <c r="ORF19" s="13"/>
      <c r="ORG19" s="13"/>
      <c r="ORH19" s="13"/>
      <c r="ORI19" s="13"/>
      <c r="ORJ19" s="13"/>
      <c r="ORK19" s="13"/>
      <c r="ORL19" s="13"/>
      <c r="ORM19" s="13"/>
      <c r="ORN19" s="13"/>
      <c r="ORO19" s="13"/>
      <c r="ORP19" s="13"/>
      <c r="ORQ19" s="13"/>
      <c r="ORR19" s="13"/>
      <c r="ORS19" s="13"/>
      <c r="ORT19" s="13"/>
      <c r="ORU19" s="13"/>
      <c r="ORV19" s="13"/>
      <c r="ORW19" s="13"/>
      <c r="ORX19" s="13"/>
      <c r="ORY19" s="13"/>
      <c r="ORZ19" s="13"/>
      <c r="OSA19" s="13"/>
      <c r="OSB19" s="13"/>
      <c r="OSC19" s="13"/>
      <c r="OSD19" s="13"/>
      <c r="OSE19" s="13"/>
      <c r="OSF19" s="13"/>
      <c r="OSG19" s="13"/>
      <c r="OSH19" s="13"/>
      <c r="OSI19" s="13"/>
      <c r="OSJ19" s="13"/>
      <c r="OSK19" s="13"/>
      <c r="OSL19" s="13"/>
      <c r="OSM19" s="13"/>
      <c r="OSN19" s="13"/>
      <c r="OSO19" s="13"/>
      <c r="OSP19" s="13"/>
      <c r="OSQ19" s="13"/>
      <c r="OSR19" s="13"/>
      <c r="OSS19" s="13"/>
      <c r="OST19" s="13"/>
      <c r="OSU19" s="13"/>
      <c r="OSV19" s="13"/>
      <c r="OSW19" s="13"/>
      <c r="OSX19" s="13"/>
      <c r="OSY19" s="13"/>
      <c r="OSZ19" s="13"/>
      <c r="OTA19" s="13"/>
      <c r="OTB19" s="13"/>
      <c r="OTC19" s="13"/>
      <c r="OTD19" s="13"/>
      <c r="OTE19" s="13"/>
      <c r="OTF19" s="13"/>
      <c r="OTG19" s="13"/>
      <c r="OTH19" s="13"/>
      <c r="OTI19" s="13"/>
      <c r="OTJ19" s="13"/>
      <c r="OTK19" s="13"/>
      <c r="OTL19" s="13"/>
      <c r="OTM19" s="13"/>
      <c r="OTN19" s="13"/>
      <c r="OTO19" s="13"/>
      <c r="OTP19" s="13"/>
      <c r="OTQ19" s="13"/>
      <c r="OTR19" s="13"/>
      <c r="OTS19" s="13"/>
      <c r="OTT19" s="13"/>
      <c r="OTU19" s="13"/>
      <c r="OTV19" s="13"/>
      <c r="OTW19" s="13"/>
      <c r="OTX19" s="13"/>
      <c r="OTY19" s="13"/>
      <c r="OTZ19" s="13"/>
      <c r="OUA19" s="13"/>
      <c r="OUB19" s="13"/>
      <c r="OUC19" s="13"/>
      <c r="OUD19" s="13"/>
      <c r="OUE19" s="13"/>
      <c r="OUF19" s="13"/>
      <c r="OUG19" s="13"/>
      <c r="OUH19" s="13"/>
      <c r="OUI19" s="13"/>
      <c r="OUJ19" s="13"/>
      <c r="OUK19" s="13"/>
      <c r="OUL19" s="13"/>
      <c r="OUM19" s="13"/>
      <c r="OUN19" s="13"/>
      <c r="OUO19" s="13"/>
      <c r="OUP19" s="13"/>
      <c r="OUQ19" s="13"/>
      <c r="OUR19" s="13"/>
      <c r="OUS19" s="13"/>
      <c r="OUT19" s="13"/>
      <c r="OUU19" s="13"/>
      <c r="OUV19" s="13"/>
      <c r="OUW19" s="13"/>
      <c r="OUX19" s="13"/>
      <c r="OUY19" s="13"/>
      <c r="OUZ19" s="13"/>
      <c r="OVA19" s="13"/>
      <c r="OVB19" s="13"/>
      <c r="OVC19" s="13"/>
      <c r="OVD19" s="13"/>
      <c r="OVE19" s="13"/>
      <c r="OVF19" s="13"/>
      <c r="OVG19" s="13"/>
      <c r="OVH19" s="13"/>
      <c r="OVI19" s="13"/>
      <c r="OVJ19" s="13"/>
      <c r="OVK19" s="13"/>
      <c r="OVL19" s="13"/>
      <c r="OVM19" s="13"/>
      <c r="OVN19" s="13"/>
      <c r="OVO19" s="13"/>
      <c r="OVP19" s="13"/>
      <c r="OVQ19" s="13"/>
      <c r="OVR19" s="13"/>
      <c r="OVS19" s="13"/>
      <c r="OVT19" s="13"/>
      <c r="OVU19" s="13"/>
      <c r="OVV19" s="13"/>
      <c r="OVW19" s="13"/>
      <c r="OVX19" s="13"/>
      <c r="OVY19" s="13"/>
      <c r="OVZ19" s="13"/>
      <c r="OWA19" s="13"/>
      <c r="OWB19" s="13"/>
      <c r="OWC19" s="13"/>
      <c r="OWD19" s="13"/>
      <c r="OWE19" s="13"/>
      <c r="OWF19" s="13"/>
      <c r="OWG19" s="13"/>
      <c r="OWH19" s="13"/>
      <c r="OWI19" s="13"/>
      <c r="OWJ19" s="13"/>
      <c r="OWK19" s="13"/>
      <c r="OWL19" s="13"/>
      <c r="OWM19" s="13"/>
      <c r="OWN19" s="13"/>
      <c r="OWO19" s="13"/>
      <c r="OWP19" s="13"/>
      <c r="OWQ19" s="13"/>
      <c r="OWR19" s="13"/>
      <c r="OWS19" s="13"/>
      <c r="OWT19" s="13"/>
      <c r="OWU19" s="13"/>
      <c r="OWV19" s="13"/>
      <c r="OWW19" s="13"/>
      <c r="OWX19" s="13"/>
      <c r="OWY19" s="13"/>
      <c r="OWZ19" s="13"/>
      <c r="OXA19" s="13"/>
      <c r="OXB19" s="13"/>
      <c r="OXC19" s="13"/>
      <c r="OXD19" s="13"/>
      <c r="OXE19" s="13"/>
      <c r="OXF19" s="13"/>
      <c r="OXG19" s="13"/>
      <c r="OXH19" s="13"/>
      <c r="OXI19" s="13"/>
      <c r="OXJ19" s="13"/>
      <c r="OXK19" s="13"/>
      <c r="OXL19" s="13"/>
      <c r="OXM19" s="13"/>
      <c r="OXN19" s="13"/>
      <c r="OXO19" s="13"/>
      <c r="OXP19" s="13"/>
      <c r="OXQ19" s="13"/>
      <c r="OXR19" s="13"/>
      <c r="OXS19" s="13"/>
      <c r="OXT19" s="13"/>
      <c r="OXU19" s="13"/>
      <c r="OXV19" s="13"/>
      <c r="OXW19" s="13"/>
      <c r="OXX19" s="13"/>
      <c r="OXY19" s="13"/>
      <c r="OXZ19" s="13"/>
      <c r="OYA19" s="13"/>
      <c r="OYB19" s="13"/>
      <c r="OYC19" s="13"/>
      <c r="OYD19" s="13"/>
      <c r="OYE19" s="13"/>
      <c r="OYF19" s="13"/>
      <c r="OYG19" s="13"/>
      <c r="OYH19" s="13"/>
      <c r="OYI19" s="13"/>
      <c r="OYJ19" s="13"/>
      <c r="OYK19" s="13"/>
      <c r="OYL19" s="13"/>
      <c r="OYM19" s="13"/>
      <c r="OYN19" s="13"/>
      <c r="OYO19" s="13"/>
      <c r="OYP19" s="13"/>
      <c r="OYQ19" s="13"/>
      <c r="OYR19" s="13"/>
      <c r="OYS19" s="13"/>
      <c r="OYT19" s="13"/>
      <c r="OYU19" s="13"/>
      <c r="OYV19" s="13"/>
      <c r="OYW19" s="13"/>
      <c r="OYX19" s="13"/>
      <c r="OYY19" s="13"/>
      <c r="OYZ19" s="13"/>
      <c r="OZA19" s="13"/>
      <c r="OZB19" s="13"/>
      <c r="OZC19" s="13"/>
      <c r="OZD19" s="13"/>
      <c r="OZE19" s="13"/>
      <c r="OZF19" s="13"/>
      <c r="OZG19" s="13"/>
      <c r="OZH19" s="13"/>
      <c r="OZI19" s="13"/>
      <c r="OZJ19" s="13"/>
      <c r="OZK19" s="13"/>
      <c r="OZL19" s="13"/>
      <c r="OZM19" s="13"/>
      <c r="OZN19" s="13"/>
      <c r="OZO19" s="13"/>
      <c r="OZP19" s="13"/>
      <c r="OZQ19" s="13"/>
      <c r="OZR19" s="13"/>
      <c r="OZS19" s="13"/>
      <c r="OZT19" s="13"/>
      <c r="OZU19" s="13"/>
      <c r="OZV19" s="13"/>
      <c r="OZW19" s="13"/>
      <c r="OZX19" s="13"/>
      <c r="OZY19" s="13"/>
      <c r="OZZ19" s="13"/>
      <c r="PAA19" s="13"/>
      <c r="PAB19" s="13"/>
      <c r="PAC19" s="13"/>
      <c r="PAD19" s="13"/>
      <c r="PAE19" s="13"/>
      <c r="PAF19" s="13"/>
      <c r="PAG19" s="13"/>
      <c r="PAH19" s="13"/>
      <c r="PAI19" s="13"/>
      <c r="PAJ19" s="13"/>
      <c r="PAK19" s="13"/>
      <c r="PAL19" s="13"/>
      <c r="PAM19" s="13"/>
      <c r="PAN19" s="13"/>
      <c r="PAO19" s="13"/>
      <c r="PAP19" s="13"/>
      <c r="PAQ19" s="13"/>
      <c r="PAR19" s="13"/>
      <c r="PAS19" s="13"/>
      <c r="PAT19" s="13"/>
      <c r="PAU19" s="13"/>
      <c r="PAV19" s="13"/>
      <c r="PAW19" s="13"/>
      <c r="PAX19" s="13"/>
      <c r="PAY19" s="13"/>
      <c r="PAZ19" s="13"/>
      <c r="PBA19" s="13"/>
      <c r="PBB19" s="13"/>
      <c r="PBC19" s="13"/>
      <c r="PBD19" s="13"/>
      <c r="PBE19" s="13"/>
      <c r="PBF19" s="13"/>
      <c r="PBG19" s="13"/>
      <c r="PBH19" s="13"/>
      <c r="PBI19" s="13"/>
      <c r="PBJ19" s="13"/>
      <c r="PBK19" s="13"/>
      <c r="PBL19" s="13"/>
      <c r="PBM19" s="13"/>
      <c r="PBN19" s="13"/>
      <c r="PBO19" s="13"/>
      <c r="PBP19" s="13"/>
      <c r="PBQ19" s="13"/>
      <c r="PBR19" s="13"/>
      <c r="PBS19" s="13"/>
      <c r="PBT19" s="13"/>
      <c r="PBU19" s="13"/>
      <c r="PBV19" s="13"/>
      <c r="PBW19" s="13"/>
      <c r="PBX19" s="13"/>
      <c r="PBY19" s="13"/>
      <c r="PBZ19" s="13"/>
      <c r="PCA19" s="13"/>
      <c r="PCB19" s="13"/>
      <c r="PCC19" s="13"/>
      <c r="PCD19" s="13"/>
      <c r="PCE19" s="13"/>
      <c r="PCF19" s="13"/>
      <c r="PCG19" s="13"/>
      <c r="PCH19" s="13"/>
      <c r="PCI19" s="13"/>
      <c r="PCJ19" s="13"/>
      <c r="PCK19" s="13"/>
      <c r="PCL19" s="13"/>
      <c r="PCM19" s="13"/>
      <c r="PCN19" s="13"/>
      <c r="PCO19" s="13"/>
      <c r="PCP19" s="13"/>
      <c r="PCQ19" s="13"/>
      <c r="PCR19" s="13"/>
      <c r="PCS19" s="13"/>
      <c r="PCT19" s="13"/>
      <c r="PCU19" s="13"/>
      <c r="PCV19" s="13"/>
      <c r="PCW19" s="13"/>
      <c r="PCX19" s="13"/>
      <c r="PCY19" s="13"/>
      <c r="PCZ19" s="13"/>
      <c r="PDA19" s="13"/>
      <c r="PDB19" s="13"/>
      <c r="PDC19" s="13"/>
      <c r="PDD19" s="13"/>
      <c r="PDE19" s="13"/>
      <c r="PDF19" s="13"/>
      <c r="PDG19" s="13"/>
      <c r="PDH19" s="13"/>
      <c r="PDI19" s="13"/>
      <c r="PDJ19" s="13"/>
      <c r="PDK19" s="13"/>
      <c r="PDL19" s="13"/>
      <c r="PDM19" s="13"/>
      <c r="PDN19" s="13"/>
      <c r="PDO19" s="13"/>
      <c r="PDP19" s="13"/>
      <c r="PDQ19" s="13"/>
      <c r="PDR19" s="13"/>
      <c r="PDS19" s="13"/>
      <c r="PDT19" s="13"/>
      <c r="PDU19" s="13"/>
      <c r="PDV19" s="13"/>
      <c r="PDW19" s="13"/>
      <c r="PDX19" s="13"/>
      <c r="PDY19" s="13"/>
      <c r="PDZ19" s="13"/>
      <c r="PEA19" s="13"/>
      <c r="PEB19" s="13"/>
      <c r="PEC19" s="13"/>
      <c r="PED19" s="13"/>
      <c r="PEE19" s="13"/>
      <c r="PEF19" s="13"/>
      <c r="PEG19" s="13"/>
      <c r="PEH19" s="13"/>
      <c r="PEI19" s="13"/>
      <c r="PEJ19" s="13"/>
      <c r="PEK19" s="13"/>
      <c r="PEL19" s="13"/>
      <c r="PEM19" s="13"/>
      <c r="PEN19" s="13"/>
      <c r="PEO19" s="13"/>
      <c r="PEP19" s="13"/>
      <c r="PEQ19" s="13"/>
      <c r="PER19" s="13"/>
      <c r="PES19" s="13"/>
      <c r="PET19" s="13"/>
      <c r="PEU19" s="13"/>
      <c r="PEV19" s="13"/>
      <c r="PEW19" s="13"/>
      <c r="PEX19" s="13"/>
      <c r="PEY19" s="13"/>
      <c r="PEZ19" s="13"/>
      <c r="PFA19" s="13"/>
      <c r="PFB19" s="13"/>
      <c r="PFC19" s="13"/>
      <c r="PFD19" s="13"/>
      <c r="PFE19" s="13"/>
      <c r="PFF19" s="13"/>
      <c r="PFG19" s="13"/>
      <c r="PFH19" s="13"/>
      <c r="PFI19" s="13"/>
      <c r="PFJ19" s="13"/>
      <c r="PFK19" s="13"/>
      <c r="PFL19" s="13"/>
      <c r="PFM19" s="13"/>
      <c r="PFN19" s="13"/>
      <c r="PFO19" s="13"/>
      <c r="PFP19" s="13"/>
      <c r="PFQ19" s="13"/>
      <c r="PFR19" s="13"/>
      <c r="PFS19" s="13"/>
      <c r="PFT19" s="13"/>
      <c r="PFU19" s="13"/>
      <c r="PFV19" s="13"/>
      <c r="PFW19" s="13"/>
      <c r="PFX19" s="13"/>
      <c r="PFY19" s="13"/>
      <c r="PFZ19" s="13"/>
      <c r="PGA19" s="13"/>
      <c r="PGB19" s="13"/>
      <c r="PGC19" s="13"/>
      <c r="PGD19" s="13"/>
      <c r="PGE19" s="13"/>
      <c r="PGF19" s="13"/>
      <c r="PGG19" s="13"/>
      <c r="PGH19" s="13"/>
      <c r="PGI19" s="13"/>
      <c r="PGJ19" s="13"/>
      <c r="PGK19" s="13"/>
      <c r="PGL19" s="13"/>
      <c r="PGM19" s="13"/>
      <c r="PGN19" s="13"/>
      <c r="PGO19" s="13"/>
      <c r="PGP19" s="13"/>
      <c r="PGQ19" s="13"/>
      <c r="PGR19" s="13"/>
      <c r="PGS19" s="13"/>
      <c r="PGT19" s="13"/>
      <c r="PGU19" s="13"/>
      <c r="PGV19" s="13"/>
      <c r="PGW19" s="13"/>
      <c r="PGX19" s="13"/>
      <c r="PGY19" s="13"/>
      <c r="PGZ19" s="13"/>
      <c r="PHA19" s="13"/>
      <c r="PHB19" s="13"/>
      <c r="PHC19" s="13"/>
      <c r="PHD19" s="13"/>
      <c r="PHE19" s="13"/>
      <c r="PHF19" s="13"/>
      <c r="PHG19" s="13"/>
      <c r="PHH19" s="13"/>
      <c r="PHI19" s="13"/>
      <c r="PHJ19" s="13"/>
      <c r="PHK19" s="13"/>
      <c r="PHL19" s="13"/>
      <c r="PHM19" s="13"/>
      <c r="PHN19" s="13"/>
      <c r="PHO19" s="13"/>
      <c r="PHP19" s="13"/>
      <c r="PHQ19" s="13"/>
      <c r="PHR19" s="13"/>
      <c r="PHS19" s="13"/>
      <c r="PHT19" s="13"/>
      <c r="PHU19" s="13"/>
      <c r="PHV19" s="13"/>
      <c r="PHW19" s="13"/>
      <c r="PHX19" s="13"/>
      <c r="PHY19" s="13"/>
      <c r="PHZ19" s="13"/>
      <c r="PIA19" s="13"/>
      <c r="PIB19" s="13"/>
      <c r="PIC19" s="13"/>
      <c r="PID19" s="13"/>
      <c r="PIE19" s="13"/>
      <c r="PIF19" s="13"/>
      <c r="PIG19" s="13"/>
      <c r="PIH19" s="13"/>
      <c r="PII19" s="13"/>
      <c r="PIJ19" s="13"/>
      <c r="PIK19" s="13"/>
      <c r="PIL19" s="13"/>
      <c r="PIM19" s="13"/>
      <c r="PIN19" s="13"/>
      <c r="PIO19" s="13"/>
      <c r="PIP19" s="13"/>
      <c r="PIQ19" s="13"/>
      <c r="PIR19" s="13"/>
      <c r="PIS19" s="13"/>
      <c r="PIT19" s="13"/>
      <c r="PIU19" s="13"/>
      <c r="PIV19" s="13"/>
      <c r="PIW19" s="13"/>
      <c r="PIX19" s="13"/>
      <c r="PIY19" s="13"/>
      <c r="PIZ19" s="13"/>
      <c r="PJA19" s="13"/>
      <c r="PJB19" s="13"/>
      <c r="PJC19" s="13"/>
      <c r="PJD19" s="13"/>
      <c r="PJE19" s="13"/>
      <c r="PJF19" s="13"/>
      <c r="PJG19" s="13"/>
      <c r="PJH19" s="13"/>
      <c r="PJI19" s="13"/>
      <c r="PJJ19" s="13"/>
      <c r="PJK19" s="13"/>
      <c r="PJL19" s="13"/>
      <c r="PJM19" s="13"/>
      <c r="PJN19" s="13"/>
      <c r="PJO19" s="13"/>
      <c r="PJP19" s="13"/>
      <c r="PJQ19" s="13"/>
      <c r="PJR19" s="13"/>
      <c r="PJS19" s="13"/>
      <c r="PJT19" s="13"/>
      <c r="PJU19" s="13"/>
      <c r="PJV19" s="13"/>
      <c r="PJW19" s="13"/>
      <c r="PJX19" s="13"/>
      <c r="PJY19" s="13"/>
      <c r="PJZ19" s="13"/>
      <c r="PKA19" s="13"/>
      <c r="PKB19" s="13"/>
      <c r="PKC19" s="13"/>
      <c r="PKD19" s="13"/>
      <c r="PKE19" s="13"/>
      <c r="PKF19" s="13"/>
      <c r="PKG19" s="13"/>
      <c r="PKH19" s="13"/>
      <c r="PKI19" s="13"/>
      <c r="PKJ19" s="13"/>
      <c r="PKK19" s="13"/>
      <c r="PKL19" s="13"/>
      <c r="PKM19" s="13"/>
      <c r="PKN19" s="13"/>
      <c r="PKO19" s="13"/>
      <c r="PKP19" s="13"/>
      <c r="PKQ19" s="13"/>
      <c r="PKR19" s="13"/>
      <c r="PKS19" s="13"/>
      <c r="PKT19" s="13"/>
      <c r="PKU19" s="13"/>
      <c r="PKV19" s="13"/>
      <c r="PKW19" s="13"/>
      <c r="PKX19" s="13"/>
      <c r="PKY19" s="13"/>
      <c r="PKZ19" s="13"/>
      <c r="PLA19" s="13"/>
      <c r="PLB19" s="13"/>
      <c r="PLC19" s="13"/>
      <c r="PLD19" s="13"/>
      <c r="PLE19" s="13"/>
      <c r="PLF19" s="13"/>
      <c r="PLG19" s="13"/>
      <c r="PLH19" s="13"/>
      <c r="PLI19" s="13"/>
      <c r="PLJ19" s="13"/>
      <c r="PLK19" s="13"/>
      <c r="PLL19" s="13"/>
      <c r="PLM19" s="13"/>
      <c r="PLN19" s="13"/>
      <c r="PLO19" s="13"/>
      <c r="PLP19" s="13"/>
      <c r="PLQ19" s="13"/>
      <c r="PLR19" s="13"/>
      <c r="PLS19" s="13"/>
      <c r="PLT19" s="13"/>
      <c r="PLU19" s="13"/>
      <c r="PLV19" s="13"/>
      <c r="PLW19" s="13"/>
      <c r="PLX19" s="13"/>
      <c r="PLY19" s="13"/>
      <c r="PLZ19" s="13"/>
      <c r="PMA19" s="13"/>
      <c r="PMB19" s="13"/>
      <c r="PMC19" s="13"/>
      <c r="PMD19" s="13"/>
      <c r="PME19" s="13"/>
      <c r="PMF19" s="13"/>
      <c r="PMG19" s="13"/>
      <c r="PMH19" s="13"/>
      <c r="PMI19" s="13"/>
      <c r="PMJ19" s="13"/>
      <c r="PMK19" s="13"/>
      <c r="PML19" s="13"/>
      <c r="PMM19" s="13"/>
      <c r="PMN19" s="13"/>
      <c r="PMO19" s="13"/>
      <c r="PMP19" s="13"/>
      <c r="PMQ19" s="13"/>
      <c r="PMR19" s="13"/>
      <c r="PMS19" s="13"/>
      <c r="PMT19" s="13"/>
      <c r="PMU19" s="13"/>
      <c r="PMV19" s="13"/>
      <c r="PMW19" s="13"/>
      <c r="PMX19" s="13"/>
      <c r="PMY19" s="13"/>
      <c r="PMZ19" s="13"/>
      <c r="PNA19" s="13"/>
      <c r="PNB19" s="13"/>
      <c r="PNC19" s="13"/>
      <c r="PND19" s="13"/>
      <c r="PNE19" s="13"/>
      <c r="PNF19" s="13"/>
      <c r="PNG19" s="13"/>
      <c r="PNH19" s="13"/>
      <c r="PNI19" s="13"/>
      <c r="PNJ19" s="13"/>
      <c r="PNK19" s="13"/>
      <c r="PNL19" s="13"/>
      <c r="PNM19" s="13"/>
      <c r="PNN19" s="13"/>
      <c r="PNO19" s="13"/>
      <c r="PNP19" s="13"/>
      <c r="PNQ19" s="13"/>
      <c r="PNR19" s="13"/>
      <c r="PNS19" s="13"/>
      <c r="PNT19" s="13"/>
      <c r="PNU19" s="13"/>
      <c r="PNV19" s="13"/>
      <c r="PNW19" s="13"/>
      <c r="PNX19" s="13"/>
      <c r="PNY19" s="13"/>
      <c r="PNZ19" s="13"/>
      <c r="POA19" s="13"/>
      <c r="POB19" s="13"/>
      <c r="POC19" s="13"/>
      <c r="POD19" s="13"/>
      <c r="POE19" s="13"/>
      <c r="POF19" s="13"/>
      <c r="POG19" s="13"/>
      <c r="POH19" s="13"/>
      <c r="POI19" s="13"/>
      <c r="POJ19" s="13"/>
      <c r="POK19" s="13"/>
      <c r="POL19" s="13"/>
      <c r="POM19" s="13"/>
      <c r="PON19" s="13"/>
      <c r="POO19" s="13"/>
      <c r="POP19" s="13"/>
      <c r="POQ19" s="13"/>
      <c r="POR19" s="13"/>
      <c r="POS19" s="13"/>
      <c r="POT19" s="13"/>
      <c r="POU19" s="13"/>
      <c r="POV19" s="13"/>
      <c r="POW19" s="13"/>
      <c r="POX19" s="13"/>
      <c r="POY19" s="13"/>
      <c r="POZ19" s="13"/>
      <c r="PPA19" s="13"/>
      <c r="PPB19" s="13"/>
      <c r="PPC19" s="13"/>
      <c r="PPD19" s="13"/>
      <c r="PPE19" s="13"/>
      <c r="PPF19" s="13"/>
      <c r="PPG19" s="13"/>
      <c r="PPH19" s="13"/>
      <c r="PPI19" s="13"/>
      <c r="PPJ19" s="13"/>
      <c r="PPK19" s="13"/>
      <c r="PPL19" s="13"/>
      <c r="PPM19" s="13"/>
      <c r="PPN19" s="13"/>
      <c r="PPO19" s="13"/>
      <c r="PPP19" s="13"/>
      <c r="PPQ19" s="13"/>
      <c r="PPR19" s="13"/>
      <c r="PPS19" s="13"/>
      <c r="PPT19" s="13"/>
      <c r="PPU19" s="13"/>
      <c r="PPV19" s="13"/>
      <c r="PPW19" s="13"/>
      <c r="PPX19" s="13"/>
      <c r="PPY19" s="13"/>
      <c r="PPZ19" s="13"/>
      <c r="PQA19" s="13"/>
      <c r="PQB19" s="13"/>
      <c r="PQC19" s="13"/>
      <c r="PQD19" s="13"/>
      <c r="PQE19" s="13"/>
      <c r="PQF19" s="13"/>
      <c r="PQG19" s="13"/>
      <c r="PQH19" s="13"/>
      <c r="PQI19" s="13"/>
      <c r="PQJ19" s="13"/>
      <c r="PQK19" s="13"/>
      <c r="PQL19" s="13"/>
      <c r="PQM19" s="13"/>
      <c r="PQN19" s="13"/>
      <c r="PQO19" s="13"/>
      <c r="PQP19" s="13"/>
      <c r="PQQ19" s="13"/>
      <c r="PQR19" s="13"/>
      <c r="PQS19" s="13"/>
      <c r="PQT19" s="13"/>
      <c r="PQU19" s="13"/>
      <c r="PQV19" s="13"/>
      <c r="PQW19" s="13"/>
      <c r="PQX19" s="13"/>
      <c r="PQY19" s="13"/>
      <c r="PQZ19" s="13"/>
      <c r="PRA19" s="13"/>
      <c r="PRB19" s="13"/>
      <c r="PRC19" s="13"/>
      <c r="PRD19" s="13"/>
      <c r="PRE19" s="13"/>
      <c r="PRF19" s="13"/>
      <c r="PRG19" s="13"/>
      <c r="PRH19" s="13"/>
      <c r="PRI19" s="13"/>
      <c r="PRJ19" s="13"/>
      <c r="PRK19" s="13"/>
      <c r="PRL19" s="13"/>
      <c r="PRM19" s="13"/>
      <c r="PRN19" s="13"/>
      <c r="PRO19" s="13"/>
      <c r="PRP19" s="13"/>
      <c r="PRQ19" s="13"/>
      <c r="PRR19" s="13"/>
      <c r="PRS19" s="13"/>
      <c r="PRT19" s="13"/>
      <c r="PRU19" s="13"/>
      <c r="PRV19" s="13"/>
      <c r="PRW19" s="13"/>
      <c r="PRX19" s="13"/>
      <c r="PRY19" s="13"/>
      <c r="PRZ19" s="13"/>
      <c r="PSA19" s="13"/>
      <c r="PSB19" s="13"/>
      <c r="PSC19" s="13"/>
      <c r="PSD19" s="13"/>
      <c r="PSE19" s="13"/>
      <c r="PSF19" s="13"/>
      <c r="PSG19" s="13"/>
      <c r="PSH19" s="13"/>
      <c r="PSI19" s="13"/>
      <c r="PSJ19" s="13"/>
      <c r="PSK19" s="13"/>
      <c r="PSL19" s="13"/>
      <c r="PSM19" s="13"/>
      <c r="PSN19" s="13"/>
      <c r="PSO19" s="13"/>
      <c r="PSP19" s="13"/>
      <c r="PSQ19" s="13"/>
      <c r="PSR19" s="13"/>
      <c r="PSS19" s="13"/>
      <c r="PST19" s="13"/>
      <c r="PSU19" s="13"/>
      <c r="PSV19" s="13"/>
      <c r="PSW19" s="13"/>
      <c r="PSX19" s="13"/>
      <c r="PSY19" s="13"/>
      <c r="PSZ19" s="13"/>
      <c r="PTA19" s="13"/>
      <c r="PTB19" s="13"/>
      <c r="PTC19" s="13"/>
      <c r="PTD19" s="13"/>
      <c r="PTE19" s="13"/>
      <c r="PTF19" s="13"/>
      <c r="PTG19" s="13"/>
      <c r="PTH19" s="13"/>
      <c r="PTI19" s="13"/>
      <c r="PTJ19" s="13"/>
      <c r="PTK19" s="13"/>
      <c r="PTL19" s="13"/>
      <c r="PTM19" s="13"/>
      <c r="PTN19" s="13"/>
      <c r="PTO19" s="13"/>
      <c r="PTP19" s="13"/>
      <c r="PTQ19" s="13"/>
      <c r="PTR19" s="13"/>
      <c r="PTS19" s="13"/>
      <c r="PTT19" s="13"/>
      <c r="PTU19" s="13"/>
      <c r="PTV19" s="13"/>
      <c r="PTW19" s="13"/>
      <c r="PTX19" s="13"/>
      <c r="PTY19" s="13"/>
      <c r="PTZ19" s="13"/>
      <c r="PUA19" s="13"/>
      <c r="PUB19" s="13"/>
      <c r="PUC19" s="13"/>
      <c r="PUD19" s="13"/>
      <c r="PUE19" s="13"/>
      <c r="PUF19" s="13"/>
      <c r="PUG19" s="13"/>
      <c r="PUH19" s="13"/>
      <c r="PUI19" s="13"/>
      <c r="PUJ19" s="13"/>
      <c r="PUK19" s="13"/>
      <c r="PUL19" s="13"/>
      <c r="PUM19" s="13"/>
      <c r="PUN19" s="13"/>
      <c r="PUO19" s="13"/>
      <c r="PUP19" s="13"/>
      <c r="PUQ19" s="13"/>
      <c r="PUR19" s="13"/>
      <c r="PUS19" s="13"/>
      <c r="PUT19" s="13"/>
      <c r="PUU19" s="13"/>
      <c r="PUV19" s="13"/>
      <c r="PUW19" s="13"/>
      <c r="PUX19" s="13"/>
      <c r="PUY19" s="13"/>
      <c r="PUZ19" s="13"/>
      <c r="PVA19" s="13"/>
      <c r="PVB19" s="13"/>
      <c r="PVC19" s="13"/>
      <c r="PVD19" s="13"/>
      <c r="PVE19" s="13"/>
      <c r="PVF19" s="13"/>
      <c r="PVG19" s="13"/>
      <c r="PVH19" s="13"/>
      <c r="PVI19" s="13"/>
      <c r="PVJ19" s="13"/>
      <c r="PVK19" s="13"/>
      <c r="PVL19" s="13"/>
      <c r="PVM19" s="13"/>
      <c r="PVN19" s="13"/>
      <c r="PVO19" s="13"/>
      <c r="PVP19" s="13"/>
      <c r="PVQ19" s="13"/>
      <c r="PVR19" s="13"/>
      <c r="PVS19" s="13"/>
      <c r="PVT19" s="13"/>
      <c r="PVU19" s="13"/>
      <c r="PVV19" s="13"/>
      <c r="PVW19" s="13"/>
      <c r="PVX19" s="13"/>
      <c r="PVY19" s="13"/>
      <c r="PVZ19" s="13"/>
      <c r="PWA19" s="13"/>
      <c r="PWB19" s="13"/>
      <c r="PWC19" s="13"/>
      <c r="PWD19" s="13"/>
      <c r="PWE19" s="13"/>
      <c r="PWF19" s="13"/>
      <c r="PWG19" s="13"/>
      <c r="PWH19" s="13"/>
      <c r="PWI19" s="13"/>
      <c r="PWJ19" s="13"/>
      <c r="PWK19" s="13"/>
      <c r="PWL19" s="13"/>
      <c r="PWM19" s="13"/>
      <c r="PWN19" s="13"/>
      <c r="PWO19" s="13"/>
      <c r="PWP19" s="13"/>
      <c r="PWQ19" s="13"/>
      <c r="PWR19" s="13"/>
      <c r="PWS19" s="13"/>
      <c r="PWT19" s="13"/>
      <c r="PWU19" s="13"/>
      <c r="PWV19" s="13"/>
      <c r="PWW19" s="13"/>
      <c r="PWX19" s="13"/>
      <c r="PWY19" s="13"/>
      <c r="PWZ19" s="13"/>
      <c r="PXA19" s="13"/>
      <c r="PXB19" s="13"/>
      <c r="PXC19" s="13"/>
      <c r="PXD19" s="13"/>
      <c r="PXE19" s="13"/>
      <c r="PXF19" s="13"/>
      <c r="PXG19" s="13"/>
      <c r="PXH19" s="13"/>
      <c r="PXI19" s="13"/>
      <c r="PXJ19" s="13"/>
      <c r="PXK19" s="13"/>
      <c r="PXL19" s="13"/>
      <c r="PXM19" s="13"/>
      <c r="PXN19" s="13"/>
      <c r="PXO19" s="13"/>
      <c r="PXP19" s="13"/>
      <c r="PXQ19" s="13"/>
      <c r="PXR19" s="13"/>
      <c r="PXS19" s="13"/>
      <c r="PXT19" s="13"/>
      <c r="PXU19" s="13"/>
      <c r="PXV19" s="13"/>
      <c r="PXW19" s="13"/>
      <c r="PXX19" s="13"/>
      <c r="PXY19" s="13"/>
      <c r="PXZ19" s="13"/>
      <c r="PYA19" s="13"/>
      <c r="PYB19" s="13"/>
      <c r="PYC19" s="13"/>
      <c r="PYD19" s="13"/>
      <c r="PYE19" s="13"/>
      <c r="PYF19" s="13"/>
      <c r="PYG19" s="13"/>
      <c r="PYH19" s="13"/>
      <c r="PYI19" s="13"/>
      <c r="PYJ19" s="13"/>
      <c r="PYK19" s="13"/>
      <c r="PYL19" s="13"/>
      <c r="PYM19" s="13"/>
      <c r="PYN19" s="13"/>
      <c r="PYO19" s="13"/>
      <c r="PYP19" s="13"/>
      <c r="PYQ19" s="13"/>
      <c r="PYR19" s="13"/>
      <c r="PYS19" s="13"/>
      <c r="PYT19" s="13"/>
      <c r="PYU19" s="13"/>
      <c r="PYV19" s="13"/>
      <c r="PYW19" s="13"/>
      <c r="PYX19" s="13"/>
      <c r="PYY19" s="13"/>
      <c r="PYZ19" s="13"/>
      <c r="PZA19" s="13"/>
      <c r="PZB19" s="13"/>
      <c r="PZC19" s="13"/>
      <c r="PZD19" s="13"/>
      <c r="PZE19" s="13"/>
      <c r="PZF19" s="13"/>
      <c r="PZG19" s="13"/>
      <c r="PZH19" s="13"/>
      <c r="PZI19" s="13"/>
      <c r="PZJ19" s="13"/>
      <c r="PZK19" s="13"/>
      <c r="PZL19" s="13"/>
      <c r="PZM19" s="13"/>
      <c r="PZN19" s="13"/>
      <c r="PZO19" s="13"/>
      <c r="PZP19" s="13"/>
      <c r="PZQ19" s="13"/>
      <c r="PZR19" s="13"/>
      <c r="PZS19" s="13"/>
      <c r="PZT19" s="13"/>
      <c r="PZU19" s="13"/>
      <c r="PZV19" s="13"/>
      <c r="PZW19" s="13"/>
      <c r="PZX19" s="13"/>
      <c r="PZY19" s="13"/>
      <c r="PZZ19" s="13"/>
      <c r="QAA19" s="13"/>
      <c r="QAB19" s="13"/>
      <c r="QAC19" s="13"/>
      <c r="QAD19" s="13"/>
      <c r="QAE19" s="13"/>
      <c r="QAF19" s="13"/>
      <c r="QAG19" s="13"/>
      <c r="QAH19" s="13"/>
      <c r="QAI19" s="13"/>
      <c r="QAJ19" s="13"/>
      <c r="QAK19" s="13"/>
      <c r="QAL19" s="13"/>
      <c r="QAM19" s="13"/>
      <c r="QAN19" s="13"/>
      <c r="QAO19" s="13"/>
      <c r="QAP19" s="13"/>
      <c r="QAQ19" s="13"/>
      <c r="QAR19" s="13"/>
      <c r="QAS19" s="13"/>
      <c r="QAT19" s="13"/>
      <c r="QAU19" s="13"/>
      <c r="QAV19" s="13"/>
      <c r="QAW19" s="13"/>
      <c r="QAX19" s="13"/>
      <c r="QAY19" s="13"/>
      <c r="QAZ19" s="13"/>
      <c r="QBA19" s="13"/>
      <c r="QBB19" s="13"/>
      <c r="QBC19" s="13"/>
      <c r="QBD19" s="13"/>
      <c r="QBE19" s="13"/>
      <c r="QBF19" s="13"/>
      <c r="QBG19" s="13"/>
      <c r="QBH19" s="13"/>
      <c r="QBI19" s="13"/>
      <c r="QBJ19" s="13"/>
      <c r="QBK19" s="13"/>
      <c r="QBL19" s="13"/>
      <c r="QBM19" s="13"/>
      <c r="QBN19" s="13"/>
      <c r="QBO19" s="13"/>
      <c r="QBP19" s="13"/>
      <c r="QBQ19" s="13"/>
      <c r="QBR19" s="13"/>
      <c r="QBS19" s="13"/>
      <c r="QBT19" s="13"/>
      <c r="QBU19" s="13"/>
      <c r="QBV19" s="13"/>
      <c r="QBW19" s="13"/>
      <c r="QBX19" s="13"/>
      <c r="QBY19" s="13"/>
      <c r="QBZ19" s="13"/>
      <c r="QCA19" s="13"/>
      <c r="QCB19" s="13"/>
      <c r="QCC19" s="13"/>
      <c r="QCD19" s="13"/>
      <c r="QCE19" s="13"/>
      <c r="QCF19" s="13"/>
      <c r="QCG19" s="13"/>
      <c r="QCH19" s="13"/>
      <c r="QCI19" s="13"/>
      <c r="QCJ19" s="13"/>
      <c r="QCK19" s="13"/>
      <c r="QCL19" s="13"/>
      <c r="QCM19" s="13"/>
      <c r="QCN19" s="13"/>
      <c r="QCO19" s="13"/>
      <c r="QCP19" s="13"/>
      <c r="QCQ19" s="13"/>
      <c r="QCR19" s="13"/>
      <c r="QCS19" s="13"/>
      <c r="QCT19" s="13"/>
      <c r="QCU19" s="13"/>
      <c r="QCV19" s="13"/>
      <c r="QCW19" s="13"/>
      <c r="QCX19" s="13"/>
      <c r="QCY19" s="13"/>
      <c r="QCZ19" s="13"/>
      <c r="QDA19" s="13"/>
      <c r="QDB19" s="13"/>
      <c r="QDC19" s="13"/>
      <c r="QDD19" s="13"/>
      <c r="QDE19" s="13"/>
      <c r="QDF19" s="13"/>
      <c r="QDG19" s="13"/>
      <c r="QDH19" s="13"/>
      <c r="QDI19" s="13"/>
      <c r="QDJ19" s="13"/>
      <c r="QDK19" s="13"/>
      <c r="QDL19" s="13"/>
      <c r="QDM19" s="13"/>
      <c r="QDN19" s="13"/>
      <c r="QDO19" s="13"/>
      <c r="QDP19" s="13"/>
      <c r="QDQ19" s="13"/>
      <c r="QDR19" s="13"/>
      <c r="QDS19" s="13"/>
      <c r="QDT19" s="13"/>
      <c r="QDU19" s="13"/>
      <c r="QDV19" s="13"/>
      <c r="QDW19" s="13"/>
      <c r="QDX19" s="13"/>
      <c r="QDY19" s="13"/>
      <c r="QDZ19" s="13"/>
      <c r="QEA19" s="13"/>
      <c r="QEB19" s="13"/>
      <c r="QEC19" s="13"/>
      <c r="QED19" s="13"/>
      <c r="QEE19" s="13"/>
      <c r="QEF19" s="13"/>
      <c r="QEG19" s="13"/>
      <c r="QEH19" s="13"/>
      <c r="QEI19" s="13"/>
      <c r="QEJ19" s="13"/>
      <c r="QEK19" s="13"/>
      <c r="QEL19" s="13"/>
      <c r="QEM19" s="13"/>
      <c r="QEN19" s="13"/>
      <c r="QEO19" s="13"/>
      <c r="QEP19" s="13"/>
      <c r="QEQ19" s="13"/>
      <c r="QER19" s="13"/>
      <c r="QES19" s="13"/>
      <c r="QET19" s="13"/>
      <c r="QEU19" s="13"/>
      <c r="QEV19" s="13"/>
      <c r="QEW19" s="13"/>
      <c r="QEX19" s="13"/>
      <c r="QEY19" s="13"/>
      <c r="QEZ19" s="13"/>
      <c r="QFA19" s="13"/>
      <c r="QFB19" s="13"/>
      <c r="QFC19" s="13"/>
      <c r="QFD19" s="13"/>
      <c r="QFE19" s="13"/>
      <c r="QFF19" s="13"/>
      <c r="QFG19" s="13"/>
      <c r="QFH19" s="13"/>
      <c r="QFI19" s="13"/>
      <c r="QFJ19" s="13"/>
      <c r="QFK19" s="13"/>
      <c r="QFL19" s="13"/>
      <c r="QFM19" s="13"/>
      <c r="QFN19" s="13"/>
      <c r="QFO19" s="13"/>
      <c r="QFP19" s="13"/>
      <c r="QFQ19" s="13"/>
      <c r="QFR19" s="13"/>
      <c r="QFS19" s="13"/>
      <c r="QFT19" s="13"/>
      <c r="QFU19" s="13"/>
      <c r="QFV19" s="13"/>
      <c r="QFW19" s="13"/>
      <c r="QFX19" s="13"/>
      <c r="QFY19" s="13"/>
      <c r="QFZ19" s="13"/>
      <c r="QGA19" s="13"/>
      <c r="QGB19" s="13"/>
      <c r="QGC19" s="13"/>
      <c r="QGD19" s="13"/>
      <c r="QGE19" s="13"/>
      <c r="QGF19" s="13"/>
      <c r="QGG19" s="13"/>
      <c r="QGH19" s="13"/>
      <c r="QGI19" s="13"/>
      <c r="QGJ19" s="13"/>
      <c r="QGK19" s="13"/>
      <c r="QGL19" s="13"/>
      <c r="QGM19" s="13"/>
      <c r="QGN19" s="13"/>
      <c r="QGO19" s="13"/>
      <c r="QGP19" s="13"/>
      <c r="QGQ19" s="13"/>
      <c r="QGR19" s="13"/>
      <c r="QGS19" s="13"/>
      <c r="QGT19" s="13"/>
      <c r="QGU19" s="13"/>
      <c r="QGV19" s="13"/>
      <c r="QGW19" s="13"/>
      <c r="QGX19" s="13"/>
      <c r="QGY19" s="13"/>
      <c r="QGZ19" s="13"/>
      <c r="QHA19" s="13"/>
      <c r="QHB19" s="13"/>
      <c r="QHC19" s="13"/>
      <c r="QHD19" s="13"/>
      <c r="QHE19" s="13"/>
      <c r="QHF19" s="13"/>
      <c r="QHG19" s="13"/>
      <c r="QHH19" s="13"/>
      <c r="QHI19" s="13"/>
      <c r="QHJ19" s="13"/>
      <c r="QHK19" s="13"/>
      <c r="QHL19" s="13"/>
      <c r="QHM19" s="13"/>
      <c r="QHN19" s="13"/>
      <c r="QHO19" s="13"/>
      <c r="QHP19" s="13"/>
      <c r="QHQ19" s="13"/>
      <c r="QHR19" s="13"/>
      <c r="QHS19" s="13"/>
      <c r="QHT19" s="13"/>
      <c r="QHU19" s="13"/>
      <c r="QHV19" s="13"/>
      <c r="QHW19" s="13"/>
      <c r="QHX19" s="13"/>
      <c r="QHY19" s="13"/>
      <c r="QHZ19" s="13"/>
      <c r="QIA19" s="13"/>
      <c r="QIB19" s="13"/>
      <c r="QIC19" s="13"/>
      <c r="QID19" s="13"/>
      <c r="QIE19" s="13"/>
      <c r="QIF19" s="13"/>
      <c r="QIG19" s="13"/>
      <c r="QIH19" s="13"/>
      <c r="QII19" s="13"/>
      <c r="QIJ19" s="13"/>
      <c r="QIK19" s="13"/>
      <c r="QIL19" s="13"/>
      <c r="QIM19" s="13"/>
      <c r="QIN19" s="13"/>
      <c r="QIO19" s="13"/>
      <c r="QIP19" s="13"/>
      <c r="QIQ19" s="13"/>
      <c r="QIR19" s="13"/>
      <c r="QIS19" s="13"/>
      <c r="QIT19" s="13"/>
      <c r="QIU19" s="13"/>
      <c r="QIV19" s="13"/>
      <c r="QIW19" s="13"/>
      <c r="QIX19" s="13"/>
      <c r="QIY19" s="13"/>
      <c r="QIZ19" s="13"/>
      <c r="QJA19" s="13"/>
      <c r="QJB19" s="13"/>
      <c r="QJC19" s="13"/>
      <c r="QJD19" s="13"/>
      <c r="QJE19" s="13"/>
      <c r="QJF19" s="13"/>
      <c r="QJG19" s="13"/>
      <c r="QJH19" s="13"/>
      <c r="QJI19" s="13"/>
      <c r="QJJ19" s="13"/>
      <c r="QJK19" s="13"/>
      <c r="QJL19" s="13"/>
      <c r="QJM19" s="13"/>
      <c r="QJN19" s="13"/>
      <c r="QJO19" s="13"/>
      <c r="QJP19" s="13"/>
      <c r="QJQ19" s="13"/>
      <c r="QJR19" s="13"/>
      <c r="QJS19" s="13"/>
      <c r="QJT19" s="13"/>
      <c r="QJU19" s="13"/>
      <c r="QJV19" s="13"/>
      <c r="QJW19" s="13"/>
      <c r="QJX19" s="13"/>
      <c r="QJY19" s="13"/>
      <c r="QJZ19" s="13"/>
      <c r="QKA19" s="13"/>
      <c r="QKB19" s="13"/>
      <c r="QKC19" s="13"/>
      <c r="QKD19" s="13"/>
      <c r="QKE19" s="13"/>
      <c r="QKF19" s="13"/>
      <c r="QKG19" s="13"/>
      <c r="QKH19" s="13"/>
      <c r="QKI19" s="13"/>
      <c r="QKJ19" s="13"/>
      <c r="QKK19" s="13"/>
      <c r="QKL19" s="13"/>
      <c r="QKM19" s="13"/>
      <c r="QKN19" s="13"/>
      <c r="QKO19" s="13"/>
      <c r="QKP19" s="13"/>
      <c r="QKQ19" s="13"/>
      <c r="QKR19" s="13"/>
      <c r="QKS19" s="13"/>
      <c r="QKT19" s="13"/>
      <c r="QKU19" s="13"/>
      <c r="QKV19" s="13"/>
      <c r="QKW19" s="13"/>
      <c r="QKX19" s="13"/>
      <c r="QKY19" s="13"/>
      <c r="QKZ19" s="13"/>
      <c r="QLA19" s="13"/>
      <c r="QLB19" s="13"/>
      <c r="QLC19" s="13"/>
      <c r="QLD19" s="13"/>
      <c r="QLE19" s="13"/>
      <c r="QLF19" s="13"/>
      <c r="QLG19" s="13"/>
      <c r="QLH19" s="13"/>
      <c r="QLI19" s="13"/>
      <c r="QLJ19" s="13"/>
      <c r="QLK19" s="13"/>
      <c r="QLL19" s="13"/>
      <c r="QLM19" s="13"/>
      <c r="QLN19" s="13"/>
      <c r="QLO19" s="13"/>
      <c r="QLP19" s="13"/>
      <c r="QLQ19" s="13"/>
      <c r="QLR19" s="13"/>
      <c r="QLS19" s="13"/>
      <c r="QLT19" s="13"/>
      <c r="QLU19" s="13"/>
      <c r="QLV19" s="13"/>
      <c r="QLW19" s="13"/>
      <c r="QLX19" s="13"/>
      <c r="QLY19" s="13"/>
      <c r="QLZ19" s="13"/>
      <c r="QMA19" s="13"/>
      <c r="QMB19" s="13"/>
      <c r="QMC19" s="13"/>
      <c r="QMD19" s="13"/>
      <c r="QME19" s="13"/>
      <c r="QMF19" s="13"/>
      <c r="QMG19" s="13"/>
      <c r="QMH19" s="13"/>
      <c r="QMI19" s="13"/>
      <c r="QMJ19" s="13"/>
      <c r="QMK19" s="13"/>
      <c r="QML19" s="13"/>
      <c r="QMM19" s="13"/>
      <c r="QMN19" s="13"/>
      <c r="QMO19" s="13"/>
      <c r="QMP19" s="13"/>
      <c r="QMQ19" s="13"/>
      <c r="QMR19" s="13"/>
      <c r="QMS19" s="13"/>
      <c r="QMT19" s="13"/>
      <c r="QMU19" s="13"/>
      <c r="QMV19" s="13"/>
      <c r="QMW19" s="13"/>
      <c r="QMX19" s="13"/>
      <c r="QMY19" s="13"/>
      <c r="QMZ19" s="13"/>
      <c r="QNA19" s="13"/>
      <c r="QNB19" s="13"/>
      <c r="QNC19" s="13"/>
      <c r="QND19" s="13"/>
      <c r="QNE19" s="13"/>
      <c r="QNF19" s="13"/>
      <c r="QNG19" s="13"/>
      <c r="QNH19" s="13"/>
      <c r="QNI19" s="13"/>
      <c r="QNJ19" s="13"/>
      <c r="QNK19" s="13"/>
      <c r="QNL19" s="13"/>
      <c r="QNM19" s="13"/>
      <c r="QNN19" s="13"/>
      <c r="QNO19" s="13"/>
      <c r="QNP19" s="13"/>
      <c r="QNQ19" s="13"/>
      <c r="QNR19" s="13"/>
      <c r="QNS19" s="13"/>
      <c r="QNT19" s="13"/>
      <c r="QNU19" s="13"/>
      <c r="QNV19" s="13"/>
      <c r="QNW19" s="13"/>
      <c r="QNX19" s="13"/>
      <c r="QNY19" s="13"/>
      <c r="QNZ19" s="13"/>
      <c r="QOA19" s="13"/>
      <c r="QOB19" s="13"/>
      <c r="QOC19" s="13"/>
      <c r="QOD19" s="13"/>
      <c r="QOE19" s="13"/>
      <c r="QOF19" s="13"/>
      <c r="QOG19" s="13"/>
      <c r="QOH19" s="13"/>
      <c r="QOI19" s="13"/>
      <c r="QOJ19" s="13"/>
      <c r="QOK19" s="13"/>
      <c r="QOL19" s="13"/>
      <c r="QOM19" s="13"/>
      <c r="QON19" s="13"/>
      <c r="QOO19" s="13"/>
      <c r="QOP19" s="13"/>
      <c r="QOQ19" s="13"/>
      <c r="QOR19" s="13"/>
      <c r="QOS19" s="13"/>
      <c r="QOT19" s="13"/>
      <c r="QOU19" s="13"/>
      <c r="QOV19" s="13"/>
      <c r="QOW19" s="13"/>
      <c r="QOX19" s="13"/>
      <c r="QOY19" s="13"/>
      <c r="QOZ19" s="13"/>
      <c r="QPA19" s="13"/>
      <c r="QPB19" s="13"/>
      <c r="QPC19" s="13"/>
      <c r="QPD19" s="13"/>
      <c r="QPE19" s="13"/>
      <c r="QPF19" s="13"/>
      <c r="QPG19" s="13"/>
      <c r="QPH19" s="13"/>
      <c r="QPI19" s="13"/>
      <c r="QPJ19" s="13"/>
      <c r="QPK19" s="13"/>
      <c r="QPL19" s="13"/>
      <c r="QPM19" s="13"/>
      <c r="QPN19" s="13"/>
      <c r="QPO19" s="13"/>
      <c r="QPP19" s="13"/>
      <c r="QPQ19" s="13"/>
      <c r="QPR19" s="13"/>
      <c r="QPS19" s="13"/>
      <c r="QPT19" s="13"/>
      <c r="QPU19" s="13"/>
      <c r="QPV19" s="13"/>
      <c r="QPW19" s="13"/>
      <c r="QPX19" s="13"/>
      <c r="QPY19" s="13"/>
      <c r="QPZ19" s="13"/>
      <c r="QQA19" s="13"/>
      <c r="QQB19" s="13"/>
      <c r="QQC19" s="13"/>
      <c r="QQD19" s="13"/>
      <c r="QQE19" s="13"/>
      <c r="QQF19" s="13"/>
      <c r="QQG19" s="13"/>
      <c r="QQH19" s="13"/>
      <c r="QQI19" s="13"/>
      <c r="QQJ19" s="13"/>
      <c r="QQK19" s="13"/>
      <c r="QQL19" s="13"/>
      <c r="QQM19" s="13"/>
      <c r="QQN19" s="13"/>
      <c r="QQO19" s="13"/>
      <c r="QQP19" s="13"/>
      <c r="QQQ19" s="13"/>
      <c r="QQR19" s="13"/>
      <c r="QQS19" s="13"/>
      <c r="QQT19" s="13"/>
      <c r="QQU19" s="13"/>
      <c r="QQV19" s="13"/>
      <c r="QQW19" s="13"/>
      <c r="QQX19" s="13"/>
      <c r="QQY19" s="13"/>
      <c r="QQZ19" s="13"/>
      <c r="QRA19" s="13"/>
      <c r="QRB19" s="13"/>
      <c r="QRC19" s="13"/>
      <c r="QRD19" s="13"/>
      <c r="QRE19" s="13"/>
      <c r="QRF19" s="13"/>
      <c r="QRG19" s="13"/>
      <c r="QRH19" s="13"/>
      <c r="QRI19" s="13"/>
      <c r="QRJ19" s="13"/>
      <c r="QRK19" s="13"/>
      <c r="QRL19" s="13"/>
      <c r="QRM19" s="13"/>
      <c r="QRN19" s="13"/>
      <c r="QRO19" s="13"/>
      <c r="QRP19" s="13"/>
      <c r="QRQ19" s="13"/>
      <c r="QRR19" s="13"/>
      <c r="QRS19" s="13"/>
      <c r="QRT19" s="13"/>
      <c r="QRU19" s="13"/>
      <c r="QRV19" s="13"/>
      <c r="QRW19" s="13"/>
      <c r="QRX19" s="13"/>
      <c r="QRY19" s="13"/>
      <c r="QRZ19" s="13"/>
      <c r="QSA19" s="13"/>
      <c r="QSB19" s="13"/>
      <c r="QSC19" s="13"/>
      <c r="QSD19" s="13"/>
      <c r="QSE19" s="13"/>
      <c r="QSF19" s="13"/>
      <c r="QSG19" s="13"/>
      <c r="QSH19" s="13"/>
      <c r="QSI19" s="13"/>
      <c r="QSJ19" s="13"/>
      <c r="QSK19" s="13"/>
      <c r="QSL19" s="13"/>
      <c r="QSM19" s="13"/>
      <c r="QSN19" s="13"/>
      <c r="QSO19" s="13"/>
      <c r="QSP19" s="13"/>
      <c r="QSQ19" s="13"/>
      <c r="QSR19" s="13"/>
      <c r="QSS19" s="13"/>
      <c r="QST19" s="13"/>
      <c r="QSU19" s="13"/>
      <c r="QSV19" s="13"/>
      <c r="QSW19" s="13"/>
      <c r="QSX19" s="13"/>
      <c r="QSY19" s="13"/>
      <c r="QSZ19" s="13"/>
      <c r="QTA19" s="13"/>
      <c r="QTB19" s="13"/>
      <c r="QTC19" s="13"/>
      <c r="QTD19" s="13"/>
      <c r="QTE19" s="13"/>
      <c r="QTF19" s="13"/>
      <c r="QTG19" s="13"/>
      <c r="QTH19" s="13"/>
      <c r="QTI19" s="13"/>
      <c r="QTJ19" s="13"/>
      <c r="QTK19" s="13"/>
      <c r="QTL19" s="13"/>
      <c r="QTM19" s="13"/>
      <c r="QTN19" s="13"/>
      <c r="QTO19" s="13"/>
      <c r="QTP19" s="13"/>
      <c r="QTQ19" s="13"/>
      <c r="QTR19" s="13"/>
      <c r="QTS19" s="13"/>
      <c r="QTT19" s="13"/>
      <c r="QTU19" s="13"/>
      <c r="QTV19" s="13"/>
      <c r="QTW19" s="13"/>
      <c r="QTX19" s="13"/>
      <c r="QTY19" s="13"/>
      <c r="QTZ19" s="13"/>
      <c r="QUA19" s="13"/>
      <c r="QUB19" s="13"/>
      <c r="QUC19" s="13"/>
      <c r="QUD19" s="13"/>
      <c r="QUE19" s="13"/>
      <c r="QUF19" s="13"/>
      <c r="QUG19" s="13"/>
      <c r="QUH19" s="13"/>
      <c r="QUI19" s="13"/>
      <c r="QUJ19" s="13"/>
      <c r="QUK19" s="13"/>
      <c r="QUL19" s="13"/>
      <c r="QUM19" s="13"/>
      <c r="QUN19" s="13"/>
      <c r="QUO19" s="13"/>
      <c r="QUP19" s="13"/>
      <c r="QUQ19" s="13"/>
      <c r="QUR19" s="13"/>
      <c r="QUS19" s="13"/>
      <c r="QUT19" s="13"/>
      <c r="QUU19" s="13"/>
      <c r="QUV19" s="13"/>
      <c r="QUW19" s="13"/>
      <c r="QUX19" s="13"/>
      <c r="QUY19" s="13"/>
      <c r="QUZ19" s="13"/>
      <c r="QVA19" s="13"/>
      <c r="QVB19" s="13"/>
      <c r="QVC19" s="13"/>
      <c r="QVD19" s="13"/>
      <c r="QVE19" s="13"/>
      <c r="QVF19" s="13"/>
      <c r="QVG19" s="13"/>
      <c r="QVH19" s="13"/>
      <c r="QVI19" s="13"/>
      <c r="QVJ19" s="13"/>
      <c r="QVK19" s="13"/>
      <c r="QVL19" s="13"/>
      <c r="QVM19" s="13"/>
      <c r="QVN19" s="13"/>
      <c r="QVO19" s="13"/>
      <c r="QVP19" s="13"/>
      <c r="QVQ19" s="13"/>
      <c r="QVR19" s="13"/>
      <c r="QVS19" s="13"/>
      <c r="QVT19" s="13"/>
      <c r="QVU19" s="13"/>
      <c r="QVV19" s="13"/>
      <c r="QVW19" s="13"/>
      <c r="QVX19" s="13"/>
      <c r="QVY19" s="13"/>
      <c r="QVZ19" s="13"/>
      <c r="QWA19" s="13"/>
      <c r="QWB19" s="13"/>
      <c r="QWC19" s="13"/>
      <c r="QWD19" s="13"/>
      <c r="QWE19" s="13"/>
      <c r="QWF19" s="13"/>
      <c r="QWG19" s="13"/>
      <c r="QWH19" s="13"/>
      <c r="QWI19" s="13"/>
      <c r="QWJ19" s="13"/>
      <c r="QWK19" s="13"/>
      <c r="QWL19" s="13"/>
      <c r="QWM19" s="13"/>
      <c r="QWN19" s="13"/>
      <c r="QWO19" s="13"/>
      <c r="QWP19" s="13"/>
      <c r="QWQ19" s="13"/>
      <c r="QWR19" s="13"/>
      <c r="QWS19" s="13"/>
      <c r="QWT19" s="13"/>
      <c r="QWU19" s="13"/>
      <c r="QWV19" s="13"/>
      <c r="QWW19" s="13"/>
      <c r="QWX19" s="13"/>
      <c r="QWY19" s="13"/>
      <c r="QWZ19" s="13"/>
      <c r="QXA19" s="13"/>
      <c r="QXB19" s="13"/>
      <c r="QXC19" s="13"/>
      <c r="QXD19" s="13"/>
      <c r="QXE19" s="13"/>
      <c r="QXF19" s="13"/>
      <c r="QXG19" s="13"/>
      <c r="QXH19" s="13"/>
      <c r="QXI19" s="13"/>
      <c r="QXJ19" s="13"/>
      <c r="QXK19" s="13"/>
      <c r="QXL19" s="13"/>
      <c r="QXM19" s="13"/>
      <c r="QXN19" s="13"/>
      <c r="QXO19" s="13"/>
      <c r="QXP19" s="13"/>
      <c r="QXQ19" s="13"/>
      <c r="QXR19" s="13"/>
      <c r="QXS19" s="13"/>
      <c r="QXT19" s="13"/>
      <c r="QXU19" s="13"/>
      <c r="QXV19" s="13"/>
      <c r="QXW19" s="13"/>
      <c r="QXX19" s="13"/>
      <c r="QXY19" s="13"/>
      <c r="QXZ19" s="13"/>
      <c r="QYA19" s="13"/>
      <c r="QYB19" s="13"/>
      <c r="QYC19" s="13"/>
      <c r="QYD19" s="13"/>
      <c r="QYE19" s="13"/>
      <c r="QYF19" s="13"/>
      <c r="QYG19" s="13"/>
      <c r="QYH19" s="13"/>
      <c r="QYI19" s="13"/>
      <c r="QYJ19" s="13"/>
      <c r="QYK19" s="13"/>
      <c r="QYL19" s="13"/>
      <c r="QYM19" s="13"/>
      <c r="QYN19" s="13"/>
      <c r="QYO19" s="13"/>
      <c r="QYP19" s="13"/>
      <c r="QYQ19" s="13"/>
      <c r="QYR19" s="13"/>
      <c r="QYS19" s="13"/>
      <c r="QYT19" s="13"/>
      <c r="QYU19" s="13"/>
      <c r="QYV19" s="13"/>
      <c r="QYW19" s="13"/>
      <c r="QYX19" s="13"/>
      <c r="QYY19" s="13"/>
      <c r="QYZ19" s="13"/>
      <c r="QZA19" s="13"/>
      <c r="QZB19" s="13"/>
      <c r="QZC19" s="13"/>
      <c r="QZD19" s="13"/>
      <c r="QZE19" s="13"/>
      <c r="QZF19" s="13"/>
      <c r="QZG19" s="13"/>
      <c r="QZH19" s="13"/>
      <c r="QZI19" s="13"/>
      <c r="QZJ19" s="13"/>
      <c r="QZK19" s="13"/>
      <c r="QZL19" s="13"/>
      <c r="QZM19" s="13"/>
      <c r="QZN19" s="13"/>
      <c r="QZO19" s="13"/>
      <c r="QZP19" s="13"/>
      <c r="QZQ19" s="13"/>
      <c r="QZR19" s="13"/>
      <c r="QZS19" s="13"/>
      <c r="QZT19" s="13"/>
      <c r="QZU19" s="13"/>
      <c r="QZV19" s="13"/>
      <c r="QZW19" s="13"/>
      <c r="QZX19" s="13"/>
      <c r="QZY19" s="13"/>
      <c r="QZZ19" s="13"/>
      <c r="RAA19" s="13"/>
      <c r="RAB19" s="13"/>
      <c r="RAC19" s="13"/>
      <c r="RAD19" s="13"/>
      <c r="RAE19" s="13"/>
      <c r="RAF19" s="13"/>
      <c r="RAG19" s="13"/>
      <c r="RAH19" s="13"/>
      <c r="RAI19" s="13"/>
      <c r="RAJ19" s="13"/>
      <c r="RAK19" s="13"/>
      <c r="RAL19" s="13"/>
      <c r="RAM19" s="13"/>
      <c r="RAN19" s="13"/>
      <c r="RAO19" s="13"/>
      <c r="RAP19" s="13"/>
      <c r="RAQ19" s="13"/>
      <c r="RAR19" s="13"/>
      <c r="RAS19" s="13"/>
      <c r="RAT19" s="13"/>
      <c r="RAU19" s="13"/>
      <c r="RAV19" s="13"/>
      <c r="RAW19" s="13"/>
      <c r="RAX19" s="13"/>
      <c r="RAY19" s="13"/>
      <c r="RAZ19" s="13"/>
      <c r="RBA19" s="13"/>
      <c r="RBB19" s="13"/>
      <c r="RBC19" s="13"/>
      <c r="RBD19" s="13"/>
      <c r="RBE19" s="13"/>
      <c r="RBF19" s="13"/>
      <c r="RBG19" s="13"/>
      <c r="RBH19" s="13"/>
      <c r="RBI19" s="13"/>
      <c r="RBJ19" s="13"/>
      <c r="RBK19" s="13"/>
      <c r="RBL19" s="13"/>
      <c r="RBM19" s="13"/>
      <c r="RBN19" s="13"/>
      <c r="RBO19" s="13"/>
      <c r="RBP19" s="13"/>
      <c r="RBQ19" s="13"/>
      <c r="RBR19" s="13"/>
      <c r="RBS19" s="13"/>
      <c r="RBT19" s="13"/>
      <c r="RBU19" s="13"/>
      <c r="RBV19" s="13"/>
      <c r="RBW19" s="13"/>
      <c r="RBX19" s="13"/>
      <c r="RBY19" s="13"/>
      <c r="RBZ19" s="13"/>
      <c r="RCA19" s="13"/>
      <c r="RCB19" s="13"/>
      <c r="RCC19" s="13"/>
      <c r="RCD19" s="13"/>
      <c r="RCE19" s="13"/>
      <c r="RCF19" s="13"/>
      <c r="RCG19" s="13"/>
      <c r="RCH19" s="13"/>
      <c r="RCI19" s="13"/>
      <c r="RCJ19" s="13"/>
      <c r="RCK19" s="13"/>
      <c r="RCL19" s="13"/>
      <c r="RCM19" s="13"/>
      <c r="RCN19" s="13"/>
      <c r="RCO19" s="13"/>
      <c r="RCP19" s="13"/>
      <c r="RCQ19" s="13"/>
      <c r="RCR19" s="13"/>
      <c r="RCS19" s="13"/>
      <c r="RCT19" s="13"/>
      <c r="RCU19" s="13"/>
      <c r="RCV19" s="13"/>
      <c r="RCW19" s="13"/>
      <c r="RCX19" s="13"/>
      <c r="RCY19" s="13"/>
      <c r="RCZ19" s="13"/>
      <c r="RDA19" s="13"/>
      <c r="RDB19" s="13"/>
      <c r="RDC19" s="13"/>
      <c r="RDD19" s="13"/>
      <c r="RDE19" s="13"/>
      <c r="RDF19" s="13"/>
      <c r="RDG19" s="13"/>
      <c r="RDH19" s="13"/>
      <c r="RDI19" s="13"/>
      <c r="RDJ19" s="13"/>
      <c r="RDK19" s="13"/>
      <c r="RDL19" s="13"/>
      <c r="RDM19" s="13"/>
      <c r="RDN19" s="13"/>
      <c r="RDO19" s="13"/>
      <c r="RDP19" s="13"/>
      <c r="RDQ19" s="13"/>
      <c r="RDR19" s="13"/>
      <c r="RDS19" s="13"/>
      <c r="RDT19" s="13"/>
      <c r="RDU19" s="13"/>
      <c r="RDV19" s="13"/>
      <c r="RDW19" s="13"/>
      <c r="RDX19" s="13"/>
      <c r="RDY19" s="13"/>
      <c r="RDZ19" s="13"/>
      <c r="REA19" s="13"/>
      <c r="REB19" s="13"/>
      <c r="REC19" s="13"/>
      <c r="RED19" s="13"/>
      <c r="REE19" s="13"/>
      <c r="REF19" s="13"/>
      <c r="REG19" s="13"/>
      <c r="REH19" s="13"/>
      <c r="REI19" s="13"/>
      <c r="REJ19" s="13"/>
      <c r="REK19" s="13"/>
      <c r="REL19" s="13"/>
      <c r="REM19" s="13"/>
      <c r="REN19" s="13"/>
      <c r="REO19" s="13"/>
      <c r="REP19" s="13"/>
      <c r="REQ19" s="13"/>
      <c r="RER19" s="13"/>
      <c r="RES19" s="13"/>
      <c r="RET19" s="13"/>
      <c r="REU19" s="13"/>
      <c r="REV19" s="13"/>
      <c r="REW19" s="13"/>
      <c r="REX19" s="13"/>
      <c r="REY19" s="13"/>
      <c r="REZ19" s="13"/>
      <c r="RFA19" s="13"/>
      <c r="RFB19" s="13"/>
      <c r="RFC19" s="13"/>
      <c r="RFD19" s="13"/>
      <c r="RFE19" s="13"/>
      <c r="RFF19" s="13"/>
      <c r="RFG19" s="13"/>
      <c r="RFH19" s="13"/>
      <c r="RFI19" s="13"/>
      <c r="RFJ19" s="13"/>
      <c r="RFK19" s="13"/>
      <c r="RFL19" s="13"/>
      <c r="RFM19" s="13"/>
      <c r="RFN19" s="13"/>
      <c r="RFO19" s="13"/>
      <c r="RFP19" s="13"/>
      <c r="RFQ19" s="13"/>
      <c r="RFR19" s="13"/>
      <c r="RFS19" s="13"/>
      <c r="RFT19" s="13"/>
      <c r="RFU19" s="13"/>
      <c r="RFV19" s="13"/>
      <c r="RFW19" s="13"/>
      <c r="RFX19" s="13"/>
      <c r="RFY19" s="13"/>
      <c r="RFZ19" s="13"/>
      <c r="RGA19" s="13"/>
      <c r="RGB19" s="13"/>
      <c r="RGC19" s="13"/>
      <c r="RGD19" s="13"/>
      <c r="RGE19" s="13"/>
      <c r="RGF19" s="13"/>
      <c r="RGG19" s="13"/>
      <c r="RGH19" s="13"/>
      <c r="RGI19" s="13"/>
      <c r="RGJ19" s="13"/>
      <c r="RGK19" s="13"/>
      <c r="RGL19" s="13"/>
      <c r="RGM19" s="13"/>
      <c r="RGN19" s="13"/>
      <c r="RGO19" s="13"/>
      <c r="RGP19" s="13"/>
      <c r="RGQ19" s="13"/>
      <c r="RGR19" s="13"/>
      <c r="RGS19" s="13"/>
      <c r="RGT19" s="13"/>
      <c r="RGU19" s="13"/>
      <c r="RGV19" s="13"/>
      <c r="RGW19" s="13"/>
      <c r="RGX19" s="13"/>
      <c r="RGY19" s="13"/>
      <c r="RGZ19" s="13"/>
      <c r="RHA19" s="13"/>
      <c r="RHB19" s="13"/>
      <c r="RHC19" s="13"/>
      <c r="RHD19" s="13"/>
      <c r="RHE19" s="13"/>
      <c r="RHF19" s="13"/>
      <c r="RHG19" s="13"/>
      <c r="RHH19" s="13"/>
      <c r="RHI19" s="13"/>
      <c r="RHJ19" s="13"/>
      <c r="RHK19" s="13"/>
      <c r="RHL19" s="13"/>
      <c r="RHM19" s="13"/>
      <c r="RHN19" s="13"/>
      <c r="RHO19" s="13"/>
      <c r="RHP19" s="13"/>
      <c r="RHQ19" s="13"/>
      <c r="RHR19" s="13"/>
      <c r="RHS19" s="13"/>
      <c r="RHT19" s="13"/>
      <c r="RHU19" s="13"/>
      <c r="RHV19" s="13"/>
      <c r="RHW19" s="13"/>
      <c r="RHX19" s="13"/>
      <c r="RHY19" s="13"/>
      <c r="RHZ19" s="13"/>
      <c r="RIA19" s="13"/>
      <c r="RIB19" s="13"/>
      <c r="RIC19" s="13"/>
      <c r="RID19" s="13"/>
      <c r="RIE19" s="13"/>
      <c r="RIF19" s="13"/>
      <c r="RIG19" s="13"/>
      <c r="RIH19" s="13"/>
      <c r="RII19" s="13"/>
      <c r="RIJ19" s="13"/>
      <c r="RIK19" s="13"/>
      <c r="RIL19" s="13"/>
      <c r="RIM19" s="13"/>
      <c r="RIN19" s="13"/>
      <c r="RIO19" s="13"/>
      <c r="RIP19" s="13"/>
      <c r="RIQ19" s="13"/>
      <c r="RIR19" s="13"/>
      <c r="RIS19" s="13"/>
      <c r="RIT19" s="13"/>
      <c r="RIU19" s="13"/>
      <c r="RIV19" s="13"/>
      <c r="RIW19" s="13"/>
      <c r="RIX19" s="13"/>
      <c r="RIY19" s="13"/>
      <c r="RIZ19" s="13"/>
      <c r="RJA19" s="13"/>
      <c r="RJB19" s="13"/>
      <c r="RJC19" s="13"/>
      <c r="RJD19" s="13"/>
      <c r="RJE19" s="13"/>
      <c r="RJF19" s="13"/>
      <c r="RJG19" s="13"/>
      <c r="RJH19" s="13"/>
      <c r="RJI19" s="13"/>
      <c r="RJJ19" s="13"/>
      <c r="RJK19" s="13"/>
      <c r="RJL19" s="13"/>
      <c r="RJM19" s="13"/>
      <c r="RJN19" s="13"/>
      <c r="RJO19" s="13"/>
      <c r="RJP19" s="13"/>
      <c r="RJQ19" s="13"/>
      <c r="RJR19" s="13"/>
      <c r="RJS19" s="13"/>
      <c r="RJT19" s="13"/>
      <c r="RJU19" s="13"/>
      <c r="RJV19" s="13"/>
      <c r="RJW19" s="13"/>
      <c r="RJX19" s="13"/>
      <c r="RJY19" s="13"/>
      <c r="RJZ19" s="13"/>
      <c r="RKA19" s="13"/>
      <c r="RKB19" s="13"/>
      <c r="RKC19" s="13"/>
      <c r="RKD19" s="13"/>
      <c r="RKE19" s="13"/>
      <c r="RKF19" s="13"/>
      <c r="RKG19" s="13"/>
      <c r="RKH19" s="13"/>
      <c r="RKI19" s="13"/>
      <c r="RKJ19" s="13"/>
      <c r="RKK19" s="13"/>
      <c r="RKL19" s="13"/>
      <c r="RKM19" s="13"/>
      <c r="RKN19" s="13"/>
      <c r="RKO19" s="13"/>
      <c r="RKP19" s="13"/>
      <c r="RKQ19" s="13"/>
      <c r="RKR19" s="13"/>
      <c r="RKS19" s="13"/>
      <c r="RKT19" s="13"/>
      <c r="RKU19" s="13"/>
      <c r="RKV19" s="13"/>
      <c r="RKW19" s="13"/>
      <c r="RKX19" s="13"/>
      <c r="RKY19" s="13"/>
      <c r="RKZ19" s="13"/>
      <c r="RLA19" s="13"/>
      <c r="RLB19" s="13"/>
      <c r="RLC19" s="13"/>
      <c r="RLD19" s="13"/>
      <c r="RLE19" s="13"/>
      <c r="RLF19" s="13"/>
      <c r="RLG19" s="13"/>
      <c r="RLH19" s="13"/>
      <c r="RLI19" s="13"/>
      <c r="RLJ19" s="13"/>
      <c r="RLK19" s="13"/>
      <c r="RLL19" s="13"/>
      <c r="RLM19" s="13"/>
      <c r="RLN19" s="13"/>
      <c r="RLO19" s="13"/>
      <c r="RLP19" s="13"/>
      <c r="RLQ19" s="13"/>
      <c r="RLR19" s="13"/>
      <c r="RLS19" s="13"/>
      <c r="RLT19" s="13"/>
      <c r="RLU19" s="13"/>
      <c r="RLV19" s="13"/>
      <c r="RLW19" s="13"/>
      <c r="RLX19" s="13"/>
      <c r="RLY19" s="13"/>
      <c r="RLZ19" s="13"/>
      <c r="RMA19" s="13"/>
      <c r="RMB19" s="13"/>
      <c r="RMC19" s="13"/>
      <c r="RMD19" s="13"/>
      <c r="RME19" s="13"/>
      <c r="RMF19" s="13"/>
      <c r="RMG19" s="13"/>
      <c r="RMH19" s="13"/>
      <c r="RMI19" s="13"/>
      <c r="RMJ19" s="13"/>
      <c r="RMK19" s="13"/>
      <c r="RML19" s="13"/>
      <c r="RMM19" s="13"/>
      <c r="RMN19" s="13"/>
      <c r="RMO19" s="13"/>
      <c r="RMP19" s="13"/>
      <c r="RMQ19" s="13"/>
      <c r="RMR19" s="13"/>
      <c r="RMS19" s="13"/>
      <c r="RMT19" s="13"/>
      <c r="RMU19" s="13"/>
      <c r="RMV19" s="13"/>
      <c r="RMW19" s="13"/>
      <c r="RMX19" s="13"/>
      <c r="RMY19" s="13"/>
      <c r="RMZ19" s="13"/>
      <c r="RNA19" s="13"/>
      <c r="RNB19" s="13"/>
      <c r="RNC19" s="13"/>
      <c r="RND19" s="13"/>
      <c r="RNE19" s="13"/>
      <c r="RNF19" s="13"/>
      <c r="RNG19" s="13"/>
      <c r="RNH19" s="13"/>
      <c r="RNI19" s="13"/>
      <c r="RNJ19" s="13"/>
      <c r="RNK19" s="13"/>
      <c r="RNL19" s="13"/>
      <c r="RNM19" s="13"/>
      <c r="RNN19" s="13"/>
      <c r="RNO19" s="13"/>
      <c r="RNP19" s="13"/>
      <c r="RNQ19" s="13"/>
      <c r="RNR19" s="13"/>
      <c r="RNS19" s="13"/>
      <c r="RNT19" s="13"/>
      <c r="RNU19" s="13"/>
      <c r="RNV19" s="13"/>
      <c r="RNW19" s="13"/>
      <c r="RNX19" s="13"/>
      <c r="RNY19" s="13"/>
      <c r="RNZ19" s="13"/>
      <c r="ROA19" s="13"/>
      <c r="ROB19" s="13"/>
      <c r="ROC19" s="13"/>
      <c r="ROD19" s="13"/>
      <c r="ROE19" s="13"/>
      <c r="ROF19" s="13"/>
      <c r="ROG19" s="13"/>
      <c r="ROH19" s="13"/>
      <c r="ROI19" s="13"/>
      <c r="ROJ19" s="13"/>
      <c r="ROK19" s="13"/>
      <c r="ROL19" s="13"/>
      <c r="ROM19" s="13"/>
      <c r="RON19" s="13"/>
      <c r="ROO19" s="13"/>
      <c r="ROP19" s="13"/>
      <c r="ROQ19" s="13"/>
      <c r="ROR19" s="13"/>
      <c r="ROS19" s="13"/>
      <c r="ROT19" s="13"/>
      <c r="ROU19" s="13"/>
      <c r="ROV19" s="13"/>
      <c r="ROW19" s="13"/>
      <c r="ROX19" s="13"/>
      <c r="ROY19" s="13"/>
      <c r="ROZ19" s="13"/>
      <c r="RPA19" s="13"/>
      <c r="RPB19" s="13"/>
      <c r="RPC19" s="13"/>
      <c r="RPD19" s="13"/>
      <c r="RPE19" s="13"/>
      <c r="RPF19" s="13"/>
      <c r="RPG19" s="13"/>
      <c r="RPH19" s="13"/>
      <c r="RPI19" s="13"/>
      <c r="RPJ19" s="13"/>
      <c r="RPK19" s="13"/>
      <c r="RPL19" s="13"/>
      <c r="RPM19" s="13"/>
      <c r="RPN19" s="13"/>
      <c r="RPO19" s="13"/>
      <c r="RPP19" s="13"/>
      <c r="RPQ19" s="13"/>
      <c r="RPR19" s="13"/>
      <c r="RPS19" s="13"/>
      <c r="RPT19" s="13"/>
      <c r="RPU19" s="13"/>
      <c r="RPV19" s="13"/>
      <c r="RPW19" s="13"/>
      <c r="RPX19" s="13"/>
      <c r="RPY19" s="13"/>
      <c r="RPZ19" s="13"/>
      <c r="RQA19" s="13"/>
      <c r="RQB19" s="13"/>
      <c r="RQC19" s="13"/>
      <c r="RQD19" s="13"/>
      <c r="RQE19" s="13"/>
      <c r="RQF19" s="13"/>
      <c r="RQG19" s="13"/>
      <c r="RQH19" s="13"/>
      <c r="RQI19" s="13"/>
      <c r="RQJ19" s="13"/>
      <c r="RQK19" s="13"/>
      <c r="RQL19" s="13"/>
      <c r="RQM19" s="13"/>
      <c r="RQN19" s="13"/>
      <c r="RQO19" s="13"/>
      <c r="RQP19" s="13"/>
      <c r="RQQ19" s="13"/>
      <c r="RQR19" s="13"/>
      <c r="RQS19" s="13"/>
      <c r="RQT19" s="13"/>
      <c r="RQU19" s="13"/>
      <c r="RQV19" s="13"/>
      <c r="RQW19" s="13"/>
      <c r="RQX19" s="13"/>
      <c r="RQY19" s="13"/>
      <c r="RQZ19" s="13"/>
      <c r="RRA19" s="13"/>
      <c r="RRB19" s="13"/>
      <c r="RRC19" s="13"/>
      <c r="RRD19" s="13"/>
      <c r="RRE19" s="13"/>
      <c r="RRF19" s="13"/>
      <c r="RRG19" s="13"/>
      <c r="RRH19" s="13"/>
      <c r="RRI19" s="13"/>
      <c r="RRJ19" s="13"/>
      <c r="RRK19" s="13"/>
      <c r="RRL19" s="13"/>
      <c r="RRM19" s="13"/>
      <c r="RRN19" s="13"/>
      <c r="RRO19" s="13"/>
      <c r="RRP19" s="13"/>
      <c r="RRQ19" s="13"/>
      <c r="RRR19" s="13"/>
      <c r="RRS19" s="13"/>
      <c r="RRT19" s="13"/>
      <c r="RRU19" s="13"/>
      <c r="RRV19" s="13"/>
      <c r="RRW19" s="13"/>
      <c r="RRX19" s="13"/>
      <c r="RRY19" s="13"/>
      <c r="RRZ19" s="13"/>
      <c r="RSA19" s="13"/>
      <c r="RSB19" s="13"/>
      <c r="RSC19" s="13"/>
      <c r="RSD19" s="13"/>
      <c r="RSE19" s="13"/>
      <c r="RSF19" s="13"/>
      <c r="RSG19" s="13"/>
      <c r="RSH19" s="13"/>
      <c r="RSI19" s="13"/>
      <c r="RSJ19" s="13"/>
      <c r="RSK19" s="13"/>
      <c r="RSL19" s="13"/>
      <c r="RSM19" s="13"/>
      <c r="RSN19" s="13"/>
      <c r="RSO19" s="13"/>
      <c r="RSP19" s="13"/>
      <c r="RSQ19" s="13"/>
      <c r="RSR19" s="13"/>
      <c r="RSS19" s="13"/>
      <c r="RST19" s="13"/>
      <c r="RSU19" s="13"/>
      <c r="RSV19" s="13"/>
      <c r="RSW19" s="13"/>
      <c r="RSX19" s="13"/>
      <c r="RSY19" s="13"/>
      <c r="RSZ19" s="13"/>
      <c r="RTA19" s="13"/>
      <c r="RTB19" s="13"/>
      <c r="RTC19" s="13"/>
      <c r="RTD19" s="13"/>
      <c r="RTE19" s="13"/>
      <c r="RTF19" s="13"/>
      <c r="RTG19" s="13"/>
      <c r="RTH19" s="13"/>
      <c r="RTI19" s="13"/>
      <c r="RTJ19" s="13"/>
      <c r="RTK19" s="13"/>
      <c r="RTL19" s="13"/>
      <c r="RTM19" s="13"/>
      <c r="RTN19" s="13"/>
      <c r="RTO19" s="13"/>
      <c r="RTP19" s="13"/>
      <c r="RTQ19" s="13"/>
      <c r="RTR19" s="13"/>
      <c r="RTS19" s="13"/>
      <c r="RTT19" s="13"/>
      <c r="RTU19" s="13"/>
      <c r="RTV19" s="13"/>
      <c r="RTW19" s="13"/>
      <c r="RTX19" s="13"/>
      <c r="RTY19" s="13"/>
      <c r="RTZ19" s="13"/>
      <c r="RUA19" s="13"/>
      <c r="RUB19" s="13"/>
      <c r="RUC19" s="13"/>
      <c r="RUD19" s="13"/>
      <c r="RUE19" s="13"/>
      <c r="RUF19" s="13"/>
      <c r="RUG19" s="13"/>
      <c r="RUH19" s="13"/>
      <c r="RUI19" s="13"/>
      <c r="RUJ19" s="13"/>
      <c r="RUK19" s="13"/>
      <c r="RUL19" s="13"/>
      <c r="RUM19" s="13"/>
      <c r="RUN19" s="13"/>
      <c r="RUO19" s="13"/>
      <c r="RUP19" s="13"/>
      <c r="RUQ19" s="13"/>
      <c r="RUR19" s="13"/>
      <c r="RUS19" s="13"/>
      <c r="RUT19" s="13"/>
      <c r="RUU19" s="13"/>
      <c r="RUV19" s="13"/>
      <c r="RUW19" s="13"/>
      <c r="RUX19" s="13"/>
      <c r="RUY19" s="13"/>
      <c r="RUZ19" s="13"/>
      <c r="RVA19" s="13"/>
      <c r="RVB19" s="13"/>
      <c r="RVC19" s="13"/>
      <c r="RVD19" s="13"/>
      <c r="RVE19" s="13"/>
      <c r="RVF19" s="13"/>
      <c r="RVG19" s="13"/>
      <c r="RVH19" s="13"/>
      <c r="RVI19" s="13"/>
      <c r="RVJ19" s="13"/>
      <c r="RVK19" s="13"/>
      <c r="RVL19" s="13"/>
      <c r="RVM19" s="13"/>
      <c r="RVN19" s="13"/>
      <c r="RVO19" s="13"/>
      <c r="RVP19" s="13"/>
      <c r="RVQ19" s="13"/>
      <c r="RVR19" s="13"/>
      <c r="RVS19" s="13"/>
      <c r="RVT19" s="13"/>
      <c r="RVU19" s="13"/>
      <c r="RVV19" s="13"/>
      <c r="RVW19" s="13"/>
      <c r="RVX19" s="13"/>
      <c r="RVY19" s="13"/>
      <c r="RVZ19" s="13"/>
      <c r="RWA19" s="13"/>
      <c r="RWB19" s="13"/>
      <c r="RWC19" s="13"/>
      <c r="RWD19" s="13"/>
      <c r="RWE19" s="13"/>
      <c r="RWF19" s="13"/>
      <c r="RWG19" s="13"/>
      <c r="RWH19" s="13"/>
      <c r="RWI19" s="13"/>
      <c r="RWJ19" s="13"/>
      <c r="RWK19" s="13"/>
      <c r="RWL19" s="13"/>
      <c r="RWM19" s="13"/>
      <c r="RWN19" s="13"/>
      <c r="RWO19" s="13"/>
      <c r="RWP19" s="13"/>
      <c r="RWQ19" s="13"/>
      <c r="RWR19" s="13"/>
      <c r="RWS19" s="13"/>
      <c r="RWT19" s="13"/>
      <c r="RWU19" s="13"/>
      <c r="RWV19" s="13"/>
      <c r="RWW19" s="13"/>
      <c r="RWX19" s="13"/>
      <c r="RWY19" s="13"/>
      <c r="RWZ19" s="13"/>
      <c r="RXA19" s="13"/>
      <c r="RXB19" s="13"/>
      <c r="RXC19" s="13"/>
      <c r="RXD19" s="13"/>
      <c r="RXE19" s="13"/>
      <c r="RXF19" s="13"/>
      <c r="RXG19" s="13"/>
      <c r="RXH19" s="13"/>
      <c r="RXI19" s="13"/>
      <c r="RXJ19" s="13"/>
      <c r="RXK19" s="13"/>
      <c r="RXL19" s="13"/>
      <c r="RXM19" s="13"/>
      <c r="RXN19" s="13"/>
      <c r="RXO19" s="13"/>
      <c r="RXP19" s="13"/>
      <c r="RXQ19" s="13"/>
      <c r="RXR19" s="13"/>
      <c r="RXS19" s="13"/>
      <c r="RXT19" s="13"/>
      <c r="RXU19" s="13"/>
      <c r="RXV19" s="13"/>
      <c r="RXW19" s="13"/>
      <c r="RXX19" s="13"/>
      <c r="RXY19" s="13"/>
      <c r="RXZ19" s="13"/>
      <c r="RYA19" s="13"/>
      <c r="RYB19" s="13"/>
      <c r="RYC19" s="13"/>
      <c r="RYD19" s="13"/>
      <c r="RYE19" s="13"/>
      <c r="RYF19" s="13"/>
      <c r="RYG19" s="13"/>
      <c r="RYH19" s="13"/>
      <c r="RYI19" s="13"/>
      <c r="RYJ19" s="13"/>
      <c r="RYK19" s="13"/>
      <c r="RYL19" s="13"/>
      <c r="RYM19" s="13"/>
      <c r="RYN19" s="13"/>
      <c r="RYO19" s="13"/>
      <c r="RYP19" s="13"/>
      <c r="RYQ19" s="13"/>
      <c r="RYR19" s="13"/>
      <c r="RYS19" s="13"/>
      <c r="RYT19" s="13"/>
      <c r="RYU19" s="13"/>
      <c r="RYV19" s="13"/>
      <c r="RYW19" s="13"/>
      <c r="RYX19" s="13"/>
      <c r="RYY19" s="13"/>
      <c r="RYZ19" s="13"/>
      <c r="RZA19" s="13"/>
      <c r="RZB19" s="13"/>
      <c r="RZC19" s="13"/>
      <c r="RZD19" s="13"/>
      <c r="RZE19" s="13"/>
      <c r="RZF19" s="13"/>
      <c r="RZG19" s="13"/>
      <c r="RZH19" s="13"/>
      <c r="RZI19" s="13"/>
      <c r="RZJ19" s="13"/>
      <c r="RZK19" s="13"/>
      <c r="RZL19" s="13"/>
      <c r="RZM19" s="13"/>
      <c r="RZN19" s="13"/>
      <c r="RZO19" s="13"/>
      <c r="RZP19" s="13"/>
      <c r="RZQ19" s="13"/>
      <c r="RZR19" s="13"/>
      <c r="RZS19" s="13"/>
      <c r="RZT19" s="13"/>
      <c r="RZU19" s="13"/>
      <c r="RZV19" s="13"/>
      <c r="RZW19" s="13"/>
      <c r="RZX19" s="13"/>
      <c r="RZY19" s="13"/>
      <c r="RZZ19" s="13"/>
      <c r="SAA19" s="13"/>
      <c r="SAB19" s="13"/>
      <c r="SAC19" s="13"/>
      <c r="SAD19" s="13"/>
      <c r="SAE19" s="13"/>
      <c r="SAF19" s="13"/>
      <c r="SAG19" s="13"/>
      <c r="SAH19" s="13"/>
      <c r="SAI19" s="13"/>
      <c r="SAJ19" s="13"/>
      <c r="SAK19" s="13"/>
      <c r="SAL19" s="13"/>
      <c r="SAM19" s="13"/>
      <c r="SAN19" s="13"/>
      <c r="SAO19" s="13"/>
      <c r="SAP19" s="13"/>
      <c r="SAQ19" s="13"/>
      <c r="SAR19" s="13"/>
      <c r="SAS19" s="13"/>
      <c r="SAT19" s="13"/>
      <c r="SAU19" s="13"/>
      <c r="SAV19" s="13"/>
      <c r="SAW19" s="13"/>
      <c r="SAX19" s="13"/>
      <c r="SAY19" s="13"/>
      <c r="SAZ19" s="13"/>
      <c r="SBA19" s="13"/>
      <c r="SBB19" s="13"/>
      <c r="SBC19" s="13"/>
      <c r="SBD19" s="13"/>
      <c r="SBE19" s="13"/>
      <c r="SBF19" s="13"/>
      <c r="SBG19" s="13"/>
      <c r="SBH19" s="13"/>
      <c r="SBI19" s="13"/>
      <c r="SBJ19" s="13"/>
      <c r="SBK19" s="13"/>
      <c r="SBL19" s="13"/>
      <c r="SBM19" s="13"/>
      <c r="SBN19" s="13"/>
      <c r="SBO19" s="13"/>
      <c r="SBP19" s="13"/>
      <c r="SBQ19" s="13"/>
      <c r="SBR19" s="13"/>
      <c r="SBS19" s="13"/>
      <c r="SBT19" s="13"/>
      <c r="SBU19" s="13"/>
      <c r="SBV19" s="13"/>
      <c r="SBW19" s="13"/>
      <c r="SBX19" s="13"/>
      <c r="SBY19" s="13"/>
      <c r="SBZ19" s="13"/>
      <c r="SCA19" s="13"/>
      <c r="SCB19" s="13"/>
      <c r="SCC19" s="13"/>
      <c r="SCD19" s="13"/>
      <c r="SCE19" s="13"/>
      <c r="SCF19" s="13"/>
      <c r="SCG19" s="13"/>
      <c r="SCH19" s="13"/>
      <c r="SCI19" s="13"/>
      <c r="SCJ19" s="13"/>
      <c r="SCK19" s="13"/>
      <c r="SCL19" s="13"/>
      <c r="SCM19" s="13"/>
      <c r="SCN19" s="13"/>
      <c r="SCO19" s="13"/>
      <c r="SCP19" s="13"/>
      <c r="SCQ19" s="13"/>
      <c r="SCR19" s="13"/>
      <c r="SCS19" s="13"/>
      <c r="SCT19" s="13"/>
      <c r="SCU19" s="13"/>
      <c r="SCV19" s="13"/>
      <c r="SCW19" s="13"/>
      <c r="SCX19" s="13"/>
      <c r="SCY19" s="13"/>
      <c r="SCZ19" s="13"/>
      <c r="SDA19" s="13"/>
      <c r="SDB19" s="13"/>
      <c r="SDC19" s="13"/>
      <c r="SDD19" s="13"/>
      <c r="SDE19" s="13"/>
      <c r="SDF19" s="13"/>
      <c r="SDG19" s="13"/>
      <c r="SDH19" s="13"/>
      <c r="SDI19" s="13"/>
      <c r="SDJ19" s="13"/>
      <c r="SDK19" s="13"/>
      <c r="SDL19" s="13"/>
      <c r="SDM19" s="13"/>
      <c r="SDN19" s="13"/>
      <c r="SDO19" s="13"/>
      <c r="SDP19" s="13"/>
      <c r="SDQ19" s="13"/>
      <c r="SDR19" s="13"/>
      <c r="SDS19" s="13"/>
      <c r="SDT19" s="13"/>
      <c r="SDU19" s="13"/>
      <c r="SDV19" s="13"/>
      <c r="SDW19" s="13"/>
      <c r="SDX19" s="13"/>
      <c r="SDY19" s="13"/>
      <c r="SDZ19" s="13"/>
      <c r="SEA19" s="13"/>
      <c r="SEB19" s="13"/>
      <c r="SEC19" s="13"/>
      <c r="SED19" s="13"/>
      <c r="SEE19" s="13"/>
      <c r="SEF19" s="13"/>
      <c r="SEG19" s="13"/>
      <c r="SEH19" s="13"/>
      <c r="SEI19" s="13"/>
      <c r="SEJ19" s="13"/>
      <c r="SEK19" s="13"/>
      <c r="SEL19" s="13"/>
      <c r="SEM19" s="13"/>
      <c r="SEN19" s="13"/>
      <c r="SEO19" s="13"/>
      <c r="SEP19" s="13"/>
      <c r="SEQ19" s="13"/>
      <c r="SER19" s="13"/>
      <c r="SES19" s="13"/>
      <c r="SET19" s="13"/>
      <c r="SEU19" s="13"/>
      <c r="SEV19" s="13"/>
      <c r="SEW19" s="13"/>
      <c r="SEX19" s="13"/>
      <c r="SEY19" s="13"/>
      <c r="SEZ19" s="13"/>
      <c r="SFA19" s="13"/>
      <c r="SFB19" s="13"/>
      <c r="SFC19" s="13"/>
      <c r="SFD19" s="13"/>
      <c r="SFE19" s="13"/>
      <c r="SFF19" s="13"/>
      <c r="SFG19" s="13"/>
      <c r="SFH19" s="13"/>
      <c r="SFI19" s="13"/>
      <c r="SFJ19" s="13"/>
      <c r="SFK19" s="13"/>
      <c r="SFL19" s="13"/>
      <c r="SFM19" s="13"/>
      <c r="SFN19" s="13"/>
      <c r="SFO19" s="13"/>
      <c r="SFP19" s="13"/>
      <c r="SFQ19" s="13"/>
      <c r="SFR19" s="13"/>
      <c r="SFS19" s="13"/>
      <c r="SFT19" s="13"/>
      <c r="SFU19" s="13"/>
      <c r="SFV19" s="13"/>
      <c r="SFW19" s="13"/>
      <c r="SFX19" s="13"/>
      <c r="SFY19" s="13"/>
      <c r="SFZ19" s="13"/>
      <c r="SGA19" s="13"/>
      <c r="SGB19" s="13"/>
      <c r="SGC19" s="13"/>
      <c r="SGD19" s="13"/>
      <c r="SGE19" s="13"/>
      <c r="SGF19" s="13"/>
      <c r="SGG19" s="13"/>
      <c r="SGH19" s="13"/>
      <c r="SGI19" s="13"/>
      <c r="SGJ19" s="13"/>
      <c r="SGK19" s="13"/>
      <c r="SGL19" s="13"/>
      <c r="SGM19" s="13"/>
      <c r="SGN19" s="13"/>
      <c r="SGO19" s="13"/>
      <c r="SGP19" s="13"/>
      <c r="SGQ19" s="13"/>
      <c r="SGR19" s="13"/>
      <c r="SGS19" s="13"/>
      <c r="SGT19" s="13"/>
      <c r="SGU19" s="13"/>
      <c r="SGV19" s="13"/>
      <c r="SGW19" s="13"/>
      <c r="SGX19" s="13"/>
      <c r="SGY19" s="13"/>
      <c r="SGZ19" s="13"/>
      <c r="SHA19" s="13"/>
      <c r="SHB19" s="13"/>
      <c r="SHC19" s="13"/>
      <c r="SHD19" s="13"/>
      <c r="SHE19" s="13"/>
      <c r="SHF19" s="13"/>
      <c r="SHG19" s="13"/>
      <c r="SHH19" s="13"/>
      <c r="SHI19" s="13"/>
      <c r="SHJ19" s="13"/>
      <c r="SHK19" s="13"/>
      <c r="SHL19" s="13"/>
      <c r="SHM19" s="13"/>
      <c r="SHN19" s="13"/>
      <c r="SHO19" s="13"/>
      <c r="SHP19" s="13"/>
      <c r="SHQ19" s="13"/>
      <c r="SHR19" s="13"/>
      <c r="SHS19" s="13"/>
      <c r="SHT19" s="13"/>
      <c r="SHU19" s="13"/>
      <c r="SHV19" s="13"/>
      <c r="SHW19" s="13"/>
      <c r="SHX19" s="13"/>
      <c r="SHY19" s="13"/>
      <c r="SHZ19" s="13"/>
      <c r="SIA19" s="13"/>
      <c r="SIB19" s="13"/>
      <c r="SIC19" s="13"/>
      <c r="SID19" s="13"/>
      <c r="SIE19" s="13"/>
      <c r="SIF19" s="13"/>
      <c r="SIG19" s="13"/>
      <c r="SIH19" s="13"/>
      <c r="SII19" s="13"/>
      <c r="SIJ19" s="13"/>
      <c r="SIK19" s="13"/>
      <c r="SIL19" s="13"/>
      <c r="SIM19" s="13"/>
      <c r="SIN19" s="13"/>
      <c r="SIO19" s="13"/>
      <c r="SIP19" s="13"/>
      <c r="SIQ19" s="13"/>
      <c r="SIR19" s="13"/>
      <c r="SIS19" s="13"/>
      <c r="SIT19" s="13"/>
      <c r="SIU19" s="13"/>
      <c r="SIV19" s="13"/>
      <c r="SIW19" s="13"/>
      <c r="SIX19" s="13"/>
      <c r="SIY19" s="13"/>
      <c r="SIZ19" s="13"/>
      <c r="SJA19" s="13"/>
      <c r="SJB19" s="13"/>
      <c r="SJC19" s="13"/>
      <c r="SJD19" s="13"/>
      <c r="SJE19" s="13"/>
      <c r="SJF19" s="13"/>
      <c r="SJG19" s="13"/>
      <c r="SJH19" s="13"/>
      <c r="SJI19" s="13"/>
      <c r="SJJ19" s="13"/>
      <c r="SJK19" s="13"/>
      <c r="SJL19" s="13"/>
      <c r="SJM19" s="13"/>
      <c r="SJN19" s="13"/>
      <c r="SJO19" s="13"/>
      <c r="SJP19" s="13"/>
      <c r="SJQ19" s="13"/>
      <c r="SJR19" s="13"/>
      <c r="SJS19" s="13"/>
      <c r="SJT19" s="13"/>
      <c r="SJU19" s="13"/>
      <c r="SJV19" s="13"/>
      <c r="SJW19" s="13"/>
      <c r="SJX19" s="13"/>
      <c r="SJY19" s="13"/>
      <c r="SJZ19" s="13"/>
      <c r="SKA19" s="13"/>
      <c r="SKB19" s="13"/>
      <c r="SKC19" s="13"/>
      <c r="SKD19" s="13"/>
      <c r="SKE19" s="13"/>
      <c r="SKF19" s="13"/>
      <c r="SKG19" s="13"/>
      <c r="SKH19" s="13"/>
      <c r="SKI19" s="13"/>
      <c r="SKJ19" s="13"/>
      <c r="SKK19" s="13"/>
      <c r="SKL19" s="13"/>
      <c r="SKM19" s="13"/>
      <c r="SKN19" s="13"/>
      <c r="SKO19" s="13"/>
      <c r="SKP19" s="13"/>
      <c r="SKQ19" s="13"/>
      <c r="SKR19" s="13"/>
      <c r="SKS19" s="13"/>
      <c r="SKT19" s="13"/>
      <c r="SKU19" s="13"/>
      <c r="SKV19" s="13"/>
      <c r="SKW19" s="13"/>
      <c r="SKX19" s="13"/>
      <c r="SKY19" s="13"/>
      <c r="SKZ19" s="13"/>
      <c r="SLA19" s="13"/>
      <c r="SLB19" s="13"/>
      <c r="SLC19" s="13"/>
      <c r="SLD19" s="13"/>
      <c r="SLE19" s="13"/>
      <c r="SLF19" s="13"/>
      <c r="SLG19" s="13"/>
      <c r="SLH19" s="13"/>
      <c r="SLI19" s="13"/>
      <c r="SLJ19" s="13"/>
      <c r="SLK19" s="13"/>
      <c r="SLL19" s="13"/>
      <c r="SLM19" s="13"/>
      <c r="SLN19" s="13"/>
      <c r="SLO19" s="13"/>
      <c r="SLP19" s="13"/>
      <c r="SLQ19" s="13"/>
      <c r="SLR19" s="13"/>
      <c r="SLS19" s="13"/>
      <c r="SLT19" s="13"/>
      <c r="SLU19" s="13"/>
      <c r="SLV19" s="13"/>
      <c r="SLW19" s="13"/>
      <c r="SLX19" s="13"/>
      <c r="SLY19" s="13"/>
      <c r="SLZ19" s="13"/>
      <c r="SMA19" s="13"/>
      <c r="SMB19" s="13"/>
      <c r="SMC19" s="13"/>
      <c r="SMD19" s="13"/>
      <c r="SME19" s="13"/>
      <c r="SMF19" s="13"/>
      <c r="SMG19" s="13"/>
      <c r="SMH19" s="13"/>
      <c r="SMI19" s="13"/>
      <c r="SMJ19" s="13"/>
      <c r="SMK19" s="13"/>
      <c r="SML19" s="13"/>
      <c r="SMM19" s="13"/>
      <c r="SMN19" s="13"/>
      <c r="SMO19" s="13"/>
      <c r="SMP19" s="13"/>
      <c r="SMQ19" s="13"/>
      <c r="SMR19" s="13"/>
      <c r="SMS19" s="13"/>
      <c r="SMT19" s="13"/>
      <c r="SMU19" s="13"/>
      <c r="SMV19" s="13"/>
      <c r="SMW19" s="13"/>
      <c r="SMX19" s="13"/>
      <c r="SMY19" s="13"/>
      <c r="SMZ19" s="13"/>
      <c r="SNA19" s="13"/>
      <c r="SNB19" s="13"/>
      <c r="SNC19" s="13"/>
      <c r="SND19" s="13"/>
      <c r="SNE19" s="13"/>
      <c r="SNF19" s="13"/>
      <c r="SNG19" s="13"/>
      <c r="SNH19" s="13"/>
      <c r="SNI19" s="13"/>
      <c r="SNJ19" s="13"/>
      <c r="SNK19" s="13"/>
      <c r="SNL19" s="13"/>
      <c r="SNM19" s="13"/>
      <c r="SNN19" s="13"/>
      <c r="SNO19" s="13"/>
      <c r="SNP19" s="13"/>
      <c r="SNQ19" s="13"/>
      <c r="SNR19" s="13"/>
      <c r="SNS19" s="13"/>
      <c r="SNT19" s="13"/>
      <c r="SNU19" s="13"/>
      <c r="SNV19" s="13"/>
      <c r="SNW19" s="13"/>
      <c r="SNX19" s="13"/>
      <c r="SNY19" s="13"/>
      <c r="SNZ19" s="13"/>
      <c r="SOA19" s="13"/>
      <c r="SOB19" s="13"/>
      <c r="SOC19" s="13"/>
      <c r="SOD19" s="13"/>
      <c r="SOE19" s="13"/>
      <c r="SOF19" s="13"/>
      <c r="SOG19" s="13"/>
      <c r="SOH19" s="13"/>
      <c r="SOI19" s="13"/>
      <c r="SOJ19" s="13"/>
      <c r="SOK19" s="13"/>
      <c r="SOL19" s="13"/>
      <c r="SOM19" s="13"/>
      <c r="SON19" s="13"/>
      <c r="SOO19" s="13"/>
      <c r="SOP19" s="13"/>
      <c r="SOQ19" s="13"/>
      <c r="SOR19" s="13"/>
      <c r="SOS19" s="13"/>
      <c r="SOT19" s="13"/>
      <c r="SOU19" s="13"/>
      <c r="SOV19" s="13"/>
      <c r="SOW19" s="13"/>
      <c r="SOX19" s="13"/>
      <c r="SOY19" s="13"/>
      <c r="SOZ19" s="13"/>
      <c r="SPA19" s="13"/>
      <c r="SPB19" s="13"/>
      <c r="SPC19" s="13"/>
      <c r="SPD19" s="13"/>
      <c r="SPE19" s="13"/>
      <c r="SPF19" s="13"/>
      <c r="SPG19" s="13"/>
      <c r="SPH19" s="13"/>
      <c r="SPI19" s="13"/>
      <c r="SPJ19" s="13"/>
      <c r="SPK19" s="13"/>
      <c r="SPL19" s="13"/>
      <c r="SPM19" s="13"/>
      <c r="SPN19" s="13"/>
      <c r="SPO19" s="13"/>
      <c r="SPP19" s="13"/>
      <c r="SPQ19" s="13"/>
      <c r="SPR19" s="13"/>
      <c r="SPS19" s="13"/>
      <c r="SPT19" s="13"/>
      <c r="SPU19" s="13"/>
      <c r="SPV19" s="13"/>
      <c r="SPW19" s="13"/>
      <c r="SPX19" s="13"/>
      <c r="SPY19" s="13"/>
      <c r="SPZ19" s="13"/>
      <c r="SQA19" s="13"/>
      <c r="SQB19" s="13"/>
      <c r="SQC19" s="13"/>
      <c r="SQD19" s="13"/>
      <c r="SQE19" s="13"/>
      <c r="SQF19" s="13"/>
      <c r="SQG19" s="13"/>
      <c r="SQH19" s="13"/>
      <c r="SQI19" s="13"/>
      <c r="SQJ19" s="13"/>
      <c r="SQK19" s="13"/>
      <c r="SQL19" s="13"/>
      <c r="SQM19" s="13"/>
      <c r="SQN19" s="13"/>
      <c r="SQO19" s="13"/>
      <c r="SQP19" s="13"/>
      <c r="SQQ19" s="13"/>
      <c r="SQR19" s="13"/>
      <c r="SQS19" s="13"/>
      <c r="SQT19" s="13"/>
      <c r="SQU19" s="13"/>
      <c r="SQV19" s="13"/>
      <c r="SQW19" s="13"/>
      <c r="SQX19" s="13"/>
      <c r="SQY19" s="13"/>
      <c r="SQZ19" s="13"/>
      <c r="SRA19" s="13"/>
      <c r="SRB19" s="13"/>
      <c r="SRC19" s="13"/>
      <c r="SRD19" s="13"/>
      <c r="SRE19" s="13"/>
      <c r="SRF19" s="13"/>
      <c r="SRG19" s="13"/>
      <c r="SRH19" s="13"/>
      <c r="SRI19" s="13"/>
      <c r="SRJ19" s="13"/>
      <c r="SRK19" s="13"/>
      <c r="SRL19" s="13"/>
      <c r="SRM19" s="13"/>
      <c r="SRN19" s="13"/>
      <c r="SRO19" s="13"/>
      <c r="SRP19" s="13"/>
      <c r="SRQ19" s="13"/>
      <c r="SRR19" s="13"/>
      <c r="SRS19" s="13"/>
      <c r="SRT19" s="13"/>
      <c r="SRU19" s="13"/>
      <c r="SRV19" s="13"/>
      <c r="SRW19" s="13"/>
      <c r="SRX19" s="13"/>
      <c r="SRY19" s="13"/>
      <c r="SRZ19" s="13"/>
      <c r="SSA19" s="13"/>
      <c r="SSB19" s="13"/>
      <c r="SSC19" s="13"/>
      <c r="SSD19" s="13"/>
      <c r="SSE19" s="13"/>
      <c r="SSF19" s="13"/>
      <c r="SSG19" s="13"/>
      <c r="SSH19" s="13"/>
      <c r="SSI19" s="13"/>
      <c r="SSJ19" s="13"/>
      <c r="SSK19" s="13"/>
      <c r="SSL19" s="13"/>
      <c r="SSM19" s="13"/>
      <c r="SSN19" s="13"/>
      <c r="SSO19" s="13"/>
      <c r="SSP19" s="13"/>
      <c r="SSQ19" s="13"/>
      <c r="SSR19" s="13"/>
      <c r="SSS19" s="13"/>
      <c r="SST19" s="13"/>
      <c r="SSU19" s="13"/>
      <c r="SSV19" s="13"/>
      <c r="SSW19" s="13"/>
      <c r="SSX19" s="13"/>
      <c r="SSY19" s="13"/>
      <c r="SSZ19" s="13"/>
      <c r="STA19" s="13"/>
      <c r="STB19" s="13"/>
      <c r="STC19" s="13"/>
      <c r="STD19" s="13"/>
      <c r="STE19" s="13"/>
      <c r="STF19" s="13"/>
      <c r="STG19" s="13"/>
      <c r="STH19" s="13"/>
      <c r="STI19" s="13"/>
      <c r="STJ19" s="13"/>
      <c r="STK19" s="13"/>
      <c r="STL19" s="13"/>
      <c r="STM19" s="13"/>
      <c r="STN19" s="13"/>
      <c r="STO19" s="13"/>
      <c r="STP19" s="13"/>
      <c r="STQ19" s="13"/>
      <c r="STR19" s="13"/>
      <c r="STS19" s="13"/>
      <c r="STT19" s="13"/>
      <c r="STU19" s="13"/>
      <c r="STV19" s="13"/>
      <c r="STW19" s="13"/>
      <c r="STX19" s="13"/>
      <c r="STY19" s="13"/>
      <c r="STZ19" s="13"/>
      <c r="SUA19" s="13"/>
      <c r="SUB19" s="13"/>
      <c r="SUC19" s="13"/>
      <c r="SUD19" s="13"/>
      <c r="SUE19" s="13"/>
      <c r="SUF19" s="13"/>
      <c r="SUG19" s="13"/>
      <c r="SUH19" s="13"/>
      <c r="SUI19" s="13"/>
      <c r="SUJ19" s="13"/>
      <c r="SUK19" s="13"/>
      <c r="SUL19" s="13"/>
      <c r="SUM19" s="13"/>
      <c r="SUN19" s="13"/>
      <c r="SUO19" s="13"/>
      <c r="SUP19" s="13"/>
      <c r="SUQ19" s="13"/>
      <c r="SUR19" s="13"/>
      <c r="SUS19" s="13"/>
      <c r="SUT19" s="13"/>
      <c r="SUU19" s="13"/>
      <c r="SUV19" s="13"/>
      <c r="SUW19" s="13"/>
      <c r="SUX19" s="13"/>
      <c r="SUY19" s="13"/>
      <c r="SUZ19" s="13"/>
      <c r="SVA19" s="13"/>
      <c r="SVB19" s="13"/>
      <c r="SVC19" s="13"/>
      <c r="SVD19" s="13"/>
      <c r="SVE19" s="13"/>
      <c r="SVF19" s="13"/>
      <c r="SVG19" s="13"/>
      <c r="SVH19" s="13"/>
      <c r="SVI19" s="13"/>
      <c r="SVJ19" s="13"/>
      <c r="SVK19" s="13"/>
      <c r="SVL19" s="13"/>
      <c r="SVM19" s="13"/>
      <c r="SVN19" s="13"/>
      <c r="SVO19" s="13"/>
      <c r="SVP19" s="13"/>
      <c r="SVQ19" s="13"/>
      <c r="SVR19" s="13"/>
      <c r="SVS19" s="13"/>
      <c r="SVT19" s="13"/>
      <c r="SVU19" s="13"/>
      <c r="SVV19" s="13"/>
      <c r="SVW19" s="13"/>
      <c r="SVX19" s="13"/>
      <c r="SVY19" s="13"/>
      <c r="SVZ19" s="13"/>
      <c r="SWA19" s="13"/>
      <c r="SWB19" s="13"/>
      <c r="SWC19" s="13"/>
      <c r="SWD19" s="13"/>
      <c r="SWE19" s="13"/>
      <c r="SWF19" s="13"/>
      <c r="SWG19" s="13"/>
      <c r="SWH19" s="13"/>
      <c r="SWI19" s="13"/>
      <c r="SWJ19" s="13"/>
      <c r="SWK19" s="13"/>
      <c r="SWL19" s="13"/>
      <c r="SWM19" s="13"/>
      <c r="SWN19" s="13"/>
      <c r="SWO19" s="13"/>
      <c r="SWP19" s="13"/>
      <c r="SWQ19" s="13"/>
      <c r="SWR19" s="13"/>
      <c r="SWS19" s="13"/>
      <c r="SWT19" s="13"/>
      <c r="SWU19" s="13"/>
      <c r="SWV19" s="13"/>
      <c r="SWW19" s="13"/>
      <c r="SWX19" s="13"/>
      <c r="SWY19" s="13"/>
      <c r="SWZ19" s="13"/>
      <c r="SXA19" s="13"/>
      <c r="SXB19" s="13"/>
      <c r="SXC19" s="13"/>
      <c r="SXD19" s="13"/>
      <c r="SXE19" s="13"/>
      <c r="SXF19" s="13"/>
      <c r="SXG19" s="13"/>
      <c r="SXH19" s="13"/>
      <c r="SXI19" s="13"/>
      <c r="SXJ19" s="13"/>
      <c r="SXK19" s="13"/>
      <c r="SXL19" s="13"/>
      <c r="SXM19" s="13"/>
      <c r="SXN19" s="13"/>
      <c r="SXO19" s="13"/>
      <c r="SXP19" s="13"/>
      <c r="SXQ19" s="13"/>
      <c r="SXR19" s="13"/>
      <c r="SXS19" s="13"/>
      <c r="SXT19" s="13"/>
      <c r="SXU19" s="13"/>
      <c r="SXV19" s="13"/>
      <c r="SXW19" s="13"/>
      <c r="SXX19" s="13"/>
      <c r="SXY19" s="13"/>
      <c r="SXZ19" s="13"/>
      <c r="SYA19" s="13"/>
      <c r="SYB19" s="13"/>
      <c r="SYC19" s="13"/>
      <c r="SYD19" s="13"/>
      <c r="SYE19" s="13"/>
      <c r="SYF19" s="13"/>
      <c r="SYG19" s="13"/>
      <c r="SYH19" s="13"/>
      <c r="SYI19" s="13"/>
      <c r="SYJ19" s="13"/>
      <c r="SYK19" s="13"/>
      <c r="SYL19" s="13"/>
      <c r="SYM19" s="13"/>
      <c r="SYN19" s="13"/>
      <c r="SYO19" s="13"/>
      <c r="SYP19" s="13"/>
      <c r="SYQ19" s="13"/>
      <c r="SYR19" s="13"/>
      <c r="SYS19" s="13"/>
      <c r="SYT19" s="13"/>
      <c r="SYU19" s="13"/>
      <c r="SYV19" s="13"/>
      <c r="SYW19" s="13"/>
      <c r="SYX19" s="13"/>
      <c r="SYY19" s="13"/>
      <c r="SYZ19" s="13"/>
      <c r="SZA19" s="13"/>
      <c r="SZB19" s="13"/>
      <c r="SZC19" s="13"/>
      <c r="SZD19" s="13"/>
      <c r="SZE19" s="13"/>
      <c r="SZF19" s="13"/>
      <c r="SZG19" s="13"/>
      <c r="SZH19" s="13"/>
      <c r="SZI19" s="13"/>
      <c r="SZJ19" s="13"/>
      <c r="SZK19" s="13"/>
      <c r="SZL19" s="13"/>
      <c r="SZM19" s="13"/>
      <c r="SZN19" s="13"/>
      <c r="SZO19" s="13"/>
      <c r="SZP19" s="13"/>
      <c r="SZQ19" s="13"/>
      <c r="SZR19" s="13"/>
      <c r="SZS19" s="13"/>
      <c r="SZT19" s="13"/>
      <c r="SZU19" s="13"/>
      <c r="SZV19" s="13"/>
      <c r="SZW19" s="13"/>
      <c r="SZX19" s="13"/>
      <c r="SZY19" s="13"/>
      <c r="SZZ19" s="13"/>
      <c r="TAA19" s="13"/>
      <c r="TAB19" s="13"/>
      <c r="TAC19" s="13"/>
      <c r="TAD19" s="13"/>
      <c r="TAE19" s="13"/>
      <c r="TAF19" s="13"/>
      <c r="TAG19" s="13"/>
      <c r="TAH19" s="13"/>
      <c r="TAI19" s="13"/>
      <c r="TAJ19" s="13"/>
      <c r="TAK19" s="13"/>
      <c r="TAL19" s="13"/>
      <c r="TAM19" s="13"/>
      <c r="TAN19" s="13"/>
      <c r="TAO19" s="13"/>
      <c r="TAP19" s="13"/>
      <c r="TAQ19" s="13"/>
      <c r="TAR19" s="13"/>
      <c r="TAS19" s="13"/>
      <c r="TAT19" s="13"/>
      <c r="TAU19" s="13"/>
      <c r="TAV19" s="13"/>
      <c r="TAW19" s="13"/>
      <c r="TAX19" s="13"/>
      <c r="TAY19" s="13"/>
      <c r="TAZ19" s="13"/>
      <c r="TBA19" s="13"/>
      <c r="TBB19" s="13"/>
      <c r="TBC19" s="13"/>
      <c r="TBD19" s="13"/>
      <c r="TBE19" s="13"/>
      <c r="TBF19" s="13"/>
      <c r="TBG19" s="13"/>
      <c r="TBH19" s="13"/>
      <c r="TBI19" s="13"/>
      <c r="TBJ19" s="13"/>
      <c r="TBK19" s="13"/>
      <c r="TBL19" s="13"/>
      <c r="TBM19" s="13"/>
      <c r="TBN19" s="13"/>
      <c r="TBO19" s="13"/>
      <c r="TBP19" s="13"/>
      <c r="TBQ19" s="13"/>
      <c r="TBR19" s="13"/>
      <c r="TBS19" s="13"/>
      <c r="TBT19" s="13"/>
      <c r="TBU19" s="13"/>
      <c r="TBV19" s="13"/>
      <c r="TBW19" s="13"/>
      <c r="TBX19" s="13"/>
      <c r="TBY19" s="13"/>
      <c r="TBZ19" s="13"/>
      <c r="TCA19" s="13"/>
      <c r="TCB19" s="13"/>
      <c r="TCC19" s="13"/>
      <c r="TCD19" s="13"/>
      <c r="TCE19" s="13"/>
      <c r="TCF19" s="13"/>
      <c r="TCG19" s="13"/>
      <c r="TCH19" s="13"/>
      <c r="TCI19" s="13"/>
      <c r="TCJ19" s="13"/>
      <c r="TCK19" s="13"/>
      <c r="TCL19" s="13"/>
      <c r="TCM19" s="13"/>
      <c r="TCN19" s="13"/>
      <c r="TCO19" s="13"/>
      <c r="TCP19" s="13"/>
      <c r="TCQ19" s="13"/>
      <c r="TCR19" s="13"/>
      <c r="TCS19" s="13"/>
      <c r="TCT19" s="13"/>
      <c r="TCU19" s="13"/>
      <c r="TCV19" s="13"/>
      <c r="TCW19" s="13"/>
      <c r="TCX19" s="13"/>
      <c r="TCY19" s="13"/>
      <c r="TCZ19" s="13"/>
      <c r="TDA19" s="13"/>
      <c r="TDB19" s="13"/>
      <c r="TDC19" s="13"/>
      <c r="TDD19" s="13"/>
      <c r="TDE19" s="13"/>
      <c r="TDF19" s="13"/>
      <c r="TDG19" s="13"/>
      <c r="TDH19" s="13"/>
      <c r="TDI19" s="13"/>
      <c r="TDJ19" s="13"/>
      <c r="TDK19" s="13"/>
      <c r="TDL19" s="13"/>
      <c r="TDM19" s="13"/>
      <c r="TDN19" s="13"/>
      <c r="TDO19" s="13"/>
      <c r="TDP19" s="13"/>
      <c r="TDQ19" s="13"/>
      <c r="TDR19" s="13"/>
      <c r="TDS19" s="13"/>
      <c r="TDT19" s="13"/>
      <c r="TDU19" s="13"/>
      <c r="TDV19" s="13"/>
      <c r="TDW19" s="13"/>
      <c r="TDX19" s="13"/>
      <c r="TDY19" s="13"/>
      <c r="TDZ19" s="13"/>
      <c r="TEA19" s="13"/>
      <c r="TEB19" s="13"/>
      <c r="TEC19" s="13"/>
      <c r="TED19" s="13"/>
      <c r="TEE19" s="13"/>
      <c r="TEF19" s="13"/>
      <c r="TEG19" s="13"/>
      <c r="TEH19" s="13"/>
      <c r="TEI19" s="13"/>
      <c r="TEJ19" s="13"/>
      <c r="TEK19" s="13"/>
      <c r="TEL19" s="13"/>
      <c r="TEM19" s="13"/>
      <c r="TEN19" s="13"/>
      <c r="TEO19" s="13"/>
      <c r="TEP19" s="13"/>
      <c r="TEQ19" s="13"/>
      <c r="TER19" s="13"/>
      <c r="TES19" s="13"/>
      <c r="TET19" s="13"/>
      <c r="TEU19" s="13"/>
      <c r="TEV19" s="13"/>
      <c r="TEW19" s="13"/>
      <c r="TEX19" s="13"/>
      <c r="TEY19" s="13"/>
      <c r="TEZ19" s="13"/>
      <c r="TFA19" s="13"/>
      <c r="TFB19" s="13"/>
      <c r="TFC19" s="13"/>
      <c r="TFD19" s="13"/>
      <c r="TFE19" s="13"/>
      <c r="TFF19" s="13"/>
      <c r="TFG19" s="13"/>
      <c r="TFH19" s="13"/>
      <c r="TFI19" s="13"/>
      <c r="TFJ19" s="13"/>
      <c r="TFK19" s="13"/>
      <c r="TFL19" s="13"/>
      <c r="TFM19" s="13"/>
      <c r="TFN19" s="13"/>
      <c r="TFO19" s="13"/>
      <c r="TFP19" s="13"/>
      <c r="TFQ19" s="13"/>
      <c r="TFR19" s="13"/>
      <c r="TFS19" s="13"/>
      <c r="TFT19" s="13"/>
      <c r="TFU19" s="13"/>
      <c r="TFV19" s="13"/>
      <c r="TFW19" s="13"/>
      <c r="TFX19" s="13"/>
      <c r="TFY19" s="13"/>
      <c r="TFZ19" s="13"/>
      <c r="TGA19" s="13"/>
      <c r="TGB19" s="13"/>
      <c r="TGC19" s="13"/>
      <c r="TGD19" s="13"/>
      <c r="TGE19" s="13"/>
      <c r="TGF19" s="13"/>
      <c r="TGG19" s="13"/>
      <c r="TGH19" s="13"/>
      <c r="TGI19" s="13"/>
      <c r="TGJ19" s="13"/>
      <c r="TGK19" s="13"/>
      <c r="TGL19" s="13"/>
      <c r="TGM19" s="13"/>
      <c r="TGN19" s="13"/>
      <c r="TGO19" s="13"/>
      <c r="TGP19" s="13"/>
      <c r="TGQ19" s="13"/>
      <c r="TGR19" s="13"/>
      <c r="TGS19" s="13"/>
      <c r="TGT19" s="13"/>
      <c r="TGU19" s="13"/>
      <c r="TGV19" s="13"/>
      <c r="TGW19" s="13"/>
      <c r="TGX19" s="13"/>
      <c r="TGY19" s="13"/>
      <c r="TGZ19" s="13"/>
      <c r="THA19" s="13"/>
      <c r="THB19" s="13"/>
      <c r="THC19" s="13"/>
      <c r="THD19" s="13"/>
      <c r="THE19" s="13"/>
      <c r="THF19" s="13"/>
      <c r="THG19" s="13"/>
      <c r="THH19" s="13"/>
      <c r="THI19" s="13"/>
      <c r="THJ19" s="13"/>
      <c r="THK19" s="13"/>
      <c r="THL19" s="13"/>
      <c r="THM19" s="13"/>
      <c r="THN19" s="13"/>
      <c r="THO19" s="13"/>
      <c r="THP19" s="13"/>
      <c r="THQ19" s="13"/>
      <c r="THR19" s="13"/>
      <c r="THS19" s="13"/>
      <c r="THT19" s="13"/>
      <c r="THU19" s="13"/>
      <c r="THV19" s="13"/>
      <c r="THW19" s="13"/>
      <c r="THX19" s="13"/>
      <c r="THY19" s="13"/>
      <c r="THZ19" s="13"/>
      <c r="TIA19" s="13"/>
      <c r="TIB19" s="13"/>
      <c r="TIC19" s="13"/>
      <c r="TID19" s="13"/>
      <c r="TIE19" s="13"/>
      <c r="TIF19" s="13"/>
      <c r="TIG19" s="13"/>
      <c r="TIH19" s="13"/>
      <c r="TII19" s="13"/>
      <c r="TIJ19" s="13"/>
      <c r="TIK19" s="13"/>
      <c r="TIL19" s="13"/>
      <c r="TIM19" s="13"/>
      <c r="TIN19" s="13"/>
      <c r="TIO19" s="13"/>
      <c r="TIP19" s="13"/>
      <c r="TIQ19" s="13"/>
      <c r="TIR19" s="13"/>
      <c r="TIS19" s="13"/>
      <c r="TIT19" s="13"/>
      <c r="TIU19" s="13"/>
      <c r="TIV19" s="13"/>
      <c r="TIW19" s="13"/>
      <c r="TIX19" s="13"/>
      <c r="TIY19" s="13"/>
      <c r="TIZ19" s="13"/>
      <c r="TJA19" s="13"/>
      <c r="TJB19" s="13"/>
      <c r="TJC19" s="13"/>
      <c r="TJD19" s="13"/>
      <c r="TJE19" s="13"/>
      <c r="TJF19" s="13"/>
      <c r="TJG19" s="13"/>
      <c r="TJH19" s="13"/>
      <c r="TJI19" s="13"/>
      <c r="TJJ19" s="13"/>
      <c r="TJK19" s="13"/>
      <c r="TJL19" s="13"/>
      <c r="TJM19" s="13"/>
      <c r="TJN19" s="13"/>
      <c r="TJO19" s="13"/>
      <c r="TJP19" s="13"/>
      <c r="TJQ19" s="13"/>
      <c r="TJR19" s="13"/>
      <c r="TJS19" s="13"/>
      <c r="TJT19" s="13"/>
      <c r="TJU19" s="13"/>
      <c r="TJV19" s="13"/>
      <c r="TJW19" s="13"/>
      <c r="TJX19" s="13"/>
      <c r="TJY19" s="13"/>
      <c r="TJZ19" s="13"/>
      <c r="TKA19" s="13"/>
      <c r="TKB19" s="13"/>
      <c r="TKC19" s="13"/>
      <c r="TKD19" s="13"/>
      <c r="TKE19" s="13"/>
      <c r="TKF19" s="13"/>
      <c r="TKG19" s="13"/>
      <c r="TKH19" s="13"/>
      <c r="TKI19" s="13"/>
      <c r="TKJ19" s="13"/>
      <c r="TKK19" s="13"/>
      <c r="TKL19" s="13"/>
      <c r="TKM19" s="13"/>
      <c r="TKN19" s="13"/>
      <c r="TKO19" s="13"/>
      <c r="TKP19" s="13"/>
      <c r="TKQ19" s="13"/>
      <c r="TKR19" s="13"/>
      <c r="TKS19" s="13"/>
      <c r="TKT19" s="13"/>
      <c r="TKU19" s="13"/>
      <c r="TKV19" s="13"/>
      <c r="TKW19" s="13"/>
      <c r="TKX19" s="13"/>
      <c r="TKY19" s="13"/>
      <c r="TKZ19" s="13"/>
      <c r="TLA19" s="13"/>
      <c r="TLB19" s="13"/>
      <c r="TLC19" s="13"/>
      <c r="TLD19" s="13"/>
      <c r="TLE19" s="13"/>
      <c r="TLF19" s="13"/>
      <c r="TLG19" s="13"/>
      <c r="TLH19" s="13"/>
      <c r="TLI19" s="13"/>
      <c r="TLJ19" s="13"/>
      <c r="TLK19" s="13"/>
      <c r="TLL19" s="13"/>
      <c r="TLM19" s="13"/>
      <c r="TLN19" s="13"/>
      <c r="TLO19" s="13"/>
      <c r="TLP19" s="13"/>
      <c r="TLQ19" s="13"/>
      <c r="TLR19" s="13"/>
      <c r="TLS19" s="13"/>
      <c r="TLT19" s="13"/>
      <c r="TLU19" s="13"/>
      <c r="TLV19" s="13"/>
      <c r="TLW19" s="13"/>
      <c r="TLX19" s="13"/>
      <c r="TLY19" s="13"/>
      <c r="TLZ19" s="13"/>
      <c r="TMA19" s="13"/>
      <c r="TMB19" s="13"/>
      <c r="TMC19" s="13"/>
      <c r="TMD19" s="13"/>
      <c r="TME19" s="13"/>
      <c r="TMF19" s="13"/>
      <c r="TMG19" s="13"/>
      <c r="TMH19" s="13"/>
      <c r="TMI19" s="13"/>
      <c r="TMJ19" s="13"/>
      <c r="TMK19" s="13"/>
      <c r="TML19" s="13"/>
      <c r="TMM19" s="13"/>
      <c r="TMN19" s="13"/>
      <c r="TMO19" s="13"/>
      <c r="TMP19" s="13"/>
      <c r="TMQ19" s="13"/>
      <c r="TMR19" s="13"/>
      <c r="TMS19" s="13"/>
      <c r="TMT19" s="13"/>
      <c r="TMU19" s="13"/>
      <c r="TMV19" s="13"/>
      <c r="TMW19" s="13"/>
      <c r="TMX19" s="13"/>
      <c r="TMY19" s="13"/>
      <c r="TMZ19" s="13"/>
      <c r="TNA19" s="13"/>
      <c r="TNB19" s="13"/>
      <c r="TNC19" s="13"/>
      <c r="TND19" s="13"/>
      <c r="TNE19" s="13"/>
      <c r="TNF19" s="13"/>
      <c r="TNG19" s="13"/>
      <c r="TNH19" s="13"/>
      <c r="TNI19" s="13"/>
      <c r="TNJ19" s="13"/>
      <c r="TNK19" s="13"/>
      <c r="TNL19" s="13"/>
      <c r="TNM19" s="13"/>
      <c r="TNN19" s="13"/>
      <c r="TNO19" s="13"/>
      <c r="TNP19" s="13"/>
      <c r="TNQ19" s="13"/>
      <c r="TNR19" s="13"/>
      <c r="TNS19" s="13"/>
      <c r="TNT19" s="13"/>
      <c r="TNU19" s="13"/>
      <c r="TNV19" s="13"/>
      <c r="TNW19" s="13"/>
      <c r="TNX19" s="13"/>
      <c r="TNY19" s="13"/>
      <c r="TNZ19" s="13"/>
      <c r="TOA19" s="13"/>
      <c r="TOB19" s="13"/>
      <c r="TOC19" s="13"/>
      <c r="TOD19" s="13"/>
      <c r="TOE19" s="13"/>
      <c r="TOF19" s="13"/>
      <c r="TOG19" s="13"/>
      <c r="TOH19" s="13"/>
      <c r="TOI19" s="13"/>
      <c r="TOJ19" s="13"/>
      <c r="TOK19" s="13"/>
      <c r="TOL19" s="13"/>
      <c r="TOM19" s="13"/>
      <c r="TON19" s="13"/>
      <c r="TOO19" s="13"/>
      <c r="TOP19" s="13"/>
      <c r="TOQ19" s="13"/>
      <c r="TOR19" s="13"/>
      <c r="TOS19" s="13"/>
      <c r="TOT19" s="13"/>
      <c r="TOU19" s="13"/>
      <c r="TOV19" s="13"/>
      <c r="TOW19" s="13"/>
      <c r="TOX19" s="13"/>
      <c r="TOY19" s="13"/>
      <c r="TOZ19" s="13"/>
      <c r="TPA19" s="13"/>
      <c r="TPB19" s="13"/>
      <c r="TPC19" s="13"/>
      <c r="TPD19" s="13"/>
      <c r="TPE19" s="13"/>
      <c r="TPF19" s="13"/>
      <c r="TPG19" s="13"/>
      <c r="TPH19" s="13"/>
      <c r="TPI19" s="13"/>
      <c r="TPJ19" s="13"/>
      <c r="TPK19" s="13"/>
      <c r="TPL19" s="13"/>
      <c r="TPM19" s="13"/>
      <c r="TPN19" s="13"/>
      <c r="TPO19" s="13"/>
      <c r="TPP19" s="13"/>
      <c r="TPQ19" s="13"/>
      <c r="TPR19" s="13"/>
      <c r="TPS19" s="13"/>
      <c r="TPT19" s="13"/>
      <c r="TPU19" s="13"/>
      <c r="TPV19" s="13"/>
      <c r="TPW19" s="13"/>
      <c r="TPX19" s="13"/>
      <c r="TPY19" s="13"/>
      <c r="TPZ19" s="13"/>
      <c r="TQA19" s="13"/>
      <c r="TQB19" s="13"/>
      <c r="TQC19" s="13"/>
      <c r="TQD19" s="13"/>
      <c r="TQE19" s="13"/>
      <c r="TQF19" s="13"/>
      <c r="TQG19" s="13"/>
      <c r="TQH19" s="13"/>
      <c r="TQI19" s="13"/>
      <c r="TQJ19" s="13"/>
      <c r="TQK19" s="13"/>
      <c r="TQL19" s="13"/>
      <c r="TQM19" s="13"/>
      <c r="TQN19" s="13"/>
      <c r="TQO19" s="13"/>
      <c r="TQP19" s="13"/>
      <c r="TQQ19" s="13"/>
      <c r="TQR19" s="13"/>
      <c r="TQS19" s="13"/>
      <c r="TQT19" s="13"/>
      <c r="TQU19" s="13"/>
      <c r="TQV19" s="13"/>
      <c r="TQW19" s="13"/>
      <c r="TQX19" s="13"/>
      <c r="TQY19" s="13"/>
      <c r="TQZ19" s="13"/>
      <c r="TRA19" s="13"/>
      <c r="TRB19" s="13"/>
      <c r="TRC19" s="13"/>
      <c r="TRD19" s="13"/>
      <c r="TRE19" s="13"/>
      <c r="TRF19" s="13"/>
      <c r="TRG19" s="13"/>
      <c r="TRH19" s="13"/>
      <c r="TRI19" s="13"/>
      <c r="TRJ19" s="13"/>
      <c r="TRK19" s="13"/>
      <c r="TRL19" s="13"/>
      <c r="TRM19" s="13"/>
      <c r="TRN19" s="13"/>
      <c r="TRO19" s="13"/>
      <c r="TRP19" s="13"/>
      <c r="TRQ19" s="13"/>
      <c r="TRR19" s="13"/>
      <c r="TRS19" s="13"/>
      <c r="TRT19" s="13"/>
      <c r="TRU19" s="13"/>
      <c r="TRV19" s="13"/>
      <c r="TRW19" s="13"/>
      <c r="TRX19" s="13"/>
      <c r="TRY19" s="13"/>
      <c r="TRZ19" s="13"/>
      <c r="TSA19" s="13"/>
      <c r="TSB19" s="13"/>
      <c r="TSC19" s="13"/>
      <c r="TSD19" s="13"/>
      <c r="TSE19" s="13"/>
      <c r="TSF19" s="13"/>
      <c r="TSG19" s="13"/>
      <c r="TSH19" s="13"/>
      <c r="TSI19" s="13"/>
      <c r="TSJ19" s="13"/>
      <c r="TSK19" s="13"/>
      <c r="TSL19" s="13"/>
      <c r="TSM19" s="13"/>
      <c r="TSN19" s="13"/>
      <c r="TSO19" s="13"/>
      <c r="TSP19" s="13"/>
      <c r="TSQ19" s="13"/>
      <c r="TSR19" s="13"/>
      <c r="TSS19" s="13"/>
      <c r="TST19" s="13"/>
      <c r="TSU19" s="13"/>
      <c r="TSV19" s="13"/>
      <c r="TSW19" s="13"/>
      <c r="TSX19" s="13"/>
      <c r="TSY19" s="13"/>
      <c r="TSZ19" s="13"/>
      <c r="TTA19" s="13"/>
      <c r="TTB19" s="13"/>
      <c r="TTC19" s="13"/>
      <c r="TTD19" s="13"/>
      <c r="TTE19" s="13"/>
      <c r="TTF19" s="13"/>
      <c r="TTG19" s="13"/>
      <c r="TTH19" s="13"/>
      <c r="TTI19" s="13"/>
      <c r="TTJ19" s="13"/>
      <c r="TTK19" s="13"/>
      <c r="TTL19" s="13"/>
      <c r="TTM19" s="13"/>
      <c r="TTN19" s="13"/>
      <c r="TTO19" s="13"/>
      <c r="TTP19" s="13"/>
      <c r="TTQ19" s="13"/>
      <c r="TTR19" s="13"/>
      <c r="TTS19" s="13"/>
      <c r="TTT19" s="13"/>
      <c r="TTU19" s="13"/>
      <c r="TTV19" s="13"/>
      <c r="TTW19" s="13"/>
      <c r="TTX19" s="13"/>
      <c r="TTY19" s="13"/>
      <c r="TTZ19" s="13"/>
      <c r="TUA19" s="13"/>
      <c r="TUB19" s="13"/>
      <c r="TUC19" s="13"/>
      <c r="TUD19" s="13"/>
      <c r="TUE19" s="13"/>
      <c r="TUF19" s="13"/>
      <c r="TUG19" s="13"/>
      <c r="TUH19" s="13"/>
      <c r="TUI19" s="13"/>
      <c r="TUJ19" s="13"/>
      <c r="TUK19" s="13"/>
      <c r="TUL19" s="13"/>
      <c r="TUM19" s="13"/>
      <c r="TUN19" s="13"/>
      <c r="TUO19" s="13"/>
      <c r="TUP19" s="13"/>
      <c r="TUQ19" s="13"/>
      <c r="TUR19" s="13"/>
      <c r="TUS19" s="13"/>
      <c r="TUT19" s="13"/>
      <c r="TUU19" s="13"/>
      <c r="TUV19" s="13"/>
      <c r="TUW19" s="13"/>
      <c r="TUX19" s="13"/>
      <c r="TUY19" s="13"/>
      <c r="TUZ19" s="13"/>
      <c r="TVA19" s="13"/>
      <c r="TVB19" s="13"/>
      <c r="TVC19" s="13"/>
      <c r="TVD19" s="13"/>
      <c r="TVE19" s="13"/>
      <c r="TVF19" s="13"/>
      <c r="TVG19" s="13"/>
      <c r="TVH19" s="13"/>
      <c r="TVI19" s="13"/>
      <c r="TVJ19" s="13"/>
      <c r="TVK19" s="13"/>
      <c r="TVL19" s="13"/>
      <c r="TVM19" s="13"/>
      <c r="TVN19" s="13"/>
      <c r="TVO19" s="13"/>
      <c r="TVP19" s="13"/>
      <c r="TVQ19" s="13"/>
      <c r="TVR19" s="13"/>
      <c r="TVS19" s="13"/>
      <c r="TVT19" s="13"/>
      <c r="TVU19" s="13"/>
      <c r="TVV19" s="13"/>
      <c r="TVW19" s="13"/>
      <c r="TVX19" s="13"/>
      <c r="TVY19" s="13"/>
      <c r="TVZ19" s="13"/>
      <c r="TWA19" s="13"/>
      <c r="TWB19" s="13"/>
      <c r="TWC19" s="13"/>
      <c r="TWD19" s="13"/>
      <c r="TWE19" s="13"/>
      <c r="TWF19" s="13"/>
      <c r="TWG19" s="13"/>
      <c r="TWH19" s="13"/>
      <c r="TWI19" s="13"/>
      <c r="TWJ19" s="13"/>
      <c r="TWK19" s="13"/>
      <c r="TWL19" s="13"/>
      <c r="TWM19" s="13"/>
      <c r="TWN19" s="13"/>
      <c r="TWO19" s="13"/>
      <c r="TWP19" s="13"/>
      <c r="TWQ19" s="13"/>
      <c r="TWR19" s="13"/>
      <c r="TWS19" s="13"/>
      <c r="TWT19" s="13"/>
      <c r="TWU19" s="13"/>
      <c r="TWV19" s="13"/>
      <c r="TWW19" s="13"/>
      <c r="TWX19" s="13"/>
      <c r="TWY19" s="13"/>
      <c r="TWZ19" s="13"/>
      <c r="TXA19" s="13"/>
      <c r="TXB19" s="13"/>
      <c r="TXC19" s="13"/>
      <c r="TXD19" s="13"/>
      <c r="TXE19" s="13"/>
      <c r="TXF19" s="13"/>
      <c r="TXG19" s="13"/>
      <c r="TXH19" s="13"/>
      <c r="TXI19" s="13"/>
      <c r="TXJ19" s="13"/>
      <c r="TXK19" s="13"/>
      <c r="TXL19" s="13"/>
      <c r="TXM19" s="13"/>
      <c r="TXN19" s="13"/>
      <c r="TXO19" s="13"/>
      <c r="TXP19" s="13"/>
      <c r="TXQ19" s="13"/>
      <c r="TXR19" s="13"/>
      <c r="TXS19" s="13"/>
      <c r="TXT19" s="13"/>
      <c r="TXU19" s="13"/>
      <c r="TXV19" s="13"/>
      <c r="TXW19" s="13"/>
      <c r="TXX19" s="13"/>
      <c r="TXY19" s="13"/>
      <c r="TXZ19" s="13"/>
      <c r="TYA19" s="13"/>
      <c r="TYB19" s="13"/>
      <c r="TYC19" s="13"/>
      <c r="TYD19" s="13"/>
      <c r="TYE19" s="13"/>
      <c r="TYF19" s="13"/>
      <c r="TYG19" s="13"/>
      <c r="TYH19" s="13"/>
      <c r="TYI19" s="13"/>
      <c r="TYJ19" s="13"/>
      <c r="TYK19" s="13"/>
      <c r="TYL19" s="13"/>
      <c r="TYM19" s="13"/>
      <c r="TYN19" s="13"/>
      <c r="TYO19" s="13"/>
      <c r="TYP19" s="13"/>
      <c r="TYQ19" s="13"/>
      <c r="TYR19" s="13"/>
      <c r="TYS19" s="13"/>
      <c r="TYT19" s="13"/>
      <c r="TYU19" s="13"/>
      <c r="TYV19" s="13"/>
      <c r="TYW19" s="13"/>
      <c r="TYX19" s="13"/>
      <c r="TYY19" s="13"/>
      <c r="TYZ19" s="13"/>
      <c r="TZA19" s="13"/>
      <c r="TZB19" s="13"/>
      <c r="TZC19" s="13"/>
      <c r="TZD19" s="13"/>
      <c r="TZE19" s="13"/>
      <c r="TZF19" s="13"/>
      <c r="TZG19" s="13"/>
      <c r="TZH19" s="13"/>
      <c r="TZI19" s="13"/>
      <c r="TZJ19" s="13"/>
      <c r="TZK19" s="13"/>
      <c r="TZL19" s="13"/>
      <c r="TZM19" s="13"/>
      <c r="TZN19" s="13"/>
      <c r="TZO19" s="13"/>
      <c r="TZP19" s="13"/>
      <c r="TZQ19" s="13"/>
      <c r="TZR19" s="13"/>
      <c r="TZS19" s="13"/>
      <c r="TZT19" s="13"/>
      <c r="TZU19" s="13"/>
      <c r="TZV19" s="13"/>
      <c r="TZW19" s="13"/>
      <c r="TZX19" s="13"/>
      <c r="TZY19" s="13"/>
      <c r="TZZ19" s="13"/>
      <c r="UAA19" s="13"/>
      <c r="UAB19" s="13"/>
      <c r="UAC19" s="13"/>
      <c r="UAD19" s="13"/>
      <c r="UAE19" s="13"/>
      <c r="UAF19" s="13"/>
      <c r="UAG19" s="13"/>
      <c r="UAH19" s="13"/>
      <c r="UAI19" s="13"/>
      <c r="UAJ19" s="13"/>
      <c r="UAK19" s="13"/>
      <c r="UAL19" s="13"/>
      <c r="UAM19" s="13"/>
      <c r="UAN19" s="13"/>
      <c r="UAO19" s="13"/>
      <c r="UAP19" s="13"/>
      <c r="UAQ19" s="13"/>
      <c r="UAR19" s="13"/>
      <c r="UAS19" s="13"/>
      <c r="UAT19" s="13"/>
      <c r="UAU19" s="13"/>
      <c r="UAV19" s="13"/>
      <c r="UAW19" s="13"/>
      <c r="UAX19" s="13"/>
      <c r="UAY19" s="13"/>
      <c r="UAZ19" s="13"/>
      <c r="UBA19" s="13"/>
      <c r="UBB19" s="13"/>
      <c r="UBC19" s="13"/>
      <c r="UBD19" s="13"/>
      <c r="UBE19" s="13"/>
      <c r="UBF19" s="13"/>
      <c r="UBG19" s="13"/>
      <c r="UBH19" s="13"/>
      <c r="UBI19" s="13"/>
      <c r="UBJ19" s="13"/>
      <c r="UBK19" s="13"/>
      <c r="UBL19" s="13"/>
      <c r="UBM19" s="13"/>
      <c r="UBN19" s="13"/>
      <c r="UBO19" s="13"/>
      <c r="UBP19" s="13"/>
      <c r="UBQ19" s="13"/>
      <c r="UBR19" s="13"/>
      <c r="UBS19" s="13"/>
      <c r="UBT19" s="13"/>
      <c r="UBU19" s="13"/>
      <c r="UBV19" s="13"/>
      <c r="UBW19" s="13"/>
      <c r="UBX19" s="13"/>
      <c r="UBY19" s="13"/>
      <c r="UBZ19" s="13"/>
      <c r="UCA19" s="13"/>
      <c r="UCB19" s="13"/>
      <c r="UCC19" s="13"/>
      <c r="UCD19" s="13"/>
      <c r="UCE19" s="13"/>
      <c r="UCF19" s="13"/>
      <c r="UCG19" s="13"/>
      <c r="UCH19" s="13"/>
      <c r="UCI19" s="13"/>
      <c r="UCJ19" s="13"/>
      <c r="UCK19" s="13"/>
      <c r="UCL19" s="13"/>
      <c r="UCM19" s="13"/>
      <c r="UCN19" s="13"/>
      <c r="UCO19" s="13"/>
      <c r="UCP19" s="13"/>
      <c r="UCQ19" s="13"/>
      <c r="UCR19" s="13"/>
      <c r="UCS19" s="13"/>
      <c r="UCT19" s="13"/>
      <c r="UCU19" s="13"/>
      <c r="UCV19" s="13"/>
      <c r="UCW19" s="13"/>
      <c r="UCX19" s="13"/>
      <c r="UCY19" s="13"/>
      <c r="UCZ19" s="13"/>
      <c r="UDA19" s="13"/>
      <c r="UDB19" s="13"/>
      <c r="UDC19" s="13"/>
      <c r="UDD19" s="13"/>
      <c r="UDE19" s="13"/>
      <c r="UDF19" s="13"/>
      <c r="UDG19" s="13"/>
      <c r="UDH19" s="13"/>
      <c r="UDI19" s="13"/>
      <c r="UDJ19" s="13"/>
      <c r="UDK19" s="13"/>
      <c r="UDL19" s="13"/>
      <c r="UDM19" s="13"/>
      <c r="UDN19" s="13"/>
      <c r="UDO19" s="13"/>
      <c r="UDP19" s="13"/>
      <c r="UDQ19" s="13"/>
      <c r="UDR19" s="13"/>
      <c r="UDS19" s="13"/>
      <c r="UDT19" s="13"/>
      <c r="UDU19" s="13"/>
      <c r="UDV19" s="13"/>
      <c r="UDW19" s="13"/>
      <c r="UDX19" s="13"/>
      <c r="UDY19" s="13"/>
      <c r="UDZ19" s="13"/>
      <c r="UEA19" s="13"/>
      <c r="UEB19" s="13"/>
      <c r="UEC19" s="13"/>
      <c r="UED19" s="13"/>
      <c r="UEE19" s="13"/>
      <c r="UEF19" s="13"/>
      <c r="UEG19" s="13"/>
      <c r="UEH19" s="13"/>
      <c r="UEI19" s="13"/>
      <c r="UEJ19" s="13"/>
      <c r="UEK19" s="13"/>
      <c r="UEL19" s="13"/>
      <c r="UEM19" s="13"/>
      <c r="UEN19" s="13"/>
      <c r="UEO19" s="13"/>
      <c r="UEP19" s="13"/>
      <c r="UEQ19" s="13"/>
      <c r="UER19" s="13"/>
      <c r="UES19" s="13"/>
      <c r="UET19" s="13"/>
      <c r="UEU19" s="13"/>
      <c r="UEV19" s="13"/>
      <c r="UEW19" s="13"/>
      <c r="UEX19" s="13"/>
      <c r="UEY19" s="13"/>
      <c r="UEZ19" s="13"/>
      <c r="UFA19" s="13"/>
      <c r="UFB19" s="13"/>
      <c r="UFC19" s="13"/>
      <c r="UFD19" s="13"/>
      <c r="UFE19" s="13"/>
      <c r="UFF19" s="13"/>
      <c r="UFG19" s="13"/>
      <c r="UFH19" s="13"/>
      <c r="UFI19" s="13"/>
      <c r="UFJ19" s="13"/>
      <c r="UFK19" s="13"/>
      <c r="UFL19" s="13"/>
      <c r="UFM19" s="13"/>
      <c r="UFN19" s="13"/>
      <c r="UFO19" s="13"/>
      <c r="UFP19" s="13"/>
      <c r="UFQ19" s="13"/>
      <c r="UFR19" s="13"/>
      <c r="UFS19" s="13"/>
      <c r="UFT19" s="13"/>
      <c r="UFU19" s="13"/>
      <c r="UFV19" s="13"/>
      <c r="UFW19" s="13"/>
      <c r="UFX19" s="13"/>
      <c r="UFY19" s="13"/>
      <c r="UFZ19" s="13"/>
      <c r="UGA19" s="13"/>
      <c r="UGB19" s="13"/>
      <c r="UGC19" s="13"/>
      <c r="UGD19" s="13"/>
      <c r="UGE19" s="13"/>
      <c r="UGF19" s="13"/>
      <c r="UGG19" s="13"/>
      <c r="UGH19" s="13"/>
      <c r="UGI19" s="13"/>
      <c r="UGJ19" s="13"/>
      <c r="UGK19" s="13"/>
      <c r="UGL19" s="13"/>
      <c r="UGM19" s="13"/>
      <c r="UGN19" s="13"/>
      <c r="UGO19" s="13"/>
      <c r="UGP19" s="13"/>
      <c r="UGQ19" s="13"/>
      <c r="UGR19" s="13"/>
      <c r="UGS19" s="13"/>
      <c r="UGT19" s="13"/>
      <c r="UGU19" s="13"/>
      <c r="UGV19" s="13"/>
      <c r="UGW19" s="13"/>
      <c r="UGX19" s="13"/>
      <c r="UGY19" s="13"/>
      <c r="UGZ19" s="13"/>
      <c r="UHA19" s="13"/>
      <c r="UHB19" s="13"/>
      <c r="UHC19" s="13"/>
      <c r="UHD19" s="13"/>
      <c r="UHE19" s="13"/>
      <c r="UHF19" s="13"/>
      <c r="UHG19" s="13"/>
      <c r="UHH19" s="13"/>
      <c r="UHI19" s="13"/>
      <c r="UHJ19" s="13"/>
      <c r="UHK19" s="13"/>
      <c r="UHL19" s="13"/>
      <c r="UHM19" s="13"/>
      <c r="UHN19" s="13"/>
      <c r="UHO19" s="13"/>
      <c r="UHP19" s="13"/>
      <c r="UHQ19" s="13"/>
      <c r="UHR19" s="13"/>
      <c r="UHS19" s="13"/>
      <c r="UHT19" s="13"/>
      <c r="UHU19" s="13"/>
      <c r="UHV19" s="13"/>
      <c r="UHW19" s="13"/>
      <c r="UHX19" s="13"/>
      <c r="UHY19" s="13"/>
      <c r="UHZ19" s="13"/>
      <c r="UIA19" s="13"/>
      <c r="UIB19" s="13"/>
      <c r="UIC19" s="13"/>
      <c r="UID19" s="13"/>
      <c r="UIE19" s="13"/>
      <c r="UIF19" s="13"/>
      <c r="UIG19" s="13"/>
      <c r="UIH19" s="13"/>
      <c r="UII19" s="13"/>
      <c r="UIJ19" s="13"/>
      <c r="UIK19" s="13"/>
      <c r="UIL19" s="13"/>
      <c r="UIM19" s="13"/>
      <c r="UIN19" s="13"/>
      <c r="UIO19" s="13"/>
      <c r="UIP19" s="13"/>
      <c r="UIQ19" s="13"/>
      <c r="UIR19" s="13"/>
      <c r="UIS19" s="13"/>
      <c r="UIT19" s="13"/>
      <c r="UIU19" s="13"/>
      <c r="UIV19" s="13"/>
      <c r="UIW19" s="13"/>
      <c r="UIX19" s="13"/>
      <c r="UIY19" s="13"/>
      <c r="UIZ19" s="13"/>
      <c r="UJA19" s="13"/>
      <c r="UJB19" s="13"/>
      <c r="UJC19" s="13"/>
      <c r="UJD19" s="13"/>
      <c r="UJE19" s="13"/>
      <c r="UJF19" s="13"/>
      <c r="UJG19" s="13"/>
      <c r="UJH19" s="13"/>
      <c r="UJI19" s="13"/>
      <c r="UJJ19" s="13"/>
      <c r="UJK19" s="13"/>
      <c r="UJL19" s="13"/>
      <c r="UJM19" s="13"/>
      <c r="UJN19" s="13"/>
      <c r="UJO19" s="13"/>
      <c r="UJP19" s="13"/>
      <c r="UJQ19" s="13"/>
      <c r="UJR19" s="13"/>
      <c r="UJS19" s="13"/>
      <c r="UJT19" s="13"/>
      <c r="UJU19" s="13"/>
      <c r="UJV19" s="13"/>
      <c r="UJW19" s="13"/>
      <c r="UJX19" s="13"/>
      <c r="UJY19" s="13"/>
      <c r="UJZ19" s="13"/>
      <c r="UKA19" s="13"/>
      <c r="UKB19" s="13"/>
      <c r="UKC19" s="13"/>
      <c r="UKD19" s="13"/>
      <c r="UKE19" s="13"/>
      <c r="UKF19" s="13"/>
      <c r="UKG19" s="13"/>
      <c r="UKH19" s="13"/>
      <c r="UKI19" s="13"/>
      <c r="UKJ19" s="13"/>
      <c r="UKK19" s="13"/>
      <c r="UKL19" s="13"/>
      <c r="UKM19" s="13"/>
      <c r="UKN19" s="13"/>
      <c r="UKO19" s="13"/>
      <c r="UKP19" s="13"/>
      <c r="UKQ19" s="13"/>
      <c r="UKR19" s="13"/>
      <c r="UKS19" s="13"/>
      <c r="UKT19" s="13"/>
      <c r="UKU19" s="13"/>
      <c r="UKV19" s="13"/>
      <c r="UKW19" s="13"/>
      <c r="UKX19" s="13"/>
      <c r="UKY19" s="13"/>
      <c r="UKZ19" s="13"/>
      <c r="ULA19" s="13"/>
      <c r="ULB19" s="13"/>
      <c r="ULC19" s="13"/>
      <c r="ULD19" s="13"/>
      <c r="ULE19" s="13"/>
      <c r="ULF19" s="13"/>
      <c r="ULG19" s="13"/>
      <c r="ULH19" s="13"/>
      <c r="ULI19" s="13"/>
      <c r="ULJ19" s="13"/>
      <c r="ULK19" s="13"/>
      <c r="ULL19" s="13"/>
      <c r="ULM19" s="13"/>
      <c r="ULN19" s="13"/>
      <c r="ULO19" s="13"/>
      <c r="ULP19" s="13"/>
      <c r="ULQ19" s="13"/>
      <c r="ULR19" s="13"/>
      <c r="ULS19" s="13"/>
      <c r="ULT19" s="13"/>
      <c r="ULU19" s="13"/>
      <c r="ULV19" s="13"/>
      <c r="ULW19" s="13"/>
      <c r="ULX19" s="13"/>
      <c r="ULY19" s="13"/>
      <c r="ULZ19" s="13"/>
      <c r="UMA19" s="13"/>
      <c r="UMB19" s="13"/>
      <c r="UMC19" s="13"/>
      <c r="UMD19" s="13"/>
      <c r="UME19" s="13"/>
      <c r="UMF19" s="13"/>
      <c r="UMG19" s="13"/>
      <c r="UMH19" s="13"/>
      <c r="UMI19" s="13"/>
      <c r="UMJ19" s="13"/>
      <c r="UMK19" s="13"/>
      <c r="UML19" s="13"/>
      <c r="UMM19" s="13"/>
      <c r="UMN19" s="13"/>
      <c r="UMO19" s="13"/>
      <c r="UMP19" s="13"/>
      <c r="UMQ19" s="13"/>
      <c r="UMR19" s="13"/>
      <c r="UMS19" s="13"/>
      <c r="UMT19" s="13"/>
      <c r="UMU19" s="13"/>
      <c r="UMV19" s="13"/>
      <c r="UMW19" s="13"/>
      <c r="UMX19" s="13"/>
      <c r="UMY19" s="13"/>
      <c r="UMZ19" s="13"/>
      <c r="UNA19" s="13"/>
      <c r="UNB19" s="13"/>
      <c r="UNC19" s="13"/>
      <c r="UND19" s="13"/>
      <c r="UNE19" s="13"/>
      <c r="UNF19" s="13"/>
      <c r="UNG19" s="13"/>
      <c r="UNH19" s="13"/>
      <c r="UNI19" s="13"/>
      <c r="UNJ19" s="13"/>
      <c r="UNK19" s="13"/>
      <c r="UNL19" s="13"/>
      <c r="UNM19" s="13"/>
      <c r="UNN19" s="13"/>
      <c r="UNO19" s="13"/>
      <c r="UNP19" s="13"/>
      <c r="UNQ19" s="13"/>
      <c r="UNR19" s="13"/>
      <c r="UNS19" s="13"/>
      <c r="UNT19" s="13"/>
      <c r="UNU19" s="13"/>
      <c r="UNV19" s="13"/>
      <c r="UNW19" s="13"/>
      <c r="UNX19" s="13"/>
      <c r="UNY19" s="13"/>
      <c r="UNZ19" s="13"/>
      <c r="UOA19" s="13"/>
      <c r="UOB19" s="13"/>
      <c r="UOC19" s="13"/>
      <c r="UOD19" s="13"/>
      <c r="UOE19" s="13"/>
      <c r="UOF19" s="13"/>
      <c r="UOG19" s="13"/>
      <c r="UOH19" s="13"/>
      <c r="UOI19" s="13"/>
      <c r="UOJ19" s="13"/>
      <c r="UOK19" s="13"/>
      <c r="UOL19" s="13"/>
      <c r="UOM19" s="13"/>
      <c r="UON19" s="13"/>
      <c r="UOO19" s="13"/>
      <c r="UOP19" s="13"/>
      <c r="UOQ19" s="13"/>
      <c r="UOR19" s="13"/>
      <c r="UOS19" s="13"/>
      <c r="UOT19" s="13"/>
      <c r="UOU19" s="13"/>
      <c r="UOV19" s="13"/>
      <c r="UOW19" s="13"/>
      <c r="UOX19" s="13"/>
      <c r="UOY19" s="13"/>
      <c r="UOZ19" s="13"/>
      <c r="UPA19" s="13"/>
      <c r="UPB19" s="13"/>
      <c r="UPC19" s="13"/>
      <c r="UPD19" s="13"/>
      <c r="UPE19" s="13"/>
      <c r="UPF19" s="13"/>
      <c r="UPG19" s="13"/>
      <c r="UPH19" s="13"/>
      <c r="UPI19" s="13"/>
      <c r="UPJ19" s="13"/>
      <c r="UPK19" s="13"/>
      <c r="UPL19" s="13"/>
      <c r="UPM19" s="13"/>
      <c r="UPN19" s="13"/>
      <c r="UPO19" s="13"/>
      <c r="UPP19" s="13"/>
      <c r="UPQ19" s="13"/>
      <c r="UPR19" s="13"/>
      <c r="UPS19" s="13"/>
      <c r="UPT19" s="13"/>
      <c r="UPU19" s="13"/>
      <c r="UPV19" s="13"/>
      <c r="UPW19" s="13"/>
      <c r="UPX19" s="13"/>
      <c r="UPY19" s="13"/>
      <c r="UPZ19" s="13"/>
      <c r="UQA19" s="13"/>
      <c r="UQB19" s="13"/>
      <c r="UQC19" s="13"/>
      <c r="UQD19" s="13"/>
      <c r="UQE19" s="13"/>
      <c r="UQF19" s="13"/>
      <c r="UQG19" s="13"/>
      <c r="UQH19" s="13"/>
      <c r="UQI19" s="13"/>
      <c r="UQJ19" s="13"/>
      <c r="UQK19" s="13"/>
      <c r="UQL19" s="13"/>
      <c r="UQM19" s="13"/>
      <c r="UQN19" s="13"/>
      <c r="UQO19" s="13"/>
      <c r="UQP19" s="13"/>
      <c r="UQQ19" s="13"/>
      <c r="UQR19" s="13"/>
      <c r="UQS19" s="13"/>
      <c r="UQT19" s="13"/>
      <c r="UQU19" s="13"/>
      <c r="UQV19" s="13"/>
      <c r="UQW19" s="13"/>
      <c r="UQX19" s="13"/>
      <c r="UQY19" s="13"/>
      <c r="UQZ19" s="13"/>
      <c r="URA19" s="13"/>
      <c r="URB19" s="13"/>
      <c r="URC19" s="13"/>
      <c r="URD19" s="13"/>
      <c r="URE19" s="13"/>
      <c r="URF19" s="13"/>
      <c r="URG19" s="13"/>
      <c r="URH19" s="13"/>
      <c r="URI19" s="13"/>
      <c r="URJ19" s="13"/>
      <c r="URK19" s="13"/>
      <c r="URL19" s="13"/>
      <c r="URM19" s="13"/>
      <c r="URN19" s="13"/>
      <c r="URO19" s="13"/>
      <c r="URP19" s="13"/>
      <c r="URQ19" s="13"/>
      <c r="URR19" s="13"/>
      <c r="URS19" s="13"/>
      <c r="URT19" s="13"/>
      <c r="URU19" s="13"/>
      <c r="URV19" s="13"/>
      <c r="URW19" s="13"/>
      <c r="URX19" s="13"/>
      <c r="URY19" s="13"/>
      <c r="URZ19" s="13"/>
      <c r="USA19" s="13"/>
      <c r="USB19" s="13"/>
      <c r="USC19" s="13"/>
      <c r="USD19" s="13"/>
      <c r="USE19" s="13"/>
      <c r="USF19" s="13"/>
      <c r="USG19" s="13"/>
      <c r="USH19" s="13"/>
      <c r="USI19" s="13"/>
      <c r="USJ19" s="13"/>
      <c r="USK19" s="13"/>
      <c r="USL19" s="13"/>
      <c r="USM19" s="13"/>
      <c r="USN19" s="13"/>
      <c r="USO19" s="13"/>
      <c r="USP19" s="13"/>
      <c r="USQ19" s="13"/>
      <c r="USR19" s="13"/>
      <c r="USS19" s="13"/>
      <c r="UST19" s="13"/>
      <c r="USU19" s="13"/>
      <c r="USV19" s="13"/>
      <c r="USW19" s="13"/>
      <c r="USX19" s="13"/>
      <c r="USY19" s="13"/>
      <c r="USZ19" s="13"/>
      <c r="UTA19" s="13"/>
      <c r="UTB19" s="13"/>
      <c r="UTC19" s="13"/>
      <c r="UTD19" s="13"/>
      <c r="UTE19" s="13"/>
      <c r="UTF19" s="13"/>
      <c r="UTG19" s="13"/>
      <c r="UTH19" s="13"/>
      <c r="UTI19" s="13"/>
      <c r="UTJ19" s="13"/>
      <c r="UTK19" s="13"/>
      <c r="UTL19" s="13"/>
      <c r="UTM19" s="13"/>
      <c r="UTN19" s="13"/>
      <c r="UTO19" s="13"/>
      <c r="UTP19" s="13"/>
      <c r="UTQ19" s="13"/>
      <c r="UTR19" s="13"/>
      <c r="UTS19" s="13"/>
      <c r="UTT19" s="13"/>
      <c r="UTU19" s="13"/>
      <c r="UTV19" s="13"/>
      <c r="UTW19" s="13"/>
      <c r="UTX19" s="13"/>
      <c r="UTY19" s="13"/>
      <c r="UTZ19" s="13"/>
      <c r="UUA19" s="13"/>
      <c r="UUB19" s="13"/>
      <c r="UUC19" s="13"/>
      <c r="UUD19" s="13"/>
      <c r="UUE19" s="13"/>
      <c r="UUF19" s="13"/>
      <c r="UUG19" s="13"/>
      <c r="UUH19" s="13"/>
      <c r="UUI19" s="13"/>
      <c r="UUJ19" s="13"/>
      <c r="UUK19" s="13"/>
      <c r="UUL19" s="13"/>
      <c r="UUM19" s="13"/>
      <c r="UUN19" s="13"/>
      <c r="UUO19" s="13"/>
      <c r="UUP19" s="13"/>
      <c r="UUQ19" s="13"/>
      <c r="UUR19" s="13"/>
      <c r="UUS19" s="13"/>
      <c r="UUT19" s="13"/>
      <c r="UUU19" s="13"/>
      <c r="UUV19" s="13"/>
      <c r="UUW19" s="13"/>
      <c r="UUX19" s="13"/>
      <c r="UUY19" s="13"/>
      <c r="UUZ19" s="13"/>
      <c r="UVA19" s="13"/>
      <c r="UVB19" s="13"/>
      <c r="UVC19" s="13"/>
      <c r="UVD19" s="13"/>
      <c r="UVE19" s="13"/>
      <c r="UVF19" s="13"/>
      <c r="UVG19" s="13"/>
      <c r="UVH19" s="13"/>
      <c r="UVI19" s="13"/>
      <c r="UVJ19" s="13"/>
      <c r="UVK19" s="13"/>
      <c r="UVL19" s="13"/>
      <c r="UVM19" s="13"/>
      <c r="UVN19" s="13"/>
      <c r="UVO19" s="13"/>
      <c r="UVP19" s="13"/>
      <c r="UVQ19" s="13"/>
      <c r="UVR19" s="13"/>
      <c r="UVS19" s="13"/>
      <c r="UVT19" s="13"/>
      <c r="UVU19" s="13"/>
      <c r="UVV19" s="13"/>
      <c r="UVW19" s="13"/>
      <c r="UVX19" s="13"/>
      <c r="UVY19" s="13"/>
      <c r="UVZ19" s="13"/>
      <c r="UWA19" s="13"/>
      <c r="UWB19" s="13"/>
      <c r="UWC19" s="13"/>
      <c r="UWD19" s="13"/>
      <c r="UWE19" s="13"/>
      <c r="UWF19" s="13"/>
      <c r="UWG19" s="13"/>
      <c r="UWH19" s="13"/>
      <c r="UWI19" s="13"/>
      <c r="UWJ19" s="13"/>
      <c r="UWK19" s="13"/>
      <c r="UWL19" s="13"/>
      <c r="UWM19" s="13"/>
      <c r="UWN19" s="13"/>
      <c r="UWO19" s="13"/>
      <c r="UWP19" s="13"/>
      <c r="UWQ19" s="13"/>
      <c r="UWR19" s="13"/>
      <c r="UWS19" s="13"/>
      <c r="UWT19" s="13"/>
      <c r="UWU19" s="13"/>
      <c r="UWV19" s="13"/>
      <c r="UWW19" s="13"/>
      <c r="UWX19" s="13"/>
      <c r="UWY19" s="13"/>
      <c r="UWZ19" s="13"/>
      <c r="UXA19" s="13"/>
      <c r="UXB19" s="13"/>
      <c r="UXC19" s="13"/>
      <c r="UXD19" s="13"/>
      <c r="UXE19" s="13"/>
      <c r="UXF19" s="13"/>
      <c r="UXG19" s="13"/>
      <c r="UXH19" s="13"/>
      <c r="UXI19" s="13"/>
      <c r="UXJ19" s="13"/>
      <c r="UXK19" s="13"/>
      <c r="UXL19" s="13"/>
      <c r="UXM19" s="13"/>
      <c r="UXN19" s="13"/>
      <c r="UXO19" s="13"/>
      <c r="UXP19" s="13"/>
      <c r="UXQ19" s="13"/>
      <c r="UXR19" s="13"/>
      <c r="UXS19" s="13"/>
      <c r="UXT19" s="13"/>
      <c r="UXU19" s="13"/>
      <c r="UXV19" s="13"/>
      <c r="UXW19" s="13"/>
      <c r="UXX19" s="13"/>
      <c r="UXY19" s="13"/>
      <c r="UXZ19" s="13"/>
      <c r="UYA19" s="13"/>
      <c r="UYB19" s="13"/>
      <c r="UYC19" s="13"/>
      <c r="UYD19" s="13"/>
      <c r="UYE19" s="13"/>
      <c r="UYF19" s="13"/>
      <c r="UYG19" s="13"/>
      <c r="UYH19" s="13"/>
      <c r="UYI19" s="13"/>
      <c r="UYJ19" s="13"/>
      <c r="UYK19" s="13"/>
      <c r="UYL19" s="13"/>
      <c r="UYM19" s="13"/>
      <c r="UYN19" s="13"/>
      <c r="UYO19" s="13"/>
      <c r="UYP19" s="13"/>
      <c r="UYQ19" s="13"/>
      <c r="UYR19" s="13"/>
      <c r="UYS19" s="13"/>
      <c r="UYT19" s="13"/>
      <c r="UYU19" s="13"/>
      <c r="UYV19" s="13"/>
      <c r="UYW19" s="13"/>
      <c r="UYX19" s="13"/>
      <c r="UYY19" s="13"/>
      <c r="UYZ19" s="13"/>
      <c r="UZA19" s="13"/>
      <c r="UZB19" s="13"/>
      <c r="UZC19" s="13"/>
      <c r="UZD19" s="13"/>
      <c r="UZE19" s="13"/>
      <c r="UZF19" s="13"/>
      <c r="UZG19" s="13"/>
      <c r="UZH19" s="13"/>
      <c r="UZI19" s="13"/>
      <c r="UZJ19" s="13"/>
      <c r="UZK19" s="13"/>
      <c r="UZL19" s="13"/>
      <c r="UZM19" s="13"/>
      <c r="UZN19" s="13"/>
      <c r="UZO19" s="13"/>
      <c r="UZP19" s="13"/>
      <c r="UZQ19" s="13"/>
      <c r="UZR19" s="13"/>
      <c r="UZS19" s="13"/>
      <c r="UZT19" s="13"/>
      <c r="UZU19" s="13"/>
      <c r="UZV19" s="13"/>
      <c r="UZW19" s="13"/>
      <c r="UZX19" s="13"/>
      <c r="UZY19" s="13"/>
      <c r="UZZ19" s="13"/>
      <c r="VAA19" s="13"/>
      <c r="VAB19" s="13"/>
      <c r="VAC19" s="13"/>
      <c r="VAD19" s="13"/>
      <c r="VAE19" s="13"/>
      <c r="VAF19" s="13"/>
      <c r="VAG19" s="13"/>
      <c r="VAH19" s="13"/>
      <c r="VAI19" s="13"/>
      <c r="VAJ19" s="13"/>
      <c r="VAK19" s="13"/>
      <c r="VAL19" s="13"/>
      <c r="VAM19" s="13"/>
      <c r="VAN19" s="13"/>
      <c r="VAO19" s="13"/>
      <c r="VAP19" s="13"/>
      <c r="VAQ19" s="13"/>
      <c r="VAR19" s="13"/>
      <c r="VAS19" s="13"/>
      <c r="VAT19" s="13"/>
      <c r="VAU19" s="13"/>
      <c r="VAV19" s="13"/>
      <c r="VAW19" s="13"/>
      <c r="VAX19" s="13"/>
      <c r="VAY19" s="13"/>
      <c r="VAZ19" s="13"/>
      <c r="VBA19" s="13"/>
      <c r="VBB19" s="13"/>
      <c r="VBC19" s="13"/>
      <c r="VBD19" s="13"/>
      <c r="VBE19" s="13"/>
      <c r="VBF19" s="13"/>
      <c r="VBG19" s="13"/>
      <c r="VBH19" s="13"/>
      <c r="VBI19" s="13"/>
      <c r="VBJ19" s="13"/>
      <c r="VBK19" s="13"/>
      <c r="VBL19" s="13"/>
      <c r="VBM19" s="13"/>
      <c r="VBN19" s="13"/>
      <c r="VBO19" s="13"/>
      <c r="VBP19" s="13"/>
      <c r="VBQ19" s="13"/>
      <c r="VBR19" s="13"/>
      <c r="VBS19" s="13"/>
      <c r="VBT19" s="13"/>
      <c r="VBU19" s="13"/>
      <c r="VBV19" s="13"/>
      <c r="VBW19" s="13"/>
      <c r="VBX19" s="13"/>
      <c r="VBY19" s="13"/>
      <c r="VBZ19" s="13"/>
      <c r="VCA19" s="13"/>
      <c r="VCB19" s="13"/>
      <c r="VCC19" s="13"/>
      <c r="VCD19" s="13"/>
      <c r="VCE19" s="13"/>
      <c r="VCF19" s="13"/>
      <c r="VCG19" s="13"/>
      <c r="VCH19" s="13"/>
      <c r="VCI19" s="13"/>
      <c r="VCJ19" s="13"/>
      <c r="VCK19" s="13"/>
      <c r="VCL19" s="13"/>
      <c r="VCM19" s="13"/>
      <c r="VCN19" s="13"/>
      <c r="VCO19" s="13"/>
      <c r="VCP19" s="13"/>
      <c r="VCQ19" s="13"/>
      <c r="VCR19" s="13"/>
      <c r="VCS19" s="13"/>
      <c r="VCT19" s="13"/>
      <c r="VCU19" s="13"/>
      <c r="VCV19" s="13"/>
      <c r="VCW19" s="13"/>
      <c r="VCX19" s="13"/>
      <c r="VCY19" s="13"/>
      <c r="VCZ19" s="13"/>
      <c r="VDA19" s="13"/>
      <c r="VDB19" s="13"/>
      <c r="VDC19" s="13"/>
      <c r="VDD19" s="13"/>
      <c r="VDE19" s="13"/>
      <c r="VDF19" s="13"/>
      <c r="VDG19" s="13"/>
      <c r="VDH19" s="13"/>
      <c r="VDI19" s="13"/>
      <c r="VDJ19" s="13"/>
      <c r="VDK19" s="13"/>
      <c r="VDL19" s="13"/>
      <c r="VDM19" s="13"/>
      <c r="VDN19" s="13"/>
      <c r="VDO19" s="13"/>
      <c r="VDP19" s="13"/>
      <c r="VDQ19" s="13"/>
      <c r="VDR19" s="13"/>
      <c r="VDS19" s="13"/>
      <c r="VDT19" s="13"/>
      <c r="VDU19" s="13"/>
      <c r="VDV19" s="13"/>
      <c r="VDW19" s="13"/>
      <c r="VDX19" s="13"/>
      <c r="VDY19" s="13"/>
      <c r="VDZ19" s="13"/>
      <c r="VEA19" s="13"/>
      <c r="VEB19" s="13"/>
      <c r="VEC19" s="13"/>
      <c r="VED19" s="13"/>
      <c r="VEE19" s="13"/>
      <c r="VEF19" s="13"/>
      <c r="VEG19" s="13"/>
      <c r="VEH19" s="13"/>
      <c r="VEI19" s="13"/>
      <c r="VEJ19" s="13"/>
      <c r="VEK19" s="13"/>
      <c r="VEL19" s="13"/>
      <c r="VEM19" s="13"/>
      <c r="VEN19" s="13"/>
      <c r="VEO19" s="13"/>
      <c r="VEP19" s="13"/>
      <c r="VEQ19" s="13"/>
      <c r="VER19" s="13"/>
      <c r="VES19" s="13"/>
      <c r="VET19" s="13"/>
      <c r="VEU19" s="13"/>
      <c r="VEV19" s="13"/>
      <c r="VEW19" s="13"/>
      <c r="VEX19" s="13"/>
      <c r="VEY19" s="13"/>
      <c r="VEZ19" s="13"/>
      <c r="VFA19" s="13"/>
      <c r="VFB19" s="13"/>
      <c r="VFC19" s="13"/>
      <c r="VFD19" s="13"/>
      <c r="VFE19" s="13"/>
      <c r="VFF19" s="13"/>
      <c r="VFG19" s="13"/>
      <c r="VFH19" s="13"/>
      <c r="VFI19" s="13"/>
      <c r="VFJ19" s="13"/>
      <c r="VFK19" s="13"/>
      <c r="VFL19" s="13"/>
      <c r="VFM19" s="13"/>
      <c r="VFN19" s="13"/>
      <c r="VFO19" s="13"/>
      <c r="VFP19" s="13"/>
      <c r="VFQ19" s="13"/>
      <c r="VFR19" s="13"/>
      <c r="VFS19" s="13"/>
      <c r="VFT19" s="13"/>
      <c r="VFU19" s="13"/>
      <c r="VFV19" s="13"/>
      <c r="VFW19" s="13"/>
      <c r="VFX19" s="13"/>
      <c r="VFY19" s="13"/>
      <c r="VFZ19" s="13"/>
      <c r="VGA19" s="13"/>
      <c r="VGB19" s="13"/>
      <c r="VGC19" s="13"/>
      <c r="VGD19" s="13"/>
      <c r="VGE19" s="13"/>
      <c r="VGF19" s="13"/>
      <c r="VGG19" s="13"/>
      <c r="VGH19" s="13"/>
      <c r="VGI19" s="13"/>
      <c r="VGJ19" s="13"/>
      <c r="VGK19" s="13"/>
      <c r="VGL19" s="13"/>
      <c r="VGM19" s="13"/>
      <c r="VGN19" s="13"/>
      <c r="VGO19" s="13"/>
      <c r="VGP19" s="13"/>
      <c r="VGQ19" s="13"/>
      <c r="VGR19" s="13"/>
      <c r="VGS19" s="13"/>
      <c r="VGT19" s="13"/>
      <c r="VGU19" s="13"/>
      <c r="VGV19" s="13"/>
      <c r="VGW19" s="13"/>
      <c r="VGX19" s="13"/>
      <c r="VGY19" s="13"/>
      <c r="VGZ19" s="13"/>
      <c r="VHA19" s="13"/>
      <c r="VHB19" s="13"/>
      <c r="VHC19" s="13"/>
      <c r="VHD19" s="13"/>
      <c r="VHE19" s="13"/>
      <c r="VHF19" s="13"/>
      <c r="VHG19" s="13"/>
      <c r="VHH19" s="13"/>
      <c r="VHI19" s="13"/>
      <c r="VHJ19" s="13"/>
      <c r="VHK19" s="13"/>
      <c r="VHL19" s="13"/>
      <c r="VHM19" s="13"/>
      <c r="VHN19" s="13"/>
      <c r="VHO19" s="13"/>
      <c r="VHP19" s="13"/>
      <c r="VHQ19" s="13"/>
      <c r="VHR19" s="13"/>
      <c r="VHS19" s="13"/>
      <c r="VHT19" s="13"/>
      <c r="VHU19" s="13"/>
      <c r="VHV19" s="13"/>
      <c r="VHW19" s="13"/>
      <c r="VHX19" s="13"/>
      <c r="VHY19" s="13"/>
      <c r="VHZ19" s="13"/>
      <c r="VIA19" s="13"/>
      <c r="VIB19" s="13"/>
      <c r="VIC19" s="13"/>
      <c r="VID19" s="13"/>
      <c r="VIE19" s="13"/>
      <c r="VIF19" s="13"/>
      <c r="VIG19" s="13"/>
      <c r="VIH19" s="13"/>
      <c r="VII19" s="13"/>
      <c r="VIJ19" s="13"/>
      <c r="VIK19" s="13"/>
      <c r="VIL19" s="13"/>
      <c r="VIM19" s="13"/>
      <c r="VIN19" s="13"/>
      <c r="VIO19" s="13"/>
      <c r="VIP19" s="13"/>
      <c r="VIQ19" s="13"/>
      <c r="VIR19" s="13"/>
      <c r="VIS19" s="13"/>
      <c r="VIT19" s="13"/>
      <c r="VIU19" s="13"/>
      <c r="VIV19" s="13"/>
      <c r="VIW19" s="13"/>
      <c r="VIX19" s="13"/>
      <c r="VIY19" s="13"/>
      <c r="VIZ19" s="13"/>
      <c r="VJA19" s="13"/>
      <c r="VJB19" s="13"/>
      <c r="VJC19" s="13"/>
      <c r="VJD19" s="13"/>
      <c r="VJE19" s="13"/>
      <c r="VJF19" s="13"/>
      <c r="VJG19" s="13"/>
      <c r="VJH19" s="13"/>
      <c r="VJI19" s="13"/>
      <c r="VJJ19" s="13"/>
      <c r="VJK19" s="13"/>
      <c r="VJL19" s="13"/>
      <c r="VJM19" s="13"/>
      <c r="VJN19" s="13"/>
      <c r="VJO19" s="13"/>
      <c r="VJP19" s="13"/>
      <c r="VJQ19" s="13"/>
      <c r="VJR19" s="13"/>
      <c r="VJS19" s="13"/>
      <c r="VJT19" s="13"/>
      <c r="VJU19" s="13"/>
      <c r="VJV19" s="13"/>
      <c r="VJW19" s="13"/>
      <c r="VJX19" s="13"/>
      <c r="VJY19" s="13"/>
      <c r="VJZ19" s="13"/>
      <c r="VKA19" s="13"/>
      <c r="VKB19" s="13"/>
      <c r="VKC19" s="13"/>
      <c r="VKD19" s="13"/>
      <c r="VKE19" s="13"/>
      <c r="VKF19" s="13"/>
      <c r="VKG19" s="13"/>
      <c r="VKH19" s="13"/>
      <c r="VKI19" s="13"/>
      <c r="VKJ19" s="13"/>
      <c r="VKK19" s="13"/>
      <c r="VKL19" s="13"/>
      <c r="VKM19" s="13"/>
      <c r="VKN19" s="13"/>
      <c r="VKO19" s="13"/>
      <c r="VKP19" s="13"/>
      <c r="VKQ19" s="13"/>
      <c r="VKR19" s="13"/>
      <c r="VKS19" s="13"/>
      <c r="VKT19" s="13"/>
      <c r="VKU19" s="13"/>
      <c r="VKV19" s="13"/>
      <c r="VKW19" s="13"/>
      <c r="VKX19" s="13"/>
      <c r="VKY19" s="13"/>
      <c r="VKZ19" s="13"/>
      <c r="VLA19" s="13"/>
      <c r="VLB19" s="13"/>
      <c r="VLC19" s="13"/>
      <c r="VLD19" s="13"/>
      <c r="VLE19" s="13"/>
      <c r="VLF19" s="13"/>
      <c r="VLG19" s="13"/>
      <c r="VLH19" s="13"/>
      <c r="VLI19" s="13"/>
      <c r="VLJ19" s="13"/>
      <c r="VLK19" s="13"/>
      <c r="VLL19" s="13"/>
      <c r="VLM19" s="13"/>
      <c r="VLN19" s="13"/>
      <c r="VLO19" s="13"/>
      <c r="VLP19" s="13"/>
      <c r="VLQ19" s="13"/>
      <c r="VLR19" s="13"/>
      <c r="VLS19" s="13"/>
      <c r="VLT19" s="13"/>
      <c r="VLU19" s="13"/>
      <c r="VLV19" s="13"/>
      <c r="VLW19" s="13"/>
      <c r="VLX19" s="13"/>
      <c r="VLY19" s="13"/>
      <c r="VLZ19" s="13"/>
      <c r="VMA19" s="13"/>
      <c r="VMB19" s="13"/>
      <c r="VMC19" s="13"/>
      <c r="VMD19" s="13"/>
      <c r="VME19" s="13"/>
      <c r="VMF19" s="13"/>
      <c r="VMG19" s="13"/>
      <c r="VMH19" s="13"/>
      <c r="VMI19" s="13"/>
      <c r="VMJ19" s="13"/>
      <c r="VMK19" s="13"/>
      <c r="VML19" s="13"/>
      <c r="VMM19" s="13"/>
      <c r="VMN19" s="13"/>
      <c r="VMO19" s="13"/>
      <c r="VMP19" s="13"/>
      <c r="VMQ19" s="13"/>
      <c r="VMR19" s="13"/>
      <c r="VMS19" s="13"/>
      <c r="VMT19" s="13"/>
      <c r="VMU19" s="13"/>
      <c r="VMV19" s="13"/>
      <c r="VMW19" s="13"/>
      <c r="VMX19" s="13"/>
      <c r="VMY19" s="13"/>
      <c r="VMZ19" s="13"/>
      <c r="VNA19" s="13"/>
      <c r="VNB19" s="13"/>
      <c r="VNC19" s="13"/>
      <c r="VND19" s="13"/>
      <c r="VNE19" s="13"/>
      <c r="VNF19" s="13"/>
      <c r="VNG19" s="13"/>
      <c r="VNH19" s="13"/>
      <c r="VNI19" s="13"/>
      <c r="VNJ19" s="13"/>
      <c r="VNK19" s="13"/>
      <c r="VNL19" s="13"/>
      <c r="VNM19" s="13"/>
      <c r="VNN19" s="13"/>
      <c r="VNO19" s="13"/>
      <c r="VNP19" s="13"/>
      <c r="VNQ19" s="13"/>
      <c r="VNR19" s="13"/>
      <c r="VNS19" s="13"/>
      <c r="VNT19" s="13"/>
      <c r="VNU19" s="13"/>
      <c r="VNV19" s="13"/>
      <c r="VNW19" s="13"/>
      <c r="VNX19" s="13"/>
      <c r="VNY19" s="13"/>
      <c r="VNZ19" s="13"/>
      <c r="VOA19" s="13"/>
      <c r="VOB19" s="13"/>
      <c r="VOC19" s="13"/>
      <c r="VOD19" s="13"/>
      <c r="VOE19" s="13"/>
      <c r="VOF19" s="13"/>
      <c r="VOG19" s="13"/>
      <c r="VOH19" s="13"/>
      <c r="VOI19" s="13"/>
      <c r="VOJ19" s="13"/>
      <c r="VOK19" s="13"/>
      <c r="VOL19" s="13"/>
      <c r="VOM19" s="13"/>
      <c r="VON19" s="13"/>
      <c r="VOO19" s="13"/>
      <c r="VOP19" s="13"/>
      <c r="VOQ19" s="13"/>
      <c r="VOR19" s="13"/>
      <c r="VOS19" s="13"/>
      <c r="VOT19" s="13"/>
      <c r="VOU19" s="13"/>
      <c r="VOV19" s="13"/>
      <c r="VOW19" s="13"/>
      <c r="VOX19" s="13"/>
      <c r="VOY19" s="13"/>
      <c r="VOZ19" s="13"/>
      <c r="VPA19" s="13"/>
      <c r="VPB19" s="13"/>
      <c r="VPC19" s="13"/>
      <c r="VPD19" s="13"/>
      <c r="VPE19" s="13"/>
      <c r="VPF19" s="13"/>
      <c r="VPG19" s="13"/>
      <c r="VPH19" s="13"/>
      <c r="VPI19" s="13"/>
      <c r="VPJ19" s="13"/>
      <c r="VPK19" s="13"/>
      <c r="VPL19" s="13"/>
      <c r="VPM19" s="13"/>
      <c r="VPN19" s="13"/>
      <c r="VPO19" s="13"/>
      <c r="VPP19" s="13"/>
      <c r="VPQ19" s="13"/>
      <c r="VPR19" s="13"/>
      <c r="VPS19" s="13"/>
      <c r="VPT19" s="13"/>
      <c r="VPU19" s="13"/>
      <c r="VPV19" s="13"/>
      <c r="VPW19" s="13"/>
      <c r="VPX19" s="13"/>
      <c r="VPY19" s="13"/>
      <c r="VPZ19" s="13"/>
      <c r="VQA19" s="13"/>
      <c r="VQB19" s="13"/>
      <c r="VQC19" s="13"/>
      <c r="VQD19" s="13"/>
      <c r="VQE19" s="13"/>
      <c r="VQF19" s="13"/>
      <c r="VQG19" s="13"/>
      <c r="VQH19" s="13"/>
      <c r="VQI19" s="13"/>
      <c r="VQJ19" s="13"/>
      <c r="VQK19" s="13"/>
      <c r="VQL19" s="13"/>
      <c r="VQM19" s="13"/>
      <c r="VQN19" s="13"/>
      <c r="VQO19" s="13"/>
      <c r="VQP19" s="13"/>
      <c r="VQQ19" s="13"/>
      <c r="VQR19" s="13"/>
      <c r="VQS19" s="13"/>
      <c r="VQT19" s="13"/>
      <c r="VQU19" s="13"/>
      <c r="VQV19" s="13"/>
      <c r="VQW19" s="13"/>
      <c r="VQX19" s="13"/>
      <c r="VQY19" s="13"/>
      <c r="VQZ19" s="13"/>
      <c r="VRA19" s="13"/>
      <c r="VRB19" s="13"/>
      <c r="VRC19" s="13"/>
      <c r="VRD19" s="13"/>
      <c r="VRE19" s="13"/>
      <c r="VRF19" s="13"/>
      <c r="VRG19" s="13"/>
      <c r="VRH19" s="13"/>
      <c r="VRI19" s="13"/>
      <c r="VRJ19" s="13"/>
      <c r="VRK19" s="13"/>
      <c r="VRL19" s="13"/>
      <c r="VRM19" s="13"/>
      <c r="VRN19" s="13"/>
      <c r="VRO19" s="13"/>
      <c r="VRP19" s="13"/>
      <c r="VRQ19" s="13"/>
      <c r="VRR19" s="13"/>
      <c r="VRS19" s="13"/>
      <c r="VRT19" s="13"/>
      <c r="VRU19" s="13"/>
      <c r="VRV19" s="13"/>
      <c r="VRW19" s="13"/>
      <c r="VRX19" s="13"/>
      <c r="VRY19" s="13"/>
      <c r="VRZ19" s="13"/>
      <c r="VSA19" s="13"/>
      <c r="VSB19" s="13"/>
      <c r="VSC19" s="13"/>
      <c r="VSD19" s="13"/>
      <c r="VSE19" s="13"/>
      <c r="VSF19" s="13"/>
      <c r="VSG19" s="13"/>
      <c r="VSH19" s="13"/>
      <c r="VSI19" s="13"/>
      <c r="VSJ19" s="13"/>
      <c r="VSK19" s="13"/>
      <c r="VSL19" s="13"/>
      <c r="VSM19" s="13"/>
      <c r="VSN19" s="13"/>
      <c r="VSO19" s="13"/>
      <c r="VSP19" s="13"/>
      <c r="VSQ19" s="13"/>
      <c r="VSR19" s="13"/>
      <c r="VSS19" s="13"/>
      <c r="VST19" s="13"/>
      <c r="VSU19" s="13"/>
      <c r="VSV19" s="13"/>
      <c r="VSW19" s="13"/>
      <c r="VSX19" s="13"/>
      <c r="VSY19" s="13"/>
      <c r="VSZ19" s="13"/>
      <c r="VTA19" s="13"/>
      <c r="VTB19" s="13"/>
      <c r="VTC19" s="13"/>
      <c r="VTD19" s="13"/>
      <c r="VTE19" s="13"/>
      <c r="VTF19" s="13"/>
      <c r="VTG19" s="13"/>
      <c r="VTH19" s="13"/>
      <c r="VTI19" s="13"/>
      <c r="VTJ19" s="13"/>
      <c r="VTK19" s="13"/>
      <c r="VTL19" s="13"/>
      <c r="VTM19" s="13"/>
      <c r="VTN19" s="13"/>
      <c r="VTO19" s="13"/>
      <c r="VTP19" s="13"/>
      <c r="VTQ19" s="13"/>
      <c r="VTR19" s="13"/>
      <c r="VTS19" s="13"/>
      <c r="VTT19" s="13"/>
      <c r="VTU19" s="13"/>
      <c r="VTV19" s="13"/>
      <c r="VTW19" s="13"/>
      <c r="VTX19" s="13"/>
      <c r="VTY19" s="13"/>
      <c r="VTZ19" s="13"/>
      <c r="VUA19" s="13"/>
      <c r="VUB19" s="13"/>
      <c r="VUC19" s="13"/>
      <c r="VUD19" s="13"/>
      <c r="VUE19" s="13"/>
      <c r="VUF19" s="13"/>
      <c r="VUG19" s="13"/>
      <c r="VUH19" s="13"/>
      <c r="VUI19" s="13"/>
      <c r="VUJ19" s="13"/>
      <c r="VUK19" s="13"/>
      <c r="VUL19" s="13"/>
      <c r="VUM19" s="13"/>
      <c r="VUN19" s="13"/>
      <c r="VUO19" s="13"/>
      <c r="VUP19" s="13"/>
      <c r="VUQ19" s="13"/>
      <c r="VUR19" s="13"/>
      <c r="VUS19" s="13"/>
      <c r="VUT19" s="13"/>
      <c r="VUU19" s="13"/>
      <c r="VUV19" s="13"/>
      <c r="VUW19" s="13"/>
      <c r="VUX19" s="13"/>
      <c r="VUY19" s="13"/>
      <c r="VUZ19" s="13"/>
      <c r="VVA19" s="13"/>
      <c r="VVB19" s="13"/>
      <c r="VVC19" s="13"/>
      <c r="VVD19" s="13"/>
      <c r="VVE19" s="13"/>
      <c r="VVF19" s="13"/>
      <c r="VVG19" s="13"/>
      <c r="VVH19" s="13"/>
      <c r="VVI19" s="13"/>
      <c r="VVJ19" s="13"/>
      <c r="VVK19" s="13"/>
      <c r="VVL19" s="13"/>
      <c r="VVM19" s="13"/>
      <c r="VVN19" s="13"/>
      <c r="VVO19" s="13"/>
      <c r="VVP19" s="13"/>
      <c r="VVQ19" s="13"/>
      <c r="VVR19" s="13"/>
      <c r="VVS19" s="13"/>
      <c r="VVT19" s="13"/>
      <c r="VVU19" s="13"/>
      <c r="VVV19" s="13"/>
      <c r="VVW19" s="13"/>
      <c r="VVX19" s="13"/>
      <c r="VVY19" s="13"/>
      <c r="VVZ19" s="13"/>
      <c r="VWA19" s="13"/>
      <c r="VWB19" s="13"/>
      <c r="VWC19" s="13"/>
      <c r="VWD19" s="13"/>
      <c r="VWE19" s="13"/>
      <c r="VWF19" s="13"/>
      <c r="VWG19" s="13"/>
      <c r="VWH19" s="13"/>
      <c r="VWI19" s="13"/>
      <c r="VWJ19" s="13"/>
      <c r="VWK19" s="13"/>
      <c r="VWL19" s="13"/>
      <c r="VWM19" s="13"/>
      <c r="VWN19" s="13"/>
      <c r="VWO19" s="13"/>
      <c r="VWP19" s="13"/>
      <c r="VWQ19" s="13"/>
      <c r="VWR19" s="13"/>
      <c r="VWS19" s="13"/>
      <c r="VWT19" s="13"/>
      <c r="VWU19" s="13"/>
      <c r="VWV19" s="13"/>
      <c r="VWW19" s="13"/>
      <c r="VWX19" s="13"/>
      <c r="VWY19" s="13"/>
      <c r="VWZ19" s="13"/>
      <c r="VXA19" s="13"/>
      <c r="VXB19" s="13"/>
      <c r="VXC19" s="13"/>
      <c r="VXD19" s="13"/>
      <c r="VXE19" s="13"/>
      <c r="VXF19" s="13"/>
      <c r="VXG19" s="13"/>
      <c r="VXH19" s="13"/>
      <c r="VXI19" s="13"/>
      <c r="VXJ19" s="13"/>
      <c r="VXK19" s="13"/>
      <c r="VXL19" s="13"/>
      <c r="VXM19" s="13"/>
      <c r="VXN19" s="13"/>
      <c r="VXO19" s="13"/>
      <c r="VXP19" s="13"/>
      <c r="VXQ19" s="13"/>
      <c r="VXR19" s="13"/>
      <c r="VXS19" s="13"/>
      <c r="VXT19" s="13"/>
      <c r="VXU19" s="13"/>
      <c r="VXV19" s="13"/>
      <c r="VXW19" s="13"/>
      <c r="VXX19" s="13"/>
      <c r="VXY19" s="13"/>
      <c r="VXZ19" s="13"/>
      <c r="VYA19" s="13"/>
      <c r="VYB19" s="13"/>
      <c r="VYC19" s="13"/>
      <c r="VYD19" s="13"/>
      <c r="VYE19" s="13"/>
      <c r="VYF19" s="13"/>
      <c r="VYG19" s="13"/>
      <c r="VYH19" s="13"/>
      <c r="VYI19" s="13"/>
      <c r="VYJ19" s="13"/>
      <c r="VYK19" s="13"/>
      <c r="VYL19" s="13"/>
      <c r="VYM19" s="13"/>
      <c r="VYN19" s="13"/>
      <c r="VYO19" s="13"/>
      <c r="VYP19" s="13"/>
      <c r="VYQ19" s="13"/>
      <c r="VYR19" s="13"/>
      <c r="VYS19" s="13"/>
      <c r="VYT19" s="13"/>
      <c r="VYU19" s="13"/>
      <c r="VYV19" s="13"/>
      <c r="VYW19" s="13"/>
      <c r="VYX19" s="13"/>
      <c r="VYY19" s="13"/>
      <c r="VYZ19" s="13"/>
      <c r="VZA19" s="13"/>
      <c r="VZB19" s="13"/>
      <c r="VZC19" s="13"/>
      <c r="VZD19" s="13"/>
      <c r="VZE19" s="13"/>
      <c r="VZF19" s="13"/>
      <c r="VZG19" s="13"/>
      <c r="VZH19" s="13"/>
      <c r="VZI19" s="13"/>
      <c r="VZJ19" s="13"/>
      <c r="VZK19" s="13"/>
      <c r="VZL19" s="13"/>
      <c r="VZM19" s="13"/>
      <c r="VZN19" s="13"/>
      <c r="VZO19" s="13"/>
      <c r="VZP19" s="13"/>
      <c r="VZQ19" s="13"/>
      <c r="VZR19" s="13"/>
      <c r="VZS19" s="13"/>
      <c r="VZT19" s="13"/>
      <c r="VZU19" s="13"/>
      <c r="VZV19" s="13"/>
      <c r="VZW19" s="13"/>
      <c r="VZX19" s="13"/>
      <c r="VZY19" s="13"/>
      <c r="VZZ19" s="13"/>
      <c r="WAA19" s="13"/>
      <c r="WAB19" s="13"/>
      <c r="WAC19" s="13"/>
      <c r="WAD19" s="13"/>
      <c r="WAE19" s="13"/>
      <c r="WAF19" s="13"/>
      <c r="WAG19" s="13"/>
      <c r="WAH19" s="13"/>
      <c r="WAI19" s="13"/>
      <c r="WAJ19" s="13"/>
      <c r="WAK19" s="13"/>
      <c r="WAL19" s="13"/>
      <c r="WAM19" s="13"/>
      <c r="WAN19" s="13"/>
      <c r="WAO19" s="13"/>
      <c r="WAP19" s="13"/>
      <c r="WAQ19" s="13"/>
      <c r="WAR19" s="13"/>
      <c r="WAS19" s="13"/>
      <c r="WAT19" s="13"/>
      <c r="WAU19" s="13"/>
      <c r="WAV19" s="13"/>
      <c r="WAW19" s="13"/>
      <c r="WAX19" s="13"/>
      <c r="WAY19" s="13"/>
      <c r="WAZ19" s="13"/>
      <c r="WBA19" s="13"/>
      <c r="WBB19" s="13"/>
      <c r="WBC19" s="13"/>
      <c r="WBD19" s="13"/>
      <c r="WBE19" s="13"/>
      <c r="WBF19" s="13"/>
      <c r="WBG19" s="13"/>
      <c r="WBH19" s="13"/>
      <c r="WBI19" s="13"/>
      <c r="WBJ19" s="13"/>
      <c r="WBK19" s="13"/>
      <c r="WBL19" s="13"/>
      <c r="WBM19" s="13"/>
      <c r="WBN19" s="13"/>
      <c r="WBO19" s="13"/>
      <c r="WBP19" s="13"/>
      <c r="WBQ19" s="13"/>
      <c r="WBR19" s="13"/>
      <c r="WBS19" s="13"/>
      <c r="WBT19" s="13"/>
      <c r="WBU19" s="13"/>
      <c r="WBV19" s="13"/>
      <c r="WBW19" s="13"/>
      <c r="WBX19" s="13"/>
      <c r="WBY19" s="13"/>
      <c r="WBZ19" s="13"/>
      <c r="WCA19" s="13"/>
      <c r="WCB19" s="13"/>
      <c r="WCC19" s="13"/>
      <c r="WCD19" s="13"/>
      <c r="WCE19" s="13"/>
      <c r="WCF19" s="13"/>
      <c r="WCG19" s="13"/>
      <c r="WCH19" s="13"/>
      <c r="WCI19" s="13"/>
      <c r="WCJ19" s="13"/>
      <c r="WCK19" s="13"/>
      <c r="WCL19" s="13"/>
      <c r="WCM19" s="13"/>
      <c r="WCN19" s="13"/>
      <c r="WCO19" s="13"/>
      <c r="WCP19" s="13"/>
      <c r="WCQ19" s="13"/>
      <c r="WCR19" s="13"/>
      <c r="WCS19" s="13"/>
      <c r="WCT19" s="13"/>
      <c r="WCU19" s="13"/>
      <c r="WCV19" s="13"/>
      <c r="WCW19" s="13"/>
      <c r="WCX19" s="13"/>
      <c r="WCY19" s="13"/>
      <c r="WCZ19" s="13"/>
      <c r="WDA19" s="13"/>
      <c r="WDB19" s="13"/>
      <c r="WDC19" s="13"/>
      <c r="WDD19" s="13"/>
      <c r="WDE19" s="13"/>
      <c r="WDF19" s="13"/>
      <c r="WDG19" s="13"/>
      <c r="WDH19" s="13"/>
      <c r="WDI19" s="13"/>
      <c r="WDJ19" s="13"/>
      <c r="WDK19" s="13"/>
      <c r="WDL19" s="13"/>
      <c r="WDM19" s="13"/>
      <c r="WDN19" s="13"/>
      <c r="WDO19" s="13"/>
      <c r="WDP19" s="13"/>
      <c r="WDQ19" s="13"/>
      <c r="WDR19" s="13"/>
      <c r="WDS19" s="13"/>
      <c r="WDT19" s="13"/>
      <c r="WDU19" s="13"/>
      <c r="WDV19" s="13"/>
      <c r="WDW19" s="13"/>
      <c r="WDX19" s="13"/>
      <c r="WDY19" s="13"/>
      <c r="WDZ19" s="13"/>
      <c r="WEA19" s="13"/>
      <c r="WEB19" s="13"/>
      <c r="WEC19" s="13"/>
      <c r="WED19" s="13"/>
      <c r="WEE19" s="13"/>
      <c r="WEF19" s="13"/>
      <c r="WEG19" s="13"/>
      <c r="WEH19" s="13"/>
      <c r="WEI19" s="13"/>
      <c r="WEJ19" s="13"/>
      <c r="WEK19" s="13"/>
      <c r="WEL19" s="13"/>
      <c r="WEM19" s="13"/>
      <c r="WEN19" s="13"/>
      <c r="WEO19" s="13"/>
      <c r="WEP19" s="13"/>
      <c r="WEQ19" s="13"/>
      <c r="WER19" s="13"/>
      <c r="WES19" s="13"/>
      <c r="WET19" s="13"/>
      <c r="WEU19" s="13"/>
      <c r="WEV19" s="13"/>
      <c r="WEW19" s="13"/>
      <c r="WEX19" s="13"/>
      <c r="WEY19" s="13"/>
      <c r="WEZ19" s="13"/>
      <c r="WFA19" s="13"/>
      <c r="WFB19" s="13"/>
      <c r="WFC19" s="13"/>
      <c r="WFD19" s="13"/>
      <c r="WFE19" s="13"/>
      <c r="WFF19" s="13"/>
      <c r="WFG19" s="13"/>
      <c r="WFH19" s="13"/>
      <c r="WFI19" s="13"/>
      <c r="WFJ19" s="13"/>
      <c r="WFK19" s="13"/>
      <c r="WFL19" s="13"/>
      <c r="WFM19" s="13"/>
      <c r="WFN19" s="13"/>
      <c r="WFO19" s="13"/>
      <c r="WFP19" s="13"/>
      <c r="WFQ19" s="13"/>
      <c r="WFR19" s="13"/>
      <c r="WFS19" s="13"/>
      <c r="WFT19" s="13"/>
      <c r="WFU19" s="13"/>
      <c r="WFV19" s="13"/>
      <c r="WFW19" s="13"/>
      <c r="WFX19" s="13"/>
      <c r="WFY19" s="13"/>
      <c r="WFZ19" s="13"/>
      <c r="WGA19" s="13"/>
      <c r="WGB19" s="13"/>
      <c r="WGC19" s="13"/>
      <c r="WGD19" s="13"/>
      <c r="WGE19" s="13"/>
      <c r="WGF19" s="13"/>
      <c r="WGG19" s="13"/>
      <c r="WGH19" s="13"/>
      <c r="WGI19" s="13"/>
      <c r="WGJ19" s="13"/>
      <c r="WGK19" s="13"/>
      <c r="WGL19" s="13"/>
      <c r="WGM19" s="13"/>
      <c r="WGN19" s="13"/>
      <c r="WGO19" s="13"/>
      <c r="WGP19" s="13"/>
      <c r="WGQ19" s="13"/>
      <c r="WGR19" s="13"/>
      <c r="WGS19" s="13"/>
      <c r="WGT19" s="13"/>
      <c r="WGU19" s="13"/>
      <c r="WGV19" s="13"/>
      <c r="WGW19" s="13"/>
      <c r="WGX19" s="13"/>
      <c r="WGY19" s="13"/>
      <c r="WGZ19" s="13"/>
      <c r="WHA19" s="13"/>
      <c r="WHB19" s="13"/>
      <c r="WHC19" s="13"/>
      <c r="WHD19" s="13"/>
      <c r="WHE19" s="13"/>
      <c r="WHF19" s="13"/>
      <c r="WHG19" s="13"/>
      <c r="WHH19" s="13"/>
      <c r="WHI19" s="13"/>
      <c r="WHJ19" s="13"/>
      <c r="WHK19" s="13"/>
      <c r="WHL19" s="13"/>
      <c r="WHM19" s="13"/>
      <c r="WHN19" s="13"/>
      <c r="WHO19" s="13"/>
      <c r="WHP19" s="13"/>
      <c r="WHQ19" s="13"/>
      <c r="WHR19" s="13"/>
      <c r="WHS19" s="13"/>
      <c r="WHT19" s="13"/>
      <c r="WHU19" s="13"/>
      <c r="WHV19" s="13"/>
      <c r="WHW19" s="13"/>
      <c r="WHX19" s="13"/>
      <c r="WHY19" s="13"/>
      <c r="WHZ19" s="13"/>
      <c r="WIA19" s="13"/>
      <c r="WIB19" s="13"/>
      <c r="WIC19" s="13"/>
      <c r="WID19" s="13"/>
      <c r="WIE19" s="13"/>
      <c r="WIF19" s="13"/>
      <c r="WIG19" s="13"/>
      <c r="WIH19" s="13"/>
      <c r="WII19" s="13"/>
      <c r="WIJ19" s="13"/>
      <c r="WIK19" s="13"/>
      <c r="WIL19" s="13"/>
      <c r="WIM19" s="13"/>
      <c r="WIN19" s="13"/>
      <c r="WIO19" s="13"/>
      <c r="WIP19" s="13"/>
      <c r="WIQ19" s="13"/>
      <c r="WIR19" s="13"/>
      <c r="WIS19" s="13"/>
      <c r="WIT19" s="13"/>
      <c r="WIU19" s="13"/>
      <c r="WIV19" s="13"/>
      <c r="WIW19" s="13"/>
      <c r="WIX19" s="13"/>
      <c r="WIY19" s="13"/>
      <c r="WIZ19" s="13"/>
      <c r="WJA19" s="13"/>
      <c r="WJB19" s="13"/>
      <c r="WJC19" s="13"/>
      <c r="WJD19" s="13"/>
      <c r="WJE19" s="13"/>
      <c r="WJF19" s="13"/>
      <c r="WJG19" s="13"/>
      <c r="WJH19" s="13"/>
      <c r="WJI19" s="13"/>
      <c r="WJJ19" s="13"/>
      <c r="WJK19" s="13"/>
      <c r="WJL19" s="13"/>
      <c r="WJM19" s="13"/>
      <c r="WJN19" s="13"/>
      <c r="WJO19" s="13"/>
      <c r="WJP19" s="13"/>
      <c r="WJQ19" s="13"/>
      <c r="WJR19" s="13"/>
      <c r="WJS19" s="13"/>
      <c r="WJT19" s="13"/>
      <c r="WJU19" s="13"/>
      <c r="WJV19" s="13"/>
      <c r="WJW19" s="13"/>
      <c r="WJX19" s="13"/>
      <c r="WJY19" s="13"/>
      <c r="WJZ19" s="13"/>
      <c r="WKA19" s="13"/>
      <c r="WKB19" s="13"/>
      <c r="WKC19" s="13"/>
      <c r="WKD19" s="13"/>
      <c r="WKE19" s="13"/>
      <c r="WKF19" s="13"/>
      <c r="WKG19" s="13"/>
      <c r="WKH19" s="13"/>
      <c r="WKI19" s="13"/>
      <c r="WKJ19" s="13"/>
      <c r="WKK19" s="13"/>
      <c r="WKL19" s="13"/>
      <c r="WKM19" s="13"/>
      <c r="WKN19" s="13"/>
      <c r="WKO19" s="13"/>
      <c r="WKP19" s="13"/>
      <c r="WKQ19" s="13"/>
      <c r="WKR19" s="13"/>
      <c r="WKS19" s="13"/>
      <c r="WKT19" s="13"/>
      <c r="WKU19" s="13"/>
      <c r="WKV19" s="13"/>
      <c r="WKW19" s="13"/>
      <c r="WKX19" s="13"/>
      <c r="WKY19" s="13"/>
      <c r="WKZ19" s="13"/>
      <c r="WLA19" s="13"/>
      <c r="WLB19" s="13"/>
      <c r="WLC19" s="13"/>
      <c r="WLD19" s="13"/>
      <c r="WLE19" s="13"/>
      <c r="WLF19" s="13"/>
      <c r="WLG19" s="13"/>
      <c r="WLH19" s="13"/>
      <c r="WLI19" s="13"/>
      <c r="WLJ19" s="13"/>
      <c r="WLK19" s="13"/>
      <c r="WLL19" s="13"/>
      <c r="WLM19" s="13"/>
      <c r="WLN19" s="13"/>
      <c r="WLO19" s="13"/>
      <c r="WLP19" s="13"/>
      <c r="WLQ19" s="13"/>
      <c r="WLR19" s="13"/>
      <c r="WLS19" s="13"/>
      <c r="WLT19" s="13"/>
      <c r="WLU19" s="13"/>
      <c r="WLV19" s="13"/>
      <c r="WLW19" s="13"/>
      <c r="WLX19" s="13"/>
      <c r="WLY19" s="13"/>
      <c r="WLZ19" s="13"/>
      <c r="WMA19" s="13"/>
      <c r="WMB19" s="13"/>
      <c r="WMC19" s="13"/>
      <c r="WMD19" s="13"/>
      <c r="WME19" s="13"/>
      <c r="WMF19" s="13"/>
      <c r="WMG19" s="13"/>
      <c r="WMH19" s="13"/>
      <c r="WMI19" s="13"/>
      <c r="WMJ19" s="13"/>
      <c r="WMK19" s="13"/>
      <c r="WML19" s="13"/>
      <c r="WMM19" s="13"/>
      <c r="WMN19" s="13"/>
      <c r="WMO19" s="13"/>
      <c r="WMP19" s="13"/>
      <c r="WMQ19" s="13"/>
      <c r="WMR19" s="13"/>
      <c r="WMS19" s="13"/>
      <c r="WMT19" s="13"/>
      <c r="WMU19" s="13"/>
      <c r="WMV19" s="13"/>
      <c r="WMW19" s="13"/>
      <c r="WMX19" s="13"/>
      <c r="WMY19" s="13"/>
      <c r="WMZ19" s="13"/>
      <c r="WNA19" s="13"/>
      <c r="WNB19" s="13"/>
      <c r="WNC19" s="13"/>
      <c r="WND19" s="13"/>
      <c r="WNE19" s="13"/>
      <c r="WNF19" s="13"/>
      <c r="WNG19" s="13"/>
      <c r="WNH19" s="13"/>
      <c r="WNI19" s="13"/>
      <c r="WNJ19" s="13"/>
      <c r="WNK19" s="13"/>
      <c r="WNL19" s="13"/>
      <c r="WNM19" s="13"/>
      <c r="WNN19" s="13"/>
      <c r="WNO19" s="13"/>
      <c r="WNP19" s="13"/>
      <c r="WNQ19" s="13"/>
      <c r="WNR19" s="13"/>
      <c r="WNS19" s="13"/>
      <c r="WNT19" s="13"/>
      <c r="WNU19" s="13"/>
      <c r="WNV19" s="13"/>
      <c r="WNW19" s="13"/>
      <c r="WNX19" s="13"/>
      <c r="WNY19" s="13"/>
      <c r="WNZ19" s="13"/>
      <c r="WOA19" s="13"/>
      <c r="WOB19" s="13"/>
      <c r="WOC19" s="13"/>
      <c r="WOD19" s="13"/>
      <c r="WOE19" s="13"/>
      <c r="WOF19" s="13"/>
      <c r="WOG19" s="13"/>
      <c r="WOH19" s="13"/>
      <c r="WOI19" s="13"/>
      <c r="WOJ19" s="13"/>
      <c r="WOK19" s="13"/>
      <c r="WOL19" s="13"/>
      <c r="WOM19" s="13"/>
      <c r="WON19" s="13"/>
      <c r="WOO19" s="13"/>
      <c r="WOP19" s="13"/>
      <c r="WOQ19" s="13"/>
      <c r="WOR19" s="13"/>
      <c r="WOS19" s="13"/>
      <c r="WOT19" s="13"/>
      <c r="WOU19" s="13"/>
      <c r="WOV19" s="13"/>
      <c r="WOW19" s="13"/>
      <c r="WOX19" s="13"/>
      <c r="WOY19" s="13"/>
      <c r="WOZ19" s="13"/>
      <c r="WPA19" s="13"/>
      <c r="WPB19" s="13"/>
      <c r="WPC19" s="13"/>
      <c r="WPD19" s="13"/>
      <c r="WPE19" s="13"/>
      <c r="WPF19" s="13"/>
      <c r="WPG19" s="13"/>
      <c r="WPH19" s="13"/>
      <c r="WPI19" s="13"/>
      <c r="WPJ19" s="13"/>
      <c r="WPK19" s="13"/>
      <c r="WPL19" s="13"/>
      <c r="WPM19" s="13"/>
      <c r="WPN19" s="13"/>
      <c r="WPO19" s="13"/>
      <c r="WPP19" s="13"/>
      <c r="WPQ19" s="13"/>
      <c r="WPR19" s="13"/>
      <c r="WPS19" s="13"/>
      <c r="WPT19" s="13"/>
      <c r="WPU19" s="13"/>
      <c r="WPV19" s="13"/>
      <c r="WPW19" s="13"/>
      <c r="WPX19" s="13"/>
      <c r="WPY19" s="13"/>
      <c r="WPZ19" s="13"/>
      <c r="WQA19" s="13"/>
      <c r="WQB19" s="13"/>
      <c r="WQC19" s="13"/>
      <c r="WQD19" s="13"/>
      <c r="WQE19" s="13"/>
      <c r="WQF19" s="13"/>
      <c r="WQG19" s="13"/>
      <c r="WQH19" s="13"/>
      <c r="WQI19" s="13"/>
      <c r="WQJ19" s="13"/>
      <c r="WQK19" s="13"/>
      <c r="WQL19" s="13"/>
      <c r="WQM19" s="13"/>
      <c r="WQN19" s="13"/>
      <c r="WQO19" s="13"/>
      <c r="WQP19" s="13"/>
      <c r="WQQ19" s="13"/>
      <c r="WQR19" s="13"/>
      <c r="WQS19" s="13"/>
      <c r="WQT19" s="13"/>
      <c r="WQU19" s="13"/>
      <c r="WQV19" s="13"/>
      <c r="WQW19" s="13"/>
      <c r="WQX19" s="13"/>
      <c r="WQY19" s="13"/>
      <c r="WQZ19" s="13"/>
      <c r="WRA19" s="13"/>
      <c r="WRB19" s="13"/>
      <c r="WRC19" s="13"/>
      <c r="WRD19" s="13"/>
      <c r="WRE19" s="13"/>
      <c r="WRF19" s="13"/>
      <c r="WRG19" s="13"/>
      <c r="WRH19" s="13"/>
      <c r="WRI19" s="13"/>
      <c r="WRJ19" s="13"/>
      <c r="WRK19" s="13"/>
      <c r="WRL19" s="13"/>
      <c r="WRM19" s="13"/>
      <c r="WRN19" s="13"/>
      <c r="WRO19" s="13"/>
      <c r="WRP19" s="13"/>
      <c r="WRQ19" s="13"/>
      <c r="WRR19" s="13"/>
      <c r="WRS19" s="13"/>
      <c r="WRT19" s="13"/>
      <c r="WRU19" s="13"/>
      <c r="WRV19" s="13"/>
      <c r="WRW19" s="13"/>
      <c r="WRX19" s="13"/>
      <c r="WRY19" s="13"/>
      <c r="WRZ19" s="13"/>
      <c r="WSA19" s="13"/>
      <c r="WSB19" s="13"/>
      <c r="WSC19" s="13"/>
      <c r="WSD19" s="13"/>
      <c r="WSE19" s="13"/>
      <c r="WSF19" s="13"/>
      <c r="WSG19" s="13"/>
      <c r="WSH19" s="13"/>
      <c r="WSI19" s="13"/>
      <c r="WSJ19" s="13"/>
      <c r="WSK19" s="13"/>
      <c r="WSL19" s="13"/>
      <c r="WSM19" s="13"/>
      <c r="WSN19" s="13"/>
      <c r="WSO19" s="13"/>
      <c r="WSP19" s="13"/>
      <c r="WSQ19" s="13"/>
      <c r="WSR19" s="13"/>
      <c r="WSS19" s="13"/>
      <c r="WST19" s="13"/>
      <c r="WSU19" s="13"/>
      <c r="WSV19" s="13"/>
      <c r="WSW19" s="13"/>
      <c r="WSX19" s="13"/>
      <c r="WSY19" s="13"/>
      <c r="WSZ19" s="13"/>
      <c r="WTA19" s="13"/>
      <c r="WTB19" s="13"/>
      <c r="WTC19" s="13"/>
      <c r="WTD19" s="13"/>
      <c r="WTE19" s="13"/>
      <c r="WTF19" s="13"/>
      <c r="WTG19" s="13"/>
      <c r="WTH19" s="13"/>
      <c r="WTI19" s="13"/>
      <c r="WTJ19" s="13"/>
      <c r="WTK19" s="13"/>
      <c r="WTL19" s="13"/>
      <c r="WTM19" s="13"/>
      <c r="WTN19" s="13"/>
      <c r="WTO19" s="13"/>
      <c r="WTP19" s="13"/>
      <c r="WTQ19" s="13"/>
      <c r="WTR19" s="13"/>
      <c r="WTS19" s="13"/>
      <c r="WTT19" s="13"/>
      <c r="WTU19" s="13"/>
      <c r="WTV19" s="13"/>
      <c r="WTW19" s="13"/>
      <c r="WTX19" s="13"/>
      <c r="WTY19" s="13"/>
      <c r="WTZ19" s="13"/>
      <c r="WUA19" s="13"/>
      <c r="WUB19" s="13"/>
      <c r="WUC19" s="13"/>
      <c r="WUD19" s="13"/>
      <c r="WUE19" s="13"/>
      <c r="WUF19" s="13"/>
      <c r="WUG19" s="13"/>
      <c r="WUH19" s="13"/>
      <c r="WUI19" s="13"/>
      <c r="WUJ19" s="13"/>
      <c r="WUK19" s="13"/>
      <c r="WUL19" s="13"/>
      <c r="WUM19" s="13"/>
      <c r="WUN19" s="13"/>
      <c r="WUO19" s="13"/>
      <c r="WUP19" s="13"/>
      <c r="WUQ19" s="13"/>
      <c r="WUR19" s="13"/>
      <c r="WUS19" s="13"/>
      <c r="WUT19" s="13"/>
      <c r="WUU19" s="13"/>
      <c r="WUV19" s="13"/>
      <c r="WUW19" s="13"/>
      <c r="WUX19" s="13"/>
      <c r="WUY19" s="13"/>
      <c r="WUZ19" s="13"/>
      <c r="WVA19" s="13"/>
      <c r="WVB19" s="13"/>
      <c r="WVC19" s="13"/>
      <c r="WVD19" s="13"/>
      <c r="WVE19" s="13"/>
      <c r="WVF19" s="13"/>
      <c r="WVG19" s="13"/>
      <c r="WVH19" s="13"/>
      <c r="WVI19" s="13"/>
      <c r="WVJ19" s="13"/>
      <c r="WVK19" s="13"/>
      <c r="WVL19" s="13"/>
      <c r="WVM19" s="13"/>
      <c r="WVN19" s="13"/>
      <c r="WVO19" s="13"/>
      <c r="WVP19" s="13"/>
      <c r="WVQ19" s="13"/>
      <c r="WVR19" s="13"/>
      <c r="WVS19" s="13"/>
      <c r="WVT19" s="13"/>
      <c r="WVU19" s="13"/>
      <c r="WVV19" s="13"/>
      <c r="WVW19" s="13"/>
      <c r="WVX19" s="13"/>
      <c r="WVY19" s="13"/>
      <c r="WVZ19" s="13"/>
      <c r="WWA19" s="13"/>
      <c r="WWB19" s="13"/>
      <c r="WWC19" s="13"/>
      <c r="WWD19" s="13"/>
      <c r="WWE19" s="13"/>
      <c r="WWF19" s="13"/>
      <c r="WWG19" s="13"/>
      <c r="WWH19" s="13"/>
      <c r="WWI19" s="13"/>
      <c r="WWJ19" s="13"/>
      <c r="WWK19" s="13"/>
      <c r="WWL19" s="13"/>
      <c r="WWM19" s="13"/>
      <c r="WWN19" s="13"/>
      <c r="WWO19" s="13"/>
      <c r="WWP19" s="13"/>
      <c r="WWQ19" s="13"/>
      <c r="WWR19" s="13"/>
      <c r="WWS19" s="13"/>
      <c r="WWT19" s="13"/>
      <c r="WWU19" s="13"/>
      <c r="WWV19" s="13"/>
      <c r="WWW19" s="13"/>
      <c r="WWX19" s="13"/>
      <c r="WWY19" s="13"/>
      <c r="WWZ19" s="13"/>
      <c r="WXA19" s="13"/>
      <c r="WXB19" s="13"/>
      <c r="WXC19" s="13"/>
      <c r="WXD19" s="13"/>
      <c r="WXE19" s="13"/>
      <c r="WXF19" s="13"/>
      <c r="WXG19" s="13"/>
      <c r="WXH19" s="13"/>
      <c r="WXI19" s="13"/>
      <c r="WXJ19" s="13"/>
      <c r="WXK19" s="13"/>
      <c r="WXL19" s="13"/>
      <c r="WXM19" s="13"/>
      <c r="WXN19" s="13"/>
      <c r="WXO19" s="13"/>
      <c r="WXP19" s="13"/>
      <c r="WXQ19" s="13"/>
      <c r="WXR19" s="13"/>
      <c r="WXS19" s="13"/>
      <c r="WXT19" s="13"/>
      <c r="WXU19" s="13"/>
      <c r="WXV19" s="13"/>
      <c r="WXW19" s="13"/>
      <c r="WXX19" s="13"/>
      <c r="WXY19" s="13"/>
      <c r="WXZ19" s="13"/>
      <c r="WYA19" s="13"/>
      <c r="WYB19" s="13"/>
      <c r="WYC19" s="13"/>
      <c r="WYD19" s="13"/>
      <c r="WYE19" s="13"/>
      <c r="WYF19" s="13"/>
      <c r="WYG19" s="13"/>
      <c r="WYH19" s="13"/>
      <c r="WYI19" s="13"/>
      <c r="WYJ19" s="13"/>
      <c r="WYK19" s="13"/>
      <c r="WYL19" s="13"/>
      <c r="WYM19" s="13"/>
      <c r="WYN19" s="13"/>
      <c r="WYO19" s="13"/>
      <c r="WYP19" s="13"/>
      <c r="WYQ19" s="13"/>
      <c r="WYR19" s="13"/>
      <c r="WYS19" s="13"/>
      <c r="WYT19" s="13"/>
      <c r="WYU19" s="13"/>
      <c r="WYV19" s="13"/>
      <c r="WYW19" s="13"/>
      <c r="WYX19" s="13"/>
      <c r="WYY19" s="13"/>
      <c r="WYZ19" s="13"/>
      <c r="WZA19" s="13"/>
      <c r="WZB19" s="13"/>
      <c r="WZC19" s="13"/>
      <c r="WZD19" s="13"/>
      <c r="WZE19" s="13"/>
      <c r="WZF19" s="13"/>
      <c r="WZG19" s="13"/>
      <c r="WZH19" s="13"/>
      <c r="WZI19" s="13"/>
      <c r="WZJ19" s="13"/>
      <c r="WZK19" s="13"/>
      <c r="WZL19" s="13"/>
      <c r="WZM19" s="13"/>
      <c r="WZN19" s="13"/>
      <c r="WZO19" s="13"/>
      <c r="WZP19" s="13"/>
      <c r="WZQ19" s="13"/>
      <c r="WZR19" s="13"/>
      <c r="WZS19" s="13"/>
      <c r="WZT19" s="13"/>
      <c r="WZU19" s="13"/>
      <c r="WZV19" s="13"/>
      <c r="WZW19" s="13"/>
      <c r="WZX19" s="13"/>
      <c r="WZY19" s="13"/>
      <c r="WZZ19" s="13"/>
      <c r="XAA19" s="13"/>
      <c r="XAB19" s="13"/>
      <c r="XAC19" s="13"/>
      <c r="XAD19" s="13"/>
      <c r="XAE19" s="13"/>
      <c r="XAF19" s="13"/>
      <c r="XAG19" s="13"/>
      <c r="XAH19" s="13"/>
      <c r="XAI19" s="13"/>
      <c r="XAJ19" s="13"/>
      <c r="XAK19" s="13"/>
      <c r="XAL19" s="13"/>
      <c r="XAM19" s="13"/>
      <c r="XAN19" s="13"/>
      <c r="XAO19" s="13"/>
      <c r="XAP19" s="13"/>
      <c r="XAQ19" s="13"/>
      <c r="XAR19" s="13"/>
      <c r="XAS19" s="13"/>
      <c r="XAT19" s="13"/>
      <c r="XAU19" s="13"/>
      <c r="XAV19" s="13"/>
      <c r="XAW19" s="13"/>
      <c r="XAX19" s="13"/>
      <c r="XAY19" s="13"/>
      <c r="XAZ19" s="13"/>
      <c r="XBA19" s="13"/>
      <c r="XBB19" s="13"/>
      <c r="XBC19" s="13"/>
      <c r="XBD19" s="13"/>
      <c r="XBE19" s="13"/>
      <c r="XBF19" s="13"/>
      <c r="XBG19" s="13"/>
      <c r="XBH19" s="13"/>
      <c r="XBI19" s="13"/>
      <c r="XBJ19" s="13"/>
      <c r="XBK19" s="13"/>
      <c r="XBL19" s="13"/>
      <c r="XBM19" s="13"/>
      <c r="XBN19" s="13"/>
      <c r="XBO19" s="13"/>
      <c r="XBP19" s="13"/>
      <c r="XBQ19" s="13"/>
      <c r="XBR19" s="13"/>
      <c r="XBS19" s="13"/>
      <c r="XBT19" s="13"/>
      <c r="XBU19" s="13"/>
      <c r="XBV19" s="13"/>
      <c r="XBW19" s="13"/>
      <c r="XBX19" s="13"/>
      <c r="XBY19" s="13"/>
      <c r="XBZ19" s="13"/>
      <c r="XCA19" s="13"/>
      <c r="XCB19" s="13"/>
      <c r="XCC19" s="13"/>
      <c r="XCD19" s="13"/>
      <c r="XCE19" s="13"/>
      <c r="XCF19" s="13"/>
      <c r="XCG19" s="13"/>
      <c r="XCH19" s="13"/>
      <c r="XCI19" s="13"/>
      <c r="XCJ19" s="13"/>
      <c r="XCK19" s="13"/>
      <c r="XCL19" s="13"/>
      <c r="XCM19" s="13"/>
      <c r="XCN19" s="13"/>
      <c r="XCO19" s="13"/>
      <c r="XCP19" s="13"/>
      <c r="XCQ19" s="13"/>
      <c r="XCR19" s="13"/>
      <c r="XCS19" s="13"/>
      <c r="XCT19" s="13"/>
      <c r="XCU19" s="13"/>
      <c r="XCV19" s="13"/>
      <c r="XCW19" s="13"/>
      <c r="XCX19" s="13"/>
      <c r="XCY19" s="13"/>
      <c r="XCZ19" s="13"/>
      <c r="XDA19" s="13"/>
      <c r="XDB19" s="13"/>
      <c r="XDC19" s="13"/>
      <c r="XDD19" s="13"/>
      <c r="XDE19" s="13"/>
      <c r="XDF19" s="13"/>
      <c r="XDG19" s="13"/>
      <c r="XDH19" s="13"/>
      <c r="XDI19" s="13"/>
      <c r="XDJ19" s="13"/>
      <c r="XDK19" s="13"/>
      <c r="XDL19" s="13"/>
      <c r="XDM19" s="13"/>
      <c r="XDN19" s="13"/>
      <c r="XDO19" s="13"/>
      <c r="XDP19" s="13"/>
      <c r="XDQ19" s="13"/>
      <c r="XDR19" s="13"/>
      <c r="XDS19" s="13"/>
      <c r="XDT19" s="13"/>
      <c r="XDU19" s="13"/>
      <c r="XDV19" s="13"/>
      <c r="XDW19" s="13"/>
      <c r="XDX19" s="13"/>
      <c r="XDY19" s="13"/>
      <c r="XDZ19" s="13"/>
      <c r="XEA19" s="13"/>
      <c r="XEB19" s="13"/>
      <c r="XEC19" s="13"/>
      <c r="XED19" s="13"/>
      <c r="XEE19" s="13"/>
      <c r="XEF19" s="13"/>
      <c r="XEG19" s="13"/>
      <c r="XEH19" s="13"/>
      <c r="XEI19" s="13"/>
      <c r="XEJ19" s="13"/>
      <c r="XEK19" s="13"/>
      <c r="XEL19" s="13"/>
      <c r="XEM19" s="13"/>
      <c r="XEN19" s="13"/>
      <c r="XEO19" s="13"/>
      <c r="XEP19" s="13"/>
      <c r="XEQ19" s="13"/>
      <c r="XER19" s="13"/>
      <c r="XES19" s="13"/>
      <c r="XET19" s="13"/>
      <c r="XEU19" s="13"/>
      <c r="XEV19" s="13"/>
      <c r="XEW19" s="13"/>
      <c r="XEX19" s="13"/>
      <c r="XEY19" s="13"/>
      <c r="XEZ19" s="13"/>
      <c r="XFA19" s="13"/>
      <c r="XFB19" s="13"/>
      <c r="XFC19" s="13"/>
      <c r="XFD19" s="13"/>
    </row>
    <row r="20" spans="1:16384" ht="15" customHeight="1" x14ac:dyDescent="0.25">
      <c r="A20" s="13"/>
      <c r="J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13"/>
    </row>
    <row r="21" spans="1:16384" ht="15" customHeight="1" x14ac:dyDescent="0.25">
      <c r="A21" s="13"/>
      <c r="J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  <c r="AQL21" s="13"/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/>
      <c r="AQY21" s="13"/>
      <c r="AQZ21" s="13"/>
      <c r="ARA21" s="13"/>
      <c r="ARB21" s="13"/>
      <c r="ARC21" s="13"/>
      <c r="ARD21" s="13"/>
      <c r="ARE21" s="13"/>
      <c r="ARF21" s="13"/>
      <c r="ARG21" s="13"/>
      <c r="ARH21" s="13"/>
      <c r="ARI21" s="13"/>
      <c r="ARJ21" s="13"/>
      <c r="ARK21" s="13"/>
      <c r="ARL21" s="13"/>
      <c r="ARM21" s="13"/>
      <c r="ARN21" s="13"/>
      <c r="ARO21" s="13"/>
      <c r="ARP21" s="13"/>
      <c r="ARQ21" s="13"/>
      <c r="ARR21" s="13"/>
      <c r="ARS21" s="13"/>
      <c r="ART21" s="13"/>
      <c r="ARU21" s="13"/>
      <c r="ARV21" s="13"/>
      <c r="ARW21" s="13"/>
      <c r="ARX21" s="13"/>
      <c r="ARY21" s="13"/>
      <c r="ARZ21" s="13"/>
      <c r="ASA21" s="13"/>
      <c r="ASB21" s="13"/>
      <c r="ASC21" s="13"/>
      <c r="ASD21" s="13"/>
      <c r="ASE21" s="13"/>
      <c r="ASF21" s="13"/>
      <c r="ASG21" s="13"/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/>
      <c r="ASY21" s="13"/>
      <c r="ASZ21" s="13"/>
      <c r="ATA21" s="13"/>
      <c r="ATB21" s="13"/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/>
      <c r="AUA21" s="13"/>
      <c r="AUB21" s="13"/>
      <c r="AUC21" s="13"/>
      <c r="AUD21" s="13"/>
      <c r="AUE21" s="13"/>
      <c r="AUF21" s="13"/>
      <c r="AUG21" s="13"/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/>
      <c r="AUY21" s="13"/>
      <c r="AUZ21" s="13"/>
      <c r="AVA21" s="13"/>
      <c r="AVB21" s="13"/>
      <c r="AVC21" s="13"/>
      <c r="AVD21" s="13"/>
      <c r="AVE21" s="13"/>
      <c r="AVF21" s="13"/>
      <c r="AVG21" s="13"/>
      <c r="AVH21" s="13"/>
      <c r="AVI21" s="13"/>
      <c r="AVJ21" s="13"/>
      <c r="AVK21" s="13"/>
      <c r="AVL21" s="13"/>
      <c r="AVM21" s="13"/>
      <c r="AVN21" s="13"/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/>
      <c r="AWE21" s="13"/>
      <c r="AWF21" s="13"/>
      <c r="AWG21" s="13"/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/>
      <c r="AXC21" s="13"/>
      <c r="AXD21" s="13"/>
      <c r="AXE21" s="13"/>
      <c r="AXF21" s="13"/>
      <c r="AXG21" s="13"/>
      <c r="AXH21" s="13"/>
      <c r="AXI21" s="13"/>
      <c r="AXJ21" s="13"/>
      <c r="AXK21" s="13"/>
      <c r="AXL21" s="13"/>
      <c r="AXM21" s="13"/>
      <c r="AXN21" s="13"/>
      <c r="AXO21" s="13"/>
      <c r="AXP21" s="13"/>
      <c r="AXQ21" s="13"/>
      <c r="AXR21" s="13"/>
      <c r="AXS21" s="13"/>
      <c r="AXT21" s="13"/>
      <c r="AXU21" s="13"/>
      <c r="AXV21" s="13"/>
      <c r="AXW21" s="13"/>
      <c r="AXX21" s="13"/>
      <c r="AXY21" s="13"/>
      <c r="AXZ21" s="13"/>
      <c r="AYA21" s="13"/>
      <c r="AYB21" s="13"/>
      <c r="AYC21" s="13"/>
      <c r="AYD21" s="13"/>
      <c r="AYE21" s="13"/>
      <c r="AYF21" s="13"/>
      <c r="AYG21" s="13"/>
      <c r="AYH21" s="13"/>
      <c r="AYI21" s="13"/>
      <c r="AYJ21" s="13"/>
      <c r="AYK21" s="13"/>
      <c r="AYL21" s="13"/>
      <c r="AYM21" s="13"/>
      <c r="AYN21" s="13"/>
      <c r="AYO21" s="13"/>
      <c r="AYP21" s="13"/>
      <c r="AYQ21" s="13"/>
      <c r="AYR21" s="13"/>
      <c r="AYS21" s="13"/>
      <c r="AYT21" s="13"/>
      <c r="AYU21" s="13"/>
      <c r="AYV21" s="13"/>
      <c r="AYW21" s="13"/>
      <c r="AYX21" s="13"/>
      <c r="AYY21" s="13"/>
      <c r="AYZ21" s="13"/>
      <c r="AZA21" s="13"/>
      <c r="AZB21" s="13"/>
      <c r="AZC21" s="13"/>
      <c r="AZD21" s="13"/>
      <c r="AZE21" s="13"/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/>
      <c r="BAE21" s="13"/>
      <c r="BAF21" s="13"/>
      <c r="BAG21" s="13"/>
      <c r="BAH21" s="13"/>
      <c r="BAI21" s="13"/>
      <c r="BAJ21" s="13"/>
      <c r="BAK21" s="13"/>
      <c r="BAL21" s="13"/>
      <c r="BAM21" s="13"/>
      <c r="BAN21" s="13"/>
      <c r="BAO21" s="13"/>
      <c r="BAP21" s="13"/>
      <c r="BAQ21" s="13"/>
      <c r="BAR21" s="13"/>
      <c r="BAS21" s="13"/>
      <c r="BAT21" s="13"/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/>
      <c r="BBK21" s="13"/>
      <c r="BBL21" s="13"/>
      <c r="BBM21" s="13"/>
      <c r="BBN21" s="13"/>
      <c r="BBO21" s="13"/>
      <c r="BBP21" s="13"/>
      <c r="BBQ21" s="13"/>
      <c r="BBR21" s="13"/>
      <c r="BBS21" s="13"/>
      <c r="BBT21" s="13"/>
      <c r="BBU21" s="13"/>
      <c r="BBV21" s="13"/>
      <c r="BBW21" s="13"/>
      <c r="BBX21" s="13"/>
      <c r="BBY21" s="13"/>
      <c r="BBZ21" s="13"/>
      <c r="BCA21" s="13"/>
      <c r="BCB21" s="13"/>
      <c r="BCC21" s="13"/>
      <c r="BCD21" s="13"/>
      <c r="BCE21" s="13"/>
      <c r="BCF21" s="13"/>
      <c r="BCG21" s="13"/>
      <c r="BCH21" s="13"/>
      <c r="BCI21" s="13"/>
      <c r="BCJ21" s="13"/>
      <c r="BCK21" s="13"/>
      <c r="BCL21" s="13"/>
      <c r="BCM21" s="13"/>
      <c r="BCN21" s="13"/>
      <c r="BCO21" s="13"/>
      <c r="BCP21" s="13"/>
      <c r="BCQ21" s="13"/>
      <c r="BCR21" s="13"/>
      <c r="BCS21" s="13"/>
      <c r="BCT21" s="13"/>
      <c r="BCU21" s="13"/>
      <c r="BCV21" s="13"/>
      <c r="BCW21" s="13"/>
      <c r="BCX21" s="13"/>
      <c r="BCY21" s="13"/>
      <c r="BCZ21" s="13"/>
      <c r="BDA21" s="13"/>
      <c r="BDB21" s="13"/>
      <c r="BDC21" s="13"/>
      <c r="BDD21" s="13"/>
      <c r="BDE21" s="13"/>
      <c r="BDF21" s="13"/>
      <c r="BDG21" s="13"/>
      <c r="BDH21" s="13"/>
      <c r="BDI21" s="13"/>
      <c r="BDJ21" s="13"/>
      <c r="BDK21" s="13"/>
      <c r="BDL21" s="13"/>
      <c r="BDM21" s="13"/>
      <c r="BDN21" s="13"/>
      <c r="BDO21" s="13"/>
      <c r="BDP21" s="13"/>
      <c r="BDQ21" s="13"/>
      <c r="BDR21" s="13"/>
      <c r="BDS21" s="13"/>
      <c r="BDT21" s="13"/>
      <c r="BDU21" s="13"/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/>
      <c r="BEM21" s="13"/>
      <c r="BEN21" s="13"/>
      <c r="BEO21" s="13"/>
      <c r="BEP21" s="13"/>
      <c r="BEQ21" s="13"/>
      <c r="BER21" s="13"/>
      <c r="BES21" s="13"/>
      <c r="BET21" s="13"/>
      <c r="BEU21" s="13"/>
      <c r="BEV21" s="13"/>
      <c r="BEW21" s="13"/>
      <c r="BEX21" s="13"/>
      <c r="BEY21" s="13"/>
      <c r="BEZ21" s="13"/>
      <c r="BFA21" s="13"/>
      <c r="BFB21" s="13"/>
      <c r="BFC21" s="13"/>
      <c r="BFD21" s="13"/>
      <c r="BFE21" s="13"/>
      <c r="BFF21" s="13"/>
      <c r="BFG21" s="13"/>
      <c r="BFH21" s="13"/>
      <c r="BFI21" s="13"/>
      <c r="BFJ21" s="13"/>
      <c r="BFK21" s="13"/>
      <c r="BFL21" s="13"/>
      <c r="BFM21" s="13"/>
      <c r="BFN21" s="13"/>
      <c r="BFO21" s="13"/>
      <c r="BFP21" s="13"/>
      <c r="BFQ21" s="13"/>
      <c r="BFR21" s="13"/>
      <c r="BFS21" s="13"/>
      <c r="BFT21" s="13"/>
      <c r="BFU21" s="13"/>
      <c r="BFV21" s="13"/>
      <c r="BFW21" s="13"/>
      <c r="BFX21" s="13"/>
      <c r="BFY21" s="13"/>
      <c r="BFZ21" s="13"/>
      <c r="BGA21" s="13"/>
      <c r="BGB21" s="13"/>
      <c r="BGC21" s="13"/>
      <c r="BGD21" s="13"/>
      <c r="BGE21" s="13"/>
      <c r="BGF21" s="13"/>
      <c r="BGG21" s="13"/>
      <c r="BGH21" s="13"/>
      <c r="BGI21" s="13"/>
      <c r="BGJ21" s="13"/>
      <c r="BGK21" s="13"/>
      <c r="BGL21" s="13"/>
      <c r="BGM21" s="13"/>
      <c r="BGN21" s="13"/>
      <c r="BGO21" s="13"/>
      <c r="BGP21" s="13"/>
      <c r="BGQ21" s="13"/>
      <c r="BGR21" s="13"/>
      <c r="BGS21" s="13"/>
      <c r="BGT21" s="13"/>
      <c r="BGU21" s="13"/>
      <c r="BGV21" s="13"/>
      <c r="BGW21" s="13"/>
      <c r="BGX21" s="13"/>
      <c r="BGY21" s="13"/>
      <c r="BGZ21" s="13"/>
      <c r="BHA21" s="13"/>
      <c r="BHB21" s="13"/>
      <c r="BHC21" s="13"/>
      <c r="BHD21" s="13"/>
      <c r="BHE21" s="13"/>
      <c r="BHF21" s="13"/>
      <c r="BHG21" s="13"/>
      <c r="BHH21" s="13"/>
      <c r="BHI21" s="13"/>
      <c r="BHJ21" s="13"/>
      <c r="BHK21" s="13"/>
      <c r="BHL21" s="13"/>
      <c r="BHM21" s="13"/>
      <c r="BHN21" s="13"/>
      <c r="BHO21" s="13"/>
      <c r="BHP21" s="13"/>
      <c r="BHQ21" s="13"/>
      <c r="BHR21" s="13"/>
      <c r="BHS21" s="13"/>
      <c r="BHT21" s="13"/>
      <c r="BHU21" s="13"/>
      <c r="BHV21" s="13"/>
      <c r="BHW21" s="13"/>
      <c r="BHX21" s="13"/>
      <c r="BHY21" s="13"/>
      <c r="BHZ21" s="13"/>
      <c r="BIA21" s="13"/>
      <c r="BIB21" s="13"/>
      <c r="BIC21" s="13"/>
      <c r="BID21" s="13"/>
      <c r="BIE21" s="13"/>
      <c r="BIF21" s="13"/>
      <c r="BIG21" s="13"/>
      <c r="BIH21" s="13"/>
      <c r="BII21" s="13"/>
      <c r="BIJ21" s="13"/>
      <c r="BIK21" s="13"/>
      <c r="BIL21" s="13"/>
      <c r="BIM21" s="13"/>
      <c r="BIN21" s="13"/>
      <c r="BIO21" s="13"/>
      <c r="BIP21" s="13"/>
      <c r="BIQ21" s="13"/>
      <c r="BIR21" s="13"/>
      <c r="BIS21" s="13"/>
      <c r="BIT21" s="13"/>
      <c r="BIU21" s="13"/>
      <c r="BIV21" s="13"/>
      <c r="BIW21" s="13"/>
      <c r="BIX21" s="13"/>
      <c r="BIY21" s="13"/>
      <c r="BIZ21" s="13"/>
      <c r="BJA21" s="13"/>
      <c r="BJB21" s="13"/>
      <c r="BJC21" s="13"/>
      <c r="BJD21" s="13"/>
      <c r="BJE21" s="13"/>
      <c r="BJF21" s="13"/>
      <c r="BJG21" s="13"/>
      <c r="BJH21" s="13"/>
      <c r="BJI21" s="13"/>
      <c r="BJJ21" s="13"/>
      <c r="BJK21" s="13"/>
      <c r="BJL21" s="13"/>
      <c r="BJM21" s="13"/>
      <c r="BJN21" s="13"/>
      <c r="BJO21" s="13"/>
      <c r="BJP21" s="13"/>
      <c r="BJQ21" s="13"/>
      <c r="BJR21" s="13"/>
      <c r="BJS21" s="13"/>
      <c r="BJT21" s="13"/>
      <c r="BJU21" s="13"/>
      <c r="BJV21" s="13"/>
      <c r="BJW21" s="13"/>
      <c r="BJX21" s="13"/>
      <c r="BJY21" s="13"/>
      <c r="BJZ21" s="13"/>
      <c r="BKA21" s="13"/>
      <c r="BKB21" s="13"/>
      <c r="BKC21" s="13"/>
      <c r="BKD21" s="13"/>
      <c r="BKE21" s="13"/>
      <c r="BKF21" s="13"/>
      <c r="BKG21" s="13"/>
      <c r="BKH21" s="13"/>
      <c r="BKI21" s="13"/>
      <c r="BKJ21" s="13"/>
      <c r="BKK21" s="13"/>
      <c r="BKL21" s="13"/>
      <c r="BKM21" s="13"/>
      <c r="BKN21" s="13"/>
      <c r="BKO21" s="13"/>
      <c r="BKP21" s="13"/>
      <c r="BKQ21" s="13"/>
      <c r="BKR21" s="13"/>
      <c r="BKS21" s="13"/>
      <c r="BKT21" s="13"/>
      <c r="BKU21" s="13"/>
      <c r="BKV21" s="13"/>
      <c r="BKW21" s="13"/>
      <c r="BKX21" s="13"/>
      <c r="BKY21" s="13"/>
      <c r="BKZ21" s="13"/>
      <c r="BLA21" s="13"/>
      <c r="BLB21" s="13"/>
      <c r="BLC21" s="13"/>
      <c r="BLD21" s="13"/>
      <c r="BLE21" s="13"/>
      <c r="BLF21" s="13"/>
      <c r="BLG21" s="13"/>
      <c r="BLH21" s="13"/>
      <c r="BLI21" s="13"/>
      <c r="BLJ21" s="13"/>
      <c r="BLK21" s="13"/>
      <c r="BLL21" s="13"/>
      <c r="BLM21" s="13"/>
      <c r="BLN21" s="13"/>
      <c r="BLO21" s="13"/>
      <c r="BLP21" s="13"/>
      <c r="BLQ21" s="13"/>
      <c r="BLR21" s="13"/>
      <c r="BLS21" s="13"/>
      <c r="BLT21" s="13"/>
      <c r="BLU21" s="13"/>
      <c r="BLV21" s="13"/>
      <c r="BLW21" s="13"/>
      <c r="BLX21" s="13"/>
      <c r="BLY21" s="13"/>
      <c r="BLZ21" s="13"/>
      <c r="BMA21" s="13"/>
      <c r="BMB21" s="13"/>
      <c r="BMC21" s="13"/>
      <c r="BMD21" s="13"/>
      <c r="BME21" s="13"/>
      <c r="BMF21" s="13"/>
      <c r="BMG21" s="13"/>
      <c r="BMH21" s="13"/>
      <c r="BMI21" s="13"/>
      <c r="BMJ21" s="13"/>
      <c r="BMK21" s="13"/>
      <c r="BML21" s="13"/>
      <c r="BMM21" s="13"/>
      <c r="BMN21" s="13"/>
      <c r="BMO21" s="13"/>
      <c r="BMP21" s="13"/>
      <c r="BMQ21" s="13"/>
      <c r="BMR21" s="13"/>
      <c r="BMS21" s="13"/>
      <c r="BMT21" s="13"/>
      <c r="BMU21" s="13"/>
      <c r="BMV21" s="13"/>
      <c r="BMW21" s="13"/>
      <c r="BMX21" s="13"/>
      <c r="BMY21" s="13"/>
      <c r="BMZ21" s="13"/>
      <c r="BNA21" s="13"/>
      <c r="BNB21" s="13"/>
      <c r="BNC21" s="13"/>
      <c r="BND21" s="13"/>
      <c r="BNE21" s="13"/>
      <c r="BNF21" s="13"/>
      <c r="BNG21" s="13"/>
      <c r="BNH21" s="13"/>
      <c r="BNI21" s="13"/>
      <c r="BNJ21" s="13"/>
      <c r="BNK21" s="13"/>
      <c r="BNL21" s="13"/>
      <c r="BNM21" s="13"/>
      <c r="BNN21" s="13"/>
      <c r="BNO21" s="13"/>
      <c r="BNP21" s="13"/>
      <c r="BNQ21" s="13"/>
      <c r="BNR21" s="13"/>
      <c r="BNS21" s="13"/>
      <c r="BNT21" s="13"/>
      <c r="BNU21" s="13"/>
      <c r="BNV21" s="13"/>
      <c r="BNW21" s="13"/>
      <c r="BNX21" s="13"/>
      <c r="BNY21" s="13"/>
      <c r="BNZ21" s="13"/>
      <c r="BOA21" s="13"/>
      <c r="BOB21" s="13"/>
      <c r="BOC21" s="13"/>
      <c r="BOD21" s="13"/>
      <c r="BOE21" s="13"/>
      <c r="BOF21" s="13"/>
      <c r="BOG21" s="13"/>
      <c r="BOH21" s="13"/>
      <c r="BOI21" s="13"/>
      <c r="BOJ21" s="13"/>
      <c r="BOK21" s="13"/>
      <c r="BOL21" s="13"/>
      <c r="BOM21" s="13"/>
      <c r="BON21" s="13"/>
      <c r="BOO21" s="13"/>
      <c r="BOP21" s="13"/>
      <c r="BOQ21" s="13"/>
      <c r="BOR21" s="13"/>
      <c r="BOS21" s="13"/>
      <c r="BOT21" s="13"/>
      <c r="BOU21" s="13"/>
      <c r="BOV21" s="13"/>
      <c r="BOW21" s="13"/>
      <c r="BOX21" s="13"/>
      <c r="BOY21" s="13"/>
      <c r="BOZ21" s="13"/>
      <c r="BPA21" s="13"/>
      <c r="BPB21" s="13"/>
      <c r="BPC21" s="13"/>
      <c r="BPD21" s="13"/>
      <c r="BPE21" s="13"/>
      <c r="BPF21" s="13"/>
      <c r="BPG21" s="13"/>
      <c r="BPH21" s="13"/>
      <c r="BPI21" s="13"/>
      <c r="BPJ21" s="13"/>
      <c r="BPK21" s="13"/>
      <c r="BPL21" s="13"/>
      <c r="BPM21" s="13"/>
      <c r="BPN21" s="13"/>
      <c r="BPO21" s="13"/>
      <c r="BPP21" s="13"/>
      <c r="BPQ21" s="13"/>
      <c r="BPR21" s="13"/>
      <c r="BPS21" s="13"/>
      <c r="BPT21" s="13"/>
      <c r="BPU21" s="13"/>
      <c r="BPV21" s="13"/>
      <c r="BPW21" s="13"/>
      <c r="BPX21" s="13"/>
      <c r="BPY21" s="13"/>
      <c r="BPZ21" s="13"/>
      <c r="BQA21" s="13"/>
      <c r="BQB21" s="13"/>
      <c r="BQC21" s="13"/>
      <c r="BQD21" s="13"/>
      <c r="BQE21" s="13"/>
      <c r="BQF21" s="13"/>
      <c r="BQG21" s="13"/>
      <c r="BQH21" s="13"/>
      <c r="BQI21" s="13"/>
      <c r="BQJ21" s="13"/>
      <c r="BQK21" s="13"/>
      <c r="BQL21" s="13"/>
      <c r="BQM21" s="13"/>
      <c r="BQN21" s="13"/>
      <c r="BQO21" s="13"/>
      <c r="BQP21" s="13"/>
      <c r="BQQ21" s="13"/>
      <c r="BQR21" s="13"/>
      <c r="BQS21" s="13"/>
      <c r="BQT21" s="13"/>
      <c r="BQU21" s="13"/>
      <c r="BQV21" s="13"/>
      <c r="BQW21" s="13"/>
      <c r="BQX21" s="13"/>
      <c r="BQY21" s="13"/>
      <c r="BQZ21" s="13"/>
      <c r="BRA21" s="13"/>
      <c r="BRB21" s="13"/>
      <c r="BRC21" s="13"/>
      <c r="BRD21" s="13"/>
      <c r="BRE21" s="13"/>
      <c r="BRF21" s="13"/>
      <c r="BRG21" s="13"/>
      <c r="BRH21" s="13"/>
      <c r="BRI21" s="13"/>
      <c r="BRJ21" s="13"/>
      <c r="BRK21" s="13"/>
      <c r="BRL21" s="13"/>
      <c r="BRM21" s="13"/>
      <c r="BRN21" s="13"/>
      <c r="BRO21" s="13"/>
      <c r="BRP21" s="13"/>
      <c r="BRQ21" s="13"/>
      <c r="BRR21" s="13"/>
      <c r="BRS21" s="13"/>
      <c r="BRT21" s="13"/>
      <c r="BRU21" s="13"/>
      <c r="BRV21" s="13"/>
      <c r="BRW21" s="13"/>
      <c r="BRX21" s="13"/>
      <c r="BRY21" s="13"/>
      <c r="BRZ21" s="13"/>
      <c r="BSA21" s="13"/>
      <c r="BSB21" s="13"/>
      <c r="BSC21" s="13"/>
      <c r="BSD21" s="13"/>
      <c r="BSE21" s="13"/>
      <c r="BSF21" s="13"/>
      <c r="BSG21" s="13"/>
      <c r="BSH21" s="13"/>
      <c r="BSI21" s="13"/>
      <c r="BSJ21" s="13"/>
      <c r="BSK21" s="13"/>
      <c r="BSL21" s="13"/>
      <c r="BSM21" s="13"/>
      <c r="BSN21" s="13"/>
      <c r="BSO21" s="13"/>
      <c r="BSP21" s="13"/>
      <c r="BSQ21" s="13"/>
      <c r="BSR21" s="13"/>
      <c r="BSS21" s="13"/>
      <c r="BST21" s="13"/>
      <c r="BSU21" s="13"/>
      <c r="BSV21" s="13"/>
      <c r="BSW21" s="13"/>
      <c r="BSX21" s="13"/>
      <c r="BSY21" s="13"/>
      <c r="BSZ21" s="13"/>
      <c r="BTA21" s="13"/>
      <c r="BTB21" s="13"/>
      <c r="BTC21" s="13"/>
      <c r="BTD21" s="13"/>
      <c r="BTE21" s="13"/>
      <c r="BTF21" s="13"/>
      <c r="BTG21" s="13"/>
      <c r="BTH21" s="13"/>
      <c r="BTI21" s="13"/>
      <c r="BTJ21" s="13"/>
      <c r="BTK21" s="13"/>
      <c r="BTL21" s="13"/>
      <c r="BTM21" s="13"/>
      <c r="BTN21" s="13"/>
      <c r="BTO21" s="13"/>
      <c r="BTP21" s="13"/>
      <c r="BTQ21" s="13"/>
      <c r="BTR21" s="13"/>
      <c r="BTS21" s="13"/>
      <c r="BTT21" s="13"/>
      <c r="BTU21" s="13"/>
      <c r="BTV21" s="13"/>
      <c r="BTW21" s="13"/>
      <c r="BTX21" s="13"/>
      <c r="BTY21" s="13"/>
      <c r="BTZ21" s="13"/>
      <c r="BUA21" s="13"/>
      <c r="BUB21" s="13"/>
      <c r="BUC21" s="13"/>
      <c r="BUD21" s="13"/>
      <c r="BUE21" s="13"/>
      <c r="BUF21" s="13"/>
      <c r="BUG21" s="13"/>
      <c r="BUH21" s="13"/>
      <c r="BUI21" s="13"/>
      <c r="BUJ21" s="13"/>
      <c r="BUK21" s="13"/>
      <c r="BUL21" s="13"/>
      <c r="BUM21" s="13"/>
      <c r="BUN21" s="13"/>
      <c r="BUO21" s="13"/>
      <c r="BUP21" s="13"/>
      <c r="BUQ21" s="13"/>
      <c r="BUR21" s="13"/>
      <c r="BUS21" s="13"/>
      <c r="BUT21" s="13"/>
      <c r="BUU21" s="13"/>
      <c r="BUV21" s="13"/>
      <c r="BUW21" s="13"/>
      <c r="BUX21" s="13"/>
      <c r="BUY21" s="13"/>
      <c r="BUZ21" s="13"/>
      <c r="BVA21" s="13"/>
      <c r="BVB21" s="13"/>
      <c r="BVC21" s="13"/>
      <c r="BVD21" s="13"/>
      <c r="BVE21" s="13"/>
      <c r="BVF21" s="13"/>
      <c r="BVG21" s="13"/>
      <c r="BVH21" s="13"/>
      <c r="BVI21" s="13"/>
      <c r="BVJ21" s="13"/>
      <c r="BVK21" s="13"/>
      <c r="BVL21" s="13"/>
      <c r="BVM21" s="13"/>
      <c r="BVN21" s="13"/>
      <c r="BVO21" s="13"/>
      <c r="BVP21" s="13"/>
      <c r="BVQ21" s="13"/>
      <c r="BVR21" s="13"/>
      <c r="BVS21" s="13"/>
      <c r="BVT21" s="13"/>
      <c r="BVU21" s="13"/>
      <c r="BVV21" s="13"/>
      <c r="BVW21" s="13"/>
      <c r="BVX21" s="13"/>
      <c r="BVY21" s="13"/>
      <c r="BVZ21" s="13"/>
      <c r="BWA21" s="13"/>
      <c r="BWB21" s="13"/>
      <c r="BWC21" s="13"/>
      <c r="BWD21" s="13"/>
      <c r="BWE21" s="13"/>
      <c r="BWF21" s="13"/>
      <c r="BWG21" s="13"/>
      <c r="BWH21" s="13"/>
      <c r="BWI21" s="13"/>
      <c r="BWJ21" s="13"/>
      <c r="BWK21" s="13"/>
      <c r="BWL21" s="13"/>
      <c r="BWM21" s="13"/>
      <c r="BWN21" s="13"/>
      <c r="BWO21" s="13"/>
      <c r="BWP21" s="13"/>
      <c r="BWQ21" s="13"/>
      <c r="BWR21" s="13"/>
      <c r="BWS21" s="13"/>
      <c r="BWT21" s="13"/>
      <c r="BWU21" s="13"/>
      <c r="BWV21" s="13"/>
      <c r="BWW21" s="13"/>
      <c r="BWX21" s="13"/>
      <c r="BWY21" s="13"/>
      <c r="BWZ21" s="13"/>
      <c r="BXA21" s="13"/>
      <c r="BXB21" s="13"/>
      <c r="BXC21" s="13"/>
      <c r="BXD21" s="13"/>
      <c r="BXE21" s="13"/>
      <c r="BXF21" s="13"/>
      <c r="BXG21" s="13"/>
      <c r="BXH21" s="13"/>
      <c r="BXI21" s="13"/>
      <c r="BXJ21" s="13"/>
      <c r="BXK21" s="13"/>
      <c r="BXL21" s="13"/>
      <c r="BXM21" s="13"/>
      <c r="BXN21" s="13"/>
      <c r="BXO21" s="13"/>
      <c r="BXP21" s="13"/>
      <c r="BXQ21" s="13"/>
      <c r="BXR21" s="13"/>
      <c r="BXS21" s="13"/>
      <c r="BXT21" s="13"/>
      <c r="BXU21" s="13"/>
      <c r="BXV21" s="13"/>
      <c r="BXW21" s="13"/>
      <c r="BXX21" s="13"/>
      <c r="BXY21" s="13"/>
      <c r="BXZ21" s="13"/>
      <c r="BYA21" s="13"/>
      <c r="BYB21" s="13"/>
      <c r="BYC21" s="13"/>
      <c r="BYD21" s="13"/>
      <c r="BYE21" s="13"/>
      <c r="BYF21" s="13"/>
      <c r="BYG21" s="13"/>
      <c r="BYH21" s="13"/>
      <c r="BYI21" s="13"/>
      <c r="BYJ21" s="13"/>
      <c r="BYK21" s="13"/>
      <c r="BYL21" s="13"/>
      <c r="BYM21" s="13"/>
      <c r="BYN21" s="13"/>
      <c r="BYO21" s="13"/>
      <c r="BYP21" s="13"/>
      <c r="BYQ21" s="13"/>
      <c r="BYR21" s="13"/>
      <c r="BYS21" s="13"/>
      <c r="BYT21" s="13"/>
      <c r="BYU21" s="13"/>
      <c r="BYV21" s="13"/>
      <c r="BYW21" s="13"/>
      <c r="BYX21" s="13"/>
      <c r="BYY21" s="13"/>
      <c r="BYZ21" s="13"/>
      <c r="BZA21" s="13"/>
      <c r="BZB21" s="13"/>
      <c r="BZC21" s="13"/>
      <c r="BZD21" s="13"/>
      <c r="BZE21" s="13"/>
      <c r="BZF21" s="13"/>
      <c r="BZG21" s="13"/>
      <c r="BZH21" s="13"/>
      <c r="BZI21" s="13"/>
      <c r="BZJ21" s="13"/>
      <c r="BZK21" s="13"/>
      <c r="BZL21" s="13"/>
      <c r="BZM21" s="13"/>
      <c r="BZN21" s="13"/>
      <c r="BZO21" s="13"/>
      <c r="BZP21" s="13"/>
      <c r="BZQ21" s="13"/>
      <c r="BZR21" s="13"/>
      <c r="BZS21" s="13"/>
      <c r="BZT21" s="13"/>
      <c r="BZU21" s="13"/>
      <c r="BZV21" s="13"/>
      <c r="BZW21" s="13"/>
      <c r="BZX21" s="13"/>
      <c r="BZY21" s="13"/>
      <c r="BZZ21" s="13"/>
      <c r="CAA21" s="13"/>
      <c r="CAB21" s="13"/>
      <c r="CAC21" s="13"/>
      <c r="CAD21" s="13"/>
      <c r="CAE21" s="13"/>
      <c r="CAF21" s="13"/>
      <c r="CAG21" s="13"/>
      <c r="CAH21" s="13"/>
      <c r="CAI21" s="13"/>
      <c r="CAJ21" s="13"/>
      <c r="CAK21" s="13"/>
      <c r="CAL21" s="13"/>
      <c r="CAM21" s="13"/>
      <c r="CAN21" s="13"/>
      <c r="CAO21" s="13"/>
      <c r="CAP21" s="13"/>
      <c r="CAQ21" s="13"/>
      <c r="CAR21" s="13"/>
      <c r="CAS21" s="13"/>
      <c r="CAT21" s="13"/>
      <c r="CAU21" s="13"/>
      <c r="CAV21" s="13"/>
      <c r="CAW21" s="13"/>
      <c r="CAX21" s="13"/>
      <c r="CAY21" s="13"/>
      <c r="CAZ21" s="13"/>
      <c r="CBA21" s="13"/>
      <c r="CBB21" s="13"/>
      <c r="CBC21" s="13"/>
      <c r="CBD21" s="13"/>
      <c r="CBE21" s="13"/>
      <c r="CBF21" s="13"/>
      <c r="CBG21" s="13"/>
      <c r="CBH21" s="13"/>
      <c r="CBI21" s="13"/>
      <c r="CBJ21" s="13"/>
      <c r="CBK21" s="13"/>
      <c r="CBL21" s="13"/>
      <c r="CBM21" s="13"/>
      <c r="CBN21" s="13"/>
      <c r="CBO21" s="13"/>
      <c r="CBP21" s="13"/>
      <c r="CBQ21" s="13"/>
      <c r="CBR21" s="13"/>
      <c r="CBS21" s="13"/>
      <c r="CBT21" s="13"/>
      <c r="CBU21" s="13"/>
      <c r="CBV21" s="13"/>
      <c r="CBW21" s="13"/>
      <c r="CBX21" s="13"/>
      <c r="CBY21" s="13"/>
      <c r="CBZ21" s="13"/>
      <c r="CCA21" s="13"/>
      <c r="CCB21" s="13"/>
      <c r="CCC21" s="13"/>
      <c r="CCD21" s="13"/>
      <c r="CCE21" s="13"/>
      <c r="CCF21" s="13"/>
      <c r="CCG21" s="13"/>
      <c r="CCH21" s="13"/>
      <c r="CCI21" s="13"/>
      <c r="CCJ21" s="13"/>
      <c r="CCK21" s="13"/>
      <c r="CCL21" s="13"/>
      <c r="CCM21" s="13"/>
      <c r="CCN21" s="13"/>
      <c r="CCO21" s="13"/>
      <c r="CCP21" s="13"/>
      <c r="CCQ21" s="13"/>
      <c r="CCR21" s="13"/>
      <c r="CCS21" s="13"/>
      <c r="CCT21" s="13"/>
      <c r="CCU21" s="13"/>
      <c r="CCV21" s="13"/>
      <c r="CCW21" s="13"/>
      <c r="CCX21" s="13"/>
      <c r="CCY21" s="13"/>
      <c r="CCZ21" s="13"/>
      <c r="CDA21" s="13"/>
      <c r="CDB21" s="13"/>
      <c r="CDC21" s="13"/>
      <c r="CDD21" s="13"/>
      <c r="CDE21" s="13"/>
      <c r="CDF21" s="13"/>
      <c r="CDG21" s="13"/>
      <c r="CDH21" s="13"/>
      <c r="CDI21" s="13"/>
      <c r="CDJ21" s="13"/>
      <c r="CDK21" s="13"/>
      <c r="CDL21" s="13"/>
      <c r="CDM21" s="13"/>
      <c r="CDN21" s="13"/>
      <c r="CDO21" s="13"/>
      <c r="CDP21" s="13"/>
      <c r="CDQ21" s="13"/>
      <c r="CDR21" s="13"/>
      <c r="CDS21" s="13"/>
      <c r="CDT21" s="13"/>
      <c r="CDU21" s="13"/>
      <c r="CDV21" s="13"/>
      <c r="CDW21" s="13"/>
      <c r="CDX21" s="13"/>
      <c r="CDY21" s="13"/>
      <c r="CDZ21" s="13"/>
      <c r="CEA21" s="13"/>
      <c r="CEB21" s="13"/>
      <c r="CEC21" s="13"/>
      <c r="CED21" s="13"/>
      <c r="CEE21" s="13"/>
      <c r="CEF21" s="13"/>
      <c r="CEG21" s="13"/>
      <c r="CEH21" s="13"/>
      <c r="CEI21" s="13"/>
      <c r="CEJ21" s="13"/>
      <c r="CEK21" s="13"/>
      <c r="CEL21" s="13"/>
      <c r="CEM21" s="13"/>
      <c r="CEN21" s="13"/>
      <c r="CEO21" s="13"/>
      <c r="CEP21" s="13"/>
      <c r="CEQ21" s="13"/>
      <c r="CER21" s="13"/>
      <c r="CES21" s="13"/>
      <c r="CET21" s="13"/>
      <c r="CEU21" s="13"/>
      <c r="CEV21" s="13"/>
      <c r="CEW21" s="13"/>
      <c r="CEX21" s="13"/>
      <c r="CEY21" s="13"/>
      <c r="CEZ21" s="13"/>
      <c r="CFA21" s="13"/>
      <c r="CFB21" s="13"/>
      <c r="CFC21" s="13"/>
      <c r="CFD21" s="13"/>
      <c r="CFE21" s="13"/>
      <c r="CFF21" s="13"/>
      <c r="CFG21" s="13"/>
      <c r="CFH21" s="13"/>
      <c r="CFI21" s="13"/>
      <c r="CFJ21" s="13"/>
      <c r="CFK21" s="13"/>
      <c r="CFL21" s="13"/>
      <c r="CFM21" s="13"/>
      <c r="CFN21" s="13"/>
      <c r="CFO21" s="13"/>
      <c r="CFP21" s="13"/>
      <c r="CFQ21" s="13"/>
      <c r="CFR21" s="13"/>
      <c r="CFS21" s="13"/>
      <c r="CFT21" s="13"/>
      <c r="CFU21" s="13"/>
      <c r="CFV21" s="13"/>
      <c r="CFW21" s="13"/>
      <c r="CFX21" s="13"/>
      <c r="CFY21" s="13"/>
      <c r="CFZ21" s="13"/>
      <c r="CGA21" s="13"/>
      <c r="CGB21" s="13"/>
      <c r="CGC21" s="13"/>
      <c r="CGD21" s="13"/>
      <c r="CGE21" s="13"/>
      <c r="CGF21" s="13"/>
      <c r="CGG21" s="13"/>
      <c r="CGH21" s="13"/>
      <c r="CGI21" s="13"/>
      <c r="CGJ21" s="13"/>
      <c r="CGK21" s="13"/>
      <c r="CGL21" s="13"/>
      <c r="CGM21" s="13"/>
      <c r="CGN21" s="13"/>
      <c r="CGO21" s="13"/>
      <c r="CGP21" s="13"/>
      <c r="CGQ21" s="13"/>
      <c r="CGR21" s="13"/>
      <c r="CGS21" s="13"/>
      <c r="CGT21" s="13"/>
      <c r="CGU21" s="13"/>
      <c r="CGV21" s="13"/>
      <c r="CGW21" s="13"/>
      <c r="CGX21" s="13"/>
      <c r="CGY21" s="13"/>
      <c r="CGZ21" s="13"/>
      <c r="CHA21" s="13"/>
      <c r="CHB21" s="13"/>
      <c r="CHC21" s="13"/>
      <c r="CHD21" s="13"/>
      <c r="CHE21" s="13"/>
      <c r="CHF21" s="13"/>
      <c r="CHG21" s="13"/>
      <c r="CHH21" s="13"/>
      <c r="CHI21" s="13"/>
      <c r="CHJ21" s="13"/>
      <c r="CHK21" s="13"/>
      <c r="CHL21" s="13"/>
      <c r="CHM21" s="13"/>
      <c r="CHN21" s="13"/>
      <c r="CHO21" s="13"/>
      <c r="CHP21" s="13"/>
      <c r="CHQ21" s="13"/>
      <c r="CHR21" s="13"/>
      <c r="CHS21" s="13"/>
      <c r="CHT21" s="13"/>
      <c r="CHU21" s="13"/>
      <c r="CHV21" s="13"/>
      <c r="CHW21" s="13"/>
      <c r="CHX21" s="13"/>
      <c r="CHY21" s="13"/>
      <c r="CHZ21" s="13"/>
      <c r="CIA21" s="13"/>
      <c r="CIB21" s="13"/>
      <c r="CIC21" s="13"/>
      <c r="CID21" s="13"/>
      <c r="CIE21" s="13"/>
      <c r="CIF21" s="13"/>
      <c r="CIG21" s="13"/>
      <c r="CIH21" s="13"/>
      <c r="CII21" s="13"/>
      <c r="CIJ21" s="13"/>
      <c r="CIK21" s="13"/>
      <c r="CIL21" s="13"/>
      <c r="CIM21" s="13"/>
      <c r="CIN21" s="13"/>
      <c r="CIO21" s="13"/>
      <c r="CIP21" s="13"/>
      <c r="CIQ21" s="13"/>
      <c r="CIR21" s="13"/>
      <c r="CIS21" s="13"/>
      <c r="CIT21" s="13"/>
      <c r="CIU21" s="13"/>
      <c r="CIV21" s="13"/>
      <c r="CIW21" s="13"/>
      <c r="CIX21" s="13"/>
      <c r="CIY21" s="13"/>
      <c r="CIZ21" s="13"/>
      <c r="CJA21" s="13"/>
      <c r="CJB21" s="13"/>
      <c r="CJC21" s="13"/>
      <c r="CJD21" s="13"/>
      <c r="CJE21" s="13"/>
      <c r="CJF21" s="13"/>
      <c r="CJG21" s="13"/>
      <c r="CJH21" s="13"/>
      <c r="CJI21" s="13"/>
      <c r="CJJ21" s="13"/>
      <c r="CJK21" s="13"/>
      <c r="CJL21" s="13"/>
      <c r="CJM21" s="13"/>
      <c r="CJN21" s="13"/>
      <c r="CJO21" s="13"/>
      <c r="CJP21" s="13"/>
      <c r="CJQ21" s="13"/>
      <c r="CJR21" s="13"/>
      <c r="CJS21" s="13"/>
      <c r="CJT21" s="13"/>
      <c r="CJU21" s="13"/>
      <c r="CJV21" s="13"/>
      <c r="CJW21" s="13"/>
      <c r="CJX21" s="13"/>
      <c r="CJY21" s="13"/>
      <c r="CJZ21" s="13"/>
      <c r="CKA21" s="13"/>
      <c r="CKB21" s="13"/>
      <c r="CKC21" s="13"/>
      <c r="CKD21" s="13"/>
      <c r="CKE21" s="13"/>
      <c r="CKF21" s="13"/>
      <c r="CKG21" s="13"/>
      <c r="CKH21" s="13"/>
      <c r="CKI21" s="13"/>
      <c r="CKJ21" s="13"/>
      <c r="CKK21" s="13"/>
      <c r="CKL21" s="13"/>
      <c r="CKM21" s="13"/>
      <c r="CKN21" s="13"/>
      <c r="CKO21" s="13"/>
      <c r="CKP21" s="13"/>
      <c r="CKQ21" s="13"/>
      <c r="CKR21" s="13"/>
      <c r="CKS21" s="13"/>
      <c r="CKT21" s="13"/>
      <c r="CKU21" s="13"/>
      <c r="CKV21" s="13"/>
      <c r="CKW21" s="13"/>
      <c r="CKX21" s="13"/>
      <c r="CKY21" s="13"/>
      <c r="CKZ21" s="13"/>
      <c r="CLA21" s="13"/>
      <c r="CLB21" s="13"/>
      <c r="CLC21" s="13"/>
      <c r="CLD21" s="13"/>
      <c r="CLE21" s="13"/>
      <c r="CLF21" s="13"/>
      <c r="CLG21" s="13"/>
      <c r="CLH21" s="13"/>
      <c r="CLI21" s="13"/>
      <c r="CLJ21" s="13"/>
      <c r="CLK21" s="13"/>
      <c r="CLL21" s="13"/>
      <c r="CLM21" s="13"/>
      <c r="CLN21" s="13"/>
      <c r="CLO21" s="13"/>
      <c r="CLP21" s="13"/>
      <c r="CLQ21" s="13"/>
      <c r="CLR21" s="13"/>
      <c r="CLS21" s="13"/>
      <c r="CLT21" s="13"/>
      <c r="CLU21" s="13"/>
      <c r="CLV21" s="13"/>
      <c r="CLW21" s="13"/>
      <c r="CLX21" s="13"/>
      <c r="CLY21" s="13"/>
      <c r="CLZ21" s="13"/>
      <c r="CMA21" s="13"/>
      <c r="CMB21" s="13"/>
      <c r="CMC21" s="13"/>
      <c r="CMD21" s="13"/>
      <c r="CME21" s="13"/>
      <c r="CMF21" s="13"/>
      <c r="CMG21" s="13"/>
      <c r="CMH21" s="13"/>
      <c r="CMI21" s="13"/>
      <c r="CMJ21" s="13"/>
      <c r="CMK21" s="13"/>
      <c r="CML21" s="13"/>
      <c r="CMM21" s="13"/>
      <c r="CMN21" s="13"/>
      <c r="CMO21" s="13"/>
      <c r="CMP21" s="13"/>
      <c r="CMQ21" s="13"/>
      <c r="CMR21" s="13"/>
      <c r="CMS21" s="13"/>
      <c r="CMT21" s="13"/>
      <c r="CMU21" s="13"/>
      <c r="CMV21" s="13"/>
      <c r="CMW21" s="13"/>
      <c r="CMX21" s="13"/>
      <c r="CMY21" s="13"/>
      <c r="CMZ21" s="13"/>
      <c r="CNA21" s="13"/>
      <c r="CNB21" s="13"/>
      <c r="CNC21" s="13"/>
      <c r="CND21" s="13"/>
      <c r="CNE21" s="13"/>
      <c r="CNF21" s="13"/>
      <c r="CNG21" s="13"/>
      <c r="CNH21" s="13"/>
      <c r="CNI21" s="13"/>
      <c r="CNJ21" s="13"/>
      <c r="CNK21" s="13"/>
      <c r="CNL21" s="13"/>
      <c r="CNM21" s="13"/>
      <c r="CNN21" s="13"/>
      <c r="CNO21" s="13"/>
      <c r="CNP21" s="13"/>
      <c r="CNQ21" s="13"/>
      <c r="CNR21" s="13"/>
      <c r="CNS21" s="13"/>
      <c r="CNT21" s="13"/>
      <c r="CNU21" s="13"/>
      <c r="CNV21" s="13"/>
      <c r="CNW21" s="13"/>
      <c r="CNX21" s="13"/>
      <c r="CNY21" s="13"/>
      <c r="CNZ21" s="13"/>
      <c r="COA21" s="13"/>
      <c r="COB21" s="13"/>
      <c r="COC21" s="13"/>
      <c r="COD21" s="13"/>
      <c r="COE21" s="13"/>
      <c r="COF21" s="13"/>
      <c r="COG21" s="13"/>
      <c r="COH21" s="13"/>
      <c r="COI21" s="13"/>
      <c r="COJ21" s="13"/>
      <c r="COK21" s="13"/>
      <c r="COL21" s="13"/>
      <c r="COM21" s="13"/>
      <c r="CON21" s="13"/>
      <c r="COO21" s="13"/>
      <c r="COP21" s="13"/>
      <c r="COQ21" s="13"/>
      <c r="COR21" s="13"/>
      <c r="COS21" s="13"/>
      <c r="COT21" s="13"/>
      <c r="COU21" s="13"/>
      <c r="COV21" s="13"/>
      <c r="COW21" s="13"/>
      <c r="COX21" s="13"/>
      <c r="COY21" s="13"/>
      <c r="COZ21" s="13"/>
      <c r="CPA21" s="13"/>
      <c r="CPB21" s="13"/>
      <c r="CPC21" s="13"/>
      <c r="CPD21" s="13"/>
      <c r="CPE21" s="13"/>
      <c r="CPF21" s="13"/>
      <c r="CPG21" s="13"/>
      <c r="CPH21" s="13"/>
      <c r="CPI21" s="13"/>
      <c r="CPJ21" s="13"/>
      <c r="CPK21" s="13"/>
      <c r="CPL21" s="13"/>
      <c r="CPM21" s="13"/>
      <c r="CPN21" s="13"/>
      <c r="CPO21" s="13"/>
      <c r="CPP21" s="13"/>
      <c r="CPQ21" s="13"/>
      <c r="CPR21" s="13"/>
      <c r="CPS21" s="13"/>
      <c r="CPT21" s="13"/>
      <c r="CPU21" s="13"/>
      <c r="CPV21" s="13"/>
      <c r="CPW21" s="13"/>
      <c r="CPX21" s="13"/>
      <c r="CPY21" s="13"/>
      <c r="CPZ21" s="13"/>
      <c r="CQA21" s="13"/>
      <c r="CQB21" s="13"/>
      <c r="CQC21" s="13"/>
      <c r="CQD21" s="13"/>
      <c r="CQE21" s="13"/>
      <c r="CQF21" s="13"/>
      <c r="CQG21" s="13"/>
      <c r="CQH21" s="13"/>
      <c r="CQI21" s="13"/>
      <c r="CQJ21" s="13"/>
      <c r="CQK21" s="13"/>
      <c r="CQL21" s="13"/>
      <c r="CQM21" s="13"/>
      <c r="CQN21" s="13"/>
      <c r="CQO21" s="13"/>
      <c r="CQP21" s="13"/>
      <c r="CQQ21" s="13"/>
      <c r="CQR21" s="13"/>
      <c r="CQS21" s="13"/>
      <c r="CQT21" s="13"/>
      <c r="CQU21" s="13"/>
      <c r="CQV21" s="13"/>
      <c r="CQW21" s="13"/>
      <c r="CQX21" s="13"/>
      <c r="CQY21" s="13"/>
      <c r="CQZ21" s="13"/>
      <c r="CRA21" s="13"/>
      <c r="CRB21" s="13"/>
      <c r="CRC21" s="13"/>
      <c r="CRD21" s="13"/>
      <c r="CRE21" s="13"/>
      <c r="CRF21" s="13"/>
      <c r="CRG21" s="13"/>
      <c r="CRH21" s="13"/>
      <c r="CRI21" s="13"/>
      <c r="CRJ21" s="13"/>
      <c r="CRK21" s="13"/>
      <c r="CRL21" s="13"/>
      <c r="CRM21" s="13"/>
      <c r="CRN21" s="13"/>
      <c r="CRO21" s="13"/>
      <c r="CRP21" s="13"/>
      <c r="CRQ21" s="13"/>
      <c r="CRR21" s="13"/>
      <c r="CRS21" s="13"/>
      <c r="CRT21" s="13"/>
      <c r="CRU21" s="13"/>
      <c r="CRV21" s="13"/>
      <c r="CRW21" s="13"/>
      <c r="CRX21" s="13"/>
      <c r="CRY21" s="13"/>
      <c r="CRZ21" s="13"/>
      <c r="CSA21" s="13"/>
      <c r="CSB21" s="13"/>
      <c r="CSC21" s="13"/>
      <c r="CSD21" s="13"/>
      <c r="CSE21" s="13"/>
      <c r="CSF21" s="13"/>
      <c r="CSG21" s="13"/>
      <c r="CSH21" s="13"/>
      <c r="CSI21" s="13"/>
      <c r="CSJ21" s="13"/>
      <c r="CSK21" s="13"/>
      <c r="CSL21" s="13"/>
      <c r="CSM21" s="13"/>
      <c r="CSN21" s="13"/>
      <c r="CSO21" s="13"/>
      <c r="CSP21" s="13"/>
      <c r="CSQ21" s="13"/>
      <c r="CSR21" s="13"/>
      <c r="CSS21" s="13"/>
      <c r="CST21" s="13"/>
      <c r="CSU21" s="13"/>
      <c r="CSV21" s="13"/>
      <c r="CSW21" s="13"/>
      <c r="CSX21" s="13"/>
      <c r="CSY21" s="13"/>
      <c r="CSZ21" s="13"/>
      <c r="CTA21" s="13"/>
      <c r="CTB21" s="13"/>
      <c r="CTC21" s="13"/>
      <c r="CTD21" s="13"/>
      <c r="CTE21" s="13"/>
      <c r="CTF21" s="13"/>
      <c r="CTG21" s="13"/>
      <c r="CTH21" s="13"/>
      <c r="CTI21" s="13"/>
      <c r="CTJ21" s="13"/>
      <c r="CTK21" s="13"/>
      <c r="CTL21" s="13"/>
      <c r="CTM21" s="13"/>
      <c r="CTN21" s="13"/>
      <c r="CTO21" s="13"/>
      <c r="CTP21" s="13"/>
      <c r="CTQ21" s="13"/>
      <c r="CTR21" s="13"/>
      <c r="CTS21" s="13"/>
      <c r="CTT21" s="13"/>
      <c r="CTU21" s="13"/>
      <c r="CTV21" s="13"/>
      <c r="CTW21" s="13"/>
      <c r="CTX21" s="13"/>
      <c r="CTY21" s="13"/>
      <c r="CTZ21" s="13"/>
      <c r="CUA21" s="13"/>
      <c r="CUB21" s="13"/>
      <c r="CUC21" s="13"/>
      <c r="CUD21" s="13"/>
      <c r="CUE21" s="13"/>
      <c r="CUF21" s="13"/>
      <c r="CUG21" s="13"/>
      <c r="CUH21" s="13"/>
      <c r="CUI21" s="13"/>
      <c r="CUJ21" s="13"/>
      <c r="CUK21" s="13"/>
      <c r="CUL21" s="13"/>
      <c r="CUM21" s="13"/>
      <c r="CUN21" s="13"/>
      <c r="CUO21" s="13"/>
      <c r="CUP21" s="13"/>
      <c r="CUQ21" s="13"/>
      <c r="CUR21" s="13"/>
      <c r="CUS21" s="13"/>
      <c r="CUT21" s="13"/>
      <c r="CUU21" s="13"/>
      <c r="CUV21" s="13"/>
      <c r="CUW21" s="13"/>
      <c r="CUX21" s="13"/>
      <c r="CUY21" s="13"/>
      <c r="CUZ21" s="13"/>
      <c r="CVA21" s="13"/>
      <c r="CVB21" s="13"/>
      <c r="CVC21" s="13"/>
      <c r="CVD21" s="13"/>
      <c r="CVE21" s="13"/>
      <c r="CVF21" s="13"/>
      <c r="CVG21" s="13"/>
      <c r="CVH21" s="13"/>
      <c r="CVI21" s="13"/>
      <c r="CVJ21" s="13"/>
      <c r="CVK21" s="13"/>
      <c r="CVL21" s="13"/>
      <c r="CVM21" s="13"/>
      <c r="CVN21" s="13"/>
      <c r="CVO21" s="13"/>
      <c r="CVP21" s="13"/>
      <c r="CVQ21" s="13"/>
      <c r="CVR21" s="13"/>
      <c r="CVS21" s="13"/>
      <c r="CVT21" s="13"/>
      <c r="CVU21" s="13"/>
      <c r="CVV21" s="13"/>
      <c r="CVW21" s="13"/>
      <c r="CVX21" s="13"/>
      <c r="CVY21" s="13"/>
      <c r="CVZ21" s="13"/>
      <c r="CWA21" s="13"/>
      <c r="CWB21" s="13"/>
      <c r="CWC21" s="13"/>
      <c r="CWD21" s="13"/>
      <c r="CWE21" s="13"/>
      <c r="CWF21" s="13"/>
      <c r="CWG21" s="13"/>
      <c r="CWH21" s="13"/>
      <c r="CWI21" s="13"/>
      <c r="CWJ21" s="13"/>
      <c r="CWK21" s="13"/>
      <c r="CWL21" s="13"/>
      <c r="CWM21" s="13"/>
      <c r="CWN21" s="13"/>
      <c r="CWO21" s="13"/>
      <c r="CWP21" s="13"/>
      <c r="CWQ21" s="13"/>
      <c r="CWR21" s="13"/>
      <c r="CWS21" s="13"/>
      <c r="CWT21" s="13"/>
      <c r="CWU21" s="13"/>
      <c r="CWV21" s="13"/>
      <c r="CWW21" s="13"/>
      <c r="CWX21" s="13"/>
      <c r="CWY21" s="13"/>
      <c r="CWZ21" s="13"/>
      <c r="CXA21" s="13"/>
      <c r="CXB21" s="13"/>
      <c r="CXC21" s="13"/>
      <c r="CXD21" s="13"/>
      <c r="CXE21" s="13"/>
      <c r="CXF21" s="13"/>
      <c r="CXG21" s="13"/>
      <c r="CXH21" s="13"/>
      <c r="CXI21" s="13"/>
      <c r="CXJ21" s="13"/>
      <c r="CXK21" s="13"/>
      <c r="CXL21" s="13"/>
      <c r="CXM21" s="13"/>
      <c r="CXN21" s="13"/>
      <c r="CXO21" s="13"/>
      <c r="CXP21" s="13"/>
      <c r="CXQ21" s="13"/>
      <c r="CXR21" s="13"/>
      <c r="CXS21" s="13"/>
      <c r="CXT21" s="13"/>
      <c r="CXU21" s="13"/>
      <c r="CXV21" s="13"/>
      <c r="CXW21" s="13"/>
      <c r="CXX21" s="13"/>
      <c r="CXY21" s="13"/>
      <c r="CXZ21" s="13"/>
      <c r="CYA21" s="13"/>
      <c r="CYB21" s="13"/>
      <c r="CYC21" s="13"/>
      <c r="CYD21" s="13"/>
      <c r="CYE21" s="13"/>
      <c r="CYF21" s="13"/>
      <c r="CYG21" s="13"/>
      <c r="CYH21" s="13"/>
      <c r="CYI21" s="13"/>
      <c r="CYJ21" s="13"/>
      <c r="CYK21" s="13"/>
      <c r="CYL21" s="13"/>
      <c r="CYM21" s="13"/>
      <c r="CYN21" s="13"/>
      <c r="CYO21" s="13"/>
      <c r="CYP21" s="13"/>
      <c r="CYQ21" s="13"/>
      <c r="CYR21" s="13"/>
      <c r="CYS21" s="13"/>
      <c r="CYT21" s="13"/>
      <c r="CYU21" s="13"/>
      <c r="CYV21" s="13"/>
      <c r="CYW21" s="13"/>
      <c r="CYX21" s="13"/>
      <c r="CYY21" s="13"/>
      <c r="CYZ21" s="13"/>
      <c r="CZA21" s="13"/>
      <c r="CZB21" s="13"/>
      <c r="CZC21" s="13"/>
      <c r="CZD21" s="13"/>
      <c r="CZE21" s="13"/>
      <c r="CZF21" s="13"/>
      <c r="CZG21" s="13"/>
      <c r="CZH21" s="13"/>
      <c r="CZI21" s="13"/>
      <c r="CZJ21" s="13"/>
      <c r="CZK21" s="13"/>
      <c r="CZL21" s="13"/>
      <c r="CZM21" s="13"/>
      <c r="CZN21" s="13"/>
      <c r="CZO21" s="13"/>
      <c r="CZP21" s="13"/>
      <c r="CZQ21" s="13"/>
      <c r="CZR21" s="13"/>
      <c r="CZS21" s="13"/>
      <c r="CZT21" s="13"/>
      <c r="CZU21" s="13"/>
      <c r="CZV21" s="13"/>
      <c r="CZW21" s="13"/>
      <c r="CZX21" s="13"/>
      <c r="CZY21" s="13"/>
      <c r="CZZ21" s="13"/>
      <c r="DAA21" s="13"/>
      <c r="DAB21" s="13"/>
      <c r="DAC21" s="13"/>
      <c r="DAD21" s="13"/>
      <c r="DAE21" s="13"/>
      <c r="DAF21" s="13"/>
      <c r="DAG21" s="13"/>
      <c r="DAH21" s="13"/>
      <c r="DAI21" s="13"/>
      <c r="DAJ21" s="13"/>
      <c r="DAK21" s="13"/>
      <c r="DAL21" s="13"/>
      <c r="DAM21" s="13"/>
      <c r="DAN21" s="13"/>
      <c r="DAO21" s="13"/>
      <c r="DAP21" s="13"/>
      <c r="DAQ21" s="13"/>
      <c r="DAR21" s="13"/>
      <c r="DAS21" s="13"/>
      <c r="DAT21" s="13"/>
      <c r="DAU21" s="13"/>
      <c r="DAV21" s="13"/>
      <c r="DAW21" s="13"/>
      <c r="DAX21" s="13"/>
      <c r="DAY21" s="13"/>
      <c r="DAZ21" s="13"/>
      <c r="DBA21" s="13"/>
      <c r="DBB21" s="13"/>
      <c r="DBC21" s="13"/>
      <c r="DBD21" s="13"/>
      <c r="DBE21" s="13"/>
      <c r="DBF21" s="13"/>
      <c r="DBG21" s="13"/>
      <c r="DBH21" s="13"/>
      <c r="DBI21" s="13"/>
      <c r="DBJ21" s="13"/>
      <c r="DBK21" s="13"/>
      <c r="DBL21" s="13"/>
      <c r="DBM21" s="13"/>
      <c r="DBN21" s="13"/>
      <c r="DBO21" s="13"/>
      <c r="DBP21" s="13"/>
      <c r="DBQ21" s="13"/>
      <c r="DBR21" s="13"/>
      <c r="DBS21" s="13"/>
      <c r="DBT21" s="13"/>
      <c r="DBU21" s="13"/>
      <c r="DBV21" s="13"/>
      <c r="DBW21" s="13"/>
      <c r="DBX21" s="13"/>
      <c r="DBY21" s="13"/>
      <c r="DBZ21" s="13"/>
      <c r="DCA21" s="13"/>
      <c r="DCB21" s="13"/>
      <c r="DCC21" s="13"/>
      <c r="DCD21" s="13"/>
      <c r="DCE21" s="13"/>
      <c r="DCF21" s="13"/>
      <c r="DCG21" s="13"/>
      <c r="DCH21" s="13"/>
      <c r="DCI21" s="13"/>
      <c r="DCJ21" s="13"/>
      <c r="DCK21" s="13"/>
      <c r="DCL21" s="13"/>
      <c r="DCM21" s="13"/>
      <c r="DCN21" s="13"/>
      <c r="DCO21" s="13"/>
      <c r="DCP21" s="13"/>
      <c r="DCQ21" s="13"/>
      <c r="DCR21" s="13"/>
      <c r="DCS21" s="13"/>
      <c r="DCT21" s="13"/>
      <c r="DCU21" s="13"/>
      <c r="DCV21" s="13"/>
      <c r="DCW21" s="13"/>
      <c r="DCX21" s="13"/>
      <c r="DCY21" s="13"/>
      <c r="DCZ21" s="13"/>
      <c r="DDA21" s="13"/>
      <c r="DDB21" s="13"/>
      <c r="DDC21" s="13"/>
      <c r="DDD21" s="13"/>
      <c r="DDE21" s="13"/>
      <c r="DDF21" s="13"/>
      <c r="DDG21" s="13"/>
      <c r="DDH21" s="13"/>
      <c r="DDI21" s="13"/>
      <c r="DDJ21" s="13"/>
      <c r="DDK21" s="13"/>
      <c r="DDL21" s="13"/>
      <c r="DDM21" s="13"/>
      <c r="DDN21" s="13"/>
      <c r="DDO21" s="13"/>
      <c r="DDP21" s="13"/>
      <c r="DDQ21" s="13"/>
      <c r="DDR21" s="13"/>
      <c r="DDS21" s="13"/>
      <c r="DDT21" s="13"/>
      <c r="DDU21" s="13"/>
      <c r="DDV21" s="13"/>
      <c r="DDW21" s="13"/>
      <c r="DDX21" s="13"/>
      <c r="DDY21" s="13"/>
      <c r="DDZ21" s="13"/>
      <c r="DEA21" s="13"/>
      <c r="DEB21" s="13"/>
      <c r="DEC21" s="13"/>
      <c r="DED21" s="13"/>
      <c r="DEE21" s="13"/>
      <c r="DEF21" s="13"/>
      <c r="DEG21" s="13"/>
      <c r="DEH21" s="13"/>
      <c r="DEI21" s="13"/>
      <c r="DEJ21" s="13"/>
      <c r="DEK21" s="13"/>
      <c r="DEL21" s="13"/>
      <c r="DEM21" s="13"/>
      <c r="DEN21" s="13"/>
      <c r="DEO21" s="13"/>
      <c r="DEP21" s="13"/>
      <c r="DEQ21" s="13"/>
      <c r="DER21" s="13"/>
      <c r="DES21" s="13"/>
      <c r="DET21" s="13"/>
      <c r="DEU21" s="13"/>
      <c r="DEV21" s="13"/>
      <c r="DEW21" s="13"/>
      <c r="DEX21" s="13"/>
      <c r="DEY21" s="13"/>
      <c r="DEZ21" s="13"/>
      <c r="DFA21" s="13"/>
      <c r="DFB21" s="13"/>
      <c r="DFC21" s="13"/>
      <c r="DFD21" s="13"/>
      <c r="DFE21" s="13"/>
      <c r="DFF21" s="13"/>
      <c r="DFG21" s="13"/>
      <c r="DFH21" s="13"/>
      <c r="DFI21" s="13"/>
      <c r="DFJ21" s="13"/>
      <c r="DFK21" s="13"/>
      <c r="DFL21" s="13"/>
      <c r="DFM21" s="13"/>
      <c r="DFN21" s="13"/>
      <c r="DFO21" s="13"/>
      <c r="DFP21" s="13"/>
      <c r="DFQ21" s="13"/>
      <c r="DFR21" s="13"/>
      <c r="DFS21" s="13"/>
      <c r="DFT21" s="13"/>
      <c r="DFU21" s="13"/>
      <c r="DFV21" s="13"/>
      <c r="DFW21" s="13"/>
      <c r="DFX21" s="13"/>
      <c r="DFY21" s="13"/>
      <c r="DFZ21" s="13"/>
      <c r="DGA21" s="13"/>
      <c r="DGB21" s="13"/>
      <c r="DGC21" s="13"/>
      <c r="DGD21" s="13"/>
      <c r="DGE21" s="13"/>
      <c r="DGF21" s="13"/>
      <c r="DGG21" s="13"/>
      <c r="DGH21" s="13"/>
      <c r="DGI21" s="13"/>
      <c r="DGJ21" s="13"/>
      <c r="DGK21" s="13"/>
      <c r="DGL21" s="13"/>
      <c r="DGM21" s="13"/>
      <c r="DGN21" s="13"/>
      <c r="DGO21" s="13"/>
      <c r="DGP21" s="13"/>
      <c r="DGQ21" s="13"/>
      <c r="DGR21" s="13"/>
      <c r="DGS21" s="13"/>
      <c r="DGT21" s="13"/>
      <c r="DGU21" s="13"/>
      <c r="DGV21" s="13"/>
      <c r="DGW21" s="13"/>
      <c r="DGX21" s="13"/>
      <c r="DGY21" s="13"/>
      <c r="DGZ21" s="13"/>
      <c r="DHA21" s="13"/>
      <c r="DHB21" s="13"/>
      <c r="DHC21" s="13"/>
      <c r="DHD21" s="13"/>
      <c r="DHE21" s="13"/>
      <c r="DHF21" s="13"/>
      <c r="DHG21" s="13"/>
      <c r="DHH21" s="13"/>
      <c r="DHI21" s="13"/>
      <c r="DHJ21" s="13"/>
      <c r="DHK21" s="13"/>
      <c r="DHL21" s="13"/>
      <c r="DHM21" s="13"/>
      <c r="DHN21" s="13"/>
      <c r="DHO21" s="13"/>
      <c r="DHP21" s="13"/>
      <c r="DHQ21" s="13"/>
      <c r="DHR21" s="13"/>
      <c r="DHS21" s="13"/>
      <c r="DHT21" s="13"/>
      <c r="DHU21" s="13"/>
      <c r="DHV21" s="13"/>
      <c r="DHW21" s="13"/>
      <c r="DHX21" s="13"/>
      <c r="DHY21" s="13"/>
      <c r="DHZ21" s="13"/>
      <c r="DIA21" s="13"/>
      <c r="DIB21" s="13"/>
      <c r="DIC21" s="13"/>
      <c r="DID21" s="13"/>
      <c r="DIE21" s="13"/>
      <c r="DIF21" s="13"/>
      <c r="DIG21" s="13"/>
      <c r="DIH21" s="13"/>
      <c r="DII21" s="13"/>
      <c r="DIJ21" s="13"/>
      <c r="DIK21" s="13"/>
      <c r="DIL21" s="13"/>
      <c r="DIM21" s="13"/>
      <c r="DIN21" s="13"/>
      <c r="DIO21" s="13"/>
      <c r="DIP21" s="13"/>
      <c r="DIQ21" s="13"/>
      <c r="DIR21" s="13"/>
      <c r="DIS21" s="13"/>
      <c r="DIT21" s="13"/>
      <c r="DIU21" s="13"/>
      <c r="DIV21" s="13"/>
      <c r="DIW21" s="13"/>
      <c r="DIX21" s="13"/>
      <c r="DIY21" s="13"/>
      <c r="DIZ21" s="13"/>
      <c r="DJA21" s="13"/>
      <c r="DJB21" s="13"/>
      <c r="DJC21" s="13"/>
      <c r="DJD21" s="13"/>
      <c r="DJE21" s="13"/>
      <c r="DJF21" s="13"/>
      <c r="DJG21" s="13"/>
      <c r="DJH21" s="13"/>
      <c r="DJI21" s="13"/>
      <c r="DJJ21" s="13"/>
      <c r="DJK21" s="13"/>
      <c r="DJL21" s="13"/>
      <c r="DJM21" s="13"/>
      <c r="DJN21" s="13"/>
      <c r="DJO21" s="13"/>
      <c r="DJP21" s="13"/>
      <c r="DJQ21" s="13"/>
      <c r="DJR21" s="13"/>
      <c r="DJS21" s="13"/>
      <c r="DJT21" s="13"/>
      <c r="DJU21" s="13"/>
      <c r="DJV21" s="13"/>
      <c r="DJW21" s="13"/>
      <c r="DJX21" s="13"/>
      <c r="DJY21" s="13"/>
      <c r="DJZ21" s="13"/>
      <c r="DKA21" s="13"/>
      <c r="DKB21" s="13"/>
      <c r="DKC21" s="13"/>
      <c r="DKD21" s="13"/>
      <c r="DKE21" s="13"/>
      <c r="DKF21" s="13"/>
      <c r="DKG21" s="13"/>
      <c r="DKH21" s="13"/>
      <c r="DKI21" s="13"/>
      <c r="DKJ21" s="13"/>
      <c r="DKK21" s="13"/>
      <c r="DKL21" s="13"/>
      <c r="DKM21" s="13"/>
      <c r="DKN21" s="13"/>
      <c r="DKO21" s="13"/>
      <c r="DKP21" s="13"/>
      <c r="DKQ21" s="13"/>
      <c r="DKR21" s="13"/>
      <c r="DKS21" s="13"/>
      <c r="DKT21" s="13"/>
      <c r="DKU21" s="13"/>
      <c r="DKV21" s="13"/>
      <c r="DKW21" s="13"/>
      <c r="DKX21" s="13"/>
      <c r="DKY21" s="13"/>
      <c r="DKZ21" s="13"/>
      <c r="DLA21" s="13"/>
      <c r="DLB21" s="13"/>
      <c r="DLC21" s="13"/>
      <c r="DLD21" s="13"/>
      <c r="DLE21" s="13"/>
      <c r="DLF21" s="13"/>
      <c r="DLG21" s="13"/>
      <c r="DLH21" s="13"/>
      <c r="DLI21" s="13"/>
      <c r="DLJ21" s="13"/>
      <c r="DLK21" s="13"/>
      <c r="DLL21" s="13"/>
      <c r="DLM21" s="13"/>
      <c r="DLN21" s="13"/>
      <c r="DLO21" s="13"/>
      <c r="DLP21" s="13"/>
      <c r="DLQ21" s="13"/>
      <c r="DLR21" s="13"/>
      <c r="DLS21" s="13"/>
      <c r="DLT21" s="13"/>
      <c r="DLU21" s="13"/>
      <c r="DLV21" s="13"/>
      <c r="DLW21" s="13"/>
      <c r="DLX21" s="13"/>
      <c r="DLY21" s="13"/>
      <c r="DLZ21" s="13"/>
      <c r="DMA21" s="13"/>
      <c r="DMB21" s="13"/>
      <c r="DMC21" s="13"/>
      <c r="DMD21" s="13"/>
      <c r="DME21" s="13"/>
      <c r="DMF21" s="13"/>
      <c r="DMG21" s="13"/>
      <c r="DMH21" s="13"/>
      <c r="DMI21" s="13"/>
      <c r="DMJ21" s="13"/>
      <c r="DMK21" s="13"/>
      <c r="DML21" s="13"/>
      <c r="DMM21" s="13"/>
      <c r="DMN21" s="13"/>
      <c r="DMO21" s="13"/>
      <c r="DMP21" s="13"/>
      <c r="DMQ21" s="13"/>
      <c r="DMR21" s="13"/>
      <c r="DMS21" s="13"/>
      <c r="DMT21" s="13"/>
      <c r="DMU21" s="13"/>
      <c r="DMV21" s="13"/>
      <c r="DMW21" s="13"/>
      <c r="DMX21" s="13"/>
      <c r="DMY21" s="13"/>
      <c r="DMZ21" s="13"/>
      <c r="DNA21" s="13"/>
      <c r="DNB21" s="13"/>
      <c r="DNC21" s="13"/>
      <c r="DND21" s="13"/>
      <c r="DNE21" s="13"/>
      <c r="DNF21" s="13"/>
      <c r="DNG21" s="13"/>
      <c r="DNH21" s="13"/>
      <c r="DNI21" s="13"/>
      <c r="DNJ21" s="13"/>
      <c r="DNK21" s="13"/>
      <c r="DNL21" s="13"/>
      <c r="DNM21" s="13"/>
      <c r="DNN21" s="13"/>
      <c r="DNO21" s="13"/>
      <c r="DNP21" s="13"/>
      <c r="DNQ21" s="13"/>
      <c r="DNR21" s="13"/>
      <c r="DNS21" s="13"/>
      <c r="DNT21" s="13"/>
      <c r="DNU21" s="13"/>
      <c r="DNV21" s="13"/>
      <c r="DNW21" s="13"/>
      <c r="DNX21" s="13"/>
      <c r="DNY21" s="13"/>
      <c r="DNZ21" s="13"/>
      <c r="DOA21" s="13"/>
      <c r="DOB21" s="13"/>
      <c r="DOC21" s="13"/>
      <c r="DOD21" s="13"/>
      <c r="DOE21" s="13"/>
      <c r="DOF21" s="13"/>
      <c r="DOG21" s="13"/>
      <c r="DOH21" s="13"/>
      <c r="DOI21" s="13"/>
      <c r="DOJ21" s="13"/>
      <c r="DOK21" s="13"/>
      <c r="DOL21" s="13"/>
      <c r="DOM21" s="13"/>
      <c r="DON21" s="13"/>
      <c r="DOO21" s="13"/>
      <c r="DOP21" s="13"/>
      <c r="DOQ21" s="13"/>
      <c r="DOR21" s="13"/>
      <c r="DOS21" s="13"/>
      <c r="DOT21" s="13"/>
      <c r="DOU21" s="13"/>
      <c r="DOV21" s="13"/>
      <c r="DOW21" s="13"/>
      <c r="DOX21" s="13"/>
      <c r="DOY21" s="13"/>
      <c r="DOZ21" s="13"/>
      <c r="DPA21" s="13"/>
      <c r="DPB21" s="13"/>
      <c r="DPC21" s="13"/>
      <c r="DPD21" s="13"/>
      <c r="DPE21" s="13"/>
      <c r="DPF21" s="13"/>
      <c r="DPG21" s="13"/>
      <c r="DPH21" s="13"/>
      <c r="DPI21" s="13"/>
      <c r="DPJ21" s="13"/>
      <c r="DPK21" s="13"/>
      <c r="DPL21" s="13"/>
      <c r="DPM21" s="13"/>
      <c r="DPN21" s="13"/>
      <c r="DPO21" s="13"/>
      <c r="DPP21" s="13"/>
      <c r="DPQ21" s="13"/>
      <c r="DPR21" s="13"/>
      <c r="DPS21" s="13"/>
      <c r="DPT21" s="13"/>
      <c r="DPU21" s="13"/>
      <c r="DPV21" s="13"/>
      <c r="DPW21" s="13"/>
      <c r="DPX21" s="13"/>
      <c r="DPY21" s="13"/>
      <c r="DPZ21" s="13"/>
      <c r="DQA21" s="13"/>
      <c r="DQB21" s="13"/>
      <c r="DQC21" s="13"/>
      <c r="DQD21" s="13"/>
      <c r="DQE21" s="13"/>
      <c r="DQF21" s="13"/>
      <c r="DQG21" s="13"/>
      <c r="DQH21" s="13"/>
      <c r="DQI21" s="13"/>
      <c r="DQJ21" s="13"/>
      <c r="DQK21" s="13"/>
      <c r="DQL21" s="13"/>
      <c r="DQM21" s="13"/>
      <c r="DQN21" s="13"/>
      <c r="DQO21" s="13"/>
      <c r="DQP21" s="13"/>
      <c r="DQQ21" s="13"/>
      <c r="DQR21" s="13"/>
      <c r="DQS21" s="13"/>
      <c r="DQT21" s="13"/>
      <c r="DQU21" s="13"/>
      <c r="DQV21" s="13"/>
      <c r="DQW21" s="13"/>
      <c r="DQX21" s="13"/>
      <c r="DQY21" s="13"/>
      <c r="DQZ21" s="13"/>
      <c r="DRA21" s="13"/>
      <c r="DRB21" s="13"/>
      <c r="DRC21" s="13"/>
      <c r="DRD21" s="13"/>
      <c r="DRE21" s="13"/>
      <c r="DRF21" s="13"/>
      <c r="DRG21" s="13"/>
      <c r="DRH21" s="13"/>
      <c r="DRI21" s="13"/>
      <c r="DRJ21" s="13"/>
      <c r="DRK21" s="13"/>
      <c r="DRL21" s="13"/>
      <c r="DRM21" s="13"/>
      <c r="DRN21" s="13"/>
      <c r="DRO21" s="13"/>
      <c r="DRP21" s="13"/>
      <c r="DRQ21" s="13"/>
      <c r="DRR21" s="13"/>
      <c r="DRS21" s="13"/>
      <c r="DRT21" s="13"/>
      <c r="DRU21" s="13"/>
      <c r="DRV21" s="13"/>
      <c r="DRW21" s="13"/>
      <c r="DRX21" s="13"/>
      <c r="DRY21" s="13"/>
      <c r="DRZ21" s="13"/>
      <c r="DSA21" s="13"/>
      <c r="DSB21" s="13"/>
      <c r="DSC21" s="13"/>
      <c r="DSD21" s="13"/>
      <c r="DSE21" s="13"/>
      <c r="DSF21" s="13"/>
      <c r="DSG21" s="13"/>
      <c r="DSH21" s="13"/>
      <c r="DSI21" s="13"/>
      <c r="DSJ21" s="13"/>
      <c r="DSK21" s="13"/>
      <c r="DSL21" s="13"/>
      <c r="DSM21" s="13"/>
      <c r="DSN21" s="13"/>
      <c r="DSO21" s="13"/>
      <c r="DSP21" s="13"/>
      <c r="DSQ21" s="13"/>
      <c r="DSR21" s="13"/>
      <c r="DSS21" s="13"/>
      <c r="DST21" s="13"/>
      <c r="DSU21" s="13"/>
      <c r="DSV21" s="13"/>
      <c r="DSW21" s="13"/>
      <c r="DSX21" s="13"/>
      <c r="DSY21" s="13"/>
      <c r="DSZ21" s="13"/>
      <c r="DTA21" s="13"/>
      <c r="DTB21" s="13"/>
      <c r="DTC21" s="13"/>
      <c r="DTD21" s="13"/>
      <c r="DTE21" s="13"/>
      <c r="DTF21" s="13"/>
      <c r="DTG21" s="13"/>
      <c r="DTH21" s="13"/>
      <c r="DTI21" s="13"/>
      <c r="DTJ21" s="13"/>
      <c r="DTK21" s="13"/>
      <c r="DTL21" s="13"/>
      <c r="DTM21" s="13"/>
      <c r="DTN21" s="13"/>
      <c r="DTO21" s="13"/>
      <c r="DTP21" s="13"/>
      <c r="DTQ21" s="13"/>
      <c r="DTR21" s="13"/>
      <c r="DTS21" s="13"/>
      <c r="DTT21" s="13"/>
      <c r="DTU21" s="13"/>
      <c r="DTV21" s="13"/>
      <c r="DTW21" s="13"/>
      <c r="DTX21" s="13"/>
      <c r="DTY21" s="13"/>
      <c r="DTZ21" s="13"/>
      <c r="DUA21" s="13"/>
      <c r="DUB21" s="13"/>
      <c r="DUC21" s="13"/>
      <c r="DUD21" s="13"/>
      <c r="DUE21" s="13"/>
      <c r="DUF21" s="13"/>
      <c r="DUG21" s="13"/>
      <c r="DUH21" s="13"/>
      <c r="DUI21" s="13"/>
      <c r="DUJ21" s="13"/>
      <c r="DUK21" s="13"/>
      <c r="DUL21" s="13"/>
      <c r="DUM21" s="13"/>
      <c r="DUN21" s="13"/>
      <c r="DUO21" s="13"/>
      <c r="DUP21" s="13"/>
      <c r="DUQ21" s="13"/>
      <c r="DUR21" s="13"/>
      <c r="DUS21" s="13"/>
      <c r="DUT21" s="13"/>
      <c r="DUU21" s="13"/>
      <c r="DUV21" s="13"/>
      <c r="DUW21" s="13"/>
      <c r="DUX21" s="13"/>
      <c r="DUY21" s="13"/>
      <c r="DUZ21" s="13"/>
      <c r="DVA21" s="13"/>
      <c r="DVB21" s="13"/>
      <c r="DVC21" s="13"/>
      <c r="DVD21" s="13"/>
      <c r="DVE21" s="13"/>
      <c r="DVF21" s="13"/>
      <c r="DVG21" s="13"/>
      <c r="DVH21" s="13"/>
      <c r="DVI21" s="13"/>
      <c r="DVJ21" s="13"/>
      <c r="DVK21" s="13"/>
      <c r="DVL21" s="13"/>
      <c r="DVM21" s="13"/>
      <c r="DVN21" s="13"/>
      <c r="DVO21" s="13"/>
      <c r="DVP21" s="13"/>
      <c r="DVQ21" s="13"/>
      <c r="DVR21" s="13"/>
      <c r="DVS21" s="13"/>
      <c r="DVT21" s="13"/>
      <c r="DVU21" s="13"/>
      <c r="DVV21" s="13"/>
      <c r="DVW21" s="13"/>
      <c r="DVX21" s="13"/>
      <c r="DVY21" s="13"/>
      <c r="DVZ21" s="13"/>
      <c r="DWA21" s="13"/>
      <c r="DWB21" s="13"/>
      <c r="DWC21" s="13"/>
      <c r="DWD21" s="13"/>
      <c r="DWE21" s="13"/>
      <c r="DWF21" s="13"/>
      <c r="DWG21" s="13"/>
      <c r="DWH21" s="13"/>
      <c r="DWI21" s="13"/>
      <c r="DWJ21" s="13"/>
      <c r="DWK21" s="13"/>
      <c r="DWL21" s="13"/>
      <c r="DWM21" s="13"/>
      <c r="DWN21" s="13"/>
      <c r="DWO21" s="13"/>
      <c r="DWP21" s="13"/>
      <c r="DWQ21" s="13"/>
      <c r="DWR21" s="13"/>
      <c r="DWS21" s="13"/>
      <c r="DWT21" s="13"/>
      <c r="DWU21" s="13"/>
      <c r="DWV21" s="13"/>
      <c r="DWW21" s="13"/>
      <c r="DWX21" s="13"/>
      <c r="DWY21" s="13"/>
      <c r="DWZ21" s="13"/>
      <c r="DXA21" s="13"/>
      <c r="DXB21" s="13"/>
      <c r="DXC21" s="13"/>
      <c r="DXD21" s="13"/>
      <c r="DXE21" s="13"/>
      <c r="DXF21" s="13"/>
      <c r="DXG21" s="13"/>
      <c r="DXH21" s="13"/>
      <c r="DXI21" s="13"/>
      <c r="DXJ21" s="13"/>
      <c r="DXK21" s="13"/>
      <c r="DXL21" s="13"/>
      <c r="DXM21" s="13"/>
      <c r="DXN21" s="13"/>
      <c r="DXO21" s="13"/>
      <c r="DXP21" s="13"/>
      <c r="DXQ21" s="13"/>
      <c r="DXR21" s="13"/>
      <c r="DXS21" s="13"/>
      <c r="DXT21" s="13"/>
      <c r="DXU21" s="13"/>
      <c r="DXV21" s="13"/>
      <c r="DXW21" s="13"/>
      <c r="DXX21" s="13"/>
      <c r="DXY21" s="13"/>
      <c r="DXZ21" s="13"/>
      <c r="DYA21" s="13"/>
      <c r="DYB21" s="13"/>
      <c r="DYC21" s="13"/>
      <c r="DYD21" s="13"/>
      <c r="DYE21" s="13"/>
      <c r="DYF21" s="13"/>
      <c r="DYG21" s="13"/>
      <c r="DYH21" s="13"/>
      <c r="DYI21" s="13"/>
      <c r="DYJ21" s="13"/>
      <c r="DYK21" s="13"/>
      <c r="DYL21" s="13"/>
      <c r="DYM21" s="13"/>
      <c r="DYN21" s="13"/>
      <c r="DYO21" s="13"/>
      <c r="DYP21" s="13"/>
      <c r="DYQ21" s="13"/>
      <c r="DYR21" s="13"/>
      <c r="DYS21" s="13"/>
      <c r="DYT21" s="13"/>
      <c r="DYU21" s="13"/>
      <c r="DYV21" s="13"/>
      <c r="DYW21" s="13"/>
      <c r="DYX21" s="13"/>
      <c r="DYY21" s="13"/>
      <c r="DYZ21" s="13"/>
      <c r="DZA21" s="13"/>
      <c r="DZB21" s="13"/>
      <c r="DZC21" s="13"/>
      <c r="DZD21" s="13"/>
      <c r="DZE21" s="13"/>
      <c r="DZF21" s="13"/>
      <c r="DZG21" s="13"/>
      <c r="DZH21" s="13"/>
      <c r="DZI21" s="13"/>
      <c r="DZJ21" s="13"/>
      <c r="DZK21" s="13"/>
      <c r="DZL21" s="13"/>
      <c r="DZM21" s="13"/>
      <c r="DZN21" s="13"/>
      <c r="DZO21" s="13"/>
      <c r="DZP21" s="13"/>
      <c r="DZQ21" s="13"/>
      <c r="DZR21" s="13"/>
      <c r="DZS21" s="13"/>
      <c r="DZT21" s="13"/>
      <c r="DZU21" s="13"/>
      <c r="DZV21" s="13"/>
      <c r="DZW21" s="13"/>
      <c r="DZX21" s="13"/>
      <c r="DZY21" s="13"/>
      <c r="DZZ21" s="13"/>
      <c r="EAA21" s="13"/>
      <c r="EAB21" s="13"/>
      <c r="EAC21" s="13"/>
      <c r="EAD21" s="13"/>
      <c r="EAE21" s="13"/>
      <c r="EAF21" s="13"/>
      <c r="EAG21" s="13"/>
      <c r="EAH21" s="13"/>
      <c r="EAI21" s="13"/>
      <c r="EAJ21" s="13"/>
      <c r="EAK21" s="13"/>
      <c r="EAL21" s="13"/>
      <c r="EAM21" s="13"/>
      <c r="EAN21" s="13"/>
      <c r="EAO21" s="13"/>
      <c r="EAP21" s="13"/>
      <c r="EAQ21" s="13"/>
      <c r="EAR21" s="13"/>
      <c r="EAS21" s="13"/>
      <c r="EAT21" s="13"/>
      <c r="EAU21" s="13"/>
      <c r="EAV21" s="13"/>
      <c r="EAW21" s="13"/>
      <c r="EAX21" s="13"/>
      <c r="EAY21" s="13"/>
      <c r="EAZ21" s="13"/>
      <c r="EBA21" s="13"/>
      <c r="EBB21" s="13"/>
      <c r="EBC21" s="13"/>
      <c r="EBD21" s="13"/>
      <c r="EBE21" s="13"/>
      <c r="EBF21" s="13"/>
      <c r="EBG21" s="13"/>
      <c r="EBH21" s="13"/>
      <c r="EBI21" s="13"/>
      <c r="EBJ21" s="13"/>
      <c r="EBK21" s="13"/>
      <c r="EBL21" s="13"/>
      <c r="EBM21" s="13"/>
      <c r="EBN21" s="13"/>
      <c r="EBO21" s="13"/>
      <c r="EBP21" s="13"/>
      <c r="EBQ21" s="13"/>
      <c r="EBR21" s="13"/>
      <c r="EBS21" s="13"/>
      <c r="EBT21" s="13"/>
      <c r="EBU21" s="13"/>
      <c r="EBV21" s="13"/>
      <c r="EBW21" s="13"/>
      <c r="EBX21" s="13"/>
      <c r="EBY21" s="13"/>
      <c r="EBZ21" s="13"/>
      <c r="ECA21" s="13"/>
      <c r="ECB21" s="13"/>
      <c r="ECC21" s="13"/>
      <c r="ECD21" s="13"/>
      <c r="ECE21" s="13"/>
      <c r="ECF21" s="13"/>
      <c r="ECG21" s="13"/>
      <c r="ECH21" s="13"/>
      <c r="ECI21" s="13"/>
      <c r="ECJ21" s="13"/>
      <c r="ECK21" s="13"/>
      <c r="ECL21" s="13"/>
      <c r="ECM21" s="13"/>
      <c r="ECN21" s="13"/>
      <c r="ECO21" s="13"/>
      <c r="ECP21" s="13"/>
      <c r="ECQ21" s="13"/>
      <c r="ECR21" s="13"/>
      <c r="ECS21" s="13"/>
      <c r="ECT21" s="13"/>
      <c r="ECU21" s="13"/>
      <c r="ECV21" s="13"/>
      <c r="ECW21" s="13"/>
      <c r="ECX21" s="13"/>
      <c r="ECY21" s="13"/>
      <c r="ECZ21" s="13"/>
      <c r="EDA21" s="13"/>
      <c r="EDB21" s="13"/>
      <c r="EDC21" s="13"/>
      <c r="EDD21" s="13"/>
      <c r="EDE21" s="13"/>
      <c r="EDF21" s="13"/>
      <c r="EDG21" s="13"/>
      <c r="EDH21" s="13"/>
      <c r="EDI21" s="13"/>
      <c r="EDJ21" s="13"/>
      <c r="EDK21" s="13"/>
      <c r="EDL21" s="13"/>
      <c r="EDM21" s="13"/>
      <c r="EDN21" s="13"/>
      <c r="EDO21" s="13"/>
      <c r="EDP21" s="13"/>
      <c r="EDQ21" s="13"/>
      <c r="EDR21" s="13"/>
      <c r="EDS21" s="13"/>
      <c r="EDT21" s="13"/>
      <c r="EDU21" s="13"/>
      <c r="EDV21" s="13"/>
      <c r="EDW21" s="13"/>
      <c r="EDX21" s="13"/>
      <c r="EDY21" s="13"/>
      <c r="EDZ21" s="13"/>
      <c r="EEA21" s="13"/>
      <c r="EEB21" s="13"/>
      <c r="EEC21" s="13"/>
      <c r="EED21" s="13"/>
      <c r="EEE21" s="13"/>
      <c r="EEF21" s="13"/>
      <c r="EEG21" s="13"/>
      <c r="EEH21" s="13"/>
      <c r="EEI21" s="13"/>
      <c r="EEJ21" s="13"/>
      <c r="EEK21" s="13"/>
      <c r="EEL21" s="13"/>
      <c r="EEM21" s="13"/>
      <c r="EEN21" s="13"/>
      <c r="EEO21" s="13"/>
      <c r="EEP21" s="13"/>
      <c r="EEQ21" s="13"/>
      <c r="EER21" s="13"/>
      <c r="EES21" s="13"/>
      <c r="EET21" s="13"/>
      <c r="EEU21" s="13"/>
      <c r="EEV21" s="13"/>
      <c r="EEW21" s="13"/>
      <c r="EEX21" s="13"/>
      <c r="EEY21" s="13"/>
      <c r="EEZ21" s="13"/>
      <c r="EFA21" s="13"/>
      <c r="EFB21" s="13"/>
      <c r="EFC21" s="13"/>
      <c r="EFD21" s="13"/>
      <c r="EFE21" s="13"/>
      <c r="EFF21" s="13"/>
      <c r="EFG21" s="13"/>
      <c r="EFH21" s="13"/>
      <c r="EFI21" s="13"/>
      <c r="EFJ21" s="13"/>
      <c r="EFK21" s="13"/>
      <c r="EFL21" s="13"/>
      <c r="EFM21" s="13"/>
      <c r="EFN21" s="13"/>
      <c r="EFO21" s="13"/>
      <c r="EFP21" s="13"/>
      <c r="EFQ21" s="13"/>
      <c r="EFR21" s="13"/>
      <c r="EFS21" s="13"/>
      <c r="EFT21" s="13"/>
      <c r="EFU21" s="13"/>
      <c r="EFV21" s="13"/>
      <c r="EFW21" s="13"/>
      <c r="EFX21" s="13"/>
      <c r="EFY21" s="13"/>
      <c r="EFZ21" s="13"/>
      <c r="EGA21" s="13"/>
      <c r="EGB21" s="13"/>
      <c r="EGC21" s="13"/>
      <c r="EGD21" s="13"/>
      <c r="EGE21" s="13"/>
      <c r="EGF21" s="13"/>
      <c r="EGG21" s="13"/>
      <c r="EGH21" s="13"/>
      <c r="EGI21" s="13"/>
      <c r="EGJ21" s="13"/>
      <c r="EGK21" s="13"/>
      <c r="EGL21" s="13"/>
      <c r="EGM21" s="13"/>
      <c r="EGN21" s="13"/>
      <c r="EGO21" s="13"/>
      <c r="EGP21" s="13"/>
      <c r="EGQ21" s="13"/>
      <c r="EGR21" s="13"/>
      <c r="EGS21" s="13"/>
      <c r="EGT21" s="13"/>
      <c r="EGU21" s="13"/>
      <c r="EGV21" s="13"/>
      <c r="EGW21" s="13"/>
      <c r="EGX21" s="13"/>
      <c r="EGY21" s="13"/>
      <c r="EGZ21" s="13"/>
      <c r="EHA21" s="13"/>
      <c r="EHB21" s="13"/>
      <c r="EHC21" s="13"/>
      <c r="EHD21" s="13"/>
      <c r="EHE21" s="13"/>
      <c r="EHF21" s="13"/>
      <c r="EHG21" s="13"/>
      <c r="EHH21" s="13"/>
      <c r="EHI21" s="13"/>
      <c r="EHJ21" s="13"/>
      <c r="EHK21" s="13"/>
      <c r="EHL21" s="13"/>
      <c r="EHM21" s="13"/>
      <c r="EHN21" s="13"/>
      <c r="EHO21" s="13"/>
      <c r="EHP21" s="13"/>
      <c r="EHQ21" s="13"/>
      <c r="EHR21" s="13"/>
      <c r="EHS21" s="13"/>
      <c r="EHT21" s="13"/>
      <c r="EHU21" s="13"/>
      <c r="EHV21" s="13"/>
      <c r="EHW21" s="13"/>
      <c r="EHX21" s="13"/>
      <c r="EHY21" s="13"/>
      <c r="EHZ21" s="13"/>
      <c r="EIA21" s="13"/>
      <c r="EIB21" s="13"/>
      <c r="EIC21" s="13"/>
      <c r="EID21" s="13"/>
      <c r="EIE21" s="13"/>
      <c r="EIF21" s="13"/>
      <c r="EIG21" s="13"/>
      <c r="EIH21" s="13"/>
      <c r="EII21" s="13"/>
      <c r="EIJ21" s="13"/>
      <c r="EIK21" s="13"/>
      <c r="EIL21" s="13"/>
      <c r="EIM21" s="13"/>
      <c r="EIN21" s="13"/>
      <c r="EIO21" s="13"/>
      <c r="EIP21" s="13"/>
      <c r="EIQ21" s="13"/>
      <c r="EIR21" s="13"/>
      <c r="EIS21" s="13"/>
      <c r="EIT21" s="13"/>
      <c r="EIU21" s="13"/>
      <c r="EIV21" s="13"/>
      <c r="EIW21" s="13"/>
      <c r="EIX21" s="13"/>
      <c r="EIY21" s="13"/>
      <c r="EIZ21" s="13"/>
      <c r="EJA21" s="13"/>
      <c r="EJB21" s="13"/>
      <c r="EJC21" s="13"/>
      <c r="EJD21" s="13"/>
      <c r="EJE21" s="13"/>
      <c r="EJF21" s="13"/>
      <c r="EJG21" s="13"/>
      <c r="EJH21" s="13"/>
      <c r="EJI21" s="13"/>
      <c r="EJJ21" s="13"/>
      <c r="EJK21" s="13"/>
      <c r="EJL21" s="13"/>
      <c r="EJM21" s="13"/>
      <c r="EJN21" s="13"/>
      <c r="EJO21" s="13"/>
      <c r="EJP21" s="13"/>
      <c r="EJQ21" s="13"/>
      <c r="EJR21" s="13"/>
      <c r="EJS21" s="13"/>
      <c r="EJT21" s="13"/>
      <c r="EJU21" s="13"/>
      <c r="EJV21" s="13"/>
      <c r="EJW21" s="13"/>
      <c r="EJX21" s="13"/>
      <c r="EJY21" s="13"/>
      <c r="EJZ21" s="13"/>
      <c r="EKA21" s="13"/>
      <c r="EKB21" s="13"/>
      <c r="EKC21" s="13"/>
      <c r="EKD21" s="13"/>
      <c r="EKE21" s="13"/>
      <c r="EKF21" s="13"/>
      <c r="EKG21" s="13"/>
      <c r="EKH21" s="13"/>
      <c r="EKI21" s="13"/>
      <c r="EKJ21" s="13"/>
      <c r="EKK21" s="13"/>
      <c r="EKL21" s="13"/>
      <c r="EKM21" s="13"/>
      <c r="EKN21" s="13"/>
      <c r="EKO21" s="13"/>
      <c r="EKP21" s="13"/>
      <c r="EKQ21" s="13"/>
      <c r="EKR21" s="13"/>
      <c r="EKS21" s="13"/>
      <c r="EKT21" s="13"/>
      <c r="EKU21" s="13"/>
      <c r="EKV21" s="13"/>
      <c r="EKW21" s="13"/>
      <c r="EKX21" s="13"/>
      <c r="EKY21" s="13"/>
      <c r="EKZ21" s="13"/>
      <c r="ELA21" s="13"/>
      <c r="ELB21" s="13"/>
      <c r="ELC21" s="13"/>
      <c r="ELD21" s="13"/>
      <c r="ELE21" s="13"/>
      <c r="ELF21" s="13"/>
      <c r="ELG21" s="13"/>
      <c r="ELH21" s="13"/>
      <c r="ELI21" s="13"/>
      <c r="ELJ21" s="13"/>
      <c r="ELK21" s="13"/>
      <c r="ELL21" s="13"/>
      <c r="ELM21" s="13"/>
      <c r="ELN21" s="13"/>
      <c r="ELO21" s="13"/>
      <c r="ELP21" s="13"/>
      <c r="ELQ21" s="13"/>
      <c r="ELR21" s="13"/>
      <c r="ELS21" s="13"/>
      <c r="ELT21" s="13"/>
      <c r="ELU21" s="13"/>
      <c r="ELV21" s="13"/>
      <c r="ELW21" s="13"/>
      <c r="ELX21" s="13"/>
      <c r="ELY21" s="13"/>
      <c r="ELZ21" s="13"/>
      <c r="EMA21" s="13"/>
      <c r="EMB21" s="13"/>
      <c r="EMC21" s="13"/>
      <c r="EMD21" s="13"/>
      <c r="EME21" s="13"/>
      <c r="EMF21" s="13"/>
      <c r="EMG21" s="13"/>
      <c r="EMH21" s="13"/>
      <c r="EMI21" s="13"/>
      <c r="EMJ21" s="13"/>
      <c r="EMK21" s="13"/>
      <c r="EML21" s="13"/>
      <c r="EMM21" s="13"/>
      <c r="EMN21" s="13"/>
      <c r="EMO21" s="13"/>
      <c r="EMP21" s="13"/>
      <c r="EMQ21" s="13"/>
      <c r="EMR21" s="13"/>
      <c r="EMS21" s="13"/>
      <c r="EMT21" s="13"/>
      <c r="EMU21" s="13"/>
      <c r="EMV21" s="13"/>
      <c r="EMW21" s="13"/>
      <c r="EMX21" s="13"/>
      <c r="EMY21" s="13"/>
      <c r="EMZ21" s="13"/>
      <c r="ENA21" s="13"/>
      <c r="ENB21" s="13"/>
      <c r="ENC21" s="13"/>
      <c r="END21" s="13"/>
      <c r="ENE21" s="13"/>
      <c r="ENF21" s="13"/>
      <c r="ENG21" s="13"/>
      <c r="ENH21" s="13"/>
      <c r="ENI21" s="13"/>
      <c r="ENJ21" s="13"/>
      <c r="ENK21" s="13"/>
      <c r="ENL21" s="13"/>
      <c r="ENM21" s="13"/>
      <c r="ENN21" s="13"/>
      <c r="ENO21" s="13"/>
      <c r="ENP21" s="13"/>
      <c r="ENQ21" s="13"/>
      <c r="ENR21" s="13"/>
      <c r="ENS21" s="13"/>
      <c r="ENT21" s="13"/>
      <c r="ENU21" s="13"/>
      <c r="ENV21" s="13"/>
      <c r="ENW21" s="13"/>
      <c r="ENX21" s="13"/>
      <c r="ENY21" s="13"/>
      <c r="ENZ21" s="13"/>
      <c r="EOA21" s="13"/>
      <c r="EOB21" s="13"/>
      <c r="EOC21" s="13"/>
      <c r="EOD21" s="13"/>
      <c r="EOE21" s="13"/>
      <c r="EOF21" s="13"/>
      <c r="EOG21" s="13"/>
      <c r="EOH21" s="13"/>
      <c r="EOI21" s="13"/>
      <c r="EOJ21" s="13"/>
      <c r="EOK21" s="13"/>
      <c r="EOL21" s="13"/>
      <c r="EOM21" s="13"/>
      <c r="EON21" s="13"/>
      <c r="EOO21" s="13"/>
      <c r="EOP21" s="13"/>
      <c r="EOQ21" s="13"/>
      <c r="EOR21" s="13"/>
      <c r="EOS21" s="13"/>
      <c r="EOT21" s="13"/>
      <c r="EOU21" s="13"/>
      <c r="EOV21" s="13"/>
      <c r="EOW21" s="13"/>
      <c r="EOX21" s="13"/>
      <c r="EOY21" s="13"/>
      <c r="EOZ21" s="13"/>
      <c r="EPA21" s="13"/>
      <c r="EPB21" s="13"/>
      <c r="EPC21" s="13"/>
      <c r="EPD21" s="13"/>
      <c r="EPE21" s="13"/>
      <c r="EPF21" s="13"/>
      <c r="EPG21" s="13"/>
      <c r="EPH21" s="13"/>
      <c r="EPI21" s="13"/>
      <c r="EPJ21" s="13"/>
      <c r="EPK21" s="13"/>
      <c r="EPL21" s="13"/>
      <c r="EPM21" s="13"/>
      <c r="EPN21" s="13"/>
      <c r="EPO21" s="13"/>
      <c r="EPP21" s="13"/>
      <c r="EPQ21" s="13"/>
      <c r="EPR21" s="13"/>
      <c r="EPS21" s="13"/>
      <c r="EPT21" s="13"/>
      <c r="EPU21" s="13"/>
      <c r="EPV21" s="13"/>
      <c r="EPW21" s="13"/>
      <c r="EPX21" s="13"/>
      <c r="EPY21" s="13"/>
      <c r="EPZ21" s="13"/>
      <c r="EQA21" s="13"/>
      <c r="EQB21" s="13"/>
      <c r="EQC21" s="13"/>
      <c r="EQD21" s="13"/>
      <c r="EQE21" s="13"/>
      <c r="EQF21" s="13"/>
      <c r="EQG21" s="13"/>
      <c r="EQH21" s="13"/>
      <c r="EQI21" s="13"/>
      <c r="EQJ21" s="13"/>
      <c r="EQK21" s="13"/>
      <c r="EQL21" s="13"/>
      <c r="EQM21" s="13"/>
      <c r="EQN21" s="13"/>
      <c r="EQO21" s="13"/>
      <c r="EQP21" s="13"/>
      <c r="EQQ21" s="13"/>
      <c r="EQR21" s="13"/>
      <c r="EQS21" s="13"/>
      <c r="EQT21" s="13"/>
      <c r="EQU21" s="13"/>
      <c r="EQV21" s="13"/>
      <c r="EQW21" s="13"/>
      <c r="EQX21" s="13"/>
      <c r="EQY21" s="13"/>
      <c r="EQZ21" s="13"/>
      <c r="ERA21" s="13"/>
      <c r="ERB21" s="13"/>
      <c r="ERC21" s="13"/>
      <c r="ERD21" s="13"/>
      <c r="ERE21" s="13"/>
      <c r="ERF21" s="13"/>
      <c r="ERG21" s="13"/>
      <c r="ERH21" s="13"/>
      <c r="ERI21" s="13"/>
      <c r="ERJ21" s="13"/>
      <c r="ERK21" s="13"/>
      <c r="ERL21" s="13"/>
      <c r="ERM21" s="13"/>
      <c r="ERN21" s="13"/>
      <c r="ERO21" s="13"/>
      <c r="ERP21" s="13"/>
      <c r="ERQ21" s="13"/>
      <c r="ERR21" s="13"/>
      <c r="ERS21" s="13"/>
      <c r="ERT21" s="13"/>
      <c r="ERU21" s="13"/>
      <c r="ERV21" s="13"/>
      <c r="ERW21" s="13"/>
      <c r="ERX21" s="13"/>
      <c r="ERY21" s="13"/>
      <c r="ERZ21" s="13"/>
      <c r="ESA21" s="13"/>
      <c r="ESB21" s="13"/>
      <c r="ESC21" s="13"/>
      <c r="ESD21" s="13"/>
      <c r="ESE21" s="13"/>
      <c r="ESF21" s="13"/>
      <c r="ESG21" s="13"/>
      <c r="ESH21" s="13"/>
      <c r="ESI21" s="13"/>
      <c r="ESJ21" s="13"/>
      <c r="ESK21" s="13"/>
      <c r="ESL21" s="13"/>
      <c r="ESM21" s="13"/>
      <c r="ESN21" s="13"/>
      <c r="ESO21" s="13"/>
      <c r="ESP21" s="13"/>
      <c r="ESQ21" s="13"/>
      <c r="ESR21" s="13"/>
      <c r="ESS21" s="13"/>
      <c r="EST21" s="13"/>
      <c r="ESU21" s="13"/>
      <c r="ESV21" s="13"/>
      <c r="ESW21" s="13"/>
      <c r="ESX21" s="13"/>
      <c r="ESY21" s="13"/>
      <c r="ESZ21" s="13"/>
      <c r="ETA21" s="13"/>
      <c r="ETB21" s="13"/>
      <c r="ETC21" s="13"/>
      <c r="ETD21" s="13"/>
      <c r="ETE21" s="13"/>
      <c r="ETF21" s="13"/>
      <c r="ETG21" s="13"/>
      <c r="ETH21" s="13"/>
      <c r="ETI21" s="13"/>
      <c r="ETJ21" s="13"/>
      <c r="ETK21" s="13"/>
      <c r="ETL21" s="13"/>
      <c r="ETM21" s="13"/>
      <c r="ETN21" s="13"/>
      <c r="ETO21" s="13"/>
      <c r="ETP21" s="13"/>
      <c r="ETQ21" s="13"/>
      <c r="ETR21" s="13"/>
      <c r="ETS21" s="13"/>
      <c r="ETT21" s="13"/>
      <c r="ETU21" s="13"/>
      <c r="ETV21" s="13"/>
      <c r="ETW21" s="13"/>
      <c r="ETX21" s="13"/>
      <c r="ETY21" s="13"/>
      <c r="ETZ21" s="13"/>
      <c r="EUA21" s="13"/>
      <c r="EUB21" s="13"/>
      <c r="EUC21" s="13"/>
      <c r="EUD21" s="13"/>
      <c r="EUE21" s="13"/>
      <c r="EUF21" s="13"/>
      <c r="EUG21" s="13"/>
      <c r="EUH21" s="13"/>
      <c r="EUI21" s="13"/>
      <c r="EUJ21" s="13"/>
      <c r="EUK21" s="13"/>
      <c r="EUL21" s="13"/>
      <c r="EUM21" s="13"/>
      <c r="EUN21" s="13"/>
      <c r="EUO21" s="13"/>
      <c r="EUP21" s="13"/>
      <c r="EUQ21" s="13"/>
      <c r="EUR21" s="13"/>
      <c r="EUS21" s="13"/>
      <c r="EUT21" s="13"/>
      <c r="EUU21" s="13"/>
      <c r="EUV21" s="13"/>
      <c r="EUW21" s="13"/>
      <c r="EUX21" s="13"/>
      <c r="EUY21" s="13"/>
      <c r="EUZ21" s="13"/>
      <c r="EVA21" s="13"/>
      <c r="EVB21" s="13"/>
      <c r="EVC21" s="13"/>
      <c r="EVD21" s="13"/>
      <c r="EVE21" s="13"/>
      <c r="EVF21" s="13"/>
      <c r="EVG21" s="13"/>
      <c r="EVH21" s="13"/>
      <c r="EVI21" s="13"/>
      <c r="EVJ21" s="13"/>
      <c r="EVK21" s="13"/>
      <c r="EVL21" s="13"/>
      <c r="EVM21" s="13"/>
      <c r="EVN21" s="13"/>
      <c r="EVO21" s="13"/>
      <c r="EVP21" s="13"/>
      <c r="EVQ21" s="13"/>
      <c r="EVR21" s="13"/>
      <c r="EVS21" s="13"/>
      <c r="EVT21" s="13"/>
      <c r="EVU21" s="13"/>
      <c r="EVV21" s="13"/>
      <c r="EVW21" s="13"/>
      <c r="EVX21" s="13"/>
      <c r="EVY21" s="13"/>
      <c r="EVZ21" s="13"/>
      <c r="EWA21" s="13"/>
      <c r="EWB21" s="13"/>
      <c r="EWC21" s="13"/>
      <c r="EWD21" s="13"/>
      <c r="EWE21" s="13"/>
      <c r="EWF21" s="13"/>
      <c r="EWG21" s="13"/>
      <c r="EWH21" s="13"/>
      <c r="EWI21" s="13"/>
      <c r="EWJ21" s="13"/>
      <c r="EWK21" s="13"/>
      <c r="EWL21" s="13"/>
      <c r="EWM21" s="13"/>
      <c r="EWN21" s="13"/>
      <c r="EWO21" s="13"/>
      <c r="EWP21" s="13"/>
      <c r="EWQ21" s="13"/>
      <c r="EWR21" s="13"/>
      <c r="EWS21" s="13"/>
      <c r="EWT21" s="13"/>
      <c r="EWU21" s="13"/>
      <c r="EWV21" s="13"/>
      <c r="EWW21" s="13"/>
      <c r="EWX21" s="13"/>
      <c r="EWY21" s="13"/>
      <c r="EWZ21" s="13"/>
      <c r="EXA21" s="13"/>
      <c r="EXB21" s="13"/>
      <c r="EXC21" s="13"/>
      <c r="EXD21" s="13"/>
      <c r="EXE21" s="13"/>
      <c r="EXF21" s="13"/>
      <c r="EXG21" s="13"/>
      <c r="EXH21" s="13"/>
      <c r="EXI21" s="13"/>
      <c r="EXJ21" s="13"/>
      <c r="EXK21" s="13"/>
      <c r="EXL21" s="13"/>
      <c r="EXM21" s="13"/>
      <c r="EXN21" s="13"/>
      <c r="EXO21" s="13"/>
      <c r="EXP21" s="13"/>
      <c r="EXQ21" s="13"/>
      <c r="EXR21" s="13"/>
      <c r="EXS21" s="13"/>
      <c r="EXT21" s="13"/>
      <c r="EXU21" s="13"/>
      <c r="EXV21" s="13"/>
      <c r="EXW21" s="13"/>
      <c r="EXX21" s="13"/>
      <c r="EXY21" s="13"/>
      <c r="EXZ21" s="13"/>
      <c r="EYA21" s="13"/>
      <c r="EYB21" s="13"/>
      <c r="EYC21" s="13"/>
      <c r="EYD21" s="13"/>
      <c r="EYE21" s="13"/>
      <c r="EYF21" s="13"/>
      <c r="EYG21" s="13"/>
      <c r="EYH21" s="13"/>
      <c r="EYI21" s="13"/>
      <c r="EYJ21" s="13"/>
      <c r="EYK21" s="13"/>
      <c r="EYL21" s="13"/>
      <c r="EYM21" s="13"/>
      <c r="EYN21" s="13"/>
      <c r="EYO21" s="13"/>
      <c r="EYP21" s="13"/>
      <c r="EYQ21" s="13"/>
      <c r="EYR21" s="13"/>
      <c r="EYS21" s="13"/>
      <c r="EYT21" s="13"/>
      <c r="EYU21" s="13"/>
      <c r="EYV21" s="13"/>
      <c r="EYW21" s="13"/>
      <c r="EYX21" s="13"/>
      <c r="EYY21" s="13"/>
      <c r="EYZ21" s="13"/>
      <c r="EZA21" s="13"/>
      <c r="EZB21" s="13"/>
      <c r="EZC21" s="13"/>
      <c r="EZD21" s="13"/>
      <c r="EZE21" s="13"/>
      <c r="EZF21" s="13"/>
      <c r="EZG21" s="13"/>
      <c r="EZH21" s="13"/>
      <c r="EZI21" s="13"/>
      <c r="EZJ21" s="13"/>
      <c r="EZK21" s="13"/>
      <c r="EZL21" s="13"/>
      <c r="EZM21" s="13"/>
      <c r="EZN21" s="13"/>
      <c r="EZO21" s="13"/>
      <c r="EZP21" s="13"/>
      <c r="EZQ21" s="13"/>
      <c r="EZR21" s="13"/>
      <c r="EZS21" s="13"/>
      <c r="EZT21" s="13"/>
      <c r="EZU21" s="13"/>
      <c r="EZV21" s="13"/>
      <c r="EZW21" s="13"/>
      <c r="EZX21" s="13"/>
      <c r="EZY21" s="13"/>
      <c r="EZZ21" s="13"/>
      <c r="FAA21" s="13"/>
      <c r="FAB21" s="13"/>
      <c r="FAC21" s="13"/>
      <c r="FAD21" s="13"/>
      <c r="FAE21" s="13"/>
      <c r="FAF21" s="13"/>
      <c r="FAG21" s="13"/>
      <c r="FAH21" s="13"/>
      <c r="FAI21" s="13"/>
      <c r="FAJ21" s="13"/>
      <c r="FAK21" s="13"/>
      <c r="FAL21" s="13"/>
      <c r="FAM21" s="13"/>
      <c r="FAN21" s="13"/>
      <c r="FAO21" s="13"/>
      <c r="FAP21" s="13"/>
      <c r="FAQ21" s="13"/>
      <c r="FAR21" s="13"/>
      <c r="FAS21" s="13"/>
      <c r="FAT21" s="13"/>
      <c r="FAU21" s="13"/>
      <c r="FAV21" s="13"/>
      <c r="FAW21" s="13"/>
      <c r="FAX21" s="13"/>
      <c r="FAY21" s="13"/>
      <c r="FAZ21" s="13"/>
      <c r="FBA21" s="13"/>
      <c r="FBB21" s="13"/>
      <c r="FBC21" s="13"/>
      <c r="FBD21" s="13"/>
      <c r="FBE21" s="13"/>
      <c r="FBF21" s="13"/>
      <c r="FBG21" s="13"/>
      <c r="FBH21" s="13"/>
      <c r="FBI21" s="13"/>
      <c r="FBJ21" s="13"/>
      <c r="FBK21" s="13"/>
      <c r="FBL21" s="13"/>
      <c r="FBM21" s="13"/>
      <c r="FBN21" s="13"/>
      <c r="FBO21" s="13"/>
      <c r="FBP21" s="13"/>
      <c r="FBQ21" s="13"/>
      <c r="FBR21" s="13"/>
      <c r="FBS21" s="13"/>
      <c r="FBT21" s="13"/>
      <c r="FBU21" s="13"/>
      <c r="FBV21" s="13"/>
      <c r="FBW21" s="13"/>
      <c r="FBX21" s="13"/>
      <c r="FBY21" s="13"/>
      <c r="FBZ21" s="13"/>
      <c r="FCA21" s="13"/>
      <c r="FCB21" s="13"/>
      <c r="FCC21" s="13"/>
      <c r="FCD21" s="13"/>
      <c r="FCE21" s="13"/>
      <c r="FCF21" s="13"/>
      <c r="FCG21" s="13"/>
      <c r="FCH21" s="13"/>
      <c r="FCI21" s="13"/>
      <c r="FCJ21" s="13"/>
      <c r="FCK21" s="13"/>
      <c r="FCL21" s="13"/>
      <c r="FCM21" s="13"/>
      <c r="FCN21" s="13"/>
      <c r="FCO21" s="13"/>
      <c r="FCP21" s="13"/>
      <c r="FCQ21" s="13"/>
      <c r="FCR21" s="13"/>
      <c r="FCS21" s="13"/>
      <c r="FCT21" s="13"/>
      <c r="FCU21" s="13"/>
      <c r="FCV21" s="13"/>
      <c r="FCW21" s="13"/>
      <c r="FCX21" s="13"/>
      <c r="FCY21" s="13"/>
      <c r="FCZ21" s="13"/>
      <c r="FDA21" s="13"/>
      <c r="FDB21" s="13"/>
      <c r="FDC21" s="13"/>
      <c r="FDD21" s="13"/>
      <c r="FDE21" s="13"/>
      <c r="FDF21" s="13"/>
      <c r="FDG21" s="13"/>
      <c r="FDH21" s="13"/>
      <c r="FDI21" s="13"/>
      <c r="FDJ21" s="13"/>
      <c r="FDK21" s="13"/>
      <c r="FDL21" s="13"/>
      <c r="FDM21" s="13"/>
      <c r="FDN21" s="13"/>
      <c r="FDO21" s="13"/>
      <c r="FDP21" s="13"/>
      <c r="FDQ21" s="13"/>
      <c r="FDR21" s="13"/>
      <c r="FDS21" s="13"/>
      <c r="FDT21" s="13"/>
      <c r="FDU21" s="13"/>
      <c r="FDV21" s="13"/>
      <c r="FDW21" s="13"/>
      <c r="FDX21" s="13"/>
      <c r="FDY21" s="13"/>
      <c r="FDZ21" s="13"/>
      <c r="FEA21" s="13"/>
      <c r="FEB21" s="13"/>
      <c r="FEC21" s="13"/>
      <c r="FED21" s="13"/>
      <c r="FEE21" s="13"/>
      <c r="FEF21" s="13"/>
      <c r="FEG21" s="13"/>
      <c r="FEH21" s="13"/>
      <c r="FEI21" s="13"/>
      <c r="FEJ21" s="13"/>
      <c r="FEK21" s="13"/>
      <c r="FEL21" s="13"/>
      <c r="FEM21" s="13"/>
      <c r="FEN21" s="13"/>
      <c r="FEO21" s="13"/>
      <c r="FEP21" s="13"/>
      <c r="FEQ21" s="13"/>
      <c r="FER21" s="13"/>
      <c r="FES21" s="13"/>
      <c r="FET21" s="13"/>
      <c r="FEU21" s="13"/>
      <c r="FEV21" s="13"/>
      <c r="FEW21" s="13"/>
      <c r="FEX21" s="13"/>
      <c r="FEY21" s="13"/>
      <c r="FEZ21" s="13"/>
      <c r="FFA21" s="13"/>
      <c r="FFB21" s="13"/>
      <c r="FFC21" s="13"/>
      <c r="FFD21" s="13"/>
      <c r="FFE21" s="13"/>
      <c r="FFF21" s="13"/>
      <c r="FFG21" s="13"/>
      <c r="FFH21" s="13"/>
      <c r="FFI21" s="13"/>
      <c r="FFJ21" s="13"/>
      <c r="FFK21" s="13"/>
      <c r="FFL21" s="13"/>
      <c r="FFM21" s="13"/>
      <c r="FFN21" s="13"/>
      <c r="FFO21" s="13"/>
      <c r="FFP21" s="13"/>
      <c r="FFQ21" s="13"/>
      <c r="FFR21" s="13"/>
      <c r="FFS21" s="13"/>
      <c r="FFT21" s="13"/>
      <c r="FFU21" s="13"/>
      <c r="FFV21" s="13"/>
      <c r="FFW21" s="13"/>
      <c r="FFX21" s="13"/>
      <c r="FFY21" s="13"/>
      <c r="FFZ21" s="13"/>
      <c r="FGA21" s="13"/>
      <c r="FGB21" s="13"/>
      <c r="FGC21" s="13"/>
      <c r="FGD21" s="13"/>
      <c r="FGE21" s="13"/>
      <c r="FGF21" s="13"/>
      <c r="FGG21" s="13"/>
      <c r="FGH21" s="13"/>
      <c r="FGI21" s="13"/>
      <c r="FGJ21" s="13"/>
      <c r="FGK21" s="13"/>
      <c r="FGL21" s="13"/>
      <c r="FGM21" s="13"/>
      <c r="FGN21" s="13"/>
      <c r="FGO21" s="13"/>
      <c r="FGP21" s="13"/>
      <c r="FGQ21" s="13"/>
      <c r="FGR21" s="13"/>
      <c r="FGS21" s="13"/>
      <c r="FGT21" s="13"/>
      <c r="FGU21" s="13"/>
      <c r="FGV21" s="13"/>
      <c r="FGW21" s="13"/>
      <c r="FGX21" s="13"/>
      <c r="FGY21" s="13"/>
      <c r="FGZ21" s="13"/>
      <c r="FHA21" s="13"/>
      <c r="FHB21" s="13"/>
      <c r="FHC21" s="13"/>
      <c r="FHD21" s="13"/>
      <c r="FHE21" s="13"/>
      <c r="FHF21" s="13"/>
      <c r="FHG21" s="13"/>
      <c r="FHH21" s="13"/>
      <c r="FHI21" s="13"/>
      <c r="FHJ21" s="13"/>
      <c r="FHK21" s="13"/>
      <c r="FHL21" s="13"/>
      <c r="FHM21" s="13"/>
      <c r="FHN21" s="13"/>
      <c r="FHO21" s="13"/>
      <c r="FHP21" s="13"/>
      <c r="FHQ21" s="13"/>
      <c r="FHR21" s="13"/>
      <c r="FHS21" s="13"/>
      <c r="FHT21" s="13"/>
      <c r="FHU21" s="13"/>
      <c r="FHV21" s="13"/>
      <c r="FHW21" s="13"/>
      <c r="FHX21" s="13"/>
      <c r="FHY21" s="13"/>
      <c r="FHZ21" s="13"/>
      <c r="FIA21" s="13"/>
      <c r="FIB21" s="13"/>
      <c r="FIC21" s="13"/>
      <c r="FID21" s="13"/>
      <c r="FIE21" s="13"/>
      <c r="FIF21" s="13"/>
      <c r="FIG21" s="13"/>
      <c r="FIH21" s="13"/>
      <c r="FII21" s="13"/>
      <c r="FIJ21" s="13"/>
      <c r="FIK21" s="13"/>
      <c r="FIL21" s="13"/>
      <c r="FIM21" s="13"/>
      <c r="FIN21" s="13"/>
      <c r="FIO21" s="13"/>
      <c r="FIP21" s="13"/>
      <c r="FIQ21" s="13"/>
      <c r="FIR21" s="13"/>
      <c r="FIS21" s="13"/>
      <c r="FIT21" s="13"/>
      <c r="FIU21" s="13"/>
      <c r="FIV21" s="13"/>
      <c r="FIW21" s="13"/>
      <c r="FIX21" s="13"/>
      <c r="FIY21" s="13"/>
      <c r="FIZ21" s="13"/>
      <c r="FJA21" s="13"/>
      <c r="FJB21" s="13"/>
      <c r="FJC21" s="13"/>
      <c r="FJD21" s="13"/>
      <c r="FJE21" s="13"/>
      <c r="FJF21" s="13"/>
      <c r="FJG21" s="13"/>
      <c r="FJH21" s="13"/>
      <c r="FJI21" s="13"/>
      <c r="FJJ21" s="13"/>
      <c r="FJK21" s="13"/>
      <c r="FJL21" s="13"/>
      <c r="FJM21" s="13"/>
      <c r="FJN21" s="13"/>
      <c r="FJO21" s="13"/>
      <c r="FJP21" s="13"/>
      <c r="FJQ21" s="13"/>
      <c r="FJR21" s="13"/>
      <c r="FJS21" s="13"/>
      <c r="FJT21" s="13"/>
      <c r="FJU21" s="13"/>
      <c r="FJV21" s="13"/>
      <c r="FJW21" s="13"/>
      <c r="FJX21" s="13"/>
      <c r="FJY21" s="13"/>
      <c r="FJZ21" s="13"/>
      <c r="FKA21" s="13"/>
      <c r="FKB21" s="13"/>
      <c r="FKC21" s="13"/>
      <c r="FKD21" s="13"/>
      <c r="FKE21" s="13"/>
      <c r="FKF21" s="13"/>
      <c r="FKG21" s="13"/>
      <c r="FKH21" s="13"/>
      <c r="FKI21" s="13"/>
      <c r="FKJ21" s="13"/>
      <c r="FKK21" s="13"/>
      <c r="FKL21" s="13"/>
      <c r="FKM21" s="13"/>
      <c r="FKN21" s="13"/>
      <c r="FKO21" s="13"/>
      <c r="FKP21" s="13"/>
      <c r="FKQ21" s="13"/>
      <c r="FKR21" s="13"/>
      <c r="FKS21" s="13"/>
      <c r="FKT21" s="13"/>
      <c r="FKU21" s="13"/>
      <c r="FKV21" s="13"/>
      <c r="FKW21" s="13"/>
      <c r="FKX21" s="13"/>
      <c r="FKY21" s="13"/>
      <c r="FKZ21" s="13"/>
      <c r="FLA21" s="13"/>
      <c r="FLB21" s="13"/>
      <c r="FLC21" s="13"/>
      <c r="FLD21" s="13"/>
      <c r="FLE21" s="13"/>
      <c r="FLF21" s="13"/>
      <c r="FLG21" s="13"/>
      <c r="FLH21" s="13"/>
      <c r="FLI21" s="13"/>
      <c r="FLJ21" s="13"/>
      <c r="FLK21" s="13"/>
      <c r="FLL21" s="13"/>
      <c r="FLM21" s="13"/>
      <c r="FLN21" s="13"/>
      <c r="FLO21" s="13"/>
      <c r="FLP21" s="13"/>
      <c r="FLQ21" s="13"/>
      <c r="FLR21" s="13"/>
      <c r="FLS21" s="13"/>
      <c r="FLT21" s="13"/>
      <c r="FLU21" s="13"/>
      <c r="FLV21" s="13"/>
      <c r="FLW21" s="13"/>
      <c r="FLX21" s="13"/>
      <c r="FLY21" s="13"/>
      <c r="FLZ21" s="13"/>
      <c r="FMA21" s="13"/>
      <c r="FMB21" s="13"/>
      <c r="FMC21" s="13"/>
      <c r="FMD21" s="13"/>
      <c r="FME21" s="13"/>
      <c r="FMF21" s="13"/>
      <c r="FMG21" s="13"/>
      <c r="FMH21" s="13"/>
      <c r="FMI21" s="13"/>
      <c r="FMJ21" s="13"/>
      <c r="FMK21" s="13"/>
      <c r="FML21" s="13"/>
      <c r="FMM21" s="13"/>
      <c r="FMN21" s="13"/>
      <c r="FMO21" s="13"/>
      <c r="FMP21" s="13"/>
      <c r="FMQ21" s="13"/>
      <c r="FMR21" s="13"/>
      <c r="FMS21" s="13"/>
      <c r="FMT21" s="13"/>
      <c r="FMU21" s="13"/>
      <c r="FMV21" s="13"/>
      <c r="FMW21" s="13"/>
      <c r="FMX21" s="13"/>
      <c r="FMY21" s="13"/>
      <c r="FMZ21" s="13"/>
      <c r="FNA21" s="13"/>
      <c r="FNB21" s="13"/>
      <c r="FNC21" s="13"/>
      <c r="FND21" s="13"/>
      <c r="FNE21" s="13"/>
      <c r="FNF21" s="13"/>
      <c r="FNG21" s="13"/>
      <c r="FNH21" s="13"/>
      <c r="FNI21" s="13"/>
      <c r="FNJ21" s="13"/>
      <c r="FNK21" s="13"/>
      <c r="FNL21" s="13"/>
      <c r="FNM21" s="13"/>
      <c r="FNN21" s="13"/>
      <c r="FNO21" s="13"/>
      <c r="FNP21" s="13"/>
      <c r="FNQ21" s="13"/>
      <c r="FNR21" s="13"/>
      <c r="FNS21" s="13"/>
      <c r="FNT21" s="13"/>
      <c r="FNU21" s="13"/>
      <c r="FNV21" s="13"/>
      <c r="FNW21" s="13"/>
      <c r="FNX21" s="13"/>
      <c r="FNY21" s="13"/>
      <c r="FNZ21" s="13"/>
      <c r="FOA21" s="13"/>
      <c r="FOB21" s="13"/>
      <c r="FOC21" s="13"/>
      <c r="FOD21" s="13"/>
      <c r="FOE21" s="13"/>
      <c r="FOF21" s="13"/>
      <c r="FOG21" s="13"/>
      <c r="FOH21" s="13"/>
      <c r="FOI21" s="13"/>
      <c r="FOJ21" s="13"/>
      <c r="FOK21" s="13"/>
      <c r="FOL21" s="13"/>
      <c r="FOM21" s="13"/>
      <c r="FON21" s="13"/>
      <c r="FOO21" s="13"/>
      <c r="FOP21" s="13"/>
      <c r="FOQ21" s="13"/>
      <c r="FOR21" s="13"/>
      <c r="FOS21" s="13"/>
      <c r="FOT21" s="13"/>
      <c r="FOU21" s="13"/>
      <c r="FOV21" s="13"/>
      <c r="FOW21" s="13"/>
      <c r="FOX21" s="13"/>
      <c r="FOY21" s="13"/>
      <c r="FOZ21" s="13"/>
      <c r="FPA21" s="13"/>
      <c r="FPB21" s="13"/>
      <c r="FPC21" s="13"/>
      <c r="FPD21" s="13"/>
      <c r="FPE21" s="13"/>
      <c r="FPF21" s="13"/>
      <c r="FPG21" s="13"/>
      <c r="FPH21" s="13"/>
      <c r="FPI21" s="13"/>
      <c r="FPJ21" s="13"/>
      <c r="FPK21" s="13"/>
      <c r="FPL21" s="13"/>
      <c r="FPM21" s="13"/>
      <c r="FPN21" s="13"/>
      <c r="FPO21" s="13"/>
      <c r="FPP21" s="13"/>
      <c r="FPQ21" s="13"/>
      <c r="FPR21" s="13"/>
      <c r="FPS21" s="13"/>
      <c r="FPT21" s="13"/>
      <c r="FPU21" s="13"/>
      <c r="FPV21" s="13"/>
      <c r="FPW21" s="13"/>
      <c r="FPX21" s="13"/>
      <c r="FPY21" s="13"/>
      <c r="FPZ21" s="13"/>
      <c r="FQA21" s="13"/>
      <c r="FQB21" s="13"/>
      <c r="FQC21" s="13"/>
      <c r="FQD21" s="13"/>
      <c r="FQE21" s="13"/>
      <c r="FQF21" s="13"/>
      <c r="FQG21" s="13"/>
      <c r="FQH21" s="13"/>
      <c r="FQI21" s="13"/>
      <c r="FQJ21" s="13"/>
      <c r="FQK21" s="13"/>
      <c r="FQL21" s="13"/>
      <c r="FQM21" s="13"/>
      <c r="FQN21" s="13"/>
      <c r="FQO21" s="13"/>
      <c r="FQP21" s="13"/>
      <c r="FQQ21" s="13"/>
      <c r="FQR21" s="13"/>
      <c r="FQS21" s="13"/>
      <c r="FQT21" s="13"/>
      <c r="FQU21" s="13"/>
      <c r="FQV21" s="13"/>
      <c r="FQW21" s="13"/>
      <c r="FQX21" s="13"/>
      <c r="FQY21" s="13"/>
      <c r="FQZ21" s="13"/>
      <c r="FRA21" s="13"/>
      <c r="FRB21" s="13"/>
      <c r="FRC21" s="13"/>
      <c r="FRD21" s="13"/>
      <c r="FRE21" s="13"/>
      <c r="FRF21" s="13"/>
      <c r="FRG21" s="13"/>
      <c r="FRH21" s="13"/>
      <c r="FRI21" s="13"/>
      <c r="FRJ21" s="13"/>
      <c r="FRK21" s="13"/>
      <c r="FRL21" s="13"/>
      <c r="FRM21" s="13"/>
      <c r="FRN21" s="13"/>
      <c r="FRO21" s="13"/>
      <c r="FRP21" s="13"/>
      <c r="FRQ21" s="13"/>
      <c r="FRR21" s="13"/>
      <c r="FRS21" s="13"/>
      <c r="FRT21" s="13"/>
      <c r="FRU21" s="13"/>
      <c r="FRV21" s="13"/>
      <c r="FRW21" s="13"/>
      <c r="FRX21" s="13"/>
      <c r="FRY21" s="13"/>
      <c r="FRZ21" s="13"/>
      <c r="FSA21" s="13"/>
      <c r="FSB21" s="13"/>
      <c r="FSC21" s="13"/>
      <c r="FSD21" s="13"/>
      <c r="FSE21" s="13"/>
      <c r="FSF21" s="13"/>
      <c r="FSG21" s="13"/>
      <c r="FSH21" s="13"/>
      <c r="FSI21" s="13"/>
      <c r="FSJ21" s="13"/>
      <c r="FSK21" s="13"/>
      <c r="FSL21" s="13"/>
      <c r="FSM21" s="13"/>
      <c r="FSN21" s="13"/>
      <c r="FSO21" s="13"/>
      <c r="FSP21" s="13"/>
      <c r="FSQ21" s="13"/>
      <c r="FSR21" s="13"/>
      <c r="FSS21" s="13"/>
      <c r="FST21" s="13"/>
      <c r="FSU21" s="13"/>
      <c r="FSV21" s="13"/>
      <c r="FSW21" s="13"/>
      <c r="FSX21" s="13"/>
      <c r="FSY21" s="13"/>
      <c r="FSZ21" s="13"/>
      <c r="FTA21" s="13"/>
      <c r="FTB21" s="13"/>
      <c r="FTC21" s="13"/>
      <c r="FTD21" s="13"/>
      <c r="FTE21" s="13"/>
      <c r="FTF21" s="13"/>
      <c r="FTG21" s="13"/>
      <c r="FTH21" s="13"/>
      <c r="FTI21" s="13"/>
      <c r="FTJ21" s="13"/>
      <c r="FTK21" s="13"/>
      <c r="FTL21" s="13"/>
      <c r="FTM21" s="13"/>
      <c r="FTN21" s="13"/>
      <c r="FTO21" s="13"/>
      <c r="FTP21" s="13"/>
      <c r="FTQ21" s="13"/>
      <c r="FTR21" s="13"/>
      <c r="FTS21" s="13"/>
      <c r="FTT21" s="13"/>
      <c r="FTU21" s="13"/>
      <c r="FTV21" s="13"/>
      <c r="FTW21" s="13"/>
      <c r="FTX21" s="13"/>
      <c r="FTY21" s="13"/>
      <c r="FTZ21" s="13"/>
      <c r="FUA21" s="13"/>
      <c r="FUB21" s="13"/>
      <c r="FUC21" s="13"/>
      <c r="FUD21" s="13"/>
      <c r="FUE21" s="13"/>
      <c r="FUF21" s="13"/>
      <c r="FUG21" s="13"/>
      <c r="FUH21" s="13"/>
      <c r="FUI21" s="13"/>
      <c r="FUJ21" s="13"/>
      <c r="FUK21" s="13"/>
      <c r="FUL21" s="13"/>
      <c r="FUM21" s="13"/>
      <c r="FUN21" s="13"/>
      <c r="FUO21" s="13"/>
      <c r="FUP21" s="13"/>
      <c r="FUQ21" s="13"/>
      <c r="FUR21" s="13"/>
      <c r="FUS21" s="13"/>
      <c r="FUT21" s="13"/>
      <c r="FUU21" s="13"/>
      <c r="FUV21" s="13"/>
      <c r="FUW21" s="13"/>
      <c r="FUX21" s="13"/>
      <c r="FUY21" s="13"/>
      <c r="FUZ21" s="13"/>
      <c r="FVA21" s="13"/>
      <c r="FVB21" s="13"/>
      <c r="FVC21" s="13"/>
      <c r="FVD21" s="13"/>
      <c r="FVE21" s="13"/>
      <c r="FVF21" s="13"/>
      <c r="FVG21" s="13"/>
      <c r="FVH21" s="13"/>
      <c r="FVI21" s="13"/>
      <c r="FVJ21" s="13"/>
      <c r="FVK21" s="13"/>
      <c r="FVL21" s="13"/>
      <c r="FVM21" s="13"/>
      <c r="FVN21" s="13"/>
      <c r="FVO21" s="13"/>
      <c r="FVP21" s="13"/>
      <c r="FVQ21" s="13"/>
      <c r="FVR21" s="13"/>
      <c r="FVS21" s="13"/>
      <c r="FVT21" s="13"/>
      <c r="FVU21" s="13"/>
      <c r="FVV21" s="13"/>
      <c r="FVW21" s="13"/>
      <c r="FVX21" s="13"/>
      <c r="FVY21" s="13"/>
      <c r="FVZ21" s="13"/>
      <c r="FWA21" s="13"/>
      <c r="FWB21" s="13"/>
      <c r="FWC21" s="13"/>
      <c r="FWD21" s="13"/>
      <c r="FWE21" s="13"/>
      <c r="FWF21" s="13"/>
      <c r="FWG21" s="13"/>
      <c r="FWH21" s="13"/>
      <c r="FWI21" s="13"/>
      <c r="FWJ21" s="13"/>
      <c r="FWK21" s="13"/>
      <c r="FWL21" s="13"/>
      <c r="FWM21" s="13"/>
      <c r="FWN21" s="13"/>
      <c r="FWO21" s="13"/>
      <c r="FWP21" s="13"/>
      <c r="FWQ21" s="13"/>
      <c r="FWR21" s="13"/>
      <c r="FWS21" s="13"/>
      <c r="FWT21" s="13"/>
      <c r="FWU21" s="13"/>
      <c r="FWV21" s="13"/>
      <c r="FWW21" s="13"/>
      <c r="FWX21" s="13"/>
      <c r="FWY21" s="13"/>
      <c r="FWZ21" s="13"/>
      <c r="FXA21" s="13"/>
      <c r="FXB21" s="13"/>
      <c r="FXC21" s="13"/>
      <c r="FXD21" s="13"/>
      <c r="FXE21" s="13"/>
      <c r="FXF21" s="13"/>
      <c r="FXG21" s="13"/>
      <c r="FXH21" s="13"/>
      <c r="FXI21" s="13"/>
      <c r="FXJ21" s="13"/>
      <c r="FXK21" s="13"/>
      <c r="FXL21" s="13"/>
      <c r="FXM21" s="13"/>
      <c r="FXN21" s="13"/>
      <c r="FXO21" s="13"/>
      <c r="FXP21" s="13"/>
      <c r="FXQ21" s="13"/>
      <c r="FXR21" s="13"/>
      <c r="FXS21" s="13"/>
      <c r="FXT21" s="13"/>
      <c r="FXU21" s="13"/>
      <c r="FXV21" s="13"/>
      <c r="FXW21" s="13"/>
      <c r="FXX21" s="13"/>
      <c r="FXY21" s="13"/>
      <c r="FXZ21" s="13"/>
      <c r="FYA21" s="13"/>
      <c r="FYB21" s="13"/>
      <c r="FYC21" s="13"/>
      <c r="FYD21" s="13"/>
      <c r="FYE21" s="13"/>
      <c r="FYF21" s="13"/>
      <c r="FYG21" s="13"/>
      <c r="FYH21" s="13"/>
      <c r="FYI21" s="13"/>
      <c r="FYJ21" s="13"/>
      <c r="FYK21" s="13"/>
      <c r="FYL21" s="13"/>
      <c r="FYM21" s="13"/>
      <c r="FYN21" s="13"/>
      <c r="FYO21" s="13"/>
      <c r="FYP21" s="13"/>
      <c r="FYQ21" s="13"/>
      <c r="FYR21" s="13"/>
      <c r="FYS21" s="13"/>
      <c r="FYT21" s="13"/>
      <c r="FYU21" s="13"/>
      <c r="FYV21" s="13"/>
      <c r="FYW21" s="13"/>
      <c r="FYX21" s="13"/>
      <c r="FYY21" s="13"/>
      <c r="FYZ21" s="13"/>
      <c r="FZA21" s="13"/>
      <c r="FZB21" s="13"/>
      <c r="FZC21" s="13"/>
      <c r="FZD21" s="13"/>
      <c r="FZE21" s="13"/>
      <c r="FZF21" s="13"/>
      <c r="FZG21" s="13"/>
      <c r="FZH21" s="13"/>
      <c r="FZI21" s="13"/>
      <c r="FZJ21" s="13"/>
      <c r="FZK21" s="13"/>
      <c r="FZL21" s="13"/>
      <c r="FZM21" s="13"/>
      <c r="FZN21" s="13"/>
      <c r="FZO21" s="13"/>
      <c r="FZP21" s="13"/>
      <c r="FZQ21" s="13"/>
      <c r="FZR21" s="13"/>
      <c r="FZS21" s="13"/>
      <c r="FZT21" s="13"/>
      <c r="FZU21" s="13"/>
      <c r="FZV21" s="13"/>
      <c r="FZW21" s="13"/>
      <c r="FZX21" s="13"/>
      <c r="FZY21" s="13"/>
      <c r="FZZ21" s="13"/>
      <c r="GAA21" s="13"/>
      <c r="GAB21" s="13"/>
      <c r="GAC21" s="13"/>
      <c r="GAD21" s="13"/>
      <c r="GAE21" s="13"/>
      <c r="GAF21" s="13"/>
      <c r="GAG21" s="13"/>
      <c r="GAH21" s="13"/>
      <c r="GAI21" s="13"/>
      <c r="GAJ21" s="13"/>
      <c r="GAK21" s="13"/>
      <c r="GAL21" s="13"/>
      <c r="GAM21" s="13"/>
      <c r="GAN21" s="13"/>
      <c r="GAO21" s="13"/>
      <c r="GAP21" s="13"/>
      <c r="GAQ21" s="13"/>
      <c r="GAR21" s="13"/>
      <c r="GAS21" s="13"/>
      <c r="GAT21" s="13"/>
      <c r="GAU21" s="13"/>
      <c r="GAV21" s="13"/>
      <c r="GAW21" s="13"/>
      <c r="GAX21" s="13"/>
      <c r="GAY21" s="13"/>
      <c r="GAZ21" s="13"/>
      <c r="GBA21" s="13"/>
      <c r="GBB21" s="13"/>
      <c r="GBC21" s="13"/>
      <c r="GBD21" s="13"/>
      <c r="GBE21" s="13"/>
      <c r="GBF21" s="13"/>
      <c r="GBG21" s="13"/>
      <c r="GBH21" s="13"/>
      <c r="GBI21" s="13"/>
      <c r="GBJ21" s="13"/>
      <c r="GBK21" s="13"/>
      <c r="GBL21" s="13"/>
      <c r="GBM21" s="13"/>
      <c r="GBN21" s="13"/>
      <c r="GBO21" s="13"/>
      <c r="GBP21" s="13"/>
      <c r="GBQ21" s="13"/>
      <c r="GBR21" s="13"/>
      <c r="GBS21" s="13"/>
      <c r="GBT21" s="13"/>
      <c r="GBU21" s="13"/>
      <c r="GBV21" s="13"/>
      <c r="GBW21" s="13"/>
      <c r="GBX21" s="13"/>
      <c r="GBY21" s="13"/>
      <c r="GBZ21" s="13"/>
      <c r="GCA21" s="13"/>
      <c r="GCB21" s="13"/>
      <c r="GCC21" s="13"/>
      <c r="GCD21" s="13"/>
      <c r="GCE21" s="13"/>
      <c r="GCF21" s="13"/>
      <c r="GCG21" s="13"/>
      <c r="GCH21" s="13"/>
      <c r="GCI21" s="13"/>
      <c r="GCJ21" s="13"/>
      <c r="GCK21" s="13"/>
      <c r="GCL21" s="13"/>
      <c r="GCM21" s="13"/>
      <c r="GCN21" s="13"/>
      <c r="GCO21" s="13"/>
      <c r="GCP21" s="13"/>
      <c r="GCQ21" s="13"/>
      <c r="GCR21" s="13"/>
      <c r="GCS21" s="13"/>
      <c r="GCT21" s="13"/>
      <c r="GCU21" s="13"/>
      <c r="GCV21" s="13"/>
      <c r="GCW21" s="13"/>
      <c r="GCX21" s="13"/>
      <c r="GCY21" s="13"/>
      <c r="GCZ21" s="13"/>
      <c r="GDA21" s="13"/>
      <c r="GDB21" s="13"/>
      <c r="GDC21" s="13"/>
      <c r="GDD21" s="13"/>
      <c r="GDE21" s="13"/>
      <c r="GDF21" s="13"/>
      <c r="GDG21" s="13"/>
      <c r="GDH21" s="13"/>
      <c r="GDI21" s="13"/>
      <c r="GDJ21" s="13"/>
      <c r="GDK21" s="13"/>
      <c r="GDL21" s="13"/>
      <c r="GDM21" s="13"/>
      <c r="GDN21" s="13"/>
      <c r="GDO21" s="13"/>
      <c r="GDP21" s="13"/>
      <c r="GDQ21" s="13"/>
      <c r="GDR21" s="13"/>
      <c r="GDS21" s="13"/>
      <c r="GDT21" s="13"/>
      <c r="GDU21" s="13"/>
      <c r="GDV21" s="13"/>
      <c r="GDW21" s="13"/>
      <c r="GDX21" s="13"/>
      <c r="GDY21" s="13"/>
      <c r="GDZ21" s="13"/>
      <c r="GEA21" s="13"/>
      <c r="GEB21" s="13"/>
      <c r="GEC21" s="13"/>
      <c r="GED21" s="13"/>
      <c r="GEE21" s="13"/>
      <c r="GEF21" s="13"/>
      <c r="GEG21" s="13"/>
      <c r="GEH21" s="13"/>
      <c r="GEI21" s="13"/>
      <c r="GEJ21" s="13"/>
      <c r="GEK21" s="13"/>
      <c r="GEL21" s="13"/>
      <c r="GEM21" s="13"/>
      <c r="GEN21" s="13"/>
      <c r="GEO21" s="13"/>
      <c r="GEP21" s="13"/>
      <c r="GEQ21" s="13"/>
      <c r="GER21" s="13"/>
      <c r="GES21" s="13"/>
      <c r="GET21" s="13"/>
      <c r="GEU21" s="13"/>
      <c r="GEV21" s="13"/>
      <c r="GEW21" s="13"/>
      <c r="GEX21" s="13"/>
      <c r="GEY21" s="13"/>
      <c r="GEZ21" s="13"/>
      <c r="GFA21" s="13"/>
      <c r="GFB21" s="13"/>
      <c r="GFC21" s="13"/>
      <c r="GFD21" s="13"/>
      <c r="GFE21" s="13"/>
      <c r="GFF21" s="13"/>
      <c r="GFG21" s="13"/>
      <c r="GFH21" s="13"/>
      <c r="GFI21" s="13"/>
      <c r="GFJ21" s="13"/>
      <c r="GFK21" s="13"/>
      <c r="GFL21" s="13"/>
      <c r="GFM21" s="13"/>
      <c r="GFN21" s="13"/>
      <c r="GFO21" s="13"/>
      <c r="GFP21" s="13"/>
      <c r="GFQ21" s="13"/>
      <c r="GFR21" s="13"/>
      <c r="GFS21" s="13"/>
      <c r="GFT21" s="13"/>
      <c r="GFU21" s="13"/>
      <c r="GFV21" s="13"/>
      <c r="GFW21" s="13"/>
      <c r="GFX21" s="13"/>
      <c r="GFY21" s="13"/>
      <c r="GFZ21" s="13"/>
      <c r="GGA21" s="13"/>
      <c r="GGB21" s="13"/>
      <c r="GGC21" s="13"/>
      <c r="GGD21" s="13"/>
      <c r="GGE21" s="13"/>
      <c r="GGF21" s="13"/>
      <c r="GGG21" s="13"/>
      <c r="GGH21" s="13"/>
      <c r="GGI21" s="13"/>
      <c r="GGJ21" s="13"/>
      <c r="GGK21" s="13"/>
      <c r="GGL21" s="13"/>
      <c r="GGM21" s="13"/>
      <c r="GGN21" s="13"/>
      <c r="GGO21" s="13"/>
      <c r="GGP21" s="13"/>
      <c r="GGQ21" s="13"/>
      <c r="GGR21" s="13"/>
      <c r="GGS21" s="13"/>
      <c r="GGT21" s="13"/>
      <c r="GGU21" s="13"/>
      <c r="GGV21" s="13"/>
      <c r="GGW21" s="13"/>
      <c r="GGX21" s="13"/>
      <c r="GGY21" s="13"/>
      <c r="GGZ21" s="13"/>
      <c r="GHA21" s="13"/>
      <c r="GHB21" s="13"/>
      <c r="GHC21" s="13"/>
      <c r="GHD21" s="13"/>
      <c r="GHE21" s="13"/>
      <c r="GHF21" s="13"/>
      <c r="GHG21" s="13"/>
      <c r="GHH21" s="13"/>
      <c r="GHI21" s="13"/>
      <c r="GHJ21" s="13"/>
      <c r="GHK21" s="13"/>
      <c r="GHL21" s="13"/>
      <c r="GHM21" s="13"/>
      <c r="GHN21" s="13"/>
      <c r="GHO21" s="13"/>
      <c r="GHP21" s="13"/>
      <c r="GHQ21" s="13"/>
      <c r="GHR21" s="13"/>
      <c r="GHS21" s="13"/>
      <c r="GHT21" s="13"/>
      <c r="GHU21" s="13"/>
      <c r="GHV21" s="13"/>
      <c r="GHW21" s="13"/>
      <c r="GHX21" s="13"/>
      <c r="GHY21" s="13"/>
      <c r="GHZ21" s="13"/>
      <c r="GIA21" s="13"/>
      <c r="GIB21" s="13"/>
      <c r="GIC21" s="13"/>
      <c r="GID21" s="13"/>
      <c r="GIE21" s="13"/>
      <c r="GIF21" s="13"/>
      <c r="GIG21" s="13"/>
      <c r="GIH21" s="13"/>
      <c r="GII21" s="13"/>
      <c r="GIJ21" s="13"/>
      <c r="GIK21" s="13"/>
      <c r="GIL21" s="13"/>
      <c r="GIM21" s="13"/>
      <c r="GIN21" s="13"/>
      <c r="GIO21" s="13"/>
      <c r="GIP21" s="13"/>
      <c r="GIQ21" s="13"/>
      <c r="GIR21" s="13"/>
      <c r="GIS21" s="13"/>
      <c r="GIT21" s="13"/>
      <c r="GIU21" s="13"/>
      <c r="GIV21" s="13"/>
      <c r="GIW21" s="13"/>
      <c r="GIX21" s="13"/>
      <c r="GIY21" s="13"/>
      <c r="GIZ21" s="13"/>
      <c r="GJA21" s="13"/>
      <c r="GJB21" s="13"/>
      <c r="GJC21" s="13"/>
      <c r="GJD21" s="13"/>
      <c r="GJE21" s="13"/>
      <c r="GJF21" s="13"/>
      <c r="GJG21" s="13"/>
      <c r="GJH21" s="13"/>
      <c r="GJI21" s="13"/>
      <c r="GJJ21" s="13"/>
      <c r="GJK21" s="13"/>
      <c r="GJL21" s="13"/>
      <c r="GJM21" s="13"/>
      <c r="GJN21" s="13"/>
      <c r="GJO21" s="13"/>
      <c r="GJP21" s="13"/>
      <c r="GJQ21" s="13"/>
      <c r="GJR21" s="13"/>
      <c r="GJS21" s="13"/>
      <c r="GJT21" s="13"/>
      <c r="GJU21" s="13"/>
      <c r="GJV21" s="13"/>
      <c r="GJW21" s="13"/>
      <c r="GJX21" s="13"/>
      <c r="GJY21" s="13"/>
      <c r="GJZ21" s="13"/>
      <c r="GKA21" s="13"/>
      <c r="GKB21" s="13"/>
      <c r="GKC21" s="13"/>
      <c r="GKD21" s="13"/>
      <c r="GKE21" s="13"/>
      <c r="GKF21" s="13"/>
      <c r="GKG21" s="13"/>
      <c r="GKH21" s="13"/>
      <c r="GKI21" s="13"/>
      <c r="GKJ21" s="13"/>
      <c r="GKK21" s="13"/>
      <c r="GKL21" s="13"/>
      <c r="GKM21" s="13"/>
      <c r="GKN21" s="13"/>
      <c r="GKO21" s="13"/>
      <c r="GKP21" s="13"/>
      <c r="GKQ21" s="13"/>
      <c r="GKR21" s="13"/>
      <c r="GKS21" s="13"/>
      <c r="GKT21" s="13"/>
      <c r="GKU21" s="13"/>
      <c r="GKV21" s="13"/>
      <c r="GKW21" s="13"/>
      <c r="GKX21" s="13"/>
      <c r="GKY21" s="13"/>
      <c r="GKZ21" s="13"/>
      <c r="GLA21" s="13"/>
      <c r="GLB21" s="13"/>
      <c r="GLC21" s="13"/>
      <c r="GLD21" s="13"/>
      <c r="GLE21" s="13"/>
      <c r="GLF21" s="13"/>
      <c r="GLG21" s="13"/>
      <c r="GLH21" s="13"/>
      <c r="GLI21" s="13"/>
      <c r="GLJ21" s="13"/>
      <c r="GLK21" s="13"/>
      <c r="GLL21" s="13"/>
      <c r="GLM21" s="13"/>
      <c r="GLN21" s="13"/>
      <c r="GLO21" s="13"/>
      <c r="GLP21" s="13"/>
      <c r="GLQ21" s="13"/>
      <c r="GLR21" s="13"/>
      <c r="GLS21" s="13"/>
      <c r="GLT21" s="13"/>
      <c r="GLU21" s="13"/>
      <c r="GLV21" s="13"/>
      <c r="GLW21" s="13"/>
      <c r="GLX21" s="13"/>
      <c r="GLY21" s="13"/>
      <c r="GLZ21" s="13"/>
      <c r="GMA21" s="13"/>
      <c r="GMB21" s="13"/>
      <c r="GMC21" s="13"/>
      <c r="GMD21" s="13"/>
      <c r="GME21" s="13"/>
      <c r="GMF21" s="13"/>
      <c r="GMG21" s="13"/>
      <c r="GMH21" s="13"/>
      <c r="GMI21" s="13"/>
      <c r="GMJ21" s="13"/>
      <c r="GMK21" s="13"/>
      <c r="GML21" s="13"/>
      <c r="GMM21" s="13"/>
      <c r="GMN21" s="13"/>
      <c r="GMO21" s="13"/>
      <c r="GMP21" s="13"/>
      <c r="GMQ21" s="13"/>
      <c r="GMR21" s="13"/>
      <c r="GMS21" s="13"/>
      <c r="GMT21" s="13"/>
      <c r="GMU21" s="13"/>
      <c r="GMV21" s="13"/>
      <c r="GMW21" s="13"/>
      <c r="GMX21" s="13"/>
      <c r="GMY21" s="13"/>
      <c r="GMZ21" s="13"/>
      <c r="GNA21" s="13"/>
      <c r="GNB21" s="13"/>
      <c r="GNC21" s="13"/>
      <c r="GND21" s="13"/>
      <c r="GNE21" s="13"/>
      <c r="GNF21" s="13"/>
      <c r="GNG21" s="13"/>
      <c r="GNH21" s="13"/>
      <c r="GNI21" s="13"/>
      <c r="GNJ21" s="13"/>
      <c r="GNK21" s="13"/>
      <c r="GNL21" s="13"/>
      <c r="GNM21" s="13"/>
      <c r="GNN21" s="13"/>
      <c r="GNO21" s="13"/>
      <c r="GNP21" s="13"/>
      <c r="GNQ21" s="13"/>
      <c r="GNR21" s="13"/>
      <c r="GNS21" s="13"/>
      <c r="GNT21" s="13"/>
      <c r="GNU21" s="13"/>
      <c r="GNV21" s="13"/>
      <c r="GNW21" s="13"/>
      <c r="GNX21" s="13"/>
      <c r="GNY21" s="13"/>
      <c r="GNZ21" s="13"/>
      <c r="GOA21" s="13"/>
      <c r="GOB21" s="13"/>
      <c r="GOC21" s="13"/>
      <c r="GOD21" s="13"/>
      <c r="GOE21" s="13"/>
      <c r="GOF21" s="13"/>
      <c r="GOG21" s="13"/>
      <c r="GOH21" s="13"/>
      <c r="GOI21" s="13"/>
      <c r="GOJ21" s="13"/>
      <c r="GOK21" s="13"/>
      <c r="GOL21" s="13"/>
      <c r="GOM21" s="13"/>
      <c r="GON21" s="13"/>
      <c r="GOO21" s="13"/>
      <c r="GOP21" s="13"/>
      <c r="GOQ21" s="13"/>
      <c r="GOR21" s="13"/>
      <c r="GOS21" s="13"/>
      <c r="GOT21" s="13"/>
      <c r="GOU21" s="13"/>
      <c r="GOV21" s="13"/>
      <c r="GOW21" s="13"/>
      <c r="GOX21" s="13"/>
      <c r="GOY21" s="13"/>
      <c r="GOZ21" s="13"/>
      <c r="GPA21" s="13"/>
      <c r="GPB21" s="13"/>
      <c r="GPC21" s="13"/>
      <c r="GPD21" s="13"/>
      <c r="GPE21" s="13"/>
      <c r="GPF21" s="13"/>
      <c r="GPG21" s="13"/>
      <c r="GPH21" s="13"/>
      <c r="GPI21" s="13"/>
      <c r="GPJ21" s="13"/>
      <c r="GPK21" s="13"/>
      <c r="GPL21" s="13"/>
      <c r="GPM21" s="13"/>
      <c r="GPN21" s="13"/>
      <c r="GPO21" s="13"/>
      <c r="GPP21" s="13"/>
      <c r="GPQ21" s="13"/>
      <c r="GPR21" s="13"/>
      <c r="GPS21" s="13"/>
      <c r="GPT21" s="13"/>
      <c r="GPU21" s="13"/>
      <c r="GPV21" s="13"/>
      <c r="GPW21" s="13"/>
      <c r="GPX21" s="13"/>
      <c r="GPY21" s="13"/>
      <c r="GPZ21" s="13"/>
      <c r="GQA21" s="13"/>
      <c r="GQB21" s="13"/>
      <c r="GQC21" s="13"/>
      <c r="GQD21" s="13"/>
      <c r="GQE21" s="13"/>
      <c r="GQF21" s="13"/>
      <c r="GQG21" s="13"/>
      <c r="GQH21" s="13"/>
      <c r="GQI21" s="13"/>
      <c r="GQJ21" s="13"/>
      <c r="GQK21" s="13"/>
      <c r="GQL21" s="13"/>
      <c r="GQM21" s="13"/>
      <c r="GQN21" s="13"/>
      <c r="GQO21" s="13"/>
      <c r="GQP21" s="13"/>
      <c r="GQQ21" s="13"/>
      <c r="GQR21" s="13"/>
      <c r="GQS21" s="13"/>
      <c r="GQT21" s="13"/>
      <c r="GQU21" s="13"/>
      <c r="GQV21" s="13"/>
      <c r="GQW21" s="13"/>
      <c r="GQX21" s="13"/>
      <c r="GQY21" s="13"/>
      <c r="GQZ21" s="13"/>
      <c r="GRA21" s="13"/>
      <c r="GRB21" s="13"/>
      <c r="GRC21" s="13"/>
      <c r="GRD21" s="13"/>
      <c r="GRE21" s="13"/>
      <c r="GRF21" s="13"/>
      <c r="GRG21" s="13"/>
      <c r="GRH21" s="13"/>
      <c r="GRI21" s="13"/>
      <c r="GRJ21" s="13"/>
      <c r="GRK21" s="13"/>
      <c r="GRL21" s="13"/>
      <c r="GRM21" s="13"/>
      <c r="GRN21" s="13"/>
      <c r="GRO21" s="13"/>
      <c r="GRP21" s="13"/>
      <c r="GRQ21" s="13"/>
      <c r="GRR21" s="13"/>
      <c r="GRS21" s="13"/>
      <c r="GRT21" s="13"/>
      <c r="GRU21" s="13"/>
      <c r="GRV21" s="13"/>
      <c r="GRW21" s="13"/>
      <c r="GRX21" s="13"/>
      <c r="GRY21" s="13"/>
      <c r="GRZ21" s="13"/>
      <c r="GSA21" s="13"/>
      <c r="GSB21" s="13"/>
      <c r="GSC21" s="13"/>
      <c r="GSD21" s="13"/>
      <c r="GSE21" s="13"/>
      <c r="GSF21" s="13"/>
      <c r="GSG21" s="13"/>
      <c r="GSH21" s="13"/>
      <c r="GSI21" s="13"/>
      <c r="GSJ21" s="13"/>
      <c r="GSK21" s="13"/>
      <c r="GSL21" s="13"/>
      <c r="GSM21" s="13"/>
      <c r="GSN21" s="13"/>
      <c r="GSO21" s="13"/>
      <c r="GSP21" s="13"/>
      <c r="GSQ21" s="13"/>
      <c r="GSR21" s="13"/>
      <c r="GSS21" s="13"/>
      <c r="GST21" s="13"/>
      <c r="GSU21" s="13"/>
      <c r="GSV21" s="13"/>
      <c r="GSW21" s="13"/>
      <c r="GSX21" s="13"/>
      <c r="GSY21" s="13"/>
      <c r="GSZ21" s="13"/>
      <c r="GTA21" s="13"/>
      <c r="GTB21" s="13"/>
      <c r="GTC21" s="13"/>
      <c r="GTD21" s="13"/>
      <c r="GTE21" s="13"/>
      <c r="GTF21" s="13"/>
      <c r="GTG21" s="13"/>
      <c r="GTH21" s="13"/>
      <c r="GTI21" s="13"/>
      <c r="GTJ21" s="13"/>
      <c r="GTK21" s="13"/>
      <c r="GTL21" s="13"/>
      <c r="GTM21" s="13"/>
      <c r="GTN21" s="13"/>
      <c r="GTO21" s="13"/>
      <c r="GTP21" s="13"/>
      <c r="GTQ21" s="13"/>
      <c r="GTR21" s="13"/>
      <c r="GTS21" s="13"/>
      <c r="GTT21" s="13"/>
      <c r="GTU21" s="13"/>
      <c r="GTV21" s="13"/>
      <c r="GTW21" s="13"/>
      <c r="GTX21" s="13"/>
      <c r="GTY21" s="13"/>
      <c r="GTZ21" s="13"/>
      <c r="GUA21" s="13"/>
      <c r="GUB21" s="13"/>
      <c r="GUC21" s="13"/>
      <c r="GUD21" s="13"/>
      <c r="GUE21" s="13"/>
      <c r="GUF21" s="13"/>
      <c r="GUG21" s="13"/>
      <c r="GUH21" s="13"/>
      <c r="GUI21" s="13"/>
      <c r="GUJ21" s="13"/>
      <c r="GUK21" s="13"/>
      <c r="GUL21" s="13"/>
      <c r="GUM21" s="13"/>
      <c r="GUN21" s="13"/>
      <c r="GUO21" s="13"/>
      <c r="GUP21" s="13"/>
      <c r="GUQ21" s="13"/>
      <c r="GUR21" s="13"/>
      <c r="GUS21" s="13"/>
      <c r="GUT21" s="13"/>
      <c r="GUU21" s="13"/>
      <c r="GUV21" s="13"/>
      <c r="GUW21" s="13"/>
      <c r="GUX21" s="13"/>
      <c r="GUY21" s="13"/>
      <c r="GUZ21" s="13"/>
      <c r="GVA21" s="13"/>
      <c r="GVB21" s="13"/>
      <c r="GVC21" s="13"/>
      <c r="GVD21" s="13"/>
      <c r="GVE21" s="13"/>
      <c r="GVF21" s="13"/>
      <c r="GVG21" s="13"/>
      <c r="GVH21" s="13"/>
      <c r="GVI21" s="13"/>
      <c r="GVJ21" s="13"/>
      <c r="GVK21" s="13"/>
      <c r="GVL21" s="13"/>
      <c r="GVM21" s="13"/>
      <c r="GVN21" s="13"/>
      <c r="GVO21" s="13"/>
      <c r="GVP21" s="13"/>
      <c r="GVQ21" s="13"/>
      <c r="GVR21" s="13"/>
      <c r="GVS21" s="13"/>
      <c r="GVT21" s="13"/>
      <c r="GVU21" s="13"/>
      <c r="GVV21" s="13"/>
      <c r="GVW21" s="13"/>
      <c r="GVX21" s="13"/>
      <c r="GVY21" s="13"/>
      <c r="GVZ21" s="13"/>
      <c r="GWA21" s="13"/>
      <c r="GWB21" s="13"/>
      <c r="GWC21" s="13"/>
      <c r="GWD21" s="13"/>
      <c r="GWE21" s="13"/>
      <c r="GWF21" s="13"/>
      <c r="GWG21" s="13"/>
      <c r="GWH21" s="13"/>
      <c r="GWI21" s="13"/>
      <c r="GWJ21" s="13"/>
      <c r="GWK21" s="13"/>
      <c r="GWL21" s="13"/>
      <c r="GWM21" s="13"/>
      <c r="GWN21" s="13"/>
      <c r="GWO21" s="13"/>
      <c r="GWP21" s="13"/>
      <c r="GWQ21" s="13"/>
      <c r="GWR21" s="13"/>
      <c r="GWS21" s="13"/>
      <c r="GWT21" s="13"/>
      <c r="GWU21" s="13"/>
      <c r="GWV21" s="13"/>
      <c r="GWW21" s="13"/>
      <c r="GWX21" s="13"/>
      <c r="GWY21" s="13"/>
      <c r="GWZ21" s="13"/>
      <c r="GXA21" s="13"/>
      <c r="GXB21" s="13"/>
      <c r="GXC21" s="13"/>
      <c r="GXD21" s="13"/>
      <c r="GXE21" s="13"/>
      <c r="GXF21" s="13"/>
      <c r="GXG21" s="13"/>
      <c r="GXH21" s="13"/>
      <c r="GXI21" s="13"/>
      <c r="GXJ21" s="13"/>
      <c r="GXK21" s="13"/>
      <c r="GXL21" s="13"/>
      <c r="GXM21" s="13"/>
      <c r="GXN21" s="13"/>
      <c r="GXO21" s="13"/>
      <c r="GXP21" s="13"/>
      <c r="GXQ21" s="13"/>
      <c r="GXR21" s="13"/>
      <c r="GXS21" s="13"/>
      <c r="GXT21" s="13"/>
      <c r="GXU21" s="13"/>
      <c r="GXV21" s="13"/>
      <c r="GXW21" s="13"/>
      <c r="GXX21" s="13"/>
      <c r="GXY21" s="13"/>
      <c r="GXZ21" s="13"/>
      <c r="GYA21" s="13"/>
      <c r="GYB21" s="13"/>
      <c r="GYC21" s="13"/>
      <c r="GYD21" s="13"/>
      <c r="GYE21" s="13"/>
      <c r="GYF21" s="13"/>
      <c r="GYG21" s="13"/>
      <c r="GYH21" s="13"/>
      <c r="GYI21" s="13"/>
      <c r="GYJ21" s="13"/>
      <c r="GYK21" s="13"/>
      <c r="GYL21" s="13"/>
      <c r="GYM21" s="13"/>
      <c r="GYN21" s="13"/>
      <c r="GYO21" s="13"/>
      <c r="GYP21" s="13"/>
      <c r="GYQ21" s="13"/>
      <c r="GYR21" s="13"/>
      <c r="GYS21" s="13"/>
      <c r="GYT21" s="13"/>
      <c r="GYU21" s="13"/>
      <c r="GYV21" s="13"/>
      <c r="GYW21" s="13"/>
      <c r="GYX21" s="13"/>
      <c r="GYY21" s="13"/>
      <c r="GYZ21" s="13"/>
      <c r="GZA21" s="13"/>
      <c r="GZB21" s="13"/>
      <c r="GZC21" s="13"/>
      <c r="GZD21" s="13"/>
      <c r="GZE21" s="13"/>
      <c r="GZF21" s="13"/>
      <c r="GZG21" s="13"/>
      <c r="GZH21" s="13"/>
      <c r="GZI21" s="13"/>
      <c r="GZJ21" s="13"/>
      <c r="GZK21" s="13"/>
      <c r="GZL21" s="13"/>
      <c r="GZM21" s="13"/>
      <c r="GZN21" s="13"/>
      <c r="GZO21" s="13"/>
      <c r="GZP21" s="13"/>
      <c r="GZQ21" s="13"/>
      <c r="GZR21" s="13"/>
      <c r="GZS21" s="13"/>
      <c r="GZT21" s="13"/>
      <c r="GZU21" s="13"/>
      <c r="GZV21" s="13"/>
      <c r="GZW21" s="13"/>
      <c r="GZX21" s="13"/>
      <c r="GZY21" s="13"/>
      <c r="GZZ21" s="13"/>
      <c r="HAA21" s="13"/>
      <c r="HAB21" s="13"/>
      <c r="HAC21" s="13"/>
      <c r="HAD21" s="13"/>
      <c r="HAE21" s="13"/>
      <c r="HAF21" s="13"/>
      <c r="HAG21" s="13"/>
      <c r="HAH21" s="13"/>
      <c r="HAI21" s="13"/>
      <c r="HAJ21" s="13"/>
      <c r="HAK21" s="13"/>
      <c r="HAL21" s="13"/>
      <c r="HAM21" s="13"/>
      <c r="HAN21" s="13"/>
      <c r="HAO21" s="13"/>
      <c r="HAP21" s="13"/>
      <c r="HAQ21" s="13"/>
      <c r="HAR21" s="13"/>
      <c r="HAS21" s="13"/>
      <c r="HAT21" s="13"/>
      <c r="HAU21" s="13"/>
      <c r="HAV21" s="13"/>
      <c r="HAW21" s="13"/>
      <c r="HAX21" s="13"/>
      <c r="HAY21" s="13"/>
      <c r="HAZ21" s="13"/>
      <c r="HBA21" s="13"/>
      <c r="HBB21" s="13"/>
      <c r="HBC21" s="13"/>
      <c r="HBD21" s="13"/>
      <c r="HBE21" s="13"/>
      <c r="HBF21" s="13"/>
      <c r="HBG21" s="13"/>
      <c r="HBH21" s="13"/>
      <c r="HBI21" s="13"/>
      <c r="HBJ21" s="13"/>
      <c r="HBK21" s="13"/>
      <c r="HBL21" s="13"/>
      <c r="HBM21" s="13"/>
      <c r="HBN21" s="13"/>
      <c r="HBO21" s="13"/>
      <c r="HBP21" s="13"/>
      <c r="HBQ21" s="13"/>
      <c r="HBR21" s="13"/>
      <c r="HBS21" s="13"/>
      <c r="HBT21" s="13"/>
      <c r="HBU21" s="13"/>
      <c r="HBV21" s="13"/>
      <c r="HBW21" s="13"/>
      <c r="HBX21" s="13"/>
      <c r="HBY21" s="13"/>
      <c r="HBZ21" s="13"/>
      <c r="HCA21" s="13"/>
      <c r="HCB21" s="13"/>
      <c r="HCC21" s="13"/>
      <c r="HCD21" s="13"/>
      <c r="HCE21" s="13"/>
      <c r="HCF21" s="13"/>
      <c r="HCG21" s="13"/>
      <c r="HCH21" s="13"/>
      <c r="HCI21" s="13"/>
      <c r="HCJ21" s="13"/>
      <c r="HCK21" s="13"/>
      <c r="HCL21" s="13"/>
      <c r="HCM21" s="13"/>
      <c r="HCN21" s="13"/>
      <c r="HCO21" s="13"/>
      <c r="HCP21" s="13"/>
      <c r="HCQ21" s="13"/>
      <c r="HCR21" s="13"/>
      <c r="HCS21" s="13"/>
      <c r="HCT21" s="13"/>
      <c r="HCU21" s="13"/>
      <c r="HCV21" s="13"/>
      <c r="HCW21" s="13"/>
      <c r="HCX21" s="13"/>
      <c r="HCY21" s="13"/>
      <c r="HCZ21" s="13"/>
      <c r="HDA21" s="13"/>
      <c r="HDB21" s="13"/>
      <c r="HDC21" s="13"/>
      <c r="HDD21" s="13"/>
      <c r="HDE21" s="13"/>
      <c r="HDF21" s="13"/>
      <c r="HDG21" s="13"/>
      <c r="HDH21" s="13"/>
      <c r="HDI21" s="13"/>
      <c r="HDJ21" s="13"/>
      <c r="HDK21" s="13"/>
      <c r="HDL21" s="13"/>
      <c r="HDM21" s="13"/>
      <c r="HDN21" s="13"/>
      <c r="HDO21" s="13"/>
      <c r="HDP21" s="13"/>
      <c r="HDQ21" s="13"/>
      <c r="HDR21" s="13"/>
      <c r="HDS21" s="13"/>
      <c r="HDT21" s="13"/>
      <c r="HDU21" s="13"/>
      <c r="HDV21" s="13"/>
      <c r="HDW21" s="13"/>
      <c r="HDX21" s="13"/>
      <c r="HDY21" s="13"/>
      <c r="HDZ21" s="13"/>
      <c r="HEA21" s="13"/>
      <c r="HEB21" s="13"/>
      <c r="HEC21" s="13"/>
      <c r="HED21" s="13"/>
      <c r="HEE21" s="13"/>
      <c r="HEF21" s="13"/>
      <c r="HEG21" s="13"/>
      <c r="HEH21" s="13"/>
      <c r="HEI21" s="13"/>
      <c r="HEJ21" s="13"/>
      <c r="HEK21" s="13"/>
      <c r="HEL21" s="13"/>
      <c r="HEM21" s="13"/>
      <c r="HEN21" s="13"/>
      <c r="HEO21" s="13"/>
      <c r="HEP21" s="13"/>
      <c r="HEQ21" s="13"/>
      <c r="HER21" s="13"/>
      <c r="HES21" s="13"/>
      <c r="HET21" s="13"/>
      <c r="HEU21" s="13"/>
      <c r="HEV21" s="13"/>
      <c r="HEW21" s="13"/>
      <c r="HEX21" s="13"/>
      <c r="HEY21" s="13"/>
      <c r="HEZ21" s="13"/>
      <c r="HFA21" s="13"/>
      <c r="HFB21" s="13"/>
      <c r="HFC21" s="13"/>
      <c r="HFD21" s="13"/>
      <c r="HFE21" s="13"/>
      <c r="HFF21" s="13"/>
      <c r="HFG21" s="13"/>
      <c r="HFH21" s="13"/>
      <c r="HFI21" s="13"/>
      <c r="HFJ21" s="13"/>
      <c r="HFK21" s="13"/>
      <c r="HFL21" s="13"/>
      <c r="HFM21" s="13"/>
      <c r="HFN21" s="13"/>
      <c r="HFO21" s="13"/>
      <c r="HFP21" s="13"/>
      <c r="HFQ21" s="13"/>
      <c r="HFR21" s="13"/>
      <c r="HFS21" s="13"/>
      <c r="HFT21" s="13"/>
      <c r="HFU21" s="13"/>
      <c r="HFV21" s="13"/>
      <c r="HFW21" s="13"/>
      <c r="HFX21" s="13"/>
      <c r="HFY21" s="13"/>
      <c r="HFZ21" s="13"/>
      <c r="HGA21" s="13"/>
      <c r="HGB21" s="13"/>
      <c r="HGC21" s="13"/>
      <c r="HGD21" s="13"/>
      <c r="HGE21" s="13"/>
      <c r="HGF21" s="13"/>
      <c r="HGG21" s="13"/>
      <c r="HGH21" s="13"/>
      <c r="HGI21" s="13"/>
      <c r="HGJ21" s="13"/>
      <c r="HGK21" s="13"/>
      <c r="HGL21" s="13"/>
      <c r="HGM21" s="13"/>
      <c r="HGN21" s="13"/>
      <c r="HGO21" s="13"/>
      <c r="HGP21" s="13"/>
      <c r="HGQ21" s="13"/>
      <c r="HGR21" s="13"/>
      <c r="HGS21" s="13"/>
      <c r="HGT21" s="13"/>
      <c r="HGU21" s="13"/>
      <c r="HGV21" s="13"/>
      <c r="HGW21" s="13"/>
      <c r="HGX21" s="13"/>
      <c r="HGY21" s="13"/>
      <c r="HGZ21" s="13"/>
      <c r="HHA21" s="13"/>
      <c r="HHB21" s="13"/>
      <c r="HHC21" s="13"/>
      <c r="HHD21" s="13"/>
      <c r="HHE21" s="13"/>
      <c r="HHF21" s="13"/>
      <c r="HHG21" s="13"/>
      <c r="HHH21" s="13"/>
      <c r="HHI21" s="13"/>
      <c r="HHJ21" s="13"/>
      <c r="HHK21" s="13"/>
      <c r="HHL21" s="13"/>
      <c r="HHM21" s="13"/>
      <c r="HHN21" s="13"/>
      <c r="HHO21" s="13"/>
      <c r="HHP21" s="13"/>
      <c r="HHQ21" s="13"/>
      <c r="HHR21" s="13"/>
      <c r="HHS21" s="13"/>
      <c r="HHT21" s="13"/>
      <c r="HHU21" s="13"/>
      <c r="HHV21" s="13"/>
      <c r="HHW21" s="13"/>
      <c r="HHX21" s="13"/>
      <c r="HHY21" s="13"/>
      <c r="HHZ21" s="13"/>
      <c r="HIA21" s="13"/>
      <c r="HIB21" s="13"/>
      <c r="HIC21" s="13"/>
      <c r="HID21" s="13"/>
      <c r="HIE21" s="13"/>
      <c r="HIF21" s="13"/>
      <c r="HIG21" s="13"/>
      <c r="HIH21" s="13"/>
      <c r="HII21" s="13"/>
      <c r="HIJ21" s="13"/>
      <c r="HIK21" s="13"/>
      <c r="HIL21" s="13"/>
      <c r="HIM21" s="13"/>
      <c r="HIN21" s="13"/>
      <c r="HIO21" s="13"/>
      <c r="HIP21" s="13"/>
      <c r="HIQ21" s="13"/>
      <c r="HIR21" s="13"/>
      <c r="HIS21" s="13"/>
      <c r="HIT21" s="13"/>
      <c r="HIU21" s="13"/>
      <c r="HIV21" s="13"/>
      <c r="HIW21" s="13"/>
      <c r="HIX21" s="13"/>
      <c r="HIY21" s="13"/>
      <c r="HIZ21" s="13"/>
      <c r="HJA21" s="13"/>
      <c r="HJB21" s="13"/>
      <c r="HJC21" s="13"/>
      <c r="HJD21" s="13"/>
      <c r="HJE21" s="13"/>
      <c r="HJF21" s="13"/>
      <c r="HJG21" s="13"/>
      <c r="HJH21" s="13"/>
      <c r="HJI21" s="13"/>
      <c r="HJJ21" s="13"/>
      <c r="HJK21" s="13"/>
      <c r="HJL21" s="13"/>
      <c r="HJM21" s="13"/>
      <c r="HJN21" s="13"/>
      <c r="HJO21" s="13"/>
      <c r="HJP21" s="13"/>
      <c r="HJQ21" s="13"/>
      <c r="HJR21" s="13"/>
      <c r="HJS21" s="13"/>
      <c r="HJT21" s="13"/>
      <c r="HJU21" s="13"/>
      <c r="HJV21" s="13"/>
      <c r="HJW21" s="13"/>
      <c r="HJX21" s="13"/>
      <c r="HJY21" s="13"/>
      <c r="HJZ21" s="13"/>
      <c r="HKA21" s="13"/>
      <c r="HKB21" s="13"/>
      <c r="HKC21" s="13"/>
      <c r="HKD21" s="13"/>
      <c r="HKE21" s="13"/>
      <c r="HKF21" s="13"/>
      <c r="HKG21" s="13"/>
      <c r="HKH21" s="13"/>
      <c r="HKI21" s="13"/>
      <c r="HKJ21" s="13"/>
      <c r="HKK21" s="13"/>
      <c r="HKL21" s="13"/>
      <c r="HKM21" s="13"/>
      <c r="HKN21" s="13"/>
      <c r="HKO21" s="13"/>
      <c r="HKP21" s="13"/>
      <c r="HKQ21" s="13"/>
      <c r="HKR21" s="13"/>
      <c r="HKS21" s="13"/>
      <c r="HKT21" s="13"/>
      <c r="HKU21" s="13"/>
      <c r="HKV21" s="13"/>
      <c r="HKW21" s="13"/>
      <c r="HKX21" s="13"/>
      <c r="HKY21" s="13"/>
      <c r="HKZ21" s="13"/>
      <c r="HLA21" s="13"/>
      <c r="HLB21" s="13"/>
      <c r="HLC21" s="13"/>
      <c r="HLD21" s="13"/>
      <c r="HLE21" s="13"/>
      <c r="HLF21" s="13"/>
      <c r="HLG21" s="13"/>
      <c r="HLH21" s="13"/>
      <c r="HLI21" s="13"/>
      <c r="HLJ21" s="13"/>
      <c r="HLK21" s="13"/>
      <c r="HLL21" s="13"/>
      <c r="HLM21" s="13"/>
      <c r="HLN21" s="13"/>
      <c r="HLO21" s="13"/>
      <c r="HLP21" s="13"/>
      <c r="HLQ21" s="13"/>
      <c r="HLR21" s="13"/>
      <c r="HLS21" s="13"/>
      <c r="HLT21" s="13"/>
      <c r="HLU21" s="13"/>
      <c r="HLV21" s="13"/>
      <c r="HLW21" s="13"/>
      <c r="HLX21" s="13"/>
      <c r="HLY21" s="13"/>
      <c r="HLZ21" s="13"/>
      <c r="HMA21" s="13"/>
      <c r="HMB21" s="13"/>
      <c r="HMC21" s="13"/>
      <c r="HMD21" s="13"/>
      <c r="HME21" s="13"/>
      <c r="HMF21" s="13"/>
      <c r="HMG21" s="13"/>
      <c r="HMH21" s="13"/>
      <c r="HMI21" s="13"/>
      <c r="HMJ21" s="13"/>
      <c r="HMK21" s="13"/>
      <c r="HML21" s="13"/>
      <c r="HMM21" s="13"/>
      <c r="HMN21" s="13"/>
      <c r="HMO21" s="13"/>
      <c r="HMP21" s="13"/>
      <c r="HMQ21" s="13"/>
      <c r="HMR21" s="13"/>
      <c r="HMS21" s="13"/>
      <c r="HMT21" s="13"/>
      <c r="HMU21" s="13"/>
      <c r="HMV21" s="13"/>
      <c r="HMW21" s="13"/>
      <c r="HMX21" s="13"/>
      <c r="HMY21" s="13"/>
      <c r="HMZ21" s="13"/>
      <c r="HNA21" s="13"/>
      <c r="HNB21" s="13"/>
      <c r="HNC21" s="13"/>
      <c r="HND21" s="13"/>
      <c r="HNE21" s="13"/>
      <c r="HNF21" s="13"/>
      <c r="HNG21" s="13"/>
      <c r="HNH21" s="13"/>
      <c r="HNI21" s="13"/>
      <c r="HNJ21" s="13"/>
      <c r="HNK21" s="13"/>
      <c r="HNL21" s="13"/>
      <c r="HNM21" s="13"/>
      <c r="HNN21" s="13"/>
      <c r="HNO21" s="13"/>
      <c r="HNP21" s="13"/>
      <c r="HNQ21" s="13"/>
      <c r="HNR21" s="13"/>
      <c r="HNS21" s="13"/>
      <c r="HNT21" s="13"/>
      <c r="HNU21" s="13"/>
      <c r="HNV21" s="13"/>
      <c r="HNW21" s="13"/>
      <c r="HNX21" s="13"/>
      <c r="HNY21" s="13"/>
      <c r="HNZ21" s="13"/>
      <c r="HOA21" s="13"/>
      <c r="HOB21" s="13"/>
      <c r="HOC21" s="13"/>
      <c r="HOD21" s="13"/>
      <c r="HOE21" s="13"/>
      <c r="HOF21" s="13"/>
      <c r="HOG21" s="13"/>
      <c r="HOH21" s="13"/>
      <c r="HOI21" s="13"/>
      <c r="HOJ21" s="13"/>
      <c r="HOK21" s="13"/>
      <c r="HOL21" s="13"/>
      <c r="HOM21" s="13"/>
      <c r="HON21" s="13"/>
      <c r="HOO21" s="13"/>
      <c r="HOP21" s="13"/>
      <c r="HOQ21" s="13"/>
      <c r="HOR21" s="13"/>
      <c r="HOS21" s="13"/>
      <c r="HOT21" s="13"/>
      <c r="HOU21" s="13"/>
      <c r="HOV21" s="13"/>
      <c r="HOW21" s="13"/>
      <c r="HOX21" s="13"/>
      <c r="HOY21" s="13"/>
      <c r="HOZ21" s="13"/>
      <c r="HPA21" s="13"/>
      <c r="HPB21" s="13"/>
      <c r="HPC21" s="13"/>
      <c r="HPD21" s="13"/>
      <c r="HPE21" s="13"/>
      <c r="HPF21" s="13"/>
      <c r="HPG21" s="13"/>
      <c r="HPH21" s="13"/>
      <c r="HPI21" s="13"/>
      <c r="HPJ21" s="13"/>
      <c r="HPK21" s="13"/>
      <c r="HPL21" s="13"/>
      <c r="HPM21" s="13"/>
      <c r="HPN21" s="13"/>
      <c r="HPO21" s="13"/>
      <c r="HPP21" s="13"/>
      <c r="HPQ21" s="13"/>
      <c r="HPR21" s="13"/>
      <c r="HPS21" s="13"/>
      <c r="HPT21" s="13"/>
      <c r="HPU21" s="13"/>
      <c r="HPV21" s="13"/>
      <c r="HPW21" s="13"/>
      <c r="HPX21" s="13"/>
      <c r="HPY21" s="13"/>
      <c r="HPZ21" s="13"/>
      <c r="HQA21" s="13"/>
      <c r="HQB21" s="13"/>
      <c r="HQC21" s="13"/>
      <c r="HQD21" s="13"/>
      <c r="HQE21" s="13"/>
      <c r="HQF21" s="13"/>
      <c r="HQG21" s="13"/>
      <c r="HQH21" s="13"/>
      <c r="HQI21" s="13"/>
      <c r="HQJ21" s="13"/>
      <c r="HQK21" s="13"/>
      <c r="HQL21" s="13"/>
      <c r="HQM21" s="13"/>
      <c r="HQN21" s="13"/>
      <c r="HQO21" s="13"/>
      <c r="HQP21" s="13"/>
      <c r="HQQ21" s="13"/>
      <c r="HQR21" s="13"/>
      <c r="HQS21" s="13"/>
      <c r="HQT21" s="13"/>
      <c r="HQU21" s="13"/>
      <c r="HQV21" s="13"/>
      <c r="HQW21" s="13"/>
      <c r="HQX21" s="13"/>
      <c r="HQY21" s="13"/>
      <c r="HQZ21" s="13"/>
      <c r="HRA21" s="13"/>
      <c r="HRB21" s="13"/>
      <c r="HRC21" s="13"/>
      <c r="HRD21" s="13"/>
      <c r="HRE21" s="13"/>
      <c r="HRF21" s="13"/>
      <c r="HRG21" s="13"/>
      <c r="HRH21" s="13"/>
      <c r="HRI21" s="13"/>
      <c r="HRJ21" s="13"/>
      <c r="HRK21" s="13"/>
      <c r="HRL21" s="13"/>
      <c r="HRM21" s="13"/>
      <c r="HRN21" s="13"/>
      <c r="HRO21" s="13"/>
      <c r="HRP21" s="13"/>
      <c r="HRQ21" s="13"/>
      <c r="HRR21" s="13"/>
      <c r="HRS21" s="13"/>
      <c r="HRT21" s="13"/>
      <c r="HRU21" s="13"/>
      <c r="HRV21" s="13"/>
      <c r="HRW21" s="13"/>
      <c r="HRX21" s="13"/>
      <c r="HRY21" s="13"/>
      <c r="HRZ21" s="13"/>
      <c r="HSA21" s="13"/>
      <c r="HSB21" s="13"/>
      <c r="HSC21" s="13"/>
      <c r="HSD21" s="13"/>
      <c r="HSE21" s="13"/>
      <c r="HSF21" s="13"/>
      <c r="HSG21" s="13"/>
      <c r="HSH21" s="13"/>
      <c r="HSI21" s="13"/>
      <c r="HSJ21" s="13"/>
      <c r="HSK21" s="13"/>
      <c r="HSL21" s="13"/>
      <c r="HSM21" s="13"/>
      <c r="HSN21" s="13"/>
      <c r="HSO21" s="13"/>
      <c r="HSP21" s="13"/>
      <c r="HSQ21" s="13"/>
      <c r="HSR21" s="13"/>
      <c r="HSS21" s="13"/>
      <c r="HST21" s="13"/>
      <c r="HSU21" s="13"/>
      <c r="HSV21" s="13"/>
      <c r="HSW21" s="13"/>
      <c r="HSX21" s="13"/>
      <c r="HSY21" s="13"/>
      <c r="HSZ21" s="13"/>
      <c r="HTA21" s="13"/>
      <c r="HTB21" s="13"/>
      <c r="HTC21" s="13"/>
      <c r="HTD21" s="13"/>
      <c r="HTE21" s="13"/>
      <c r="HTF21" s="13"/>
      <c r="HTG21" s="13"/>
      <c r="HTH21" s="13"/>
      <c r="HTI21" s="13"/>
      <c r="HTJ21" s="13"/>
      <c r="HTK21" s="13"/>
      <c r="HTL21" s="13"/>
      <c r="HTM21" s="13"/>
      <c r="HTN21" s="13"/>
      <c r="HTO21" s="13"/>
      <c r="HTP21" s="13"/>
      <c r="HTQ21" s="13"/>
      <c r="HTR21" s="13"/>
      <c r="HTS21" s="13"/>
      <c r="HTT21" s="13"/>
      <c r="HTU21" s="13"/>
      <c r="HTV21" s="13"/>
      <c r="HTW21" s="13"/>
      <c r="HTX21" s="13"/>
      <c r="HTY21" s="13"/>
      <c r="HTZ21" s="13"/>
      <c r="HUA21" s="13"/>
      <c r="HUB21" s="13"/>
      <c r="HUC21" s="13"/>
      <c r="HUD21" s="13"/>
      <c r="HUE21" s="13"/>
      <c r="HUF21" s="13"/>
      <c r="HUG21" s="13"/>
      <c r="HUH21" s="13"/>
      <c r="HUI21" s="13"/>
      <c r="HUJ21" s="13"/>
      <c r="HUK21" s="13"/>
      <c r="HUL21" s="13"/>
      <c r="HUM21" s="13"/>
      <c r="HUN21" s="13"/>
      <c r="HUO21" s="13"/>
      <c r="HUP21" s="13"/>
      <c r="HUQ21" s="13"/>
      <c r="HUR21" s="13"/>
      <c r="HUS21" s="13"/>
      <c r="HUT21" s="13"/>
      <c r="HUU21" s="13"/>
      <c r="HUV21" s="13"/>
      <c r="HUW21" s="13"/>
      <c r="HUX21" s="13"/>
      <c r="HUY21" s="13"/>
      <c r="HUZ21" s="13"/>
      <c r="HVA21" s="13"/>
      <c r="HVB21" s="13"/>
      <c r="HVC21" s="13"/>
      <c r="HVD21" s="13"/>
      <c r="HVE21" s="13"/>
      <c r="HVF21" s="13"/>
      <c r="HVG21" s="13"/>
      <c r="HVH21" s="13"/>
      <c r="HVI21" s="13"/>
      <c r="HVJ21" s="13"/>
      <c r="HVK21" s="13"/>
      <c r="HVL21" s="13"/>
      <c r="HVM21" s="13"/>
      <c r="HVN21" s="13"/>
      <c r="HVO21" s="13"/>
      <c r="HVP21" s="13"/>
      <c r="HVQ21" s="13"/>
      <c r="HVR21" s="13"/>
      <c r="HVS21" s="13"/>
      <c r="HVT21" s="13"/>
      <c r="HVU21" s="13"/>
      <c r="HVV21" s="13"/>
      <c r="HVW21" s="13"/>
      <c r="HVX21" s="13"/>
      <c r="HVY21" s="13"/>
      <c r="HVZ21" s="13"/>
      <c r="HWA21" s="13"/>
      <c r="HWB21" s="13"/>
      <c r="HWC21" s="13"/>
      <c r="HWD21" s="13"/>
      <c r="HWE21" s="13"/>
      <c r="HWF21" s="13"/>
      <c r="HWG21" s="13"/>
      <c r="HWH21" s="13"/>
      <c r="HWI21" s="13"/>
      <c r="HWJ21" s="13"/>
      <c r="HWK21" s="13"/>
      <c r="HWL21" s="13"/>
      <c r="HWM21" s="13"/>
      <c r="HWN21" s="13"/>
      <c r="HWO21" s="13"/>
      <c r="HWP21" s="13"/>
      <c r="HWQ21" s="13"/>
      <c r="HWR21" s="13"/>
      <c r="HWS21" s="13"/>
      <c r="HWT21" s="13"/>
      <c r="HWU21" s="13"/>
      <c r="HWV21" s="13"/>
      <c r="HWW21" s="13"/>
      <c r="HWX21" s="13"/>
      <c r="HWY21" s="13"/>
      <c r="HWZ21" s="13"/>
      <c r="HXA21" s="13"/>
      <c r="HXB21" s="13"/>
      <c r="HXC21" s="13"/>
      <c r="HXD21" s="13"/>
      <c r="HXE21" s="13"/>
      <c r="HXF21" s="13"/>
      <c r="HXG21" s="13"/>
      <c r="HXH21" s="13"/>
      <c r="HXI21" s="13"/>
      <c r="HXJ21" s="13"/>
      <c r="HXK21" s="13"/>
      <c r="HXL21" s="13"/>
      <c r="HXM21" s="13"/>
      <c r="HXN21" s="13"/>
      <c r="HXO21" s="13"/>
      <c r="HXP21" s="13"/>
      <c r="HXQ21" s="13"/>
      <c r="HXR21" s="13"/>
      <c r="HXS21" s="13"/>
      <c r="HXT21" s="13"/>
      <c r="HXU21" s="13"/>
      <c r="HXV21" s="13"/>
      <c r="HXW21" s="13"/>
      <c r="HXX21" s="13"/>
      <c r="HXY21" s="13"/>
      <c r="HXZ21" s="13"/>
      <c r="HYA21" s="13"/>
      <c r="HYB21" s="13"/>
      <c r="HYC21" s="13"/>
      <c r="HYD21" s="13"/>
      <c r="HYE21" s="13"/>
      <c r="HYF21" s="13"/>
      <c r="HYG21" s="13"/>
      <c r="HYH21" s="13"/>
      <c r="HYI21" s="13"/>
      <c r="HYJ21" s="13"/>
      <c r="HYK21" s="13"/>
      <c r="HYL21" s="13"/>
      <c r="HYM21" s="13"/>
      <c r="HYN21" s="13"/>
      <c r="HYO21" s="13"/>
      <c r="HYP21" s="13"/>
      <c r="HYQ21" s="13"/>
      <c r="HYR21" s="13"/>
      <c r="HYS21" s="13"/>
      <c r="HYT21" s="13"/>
      <c r="HYU21" s="13"/>
      <c r="HYV21" s="13"/>
      <c r="HYW21" s="13"/>
      <c r="HYX21" s="13"/>
      <c r="HYY21" s="13"/>
      <c r="HYZ21" s="13"/>
      <c r="HZA21" s="13"/>
      <c r="HZB21" s="13"/>
      <c r="HZC21" s="13"/>
      <c r="HZD21" s="13"/>
      <c r="HZE21" s="13"/>
      <c r="HZF21" s="13"/>
      <c r="HZG21" s="13"/>
      <c r="HZH21" s="13"/>
      <c r="HZI21" s="13"/>
      <c r="HZJ21" s="13"/>
      <c r="HZK21" s="13"/>
      <c r="HZL21" s="13"/>
      <c r="HZM21" s="13"/>
      <c r="HZN21" s="13"/>
      <c r="HZO21" s="13"/>
      <c r="HZP21" s="13"/>
      <c r="HZQ21" s="13"/>
      <c r="HZR21" s="13"/>
      <c r="HZS21" s="13"/>
      <c r="HZT21" s="13"/>
      <c r="HZU21" s="13"/>
      <c r="HZV21" s="13"/>
      <c r="HZW21" s="13"/>
      <c r="HZX21" s="13"/>
      <c r="HZY21" s="13"/>
      <c r="HZZ21" s="13"/>
      <c r="IAA21" s="13"/>
      <c r="IAB21" s="13"/>
      <c r="IAC21" s="13"/>
      <c r="IAD21" s="13"/>
      <c r="IAE21" s="13"/>
      <c r="IAF21" s="13"/>
      <c r="IAG21" s="13"/>
      <c r="IAH21" s="13"/>
      <c r="IAI21" s="13"/>
      <c r="IAJ21" s="13"/>
      <c r="IAK21" s="13"/>
      <c r="IAL21" s="13"/>
      <c r="IAM21" s="13"/>
      <c r="IAN21" s="13"/>
      <c r="IAO21" s="13"/>
      <c r="IAP21" s="13"/>
      <c r="IAQ21" s="13"/>
      <c r="IAR21" s="13"/>
      <c r="IAS21" s="13"/>
      <c r="IAT21" s="13"/>
      <c r="IAU21" s="13"/>
      <c r="IAV21" s="13"/>
      <c r="IAW21" s="13"/>
      <c r="IAX21" s="13"/>
      <c r="IAY21" s="13"/>
      <c r="IAZ21" s="13"/>
      <c r="IBA21" s="13"/>
      <c r="IBB21" s="13"/>
      <c r="IBC21" s="13"/>
      <c r="IBD21" s="13"/>
      <c r="IBE21" s="13"/>
      <c r="IBF21" s="13"/>
      <c r="IBG21" s="13"/>
      <c r="IBH21" s="13"/>
      <c r="IBI21" s="13"/>
      <c r="IBJ21" s="13"/>
      <c r="IBK21" s="13"/>
      <c r="IBL21" s="13"/>
      <c r="IBM21" s="13"/>
      <c r="IBN21" s="13"/>
      <c r="IBO21" s="13"/>
      <c r="IBP21" s="13"/>
      <c r="IBQ21" s="13"/>
      <c r="IBR21" s="13"/>
      <c r="IBS21" s="13"/>
      <c r="IBT21" s="13"/>
      <c r="IBU21" s="13"/>
      <c r="IBV21" s="13"/>
      <c r="IBW21" s="13"/>
      <c r="IBX21" s="13"/>
      <c r="IBY21" s="13"/>
      <c r="IBZ21" s="13"/>
      <c r="ICA21" s="13"/>
      <c r="ICB21" s="13"/>
      <c r="ICC21" s="13"/>
      <c r="ICD21" s="13"/>
      <c r="ICE21" s="13"/>
      <c r="ICF21" s="13"/>
      <c r="ICG21" s="13"/>
      <c r="ICH21" s="13"/>
      <c r="ICI21" s="13"/>
      <c r="ICJ21" s="13"/>
      <c r="ICK21" s="13"/>
      <c r="ICL21" s="13"/>
      <c r="ICM21" s="13"/>
      <c r="ICN21" s="13"/>
      <c r="ICO21" s="13"/>
      <c r="ICP21" s="13"/>
      <c r="ICQ21" s="13"/>
      <c r="ICR21" s="13"/>
      <c r="ICS21" s="13"/>
      <c r="ICT21" s="13"/>
      <c r="ICU21" s="13"/>
      <c r="ICV21" s="13"/>
      <c r="ICW21" s="13"/>
      <c r="ICX21" s="13"/>
      <c r="ICY21" s="13"/>
      <c r="ICZ21" s="13"/>
      <c r="IDA21" s="13"/>
      <c r="IDB21" s="13"/>
      <c r="IDC21" s="13"/>
      <c r="IDD21" s="13"/>
      <c r="IDE21" s="13"/>
      <c r="IDF21" s="13"/>
      <c r="IDG21" s="13"/>
      <c r="IDH21" s="13"/>
      <c r="IDI21" s="13"/>
      <c r="IDJ21" s="13"/>
      <c r="IDK21" s="13"/>
      <c r="IDL21" s="13"/>
      <c r="IDM21" s="13"/>
      <c r="IDN21" s="13"/>
      <c r="IDO21" s="13"/>
      <c r="IDP21" s="13"/>
      <c r="IDQ21" s="13"/>
      <c r="IDR21" s="13"/>
      <c r="IDS21" s="13"/>
      <c r="IDT21" s="13"/>
      <c r="IDU21" s="13"/>
      <c r="IDV21" s="13"/>
      <c r="IDW21" s="13"/>
      <c r="IDX21" s="13"/>
      <c r="IDY21" s="13"/>
      <c r="IDZ21" s="13"/>
      <c r="IEA21" s="13"/>
      <c r="IEB21" s="13"/>
      <c r="IEC21" s="13"/>
      <c r="IED21" s="13"/>
      <c r="IEE21" s="13"/>
      <c r="IEF21" s="13"/>
      <c r="IEG21" s="13"/>
      <c r="IEH21" s="13"/>
      <c r="IEI21" s="13"/>
      <c r="IEJ21" s="13"/>
      <c r="IEK21" s="13"/>
      <c r="IEL21" s="13"/>
      <c r="IEM21" s="13"/>
      <c r="IEN21" s="13"/>
      <c r="IEO21" s="13"/>
      <c r="IEP21" s="13"/>
      <c r="IEQ21" s="13"/>
      <c r="IER21" s="13"/>
      <c r="IES21" s="13"/>
      <c r="IET21" s="13"/>
      <c r="IEU21" s="13"/>
      <c r="IEV21" s="13"/>
      <c r="IEW21" s="13"/>
      <c r="IEX21" s="13"/>
      <c r="IEY21" s="13"/>
      <c r="IEZ21" s="13"/>
      <c r="IFA21" s="13"/>
      <c r="IFB21" s="13"/>
      <c r="IFC21" s="13"/>
      <c r="IFD21" s="13"/>
      <c r="IFE21" s="13"/>
      <c r="IFF21" s="13"/>
      <c r="IFG21" s="13"/>
      <c r="IFH21" s="13"/>
      <c r="IFI21" s="13"/>
      <c r="IFJ21" s="13"/>
      <c r="IFK21" s="13"/>
      <c r="IFL21" s="13"/>
      <c r="IFM21" s="13"/>
      <c r="IFN21" s="13"/>
      <c r="IFO21" s="13"/>
      <c r="IFP21" s="13"/>
      <c r="IFQ21" s="13"/>
      <c r="IFR21" s="13"/>
      <c r="IFS21" s="13"/>
      <c r="IFT21" s="13"/>
      <c r="IFU21" s="13"/>
      <c r="IFV21" s="13"/>
      <c r="IFW21" s="13"/>
      <c r="IFX21" s="13"/>
      <c r="IFY21" s="13"/>
      <c r="IFZ21" s="13"/>
      <c r="IGA21" s="13"/>
      <c r="IGB21" s="13"/>
      <c r="IGC21" s="13"/>
      <c r="IGD21" s="13"/>
      <c r="IGE21" s="13"/>
      <c r="IGF21" s="13"/>
      <c r="IGG21" s="13"/>
      <c r="IGH21" s="13"/>
      <c r="IGI21" s="13"/>
      <c r="IGJ21" s="13"/>
      <c r="IGK21" s="13"/>
      <c r="IGL21" s="13"/>
      <c r="IGM21" s="13"/>
      <c r="IGN21" s="13"/>
      <c r="IGO21" s="13"/>
      <c r="IGP21" s="13"/>
      <c r="IGQ21" s="13"/>
      <c r="IGR21" s="13"/>
      <c r="IGS21" s="13"/>
      <c r="IGT21" s="13"/>
      <c r="IGU21" s="13"/>
      <c r="IGV21" s="13"/>
      <c r="IGW21" s="13"/>
      <c r="IGX21" s="13"/>
      <c r="IGY21" s="13"/>
      <c r="IGZ21" s="13"/>
      <c r="IHA21" s="13"/>
      <c r="IHB21" s="13"/>
      <c r="IHC21" s="13"/>
      <c r="IHD21" s="13"/>
      <c r="IHE21" s="13"/>
      <c r="IHF21" s="13"/>
      <c r="IHG21" s="13"/>
      <c r="IHH21" s="13"/>
      <c r="IHI21" s="13"/>
      <c r="IHJ21" s="13"/>
      <c r="IHK21" s="13"/>
      <c r="IHL21" s="13"/>
      <c r="IHM21" s="13"/>
      <c r="IHN21" s="13"/>
      <c r="IHO21" s="13"/>
      <c r="IHP21" s="13"/>
      <c r="IHQ21" s="13"/>
      <c r="IHR21" s="13"/>
      <c r="IHS21" s="13"/>
      <c r="IHT21" s="13"/>
      <c r="IHU21" s="13"/>
      <c r="IHV21" s="13"/>
      <c r="IHW21" s="13"/>
      <c r="IHX21" s="13"/>
      <c r="IHY21" s="13"/>
      <c r="IHZ21" s="13"/>
      <c r="IIA21" s="13"/>
      <c r="IIB21" s="13"/>
      <c r="IIC21" s="13"/>
      <c r="IID21" s="13"/>
      <c r="IIE21" s="13"/>
      <c r="IIF21" s="13"/>
      <c r="IIG21" s="13"/>
      <c r="IIH21" s="13"/>
      <c r="III21" s="13"/>
      <c r="IIJ21" s="13"/>
      <c r="IIK21" s="13"/>
      <c r="IIL21" s="13"/>
      <c r="IIM21" s="13"/>
      <c r="IIN21" s="13"/>
      <c r="IIO21" s="13"/>
      <c r="IIP21" s="13"/>
      <c r="IIQ21" s="13"/>
      <c r="IIR21" s="13"/>
      <c r="IIS21" s="13"/>
      <c r="IIT21" s="13"/>
      <c r="IIU21" s="13"/>
      <c r="IIV21" s="13"/>
      <c r="IIW21" s="13"/>
      <c r="IIX21" s="13"/>
      <c r="IIY21" s="13"/>
      <c r="IIZ21" s="13"/>
      <c r="IJA21" s="13"/>
      <c r="IJB21" s="13"/>
      <c r="IJC21" s="13"/>
      <c r="IJD21" s="13"/>
      <c r="IJE21" s="13"/>
      <c r="IJF21" s="13"/>
      <c r="IJG21" s="13"/>
      <c r="IJH21" s="13"/>
      <c r="IJI21" s="13"/>
      <c r="IJJ21" s="13"/>
      <c r="IJK21" s="13"/>
      <c r="IJL21" s="13"/>
      <c r="IJM21" s="13"/>
      <c r="IJN21" s="13"/>
      <c r="IJO21" s="13"/>
      <c r="IJP21" s="13"/>
      <c r="IJQ21" s="13"/>
      <c r="IJR21" s="13"/>
      <c r="IJS21" s="13"/>
      <c r="IJT21" s="13"/>
      <c r="IJU21" s="13"/>
      <c r="IJV21" s="13"/>
      <c r="IJW21" s="13"/>
      <c r="IJX21" s="13"/>
      <c r="IJY21" s="13"/>
      <c r="IJZ21" s="13"/>
      <c r="IKA21" s="13"/>
      <c r="IKB21" s="13"/>
      <c r="IKC21" s="13"/>
      <c r="IKD21" s="13"/>
      <c r="IKE21" s="13"/>
      <c r="IKF21" s="13"/>
      <c r="IKG21" s="13"/>
      <c r="IKH21" s="13"/>
      <c r="IKI21" s="13"/>
      <c r="IKJ21" s="13"/>
      <c r="IKK21" s="13"/>
      <c r="IKL21" s="13"/>
      <c r="IKM21" s="13"/>
      <c r="IKN21" s="13"/>
      <c r="IKO21" s="13"/>
      <c r="IKP21" s="13"/>
      <c r="IKQ21" s="13"/>
      <c r="IKR21" s="13"/>
      <c r="IKS21" s="13"/>
      <c r="IKT21" s="13"/>
      <c r="IKU21" s="13"/>
      <c r="IKV21" s="13"/>
      <c r="IKW21" s="13"/>
      <c r="IKX21" s="13"/>
      <c r="IKY21" s="13"/>
      <c r="IKZ21" s="13"/>
      <c r="ILA21" s="13"/>
      <c r="ILB21" s="13"/>
      <c r="ILC21" s="13"/>
      <c r="ILD21" s="13"/>
      <c r="ILE21" s="13"/>
      <c r="ILF21" s="13"/>
      <c r="ILG21" s="13"/>
      <c r="ILH21" s="13"/>
      <c r="ILI21" s="13"/>
      <c r="ILJ21" s="13"/>
      <c r="ILK21" s="13"/>
      <c r="ILL21" s="13"/>
      <c r="ILM21" s="13"/>
      <c r="ILN21" s="13"/>
      <c r="ILO21" s="13"/>
      <c r="ILP21" s="13"/>
      <c r="ILQ21" s="13"/>
      <c r="ILR21" s="13"/>
      <c r="ILS21" s="13"/>
      <c r="ILT21" s="13"/>
      <c r="ILU21" s="13"/>
      <c r="ILV21" s="13"/>
      <c r="ILW21" s="13"/>
      <c r="ILX21" s="13"/>
      <c r="ILY21" s="13"/>
      <c r="ILZ21" s="13"/>
      <c r="IMA21" s="13"/>
      <c r="IMB21" s="13"/>
      <c r="IMC21" s="13"/>
      <c r="IMD21" s="13"/>
      <c r="IME21" s="13"/>
      <c r="IMF21" s="13"/>
      <c r="IMG21" s="13"/>
      <c r="IMH21" s="13"/>
      <c r="IMI21" s="13"/>
      <c r="IMJ21" s="13"/>
      <c r="IMK21" s="13"/>
      <c r="IML21" s="13"/>
      <c r="IMM21" s="13"/>
      <c r="IMN21" s="13"/>
      <c r="IMO21" s="13"/>
      <c r="IMP21" s="13"/>
      <c r="IMQ21" s="13"/>
      <c r="IMR21" s="13"/>
      <c r="IMS21" s="13"/>
      <c r="IMT21" s="13"/>
      <c r="IMU21" s="13"/>
      <c r="IMV21" s="13"/>
      <c r="IMW21" s="13"/>
      <c r="IMX21" s="13"/>
      <c r="IMY21" s="13"/>
      <c r="IMZ21" s="13"/>
      <c r="INA21" s="13"/>
      <c r="INB21" s="13"/>
      <c r="INC21" s="13"/>
      <c r="IND21" s="13"/>
      <c r="INE21" s="13"/>
      <c r="INF21" s="13"/>
      <c r="ING21" s="13"/>
      <c r="INH21" s="13"/>
      <c r="INI21" s="13"/>
      <c r="INJ21" s="13"/>
      <c r="INK21" s="13"/>
      <c r="INL21" s="13"/>
      <c r="INM21" s="13"/>
      <c r="INN21" s="13"/>
      <c r="INO21" s="13"/>
      <c r="INP21" s="13"/>
      <c r="INQ21" s="13"/>
      <c r="INR21" s="13"/>
      <c r="INS21" s="13"/>
      <c r="INT21" s="13"/>
      <c r="INU21" s="13"/>
      <c r="INV21" s="13"/>
      <c r="INW21" s="13"/>
      <c r="INX21" s="13"/>
      <c r="INY21" s="13"/>
      <c r="INZ21" s="13"/>
      <c r="IOA21" s="13"/>
      <c r="IOB21" s="13"/>
      <c r="IOC21" s="13"/>
      <c r="IOD21" s="13"/>
      <c r="IOE21" s="13"/>
      <c r="IOF21" s="13"/>
      <c r="IOG21" s="13"/>
      <c r="IOH21" s="13"/>
      <c r="IOI21" s="13"/>
      <c r="IOJ21" s="13"/>
      <c r="IOK21" s="13"/>
      <c r="IOL21" s="13"/>
      <c r="IOM21" s="13"/>
      <c r="ION21" s="13"/>
      <c r="IOO21" s="13"/>
      <c r="IOP21" s="13"/>
      <c r="IOQ21" s="13"/>
      <c r="IOR21" s="13"/>
      <c r="IOS21" s="13"/>
      <c r="IOT21" s="13"/>
      <c r="IOU21" s="13"/>
      <c r="IOV21" s="13"/>
      <c r="IOW21" s="13"/>
      <c r="IOX21" s="13"/>
      <c r="IOY21" s="13"/>
      <c r="IOZ21" s="13"/>
      <c r="IPA21" s="13"/>
      <c r="IPB21" s="13"/>
      <c r="IPC21" s="13"/>
      <c r="IPD21" s="13"/>
      <c r="IPE21" s="13"/>
      <c r="IPF21" s="13"/>
      <c r="IPG21" s="13"/>
      <c r="IPH21" s="13"/>
      <c r="IPI21" s="13"/>
      <c r="IPJ21" s="13"/>
      <c r="IPK21" s="13"/>
      <c r="IPL21" s="13"/>
      <c r="IPM21" s="13"/>
      <c r="IPN21" s="13"/>
      <c r="IPO21" s="13"/>
      <c r="IPP21" s="13"/>
      <c r="IPQ21" s="13"/>
      <c r="IPR21" s="13"/>
      <c r="IPS21" s="13"/>
      <c r="IPT21" s="13"/>
      <c r="IPU21" s="13"/>
      <c r="IPV21" s="13"/>
      <c r="IPW21" s="13"/>
      <c r="IPX21" s="13"/>
      <c r="IPY21" s="13"/>
      <c r="IPZ21" s="13"/>
      <c r="IQA21" s="13"/>
      <c r="IQB21" s="13"/>
      <c r="IQC21" s="13"/>
      <c r="IQD21" s="13"/>
      <c r="IQE21" s="13"/>
      <c r="IQF21" s="13"/>
      <c r="IQG21" s="13"/>
      <c r="IQH21" s="13"/>
      <c r="IQI21" s="13"/>
      <c r="IQJ21" s="13"/>
      <c r="IQK21" s="13"/>
      <c r="IQL21" s="13"/>
      <c r="IQM21" s="13"/>
      <c r="IQN21" s="13"/>
      <c r="IQO21" s="13"/>
      <c r="IQP21" s="13"/>
      <c r="IQQ21" s="13"/>
      <c r="IQR21" s="13"/>
      <c r="IQS21" s="13"/>
      <c r="IQT21" s="13"/>
      <c r="IQU21" s="13"/>
      <c r="IQV21" s="13"/>
      <c r="IQW21" s="13"/>
      <c r="IQX21" s="13"/>
      <c r="IQY21" s="13"/>
      <c r="IQZ21" s="13"/>
      <c r="IRA21" s="13"/>
      <c r="IRB21" s="13"/>
      <c r="IRC21" s="13"/>
      <c r="IRD21" s="13"/>
      <c r="IRE21" s="13"/>
      <c r="IRF21" s="13"/>
      <c r="IRG21" s="13"/>
      <c r="IRH21" s="13"/>
      <c r="IRI21" s="13"/>
      <c r="IRJ21" s="13"/>
      <c r="IRK21" s="13"/>
      <c r="IRL21" s="13"/>
      <c r="IRM21" s="13"/>
      <c r="IRN21" s="13"/>
      <c r="IRO21" s="13"/>
      <c r="IRP21" s="13"/>
      <c r="IRQ21" s="13"/>
      <c r="IRR21" s="13"/>
      <c r="IRS21" s="13"/>
      <c r="IRT21" s="13"/>
      <c r="IRU21" s="13"/>
      <c r="IRV21" s="13"/>
      <c r="IRW21" s="13"/>
      <c r="IRX21" s="13"/>
      <c r="IRY21" s="13"/>
      <c r="IRZ21" s="13"/>
      <c r="ISA21" s="13"/>
      <c r="ISB21" s="13"/>
      <c r="ISC21" s="13"/>
      <c r="ISD21" s="13"/>
      <c r="ISE21" s="13"/>
      <c r="ISF21" s="13"/>
      <c r="ISG21" s="13"/>
      <c r="ISH21" s="13"/>
      <c r="ISI21" s="13"/>
      <c r="ISJ21" s="13"/>
      <c r="ISK21" s="13"/>
      <c r="ISL21" s="13"/>
      <c r="ISM21" s="13"/>
      <c r="ISN21" s="13"/>
      <c r="ISO21" s="13"/>
      <c r="ISP21" s="13"/>
      <c r="ISQ21" s="13"/>
      <c r="ISR21" s="13"/>
      <c r="ISS21" s="13"/>
      <c r="IST21" s="13"/>
      <c r="ISU21" s="13"/>
      <c r="ISV21" s="13"/>
      <c r="ISW21" s="13"/>
      <c r="ISX21" s="13"/>
      <c r="ISY21" s="13"/>
      <c r="ISZ21" s="13"/>
      <c r="ITA21" s="13"/>
      <c r="ITB21" s="13"/>
      <c r="ITC21" s="13"/>
      <c r="ITD21" s="13"/>
      <c r="ITE21" s="13"/>
      <c r="ITF21" s="13"/>
      <c r="ITG21" s="13"/>
      <c r="ITH21" s="13"/>
      <c r="ITI21" s="13"/>
      <c r="ITJ21" s="13"/>
      <c r="ITK21" s="13"/>
      <c r="ITL21" s="13"/>
      <c r="ITM21" s="13"/>
      <c r="ITN21" s="13"/>
      <c r="ITO21" s="13"/>
      <c r="ITP21" s="13"/>
      <c r="ITQ21" s="13"/>
      <c r="ITR21" s="13"/>
      <c r="ITS21" s="13"/>
      <c r="ITT21" s="13"/>
      <c r="ITU21" s="13"/>
      <c r="ITV21" s="13"/>
      <c r="ITW21" s="13"/>
      <c r="ITX21" s="13"/>
      <c r="ITY21" s="13"/>
      <c r="ITZ21" s="13"/>
      <c r="IUA21" s="13"/>
      <c r="IUB21" s="13"/>
      <c r="IUC21" s="13"/>
      <c r="IUD21" s="13"/>
      <c r="IUE21" s="13"/>
      <c r="IUF21" s="13"/>
      <c r="IUG21" s="13"/>
      <c r="IUH21" s="13"/>
      <c r="IUI21" s="13"/>
      <c r="IUJ21" s="13"/>
      <c r="IUK21" s="13"/>
      <c r="IUL21" s="13"/>
      <c r="IUM21" s="13"/>
      <c r="IUN21" s="13"/>
      <c r="IUO21" s="13"/>
      <c r="IUP21" s="13"/>
      <c r="IUQ21" s="13"/>
      <c r="IUR21" s="13"/>
      <c r="IUS21" s="13"/>
      <c r="IUT21" s="13"/>
      <c r="IUU21" s="13"/>
      <c r="IUV21" s="13"/>
      <c r="IUW21" s="13"/>
      <c r="IUX21" s="13"/>
      <c r="IUY21" s="13"/>
      <c r="IUZ21" s="13"/>
      <c r="IVA21" s="13"/>
      <c r="IVB21" s="13"/>
      <c r="IVC21" s="13"/>
      <c r="IVD21" s="13"/>
      <c r="IVE21" s="13"/>
      <c r="IVF21" s="13"/>
      <c r="IVG21" s="13"/>
      <c r="IVH21" s="13"/>
      <c r="IVI21" s="13"/>
      <c r="IVJ21" s="13"/>
      <c r="IVK21" s="13"/>
      <c r="IVL21" s="13"/>
      <c r="IVM21" s="13"/>
      <c r="IVN21" s="13"/>
      <c r="IVO21" s="13"/>
      <c r="IVP21" s="13"/>
      <c r="IVQ21" s="13"/>
      <c r="IVR21" s="13"/>
      <c r="IVS21" s="13"/>
      <c r="IVT21" s="13"/>
      <c r="IVU21" s="13"/>
      <c r="IVV21" s="13"/>
      <c r="IVW21" s="13"/>
      <c r="IVX21" s="13"/>
      <c r="IVY21" s="13"/>
      <c r="IVZ21" s="13"/>
      <c r="IWA21" s="13"/>
      <c r="IWB21" s="13"/>
      <c r="IWC21" s="13"/>
      <c r="IWD21" s="13"/>
      <c r="IWE21" s="13"/>
      <c r="IWF21" s="13"/>
      <c r="IWG21" s="13"/>
      <c r="IWH21" s="13"/>
      <c r="IWI21" s="13"/>
      <c r="IWJ21" s="13"/>
      <c r="IWK21" s="13"/>
      <c r="IWL21" s="13"/>
      <c r="IWM21" s="13"/>
      <c r="IWN21" s="13"/>
      <c r="IWO21" s="13"/>
      <c r="IWP21" s="13"/>
      <c r="IWQ21" s="13"/>
      <c r="IWR21" s="13"/>
      <c r="IWS21" s="13"/>
      <c r="IWT21" s="13"/>
      <c r="IWU21" s="13"/>
      <c r="IWV21" s="13"/>
      <c r="IWW21" s="13"/>
      <c r="IWX21" s="13"/>
      <c r="IWY21" s="13"/>
      <c r="IWZ21" s="13"/>
      <c r="IXA21" s="13"/>
      <c r="IXB21" s="13"/>
      <c r="IXC21" s="13"/>
      <c r="IXD21" s="13"/>
      <c r="IXE21" s="13"/>
      <c r="IXF21" s="13"/>
      <c r="IXG21" s="13"/>
      <c r="IXH21" s="13"/>
      <c r="IXI21" s="13"/>
      <c r="IXJ21" s="13"/>
      <c r="IXK21" s="13"/>
      <c r="IXL21" s="13"/>
      <c r="IXM21" s="13"/>
      <c r="IXN21" s="13"/>
      <c r="IXO21" s="13"/>
      <c r="IXP21" s="13"/>
      <c r="IXQ21" s="13"/>
      <c r="IXR21" s="13"/>
      <c r="IXS21" s="13"/>
      <c r="IXT21" s="13"/>
      <c r="IXU21" s="13"/>
      <c r="IXV21" s="13"/>
      <c r="IXW21" s="13"/>
      <c r="IXX21" s="13"/>
      <c r="IXY21" s="13"/>
      <c r="IXZ21" s="13"/>
      <c r="IYA21" s="13"/>
      <c r="IYB21" s="13"/>
      <c r="IYC21" s="13"/>
      <c r="IYD21" s="13"/>
      <c r="IYE21" s="13"/>
      <c r="IYF21" s="13"/>
      <c r="IYG21" s="13"/>
      <c r="IYH21" s="13"/>
      <c r="IYI21" s="13"/>
      <c r="IYJ21" s="13"/>
      <c r="IYK21" s="13"/>
      <c r="IYL21" s="13"/>
      <c r="IYM21" s="13"/>
      <c r="IYN21" s="13"/>
      <c r="IYO21" s="13"/>
      <c r="IYP21" s="13"/>
      <c r="IYQ21" s="13"/>
      <c r="IYR21" s="13"/>
      <c r="IYS21" s="13"/>
      <c r="IYT21" s="13"/>
      <c r="IYU21" s="13"/>
      <c r="IYV21" s="13"/>
      <c r="IYW21" s="13"/>
      <c r="IYX21" s="13"/>
      <c r="IYY21" s="13"/>
      <c r="IYZ21" s="13"/>
      <c r="IZA21" s="13"/>
      <c r="IZB21" s="13"/>
      <c r="IZC21" s="13"/>
      <c r="IZD21" s="13"/>
      <c r="IZE21" s="13"/>
      <c r="IZF21" s="13"/>
      <c r="IZG21" s="13"/>
      <c r="IZH21" s="13"/>
      <c r="IZI21" s="13"/>
      <c r="IZJ21" s="13"/>
      <c r="IZK21" s="13"/>
      <c r="IZL21" s="13"/>
      <c r="IZM21" s="13"/>
      <c r="IZN21" s="13"/>
      <c r="IZO21" s="13"/>
      <c r="IZP21" s="13"/>
      <c r="IZQ21" s="13"/>
      <c r="IZR21" s="13"/>
      <c r="IZS21" s="13"/>
      <c r="IZT21" s="13"/>
      <c r="IZU21" s="13"/>
      <c r="IZV21" s="13"/>
      <c r="IZW21" s="13"/>
      <c r="IZX21" s="13"/>
      <c r="IZY21" s="13"/>
      <c r="IZZ21" s="13"/>
      <c r="JAA21" s="13"/>
      <c r="JAB21" s="13"/>
      <c r="JAC21" s="13"/>
      <c r="JAD21" s="13"/>
      <c r="JAE21" s="13"/>
      <c r="JAF21" s="13"/>
      <c r="JAG21" s="13"/>
      <c r="JAH21" s="13"/>
      <c r="JAI21" s="13"/>
      <c r="JAJ21" s="13"/>
      <c r="JAK21" s="13"/>
      <c r="JAL21" s="13"/>
      <c r="JAM21" s="13"/>
      <c r="JAN21" s="13"/>
      <c r="JAO21" s="13"/>
      <c r="JAP21" s="13"/>
      <c r="JAQ21" s="13"/>
      <c r="JAR21" s="13"/>
      <c r="JAS21" s="13"/>
      <c r="JAT21" s="13"/>
      <c r="JAU21" s="13"/>
      <c r="JAV21" s="13"/>
      <c r="JAW21" s="13"/>
      <c r="JAX21" s="13"/>
      <c r="JAY21" s="13"/>
      <c r="JAZ21" s="13"/>
      <c r="JBA21" s="13"/>
      <c r="JBB21" s="13"/>
      <c r="JBC21" s="13"/>
      <c r="JBD21" s="13"/>
      <c r="JBE21" s="13"/>
      <c r="JBF21" s="13"/>
      <c r="JBG21" s="13"/>
      <c r="JBH21" s="13"/>
      <c r="JBI21" s="13"/>
      <c r="JBJ21" s="13"/>
      <c r="JBK21" s="13"/>
      <c r="JBL21" s="13"/>
      <c r="JBM21" s="13"/>
      <c r="JBN21" s="13"/>
      <c r="JBO21" s="13"/>
      <c r="JBP21" s="13"/>
      <c r="JBQ21" s="13"/>
      <c r="JBR21" s="13"/>
      <c r="JBS21" s="13"/>
      <c r="JBT21" s="13"/>
      <c r="JBU21" s="13"/>
      <c r="JBV21" s="13"/>
      <c r="JBW21" s="13"/>
      <c r="JBX21" s="13"/>
      <c r="JBY21" s="13"/>
      <c r="JBZ21" s="13"/>
      <c r="JCA21" s="13"/>
      <c r="JCB21" s="13"/>
      <c r="JCC21" s="13"/>
      <c r="JCD21" s="13"/>
      <c r="JCE21" s="13"/>
      <c r="JCF21" s="13"/>
      <c r="JCG21" s="13"/>
      <c r="JCH21" s="13"/>
      <c r="JCI21" s="13"/>
      <c r="JCJ21" s="13"/>
      <c r="JCK21" s="13"/>
      <c r="JCL21" s="13"/>
      <c r="JCM21" s="13"/>
      <c r="JCN21" s="13"/>
      <c r="JCO21" s="13"/>
      <c r="JCP21" s="13"/>
      <c r="JCQ21" s="13"/>
      <c r="JCR21" s="13"/>
      <c r="JCS21" s="13"/>
      <c r="JCT21" s="13"/>
      <c r="JCU21" s="13"/>
      <c r="JCV21" s="13"/>
      <c r="JCW21" s="13"/>
      <c r="JCX21" s="13"/>
      <c r="JCY21" s="13"/>
      <c r="JCZ21" s="13"/>
      <c r="JDA21" s="13"/>
      <c r="JDB21" s="13"/>
      <c r="JDC21" s="13"/>
      <c r="JDD21" s="13"/>
      <c r="JDE21" s="13"/>
      <c r="JDF21" s="13"/>
      <c r="JDG21" s="13"/>
      <c r="JDH21" s="13"/>
      <c r="JDI21" s="13"/>
      <c r="JDJ21" s="13"/>
      <c r="JDK21" s="13"/>
      <c r="JDL21" s="13"/>
      <c r="JDM21" s="13"/>
      <c r="JDN21" s="13"/>
      <c r="JDO21" s="13"/>
      <c r="JDP21" s="13"/>
      <c r="JDQ21" s="13"/>
      <c r="JDR21" s="13"/>
      <c r="JDS21" s="13"/>
      <c r="JDT21" s="13"/>
      <c r="JDU21" s="13"/>
      <c r="JDV21" s="13"/>
      <c r="JDW21" s="13"/>
      <c r="JDX21" s="13"/>
      <c r="JDY21" s="13"/>
      <c r="JDZ21" s="13"/>
      <c r="JEA21" s="13"/>
      <c r="JEB21" s="13"/>
      <c r="JEC21" s="13"/>
      <c r="JED21" s="13"/>
      <c r="JEE21" s="13"/>
      <c r="JEF21" s="13"/>
      <c r="JEG21" s="13"/>
      <c r="JEH21" s="13"/>
      <c r="JEI21" s="13"/>
      <c r="JEJ21" s="13"/>
      <c r="JEK21" s="13"/>
      <c r="JEL21" s="13"/>
      <c r="JEM21" s="13"/>
      <c r="JEN21" s="13"/>
      <c r="JEO21" s="13"/>
      <c r="JEP21" s="13"/>
      <c r="JEQ21" s="13"/>
      <c r="JER21" s="13"/>
      <c r="JES21" s="13"/>
      <c r="JET21" s="13"/>
      <c r="JEU21" s="13"/>
      <c r="JEV21" s="13"/>
      <c r="JEW21" s="13"/>
      <c r="JEX21" s="13"/>
      <c r="JEY21" s="13"/>
      <c r="JEZ21" s="13"/>
      <c r="JFA21" s="13"/>
      <c r="JFB21" s="13"/>
      <c r="JFC21" s="13"/>
      <c r="JFD21" s="13"/>
      <c r="JFE21" s="13"/>
      <c r="JFF21" s="13"/>
      <c r="JFG21" s="13"/>
      <c r="JFH21" s="13"/>
      <c r="JFI21" s="13"/>
      <c r="JFJ21" s="13"/>
      <c r="JFK21" s="13"/>
      <c r="JFL21" s="13"/>
      <c r="JFM21" s="13"/>
      <c r="JFN21" s="13"/>
      <c r="JFO21" s="13"/>
      <c r="JFP21" s="13"/>
      <c r="JFQ21" s="13"/>
      <c r="JFR21" s="13"/>
      <c r="JFS21" s="13"/>
      <c r="JFT21" s="13"/>
      <c r="JFU21" s="13"/>
      <c r="JFV21" s="13"/>
      <c r="JFW21" s="13"/>
      <c r="JFX21" s="13"/>
      <c r="JFY21" s="13"/>
      <c r="JFZ21" s="13"/>
      <c r="JGA21" s="13"/>
      <c r="JGB21" s="13"/>
      <c r="JGC21" s="13"/>
      <c r="JGD21" s="13"/>
      <c r="JGE21" s="13"/>
      <c r="JGF21" s="13"/>
      <c r="JGG21" s="13"/>
      <c r="JGH21" s="13"/>
      <c r="JGI21" s="13"/>
      <c r="JGJ21" s="13"/>
      <c r="JGK21" s="13"/>
      <c r="JGL21" s="13"/>
      <c r="JGM21" s="13"/>
      <c r="JGN21" s="13"/>
      <c r="JGO21" s="13"/>
      <c r="JGP21" s="13"/>
      <c r="JGQ21" s="13"/>
      <c r="JGR21" s="13"/>
      <c r="JGS21" s="13"/>
      <c r="JGT21" s="13"/>
      <c r="JGU21" s="13"/>
      <c r="JGV21" s="13"/>
      <c r="JGW21" s="13"/>
      <c r="JGX21" s="13"/>
      <c r="JGY21" s="13"/>
      <c r="JGZ21" s="13"/>
      <c r="JHA21" s="13"/>
      <c r="JHB21" s="13"/>
      <c r="JHC21" s="13"/>
      <c r="JHD21" s="13"/>
      <c r="JHE21" s="13"/>
      <c r="JHF21" s="13"/>
      <c r="JHG21" s="13"/>
      <c r="JHH21" s="13"/>
      <c r="JHI21" s="13"/>
      <c r="JHJ21" s="13"/>
      <c r="JHK21" s="13"/>
      <c r="JHL21" s="13"/>
      <c r="JHM21" s="13"/>
      <c r="JHN21" s="13"/>
      <c r="JHO21" s="13"/>
      <c r="JHP21" s="13"/>
      <c r="JHQ21" s="13"/>
      <c r="JHR21" s="13"/>
      <c r="JHS21" s="13"/>
      <c r="JHT21" s="13"/>
      <c r="JHU21" s="13"/>
      <c r="JHV21" s="13"/>
      <c r="JHW21" s="13"/>
      <c r="JHX21" s="13"/>
      <c r="JHY21" s="13"/>
      <c r="JHZ21" s="13"/>
      <c r="JIA21" s="13"/>
      <c r="JIB21" s="13"/>
      <c r="JIC21" s="13"/>
      <c r="JID21" s="13"/>
      <c r="JIE21" s="13"/>
      <c r="JIF21" s="13"/>
      <c r="JIG21" s="13"/>
      <c r="JIH21" s="13"/>
      <c r="JII21" s="13"/>
      <c r="JIJ21" s="13"/>
      <c r="JIK21" s="13"/>
      <c r="JIL21" s="13"/>
      <c r="JIM21" s="13"/>
      <c r="JIN21" s="13"/>
      <c r="JIO21" s="13"/>
      <c r="JIP21" s="13"/>
      <c r="JIQ21" s="13"/>
      <c r="JIR21" s="13"/>
      <c r="JIS21" s="13"/>
      <c r="JIT21" s="13"/>
      <c r="JIU21" s="13"/>
      <c r="JIV21" s="13"/>
      <c r="JIW21" s="13"/>
      <c r="JIX21" s="13"/>
      <c r="JIY21" s="13"/>
      <c r="JIZ21" s="13"/>
      <c r="JJA21" s="13"/>
      <c r="JJB21" s="13"/>
      <c r="JJC21" s="13"/>
      <c r="JJD21" s="13"/>
      <c r="JJE21" s="13"/>
      <c r="JJF21" s="13"/>
      <c r="JJG21" s="13"/>
      <c r="JJH21" s="13"/>
      <c r="JJI21" s="13"/>
      <c r="JJJ21" s="13"/>
      <c r="JJK21" s="13"/>
      <c r="JJL21" s="13"/>
      <c r="JJM21" s="13"/>
      <c r="JJN21" s="13"/>
      <c r="JJO21" s="13"/>
      <c r="JJP21" s="13"/>
      <c r="JJQ21" s="13"/>
      <c r="JJR21" s="13"/>
      <c r="JJS21" s="13"/>
      <c r="JJT21" s="13"/>
      <c r="JJU21" s="13"/>
      <c r="JJV21" s="13"/>
      <c r="JJW21" s="13"/>
      <c r="JJX21" s="13"/>
      <c r="JJY21" s="13"/>
      <c r="JJZ21" s="13"/>
      <c r="JKA21" s="13"/>
      <c r="JKB21" s="13"/>
      <c r="JKC21" s="13"/>
      <c r="JKD21" s="13"/>
      <c r="JKE21" s="13"/>
      <c r="JKF21" s="13"/>
      <c r="JKG21" s="13"/>
      <c r="JKH21" s="13"/>
      <c r="JKI21" s="13"/>
      <c r="JKJ21" s="13"/>
      <c r="JKK21" s="13"/>
      <c r="JKL21" s="13"/>
      <c r="JKM21" s="13"/>
      <c r="JKN21" s="13"/>
      <c r="JKO21" s="13"/>
      <c r="JKP21" s="13"/>
      <c r="JKQ21" s="13"/>
      <c r="JKR21" s="13"/>
      <c r="JKS21" s="13"/>
      <c r="JKT21" s="13"/>
      <c r="JKU21" s="13"/>
      <c r="JKV21" s="13"/>
      <c r="JKW21" s="13"/>
      <c r="JKX21" s="13"/>
      <c r="JKY21" s="13"/>
      <c r="JKZ21" s="13"/>
      <c r="JLA21" s="13"/>
      <c r="JLB21" s="13"/>
      <c r="JLC21" s="13"/>
      <c r="JLD21" s="13"/>
      <c r="JLE21" s="13"/>
      <c r="JLF21" s="13"/>
      <c r="JLG21" s="13"/>
      <c r="JLH21" s="13"/>
      <c r="JLI21" s="13"/>
      <c r="JLJ21" s="13"/>
      <c r="JLK21" s="13"/>
      <c r="JLL21" s="13"/>
      <c r="JLM21" s="13"/>
      <c r="JLN21" s="13"/>
      <c r="JLO21" s="13"/>
      <c r="JLP21" s="13"/>
      <c r="JLQ21" s="13"/>
      <c r="JLR21" s="13"/>
      <c r="JLS21" s="13"/>
      <c r="JLT21" s="13"/>
      <c r="JLU21" s="13"/>
      <c r="JLV21" s="13"/>
      <c r="JLW21" s="13"/>
      <c r="JLX21" s="13"/>
      <c r="JLY21" s="13"/>
      <c r="JLZ21" s="13"/>
      <c r="JMA21" s="13"/>
      <c r="JMB21" s="13"/>
      <c r="JMC21" s="13"/>
      <c r="JMD21" s="13"/>
      <c r="JME21" s="13"/>
      <c r="JMF21" s="13"/>
      <c r="JMG21" s="13"/>
      <c r="JMH21" s="13"/>
      <c r="JMI21" s="13"/>
      <c r="JMJ21" s="13"/>
      <c r="JMK21" s="13"/>
      <c r="JML21" s="13"/>
      <c r="JMM21" s="13"/>
      <c r="JMN21" s="13"/>
      <c r="JMO21" s="13"/>
      <c r="JMP21" s="13"/>
      <c r="JMQ21" s="13"/>
      <c r="JMR21" s="13"/>
      <c r="JMS21" s="13"/>
      <c r="JMT21" s="13"/>
      <c r="JMU21" s="13"/>
      <c r="JMV21" s="13"/>
      <c r="JMW21" s="13"/>
      <c r="JMX21" s="13"/>
      <c r="JMY21" s="13"/>
      <c r="JMZ21" s="13"/>
      <c r="JNA21" s="13"/>
      <c r="JNB21" s="13"/>
      <c r="JNC21" s="13"/>
      <c r="JND21" s="13"/>
      <c r="JNE21" s="13"/>
      <c r="JNF21" s="13"/>
      <c r="JNG21" s="13"/>
      <c r="JNH21" s="13"/>
      <c r="JNI21" s="13"/>
      <c r="JNJ21" s="13"/>
      <c r="JNK21" s="13"/>
      <c r="JNL21" s="13"/>
      <c r="JNM21" s="13"/>
      <c r="JNN21" s="13"/>
      <c r="JNO21" s="13"/>
      <c r="JNP21" s="13"/>
      <c r="JNQ21" s="13"/>
      <c r="JNR21" s="13"/>
      <c r="JNS21" s="13"/>
      <c r="JNT21" s="13"/>
      <c r="JNU21" s="13"/>
      <c r="JNV21" s="13"/>
      <c r="JNW21" s="13"/>
      <c r="JNX21" s="13"/>
      <c r="JNY21" s="13"/>
      <c r="JNZ21" s="13"/>
      <c r="JOA21" s="13"/>
      <c r="JOB21" s="13"/>
      <c r="JOC21" s="13"/>
      <c r="JOD21" s="13"/>
      <c r="JOE21" s="13"/>
      <c r="JOF21" s="13"/>
      <c r="JOG21" s="13"/>
      <c r="JOH21" s="13"/>
      <c r="JOI21" s="13"/>
      <c r="JOJ21" s="13"/>
      <c r="JOK21" s="13"/>
      <c r="JOL21" s="13"/>
      <c r="JOM21" s="13"/>
      <c r="JON21" s="13"/>
      <c r="JOO21" s="13"/>
      <c r="JOP21" s="13"/>
      <c r="JOQ21" s="13"/>
      <c r="JOR21" s="13"/>
      <c r="JOS21" s="13"/>
      <c r="JOT21" s="13"/>
      <c r="JOU21" s="13"/>
      <c r="JOV21" s="13"/>
      <c r="JOW21" s="13"/>
      <c r="JOX21" s="13"/>
      <c r="JOY21" s="13"/>
      <c r="JOZ21" s="13"/>
      <c r="JPA21" s="13"/>
      <c r="JPB21" s="13"/>
      <c r="JPC21" s="13"/>
      <c r="JPD21" s="13"/>
      <c r="JPE21" s="13"/>
      <c r="JPF21" s="13"/>
      <c r="JPG21" s="13"/>
      <c r="JPH21" s="13"/>
      <c r="JPI21" s="13"/>
      <c r="JPJ21" s="13"/>
      <c r="JPK21" s="13"/>
      <c r="JPL21" s="13"/>
      <c r="JPM21" s="13"/>
      <c r="JPN21" s="13"/>
      <c r="JPO21" s="13"/>
      <c r="JPP21" s="13"/>
      <c r="JPQ21" s="13"/>
      <c r="JPR21" s="13"/>
      <c r="JPS21" s="13"/>
      <c r="JPT21" s="13"/>
      <c r="JPU21" s="13"/>
      <c r="JPV21" s="13"/>
      <c r="JPW21" s="13"/>
      <c r="JPX21" s="13"/>
      <c r="JPY21" s="13"/>
      <c r="JPZ21" s="13"/>
      <c r="JQA21" s="13"/>
      <c r="JQB21" s="13"/>
      <c r="JQC21" s="13"/>
      <c r="JQD21" s="13"/>
      <c r="JQE21" s="13"/>
      <c r="JQF21" s="13"/>
      <c r="JQG21" s="13"/>
      <c r="JQH21" s="13"/>
      <c r="JQI21" s="13"/>
      <c r="JQJ21" s="13"/>
      <c r="JQK21" s="13"/>
      <c r="JQL21" s="13"/>
      <c r="JQM21" s="13"/>
      <c r="JQN21" s="13"/>
      <c r="JQO21" s="13"/>
      <c r="JQP21" s="13"/>
      <c r="JQQ21" s="13"/>
      <c r="JQR21" s="13"/>
      <c r="JQS21" s="13"/>
      <c r="JQT21" s="13"/>
      <c r="JQU21" s="13"/>
      <c r="JQV21" s="13"/>
      <c r="JQW21" s="13"/>
      <c r="JQX21" s="13"/>
      <c r="JQY21" s="13"/>
      <c r="JQZ21" s="13"/>
      <c r="JRA21" s="13"/>
      <c r="JRB21" s="13"/>
      <c r="JRC21" s="13"/>
      <c r="JRD21" s="13"/>
      <c r="JRE21" s="13"/>
      <c r="JRF21" s="13"/>
      <c r="JRG21" s="13"/>
      <c r="JRH21" s="13"/>
      <c r="JRI21" s="13"/>
      <c r="JRJ21" s="13"/>
      <c r="JRK21" s="13"/>
      <c r="JRL21" s="13"/>
      <c r="JRM21" s="13"/>
      <c r="JRN21" s="13"/>
      <c r="JRO21" s="13"/>
      <c r="JRP21" s="13"/>
      <c r="JRQ21" s="13"/>
      <c r="JRR21" s="13"/>
      <c r="JRS21" s="13"/>
      <c r="JRT21" s="13"/>
      <c r="JRU21" s="13"/>
      <c r="JRV21" s="13"/>
      <c r="JRW21" s="13"/>
      <c r="JRX21" s="13"/>
      <c r="JRY21" s="13"/>
      <c r="JRZ21" s="13"/>
      <c r="JSA21" s="13"/>
      <c r="JSB21" s="13"/>
      <c r="JSC21" s="13"/>
      <c r="JSD21" s="13"/>
      <c r="JSE21" s="13"/>
      <c r="JSF21" s="13"/>
      <c r="JSG21" s="13"/>
      <c r="JSH21" s="13"/>
      <c r="JSI21" s="13"/>
      <c r="JSJ21" s="13"/>
      <c r="JSK21" s="13"/>
      <c r="JSL21" s="13"/>
      <c r="JSM21" s="13"/>
      <c r="JSN21" s="13"/>
      <c r="JSO21" s="13"/>
      <c r="JSP21" s="13"/>
      <c r="JSQ21" s="13"/>
      <c r="JSR21" s="13"/>
      <c r="JSS21" s="13"/>
      <c r="JST21" s="13"/>
      <c r="JSU21" s="13"/>
      <c r="JSV21" s="13"/>
      <c r="JSW21" s="13"/>
      <c r="JSX21" s="13"/>
      <c r="JSY21" s="13"/>
      <c r="JSZ21" s="13"/>
      <c r="JTA21" s="13"/>
      <c r="JTB21" s="13"/>
      <c r="JTC21" s="13"/>
      <c r="JTD21" s="13"/>
      <c r="JTE21" s="13"/>
      <c r="JTF21" s="13"/>
      <c r="JTG21" s="13"/>
      <c r="JTH21" s="13"/>
      <c r="JTI21" s="13"/>
      <c r="JTJ21" s="13"/>
      <c r="JTK21" s="13"/>
      <c r="JTL21" s="13"/>
      <c r="JTM21" s="13"/>
      <c r="JTN21" s="13"/>
      <c r="JTO21" s="13"/>
      <c r="JTP21" s="13"/>
      <c r="JTQ21" s="13"/>
      <c r="JTR21" s="13"/>
      <c r="JTS21" s="13"/>
      <c r="JTT21" s="13"/>
      <c r="JTU21" s="13"/>
      <c r="JTV21" s="13"/>
      <c r="JTW21" s="13"/>
      <c r="JTX21" s="13"/>
      <c r="JTY21" s="13"/>
      <c r="JTZ21" s="13"/>
      <c r="JUA21" s="13"/>
      <c r="JUB21" s="13"/>
      <c r="JUC21" s="13"/>
      <c r="JUD21" s="13"/>
      <c r="JUE21" s="13"/>
      <c r="JUF21" s="13"/>
      <c r="JUG21" s="13"/>
      <c r="JUH21" s="13"/>
      <c r="JUI21" s="13"/>
      <c r="JUJ21" s="13"/>
      <c r="JUK21" s="13"/>
      <c r="JUL21" s="13"/>
      <c r="JUM21" s="13"/>
      <c r="JUN21" s="13"/>
      <c r="JUO21" s="13"/>
      <c r="JUP21" s="13"/>
      <c r="JUQ21" s="13"/>
      <c r="JUR21" s="13"/>
      <c r="JUS21" s="13"/>
      <c r="JUT21" s="13"/>
      <c r="JUU21" s="13"/>
      <c r="JUV21" s="13"/>
      <c r="JUW21" s="13"/>
      <c r="JUX21" s="13"/>
      <c r="JUY21" s="13"/>
      <c r="JUZ21" s="13"/>
      <c r="JVA21" s="13"/>
      <c r="JVB21" s="13"/>
      <c r="JVC21" s="13"/>
      <c r="JVD21" s="13"/>
      <c r="JVE21" s="13"/>
      <c r="JVF21" s="13"/>
      <c r="JVG21" s="13"/>
      <c r="JVH21" s="13"/>
      <c r="JVI21" s="13"/>
      <c r="JVJ21" s="13"/>
      <c r="JVK21" s="13"/>
      <c r="JVL21" s="13"/>
      <c r="JVM21" s="13"/>
      <c r="JVN21" s="13"/>
      <c r="JVO21" s="13"/>
      <c r="JVP21" s="13"/>
      <c r="JVQ21" s="13"/>
      <c r="JVR21" s="13"/>
      <c r="JVS21" s="13"/>
      <c r="JVT21" s="13"/>
      <c r="JVU21" s="13"/>
      <c r="JVV21" s="13"/>
      <c r="JVW21" s="13"/>
      <c r="JVX21" s="13"/>
      <c r="JVY21" s="13"/>
      <c r="JVZ21" s="13"/>
      <c r="JWA21" s="13"/>
      <c r="JWB21" s="13"/>
      <c r="JWC21" s="13"/>
      <c r="JWD21" s="13"/>
      <c r="JWE21" s="13"/>
      <c r="JWF21" s="13"/>
      <c r="JWG21" s="13"/>
      <c r="JWH21" s="13"/>
      <c r="JWI21" s="13"/>
      <c r="JWJ21" s="13"/>
      <c r="JWK21" s="13"/>
      <c r="JWL21" s="13"/>
      <c r="JWM21" s="13"/>
      <c r="JWN21" s="13"/>
      <c r="JWO21" s="13"/>
      <c r="JWP21" s="13"/>
      <c r="JWQ21" s="13"/>
      <c r="JWR21" s="13"/>
      <c r="JWS21" s="13"/>
      <c r="JWT21" s="13"/>
      <c r="JWU21" s="13"/>
      <c r="JWV21" s="13"/>
      <c r="JWW21" s="13"/>
      <c r="JWX21" s="13"/>
      <c r="JWY21" s="13"/>
      <c r="JWZ21" s="13"/>
      <c r="JXA21" s="13"/>
      <c r="JXB21" s="13"/>
      <c r="JXC21" s="13"/>
      <c r="JXD21" s="13"/>
      <c r="JXE21" s="13"/>
      <c r="JXF21" s="13"/>
      <c r="JXG21" s="13"/>
      <c r="JXH21" s="13"/>
      <c r="JXI21" s="13"/>
      <c r="JXJ21" s="13"/>
      <c r="JXK21" s="13"/>
      <c r="JXL21" s="13"/>
      <c r="JXM21" s="13"/>
      <c r="JXN21" s="13"/>
      <c r="JXO21" s="13"/>
      <c r="JXP21" s="13"/>
      <c r="JXQ21" s="13"/>
      <c r="JXR21" s="13"/>
      <c r="JXS21" s="13"/>
      <c r="JXT21" s="13"/>
      <c r="JXU21" s="13"/>
      <c r="JXV21" s="13"/>
      <c r="JXW21" s="13"/>
      <c r="JXX21" s="13"/>
      <c r="JXY21" s="13"/>
      <c r="JXZ21" s="13"/>
      <c r="JYA21" s="13"/>
      <c r="JYB21" s="13"/>
      <c r="JYC21" s="13"/>
      <c r="JYD21" s="13"/>
      <c r="JYE21" s="13"/>
      <c r="JYF21" s="13"/>
      <c r="JYG21" s="13"/>
      <c r="JYH21" s="13"/>
      <c r="JYI21" s="13"/>
      <c r="JYJ21" s="13"/>
      <c r="JYK21" s="13"/>
      <c r="JYL21" s="13"/>
      <c r="JYM21" s="13"/>
      <c r="JYN21" s="13"/>
      <c r="JYO21" s="13"/>
      <c r="JYP21" s="13"/>
      <c r="JYQ21" s="13"/>
      <c r="JYR21" s="13"/>
      <c r="JYS21" s="13"/>
      <c r="JYT21" s="13"/>
      <c r="JYU21" s="13"/>
      <c r="JYV21" s="13"/>
      <c r="JYW21" s="13"/>
      <c r="JYX21" s="13"/>
      <c r="JYY21" s="13"/>
      <c r="JYZ21" s="13"/>
      <c r="JZA21" s="13"/>
      <c r="JZB21" s="13"/>
      <c r="JZC21" s="13"/>
      <c r="JZD21" s="13"/>
      <c r="JZE21" s="13"/>
      <c r="JZF21" s="13"/>
      <c r="JZG21" s="13"/>
      <c r="JZH21" s="13"/>
      <c r="JZI21" s="13"/>
      <c r="JZJ21" s="13"/>
      <c r="JZK21" s="13"/>
      <c r="JZL21" s="13"/>
      <c r="JZM21" s="13"/>
      <c r="JZN21" s="13"/>
      <c r="JZO21" s="13"/>
      <c r="JZP21" s="13"/>
      <c r="JZQ21" s="13"/>
      <c r="JZR21" s="13"/>
      <c r="JZS21" s="13"/>
      <c r="JZT21" s="13"/>
      <c r="JZU21" s="13"/>
      <c r="JZV21" s="13"/>
      <c r="JZW21" s="13"/>
      <c r="JZX21" s="13"/>
      <c r="JZY21" s="13"/>
      <c r="JZZ21" s="13"/>
      <c r="KAA21" s="13"/>
      <c r="KAB21" s="13"/>
      <c r="KAC21" s="13"/>
      <c r="KAD21" s="13"/>
      <c r="KAE21" s="13"/>
      <c r="KAF21" s="13"/>
      <c r="KAG21" s="13"/>
      <c r="KAH21" s="13"/>
      <c r="KAI21" s="13"/>
      <c r="KAJ21" s="13"/>
      <c r="KAK21" s="13"/>
      <c r="KAL21" s="13"/>
      <c r="KAM21" s="13"/>
      <c r="KAN21" s="13"/>
      <c r="KAO21" s="13"/>
      <c r="KAP21" s="13"/>
      <c r="KAQ21" s="13"/>
      <c r="KAR21" s="13"/>
      <c r="KAS21" s="13"/>
      <c r="KAT21" s="13"/>
      <c r="KAU21" s="13"/>
      <c r="KAV21" s="13"/>
      <c r="KAW21" s="13"/>
      <c r="KAX21" s="13"/>
      <c r="KAY21" s="13"/>
      <c r="KAZ21" s="13"/>
      <c r="KBA21" s="13"/>
      <c r="KBB21" s="13"/>
      <c r="KBC21" s="13"/>
      <c r="KBD21" s="13"/>
      <c r="KBE21" s="13"/>
      <c r="KBF21" s="13"/>
      <c r="KBG21" s="13"/>
      <c r="KBH21" s="13"/>
      <c r="KBI21" s="13"/>
      <c r="KBJ21" s="13"/>
      <c r="KBK21" s="13"/>
      <c r="KBL21" s="13"/>
      <c r="KBM21" s="13"/>
      <c r="KBN21" s="13"/>
      <c r="KBO21" s="13"/>
      <c r="KBP21" s="13"/>
      <c r="KBQ21" s="13"/>
      <c r="KBR21" s="13"/>
      <c r="KBS21" s="13"/>
      <c r="KBT21" s="13"/>
      <c r="KBU21" s="13"/>
      <c r="KBV21" s="13"/>
      <c r="KBW21" s="13"/>
      <c r="KBX21" s="13"/>
      <c r="KBY21" s="13"/>
      <c r="KBZ21" s="13"/>
      <c r="KCA21" s="13"/>
      <c r="KCB21" s="13"/>
      <c r="KCC21" s="13"/>
      <c r="KCD21" s="13"/>
      <c r="KCE21" s="13"/>
      <c r="KCF21" s="13"/>
      <c r="KCG21" s="13"/>
      <c r="KCH21" s="13"/>
      <c r="KCI21" s="13"/>
      <c r="KCJ21" s="13"/>
      <c r="KCK21" s="13"/>
      <c r="KCL21" s="13"/>
      <c r="KCM21" s="13"/>
      <c r="KCN21" s="13"/>
      <c r="KCO21" s="13"/>
      <c r="KCP21" s="13"/>
      <c r="KCQ21" s="13"/>
      <c r="KCR21" s="13"/>
      <c r="KCS21" s="13"/>
      <c r="KCT21" s="13"/>
      <c r="KCU21" s="13"/>
      <c r="KCV21" s="13"/>
      <c r="KCW21" s="13"/>
      <c r="KCX21" s="13"/>
      <c r="KCY21" s="13"/>
      <c r="KCZ21" s="13"/>
      <c r="KDA21" s="13"/>
      <c r="KDB21" s="13"/>
      <c r="KDC21" s="13"/>
      <c r="KDD21" s="13"/>
      <c r="KDE21" s="13"/>
      <c r="KDF21" s="13"/>
      <c r="KDG21" s="13"/>
      <c r="KDH21" s="13"/>
      <c r="KDI21" s="13"/>
      <c r="KDJ21" s="13"/>
      <c r="KDK21" s="13"/>
      <c r="KDL21" s="13"/>
      <c r="KDM21" s="13"/>
      <c r="KDN21" s="13"/>
      <c r="KDO21" s="13"/>
      <c r="KDP21" s="13"/>
      <c r="KDQ21" s="13"/>
      <c r="KDR21" s="13"/>
      <c r="KDS21" s="13"/>
      <c r="KDT21" s="13"/>
      <c r="KDU21" s="13"/>
      <c r="KDV21" s="13"/>
      <c r="KDW21" s="13"/>
      <c r="KDX21" s="13"/>
      <c r="KDY21" s="13"/>
      <c r="KDZ21" s="13"/>
      <c r="KEA21" s="13"/>
      <c r="KEB21" s="13"/>
      <c r="KEC21" s="13"/>
      <c r="KED21" s="13"/>
      <c r="KEE21" s="13"/>
      <c r="KEF21" s="13"/>
      <c r="KEG21" s="13"/>
      <c r="KEH21" s="13"/>
      <c r="KEI21" s="13"/>
      <c r="KEJ21" s="13"/>
      <c r="KEK21" s="13"/>
      <c r="KEL21" s="13"/>
      <c r="KEM21" s="13"/>
      <c r="KEN21" s="13"/>
      <c r="KEO21" s="13"/>
      <c r="KEP21" s="13"/>
      <c r="KEQ21" s="13"/>
      <c r="KER21" s="13"/>
      <c r="KES21" s="13"/>
      <c r="KET21" s="13"/>
      <c r="KEU21" s="13"/>
      <c r="KEV21" s="13"/>
      <c r="KEW21" s="13"/>
      <c r="KEX21" s="13"/>
      <c r="KEY21" s="13"/>
      <c r="KEZ21" s="13"/>
      <c r="KFA21" s="13"/>
      <c r="KFB21" s="13"/>
      <c r="KFC21" s="13"/>
      <c r="KFD21" s="13"/>
      <c r="KFE21" s="13"/>
      <c r="KFF21" s="13"/>
      <c r="KFG21" s="13"/>
      <c r="KFH21" s="13"/>
      <c r="KFI21" s="13"/>
      <c r="KFJ21" s="13"/>
      <c r="KFK21" s="13"/>
      <c r="KFL21" s="13"/>
      <c r="KFM21" s="13"/>
      <c r="KFN21" s="13"/>
      <c r="KFO21" s="13"/>
      <c r="KFP21" s="13"/>
      <c r="KFQ21" s="13"/>
      <c r="KFR21" s="13"/>
      <c r="KFS21" s="13"/>
      <c r="KFT21" s="13"/>
      <c r="KFU21" s="13"/>
      <c r="KFV21" s="13"/>
      <c r="KFW21" s="13"/>
      <c r="KFX21" s="13"/>
      <c r="KFY21" s="13"/>
      <c r="KFZ21" s="13"/>
      <c r="KGA21" s="13"/>
      <c r="KGB21" s="13"/>
      <c r="KGC21" s="13"/>
      <c r="KGD21" s="13"/>
      <c r="KGE21" s="13"/>
      <c r="KGF21" s="13"/>
      <c r="KGG21" s="13"/>
      <c r="KGH21" s="13"/>
      <c r="KGI21" s="13"/>
      <c r="KGJ21" s="13"/>
      <c r="KGK21" s="13"/>
      <c r="KGL21" s="13"/>
      <c r="KGM21" s="13"/>
      <c r="KGN21" s="13"/>
      <c r="KGO21" s="13"/>
      <c r="KGP21" s="13"/>
      <c r="KGQ21" s="13"/>
      <c r="KGR21" s="13"/>
      <c r="KGS21" s="13"/>
      <c r="KGT21" s="13"/>
      <c r="KGU21" s="13"/>
      <c r="KGV21" s="13"/>
      <c r="KGW21" s="13"/>
      <c r="KGX21" s="13"/>
      <c r="KGY21" s="13"/>
      <c r="KGZ21" s="13"/>
      <c r="KHA21" s="13"/>
      <c r="KHB21" s="13"/>
      <c r="KHC21" s="13"/>
      <c r="KHD21" s="13"/>
      <c r="KHE21" s="13"/>
      <c r="KHF21" s="13"/>
      <c r="KHG21" s="13"/>
      <c r="KHH21" s="13"/>
      <c r="KHI21" s="13"/>
      <c r="KHJ21" s="13"/>
      <c r="KHK21" s="13"/>
      <c r="KHL21" s="13"/>
      <c r="KHM21" s="13"/>
      <c r="KHN21" s="13"/>
      <c r="KHO21" s="13"/>
      <c r="KHP21" s="13"/>
      <c r="KHQ21" s="13"/>
      <c r="KHR21" s="13"/>
      <c r="KHS21" s="13"/>
      <c r="KHT21" s="13"/>
      <c r="KHU21" s="13"/>
      <c r="KHV21" s="13"/>
      <c r="KHW21" s="13"/>
      <c r="KHX21" s="13"/>
      <c r="KHY21" s="13"/>
      <c r="KHZ21" s="13"/>
      <c r="KIA21" s="13"/>
      <c r="KIB21" s="13"/>
      <c r="KIC21" s="13"/>
      <c r="KID21" s="13"/>
      <c r="KIE21" s="13"/>
      <c r="KIF21" s="13"/>
      <c r="KIG21" s="13"/>
      <c r="KIH21" s="13"/>
      <c r="KII21" s="13"/>
      <c r="KIJ21" s="13"/>
      <c r="KIK21" s="13"/>
      <c r="KIL21" s="13"/>
      <c r="KIM21" s="13"/>
      <c r="KIN21" s="13"/>
      <c r="KIO21" s="13"/>
      <c r="KIP21" s="13"/>
      <c r="KIQ21" s="13"/>
      <c r="KIR21" s="13"/>
      <c r="KIS21" s="13"/>
      <c r="KIT21" s="13"/>
      <c r="KIU21" s="13"/>
      <c r="KIV21" s="13"/>
      <c r="KIW21" s="13"/>
      <c r="KIX21" s="13"/>
      <c r="KIY21" s="13"/>
      <c r="KIZ21" s="13"/>
      <c r="KJA21" s="13"/>
      <c r="KJB21" s="13"/>
      <c r="KJC21" s="13"/>
      <c r="KJD21" s="13"/>
      <c r="KJE21" s="13"/>
      <c r="KJF21" s="13"/>
      <c r="KJG21" s="13"/>
      <c r="KJH21" s="13"/>
      <c r="KJI21" s="13"/>
      <c r="KJJ21" s="13"/>
      <c r="KJK21" s="13"/>
      <c r="KJL21" s="13"/>
      <c r="KJM21" s="13"/>
      <c r="KJN21" s="13"/>
      <c r="KJO21" s="13"/>
      <c r="KJP21" s="13"/>
      <c r="KJQ21" s="13"/>
      <c r="KJR21" s="13"/>
      <c r="KJS21" s="13"/>
      <c r="KJT21" s="13"/>
      <c r="KJU21" s="13"/>
      <c r="KJV21" s="13"/>
      <c r="KJW21" s="13"/>
      <c r="KJX21" s="13"/>
      <c r="KJY21" s="13"/>
      <c r="KJZ21" s="13"/>
      <c r="KKA21" s="13"/>
      <c r="KKB21" s="13"/>
      <c r="KKC21" s="13"/>
      <c r="KKD21" s="13"/>
      <c r="KKE21" s="13"/>
      <c r="KKF21" s="13"/>
      <c r="KKG21" s="13"/>
      <c r="KKH21" s="13"/>
      <c r="KKI21" s="13"/>
      <c r="KKJ21" s="13"/>
      <c r="KKK21" s="13"/>
      <c r="KKL21" s="13"/>
      <c r="KKM21" s="13"/>
      <c r="KKN21" s="13"/>
      <c r="KKO21" s="13"/>
      <c r="KKP21" s="13"/>
      <c r="KKQ21" s="13"/>
      <c r="KKR21" s="13"/>
      <c r="KKS21" s="13"/>
      <c r="KKT21" s="13"/>
      <c r="KKU21" s="13"/>
      <c r="KKV21" s="13"/>
      <c r="KKW21" s="13"/>
      <c r="KKX21" s="13"/>
      <c r="KKY21" s="13"/>
      <c r="KKZ21" s="13"/>
      <c r="KLA21" s="13"/>
      <c r="KLB21" s="13"/>
      <c r="KLC21" s="13"/>
      <c r="KLD21" s="13"/>
      <c r="KLE21" s="13"/>
      <c r="KLF21" s="13"/>
      <c r="KLG21" s="13"/>
      <c r="KLH21" s="13"/>
      <c r="KLI21" s="13"/>
      <c r="KLJ21" s="13"/>
      <c r="KLK21" s="13"/>
      <c r="KLL21" s="13"/>
      <c r="KLM21" s="13"/>
      <c r="KLN21" s="13"/>
      <c r="KLO21" s="13"/>
      <c r="KLP21" s="13"/>
      <c r="KLQ21" s="13"/>
      <c r="KLR21" s="13"/>
      <c r="KLS21" s="13"/>
      <c r="KLT21" s="13"/>
      <c r="KLU21" s="13"/>
      <c r="KLV21" s="13"/>
      <c r="KLW21" s="13"/>
      <c r="KLX21" s="13"/>
      <c r="KLY21" s="13"/>
      <c r="KLZ21" s="13"/>
      <c r="KMA21" s="13"/>
      <c r="KMB21" s="13"/>
      <c r="KMC21" s="13"/>
      <c r="KMD21" s="13"/>
      <c r="KME21" s="13"/>
      <c r="KMF21" s="13"/>
      <c r="KMG21" s="13"/>
      <c r="KMH21" s="13"/>
      <c r="KMI21" s="13"/>
      <c r="KMJ21" s="13"/>
      <c r="KMK21" s="13"/>
      <c r="KML21" s="13"/>
      <c r="KMM21" s="13"/>
      <c r="KMN21" s="13"/>
      <c r="KMO21" s="13"/>
      <c r="KMP21" s="13"/>
      <c r="KMQ21" s="13"/>
      <c r="KMR21" s="13"/>
      <c r="KMS21" s="13"/>
      <c r="KMT21" s="13"/>
      <c r="KMU21" s="13"/>
      <c r="KMV21" s="13"/>
      <c r="KMW21" s="13"/>
      <c r="KMX21" s="13"/>
      <c r="KMY21" s="13"/>
      <c r="KMZ21" s="13"/>
      <c r="KNA21" s="13"/>
      <c r="KNB21" s="13"/>
      <c r="KNC21" s="13"/>
      <c r="KND21" s="13"/>
      <c r="KNE21" s="13"/>
      <c r="KNF21" s="13"/>
      <c r="KNG21" s="13"/>
      <c r="KNH21" s="13"/>
      <c r="KNI21" s="13"/>
      <c r="KNJ21" s="13"/>
      <c r="KNK21" s="13"/>
      <c r="KNL21" s="13"/>
      <c r="KNM21" s="13"/>
      <c r="KNN21" s="13"/>
      <c r="KNO21" s="13"/>
      <c r="KNP21" s="13"/>
      <c r="KNQ21" s="13"/>
      <c r="KNR21" s="13"/>
      <c r="KNS21" s="13"/>
      <c r="KNT21" s="13"/>
      <c r="KNU21" s="13"/>
      <c r="KNV21" s="13"/>
      <c r="KNW21" s="13"/>
      <c r="KNX21" s="13"/>
      <c r="KNY21" s="13"/>
      <c r="KNZ21" s="13"/>
      <c r="KOA21" s="13"/>
      <c r="KOB21" s="13"/>
      <c r="KOC21" s="13"/>
      <c r="KOD21" s="13"/>
      <c r="KOE21" s="13"/>
      <c r="KOF21" s="13"/>
      <c r="KOG21" s="13"/>
      <c r="KOH21" s="13"/>
      <c r="KOI21" s="13"/>
      <c r="KOJ21" s="13"/>
      <c r="KOK21" s="13"/>
      <c r="KOL21" s="13"/>
      <c r="KOM21" s="13"/>
      <c r="KON21" s="13"/>
      <c r="KOO21" s="13"/>
      <c r="KOP21" s="13"/>
      <c r="KOQ21" s="13"/>
      <c r="KOR21" s="13"/>
      <c r="KOS21" s="13"/>
      <c r="KOT21" s="13"/>
      <c r="KOU21" s="13"/>
      <c r="KOV21" s="13"/>
      <c r="KOW21" s="13"/>
      <c r="KOX21" s="13"/>
      <c r="KOY21" s="13"/>
      <c r="KOZ21" s="13"/>
      <c r="KPA21" s="13"/>
      <c r="KPB21" s="13"/>
      <c r="KPC21" s="13"/>
      <c r="KPD21" s="13"/>
      <c r="KPE21" s="13"/>
      <c r="KPF21" s="13"/>
      <c r="KPG21" s="13"/>
      <c r="KPH21" s="13"/>
      <c r="KPI21" s="13"/>
      <c r="KPJ21" s="13"/>
      <c r="KPK21" s="13"/>
      <c r="KPL21" s="13"/>
      <c r="KPM21" s="13"/>
      <c r="KPN21" s="13"/>
      <c r="KPO21" s="13"/>
      <c r="KPP21" s="13"/>
      <c r="KPQ21" s="13"/>
      <c r="KPR21" s="13"/>
      <c r="KPS21" s="13"/>
      <c r="KPT21" s="13"/>
      <c r="KPU21" s="13"/>
      <c r="KPV21" s="13"/>
      <c r="KPW21" s="13"/>
      <c r="KPX21" s="13"/>
      <c r="KPY21" s="13"/>
      <c r="KPZ21" s="13"/>
      <c r="KQA21" s="13"/>
      <c r="KQB21" s="13"/>
      <c r="KQC21" s="13"/>
      <c r="KQD21" s="13"/>
      <c r="KQE21" s="13"/>
      <c r="KQF21" s="13"/>
      <c r="KQG21" s="13"/>
      <c r="KQH21" s="13"/>
      <c r="KQI21" s="13"/>
      <c r="KQJ21" s="13"/>
      <c r="KQK21" s="13"/>
      <c r="KQL21" s="13"/>
      <c r="KQM21" s="13"/>
      <c r="KQN21" s="13"/>
      <c r="KQO21" s="13"/>
      <c r="KQP21" s="13"/>
      <c r="KQQ21" s="13"/>
      <c r="KQR21" s="13"/>
      <c r="KQS21" s="13"/>
      <c r="KQT21" s="13"/>
      <c r="KQU21" s="13"/>
      <c r="KQV21" s="13"/>
      <c r="KQW21" s="13"/>
      <c r="KQX21" s="13"/>
      <c r="KQY21" s="13"/>
      <c r="KQZ21" s="13"/>
      <c r="KRA21" s="13"/>
      <c r="KRB21" s="13"/>
      <c r="KRC21" s="13"/>
      <c r="KRD21" s="13"/>
      <c r="KRE21" s="13"/>
      <c r="KRF21" s="13"/>
      <c r="KRG21" s="13"/>
      <c r="KRH21" s="13"/>
      <c r="KRI21" s="13"/>
      <c r="KRJ21" s="13"/>
      <c r="KRK21" s="13"/>
      <c r="KRL21" s="13"/>
      <c r="KRM21" s="13"/>
      <c r="KRN21" s="13"/>
      <c r="KRO21" s="13"/>
      <c r="KRP21" s="13"/>
      <c r="KRQ21" s="13"/>
      <c r="KRR21" s="13"/>
      <c r="KRS21" s="13"/>
      <c r="KRT21" s="13"/>
      <c r="KRU21" s="13"/>
      <c r="KRV21" s="13"/>
      <c r="KRW21" s="13"/>
      <c r="KRX21" s="13"/>
      <c r="KRY21" s="13"/>
      <c r="KRZ21" s="13"/>
      <c r="KSA21" s="13"/>
      <c r="KSB21" s="13"/>
      <c r="KSC21" s="13"/>
      <c r="KSD21" s="13"/>
      <c r="KSE21" s="13"/>
      <c r="KSF21" s="13"/>
      <c r="KSG21" s="13"/>
      <c r="KSH21" s="13"/>
      <c r="KSI21" s="13"/>
      <c r="KSJ21" s="13"/>
      <c r="KSK21" s="13"/>
      <c r="KSL21" s="13"/>
      <c r="KSM21" s="13"/>
      <c r="KSN21" s="13"/>
      <c r="KSO21" s="13"/>
      <c r="KSP21" s="13"/>
      <c r="KSQ21" s="13"/>
      <c r="KSR21" s="13"/>
      <c r="KSS21" s="13"/>
      <c r="KST21" s="13"/>
      <c r="KSU21" s="13"/>
      <c r="KSV21" s="13"/>
      <c r="KSW21" s="13"/>
      <c r="KSX21" s="13"/>
      <c r="KSY21" s="13"/>
      <c r="KSZ21" s="13"/>
      <c r="KTA21" s="13"/>
      <c r="KTB21" s="13"/>
      <c r="KTC21" s="13"/>
      <c r="KTD21" s="13"/>
      <c r="KTE21" s="13"/>
      <c r="KTF21" s="13"/>
      <c r="KTG21" s="13"/>
      <c r="KTH21" s="13"/>
      <c r="KTI21" s="13"/>
      <c r="KTJ21" s="13"/>
      <c r="KTK21" s="13"/>
      <c r="KTL21" s="13"/>
      <c r="KTM21" s="13"/>
      <c r="KTN21" s="13"/>
      <c r="KTO21" s="13"/>
      <c r="KTP21" s="13"/>
      <c r="KTQ21" s="13"/>
      <c r="KTR21" s="13"/>
      <c r="KTS21" s="13"/>
      <c r="KTT21" s="13"/>
      <c r="KTU21" s="13"/>
      <c r="KTV21" s="13"/>
      <c r="KTW21" s="13"/>
      <c r="KTX21" s="13"/>
      <c r="KTY21" s="13"/>
      <c r="KTZ21" s="13"/>
      <c r="KUA21" s="13"/>
      <c r="KUB21" s="13"/>
      <c r="KUC21" s="13"/>
      <c r="KUD21" s="13"/>
      <c r="KUE21" s="13"/>
      <c r="KUF21" s="13"/>
      <c r="KUG21" s="13"/>
      <c r="KUH21" s="13"/>
      <c r="KUI21" s="13"/>
      <c r="KUJ21" s="13"/>
      <c r="KUK21" s="13"/>
      <c r="KUL21" s="13"/>
      <c r="KUM21" s="13"/>
      <c r="KUN21" s="13"/>
      <c r="KUO21" s="13"/>
      <c r="KUP21" s="13"/>
      <c r="KUQ21" s="13"/>
      <c r="KUR21" s="13"/>
      <c r="KUS21" s="13"/>
      <c r="KUT21" s="13"/>
      <c r="KUU21" s="13"/>
      <c r="KUV21" s="13"/>
      <c r="KUW21" s="13"/>
      <c r="KUX21" s="13"/>
      <c r="KUY21" s="13"/>
      <c r="KUZ21" s="13"/>
      <c r="KVA21" s="13"/>
      <c r="KVB21" s="13"/>
      <c r="KVC21" s="13"/>
      <c r="KVD21" s="13"/>
      <c r="KVE21" s="13"/>
      <c r="KVF21" s="13"/>
      <c r="KVG21" s="13"/>
      <c r="KVH21" s="13"/>
      <c r="KVI21" s="13"/>
      <c r="KVJ21" s="13"/>
      <c r="KVK21" s="13"/>
      <c r="KVL21" s="13"/>
      <c r="KVM21" s="13"/>
      <c r="KVN21" s="13"/>
      <c r="KVO21" s="13"/>
      <c r="KVP21" s="13"/>
      <c r="KVQ21" s="13"/>
      <c r="KVR21" s="13"/>
      <c r="KVS21" s="13"/>
      <c r="KVT21" s="13"/>
      <c r="KVU21" s="13"/>
      <c r="KVV21" s="13"/>
      <c r="KVW21" s="13"/>
      <c r="KVX21" s="13"/>
      <c r="KVY21" s="13"/>
      <c r="KVZ21" s="13"/>
      <c r="KWA21" s="13"/>
      <c r="KWB21" s="13"/>
      <c r="KWC21" s="13"/>
      <c r="KWD21" s="13"/>
      <c r="KWE21" s="13"/>
      <c r="KWF21" s="13"/>
      <c r="KWG21" s="13"/>
      <c r="KWH21" s="13"/>
      <c r="KWI21" s="13"/>
      <c r="KWJ21" s="13"/>
      <c r="KWK21" s="13"/>
      <c r="KWL21" s="13"/>
      <c r="KWM21" s="13"/>
      <c r="KWN21" s="13"/>
      <c r="KWO21" s="13"/>
      <c r="KWP21" s="13"/>
      <c r="KWQ21" s="13"/>
      <c r="KWR21" s="13"/>
      <c r="KWS21" s="13"/>
      <c r="KWT21" s="13"/>
      <c r="KWU21" s="13"/>
      <c r="KWV21" s="13"/>
      <c r="KWW21" s="13"/>
      <c r="KWX21" s="13"/>
      <c r="KWY21" s="13"/>
      <c r="KWZ21" s="13"/>
      <c r="KXA21" s="13"/>
      <c r="KXB21" s="13"/>
      <c r="KXC21" s="13"/>
      <c r="KXD21" s="13"/>
      <c r="KXE21" s="13"/>
      <c r="KXF21" s="13"/>
      <c r="KXG21" s="13"/>
      <c r="KXH21" s="13"/>
      <c r="KXI21" s="13"/>
      <c r="KXJ21" s="13"/>
      <c r="KXK21" s="13"/>
      <c r="KXL21" s="13"/>
      <c r="KXM21" s="13"/>
      <c r="KXN21" s="13"/>
      <c r="KXO21" s="13"/>
      <c r="KXP21" s="13"/>
      <c r="KXQ21" s="13"/>
      <c r="KXR21" s="13"/>
      <c r="KXS21" s="13"/>
      <c r="KXT21" s="13"/>
      <c r="KXU21" s="13"/>
      <c r="KXV21" s="13"/>
      <c r="KXW21" s="13"/>
      <c r="KXX21" s="13"/>
      <c r="KXY21" s="13"/>
      <c r="KXZ21" s="13"/>
      <c r="KYA21" s="13"/>
      <c r="KYB21" s="13"/>
      <c r="KYC21" s="13"/>
      <c r="KYD21" s="13"/>
      <c r="KYE21" s="13"/>
      <c r="KYF21" s="13"/>
      <c r="KYG21" s="13"/>
      <c r="KYH21" s="13"/>
      <c r="KYI21" s="13"/>
      <c r="KYJ21" s="13"/>
      <c r="KYK21" s="13"/>
      <c r="KYL21" s="13"/>
      <c r="KYM21" s="13"/>
      <c r="KYN21" s="13"/>
      <c r="KYO21" s="13"/>
      <c r="KYP21" s="13"/>
      <c r="KYQ21" s="13"/>
      <c r="KYR21" s="13"/>
      <c r="KYS21" s="13"/>
      <c r="KYT21" s="13"/>
      <c r="KYU21" s="13"/>
      <c r="KYV21" s="13"/>
      <c r="KYW21" s="13"/>
      <c r="KYX21" s="13"/>
      <c r="KYY21" s="13"/>
      <c r="KYZ21" s="13"/>
      <c r="KZA21" s="13"/>
      <c r="KZB21" s="13"/>
      <c r="KZC21" s="13"/>
      <c r="KZD21" s="13"/>
      <c r="KZE21" s="13"/>
      <c r="KZF21" s="13"/>
      <c r="KZG21" s="13"/>
      <c r="KZH21" s="13"/>
      <c r="KZI21" s="13"/>
      <c r="KZJ21" s="13"/>
      <c r="KZK21" s="13"/>
      <c r="KZL21" s="13"/>
      <c r="KZM21" s="13"/>
      <c r="KZN21" s="13"/>
      <c r="KZO21" s="13"/>
      <c r="KZP21" s="13"/>
      <c r="KZQ21" s="13"/>
      <c r="KZR21" s="13"/>
      <c r="KZS21" s="13"/>
      <c r="KZT21" s="13"/>
      <c r="KZU21" s="13"/>
      <c r="KZV21" s="13"/>
      <c r="KZW21" s="13"/>
      <c r="KZX21" s="13"/>
      <c r="KZY21" s="13"/>
      <c r="KZZ21" s="13"/>
      <c r="LAA21" s="13"/>
      <c r="LAB21" s="13"/>
      <c r="LAC21" s="13"/>
      <c r="LAD21" s="13"/>
      <c r="LAE21" s="13"/>
      <c r="LAF21" s="13"/>
      <c r="LAG21" s="13"/>
      <c r="LAH21" s="13"/>
      <c r="LAI21" s="13"/>
      <c r="LAJ21" s="13"/>
      <c r="LAK21" s="13"/>
      <c r="LAL21" s="13"/>
      <c r="LAM21" s="13"/>
      <c r="LAN21" s="13"/>
      <c r="LAO21" s="13"/>
      <c r="LAP21" s="13"/>
      <c r="LAQ21" s="13"/>
      <c r="LAR21" s="13"/>
      <c r="LAS21" s="13"/>
      <c r="LAT21" s="13"/>
      <c r="LAU21" s="13"/>
      <c r="LAV21" s="13"/>
      <c r="LAW21" s="13"/>
      <c r="LAX21" s="13"/>
      <c r="LAY21" s="13"/>
      <c r="LAZ21" s="13"/>
      <c r="LBA21" s="13"/>
      <c r="LBB21" s="13"/>
      <c r="LBC21" s="13"/>
      <c r="LBD21" s="13"/>
      <c r="LBE21" s="13"/>
      <c r="LBF21" s="13"/>
      <c r="LBG21" s="13"/>
      <c r="LBH21" s="13"/>
      <c r="LBI21" s="13"/>
      <c r="LBJ21" s="13"/>
      <c r="LBK21" s="13"/>
      <c r="LBL21" s="13"/>
      <c r="LBM21" s="13"/>
      <c r="LBN21" s="13"/>
      <c r="LBO21" s="13"/>
      <c r="LBP21" s="13"/>
      <c r="LBQ21" s="13"/>
      <c r="LBR21" s="13"/>
      <c r="LBS21" s="13"/>
      <c r="LBT21" s="13"/>
      <c r="LBU21" s="13"/>
      <c r="LBV21" s="13"/>
      <c r="LBW21" s="13"/>
      <c r="LBX21" s="13"/>
      <c r="LBY21" s="13"/>
      <c r="LBZ21" s="13"/>
      <c r="LCA21" s="13"/>
      <c r="LCB21" s="13"/>
      <c r="LCC21" s="13"/>
      <c r="LCD21" s="13"/>
      <c r="LCE21" s="13"/>
      <c r="LCF21" s="13"/>
      <c r="LCG21" s="13"/>
      <c r="LCH21" s="13"/>
      <c r="LCI21" s="13"/>
      <c r="LCJ21" s="13"/>
      <c r="LCK21" s="13"/>
      <c r="LCL21" s="13"/>
      <c r="LCM21" s="13"/>
      <c r="LCN21" s="13"/>
      <c r="LCO21" s="13"/>
      <c r="LCP21" s="13"/>
      <c r="LCQ21" s="13"/>
      <c r="LCR21" s="13"/>
      <c r="LCS21" s="13"/>
      <c r="LCT21" s="13"/>
      <c r="LCU21" s="13"/>
      <c r="LCV21" s="13"/>
      <c r="LCW21" s="13"/>
      <c r="LCX21" s="13"/>
      <c r="LCY21" s="13"/>
      <c r="LCZ21" s="13"/>
      <c r="LDA21" s="13"/>
      <c r="LDB21" s="13"/>
      <c r="LDC21" s="13"/>
      <c r="LDD21" s="13"/>
      <c r="LDE21" s="13"/>
      <c r="LDF21" s="13"/>
      <c r="LDG21" s="13"/>
      <c r="LDH21" s="13"/>
      <c r="LDI21" s="13"/>
      <c r="LDJ21" s="13"/>
      <c r="LDK21" s="13"/>
      <c r="LDL21" s="13"/>
      <c r="LDM21" s="13"/>
      <c r="LDN21" s="13"/>
      <c r="LDO21" s="13"/>
      <c r="LDP21" s="13"/>
      <c r="LDQ21" s="13"/>
      <c r="LDR21" s="13"/>
      <c r="LDS21" s="13"/>
      <c r="LDT21" s="13"/>
      <c r="LDU21" s="13"/>
      <c r="LDV21" s="13"/>
      <c r="LDW21" s="13"/>
      <c r="LDX21" s="13"/>
      <c r="LDY21" s="13"/>
      <c r="LDZ21" s="13"/>
      <c r="LEA21" s="13"/>
      <c r="LEB21" s="13"/>
      <c r="LEC21" s="13"/>
      <c r="LED21" s="13"/>
      <c r="LEE21" s="13"/>
      <c r="LEF21" s="13"/>
      <c r="LEG21" s="13"/>
      <c r="LEH21" s="13"/>
      <c r="LEI21" s="13"/>
      <c r="LEJ21" s="13"/>
      <c r="LEK21" s="13"/>
      <c r="LEL21" s="13"/>
      <c r="LEM21" s="13"/>
      <c r="LEN21" s="13"/>
      <c r="LEO21" s="13"/>
      <c r="LEP21" s="13"/>
      <c r="LEQ21" s="13"/>
      <c r="LER21" s="13"/>
      <c r="LES21" s="13"/>
      <c r="LET21" s="13"/>
      <c r="LEU21" s="13"/>
      <c r="LEV21" s="13"/>
      <c r="LEW21" s="13"/>
      <c r="LEX21" s="13"/>
      <c r="LEY21" s="13"/>
      <c r="LEZ21" s="13"/>
      <c r="LFA21" s="13"/>
      <c r="LFB21" s="13"/>
      <c r="LFC21" s="13"/>
      <c r="LFD21" s="13"/>
      <c r="LFE21" s="13"/>
      <c r="LFF21" s="13"/>
      <c r="LFG21" s="13"/>
      <c r="LFH21" s="13"/>
      <c r="LFI21" s="13"/>
      <c r="LFJ21" s="13"/>
      <c r="LFK21" s="13"/>
      <c r="LFL21" s="13"/>
      <c r="LFM21" s="13"/>
      <c r="LFN21" s="13"/>
      <c r="LFO21" s="13"/>
      <c r="LFP21" s="13"/>
      <c r="LFQ21" s="13"/>
      <c r="LFR21" s="13"/>
      <c r="LFS21" s="13"/>
      <c r="LFT21" s="13"/>
      <c r="LFU21" s="13"/>
      <c r="LFV21" s="13"/>
      <c r="LFW21" s="13"/>
      <c r="LFX21" s="13"/>
      <c r="LFY21" s="13"/>
      <c r="LFZ21" s="13"/>
      <c r="LGA21" s="13"/>
      <c r="LGB21" s="13"/>
      <c r="LGC21" s="13"/>
      <c r="LGD21" s="13"/>
      <c r="LGE21" s="13"/>
      <c r="LGF21" s="13"/>
      <c r="LGG21" s="13"/>
      <c r="LGH21" s="13"/>
      <c r="LGI21" s="13"/>
      <c r="LGJ21" s="13"/>
      <c r="LGK21" s="13"/>
      <c r="LGL21" s="13"/>
      <c r="LGM21" s="13"/>
      <c r="LGN21" s="13"/>
      <c r="LGO21" s="13"/>
      <c r="LGP21" s="13"/>
      <c r="LGQ21" s="13"/>
      <c r="LGR21" s="13"/>
      <c r="LGS21" s="13"/>
      <c r="LGT21" s="13"/>
      <c r="LGU21" s="13"/>
      <c r="LGV21" s="13"/>
      <c r="LGW21" s="13"/>
      <c r="LGX21" s="13"/>
      <c r="LGY21" s="13"/>
      <c r="LGZ21" s="13"/>
      <c r="LHA21" s="13"/>
      <c r="LHB21" s="13"/>
      <c r="LHC21" s="13"/>
      <c r="LHD21" s="13"/>
      <c r="LHE21" s="13"/>
      <c r="LHF21" s="13"/>
      <c r="LHG21" s="13"/>
      <c r="LHH21" s="13"/>
      <c r="LHI21" s="13"/>
      <c r="LHJ21" s="13"/>
      <c r="LHK21" s="13"/>
      <c r="LHL21" s="13"/>
      <c r="LHM21" s="13"/>
      <c r="LHN21" s="13"/>
      <c r="LHO21" s="13"/>
      <c r="LHP21" s="13"/>
      <c r="LHQ21" s="13"/>
      <c r="LHR21" s="13"/>
      <c r="LHS21" s="13"/>
      <c r="LHT21" s="13"/>
      <c r="LHU21" s="13"/>
      <c r="LHV21" s="13"/>
      <c r="LHW21" s="13"/>
      <c r="LHX21" s="13"/>
      <c r="LHY21" s="13"/>
      <c r="LHZ21" s="13"/>
      <c r="LIA21" s="13"/>
      <c r="LIB21" s="13"/>
      <c r="LIC21" s="13"/>
      <c r="LID21" s="13"/>
      <c r="LIE21" s="13"/>
      <c r="LIF21" s="13"/>
      <c r="LIG21" s="13"/>
      <c r="LIH21" s="13"/>
      <c r="LII21" s="13"/>
      <c r="LIJ21" s="13"/>
      <c r="LIK21" s="13"/>
      <c r="LIL21" s="13"/>
      <c r="LIM21" s="13"/>
      <c r="LIN21" s="13"/>
      <c r="LIO21" s="13"/>
      <c r="LIP21" s="13"/>
      <c r="LIQ21" s="13"/>
      <c r="LIR21" s="13"/>
      <c r="LIS21" s="13"/>
      <c r="LIT21" s="13"/>
      <c r="LIU21" s="13"/>
      <c r="LIV21" s="13"/>
      <c r="LIW21" s="13"/>
      <c r="LIX21" s="13"/>
      <c r="LIY21" s="13"/>
      <c r="LIZ21" s="13"/>
      <c r="LJA21" s="13"/>
      <c r="LJB21" s="13"/>
      <c r="LJC21" s="13"/>
      <c r="LJD21" s="13"/>
      <c r="LJE21" s="13"/>
      <c r="LJF21" s="13"/>
      <c r="LJG21" s="13"/>
      <c r="LJH21" s="13"/>
      <c r="LJI21" s="13"/>
      <c r="LJJ21" s="13"/>
      <c r="LJK21" s="13"/>
      <c r="LJL21" s="13"/>
      <c r="LJM21" s="13"/>
      <c r="LJN21" s="13"/>
      <c r="LJO21" s="13"/>
      <c r="LJP21" s="13"/>
      <c r="LJQ21" s="13"/>
      <c r="LJR21" s="13"/>
      <c r="LJS21" s="13"/>
      <c r="LJT21" s="13"/>
      <c r="LJU21" s="13"/>
      <c r="LJV21" s="13"/>
      <c r="LJW21" s="13"/>
      <c r="LJX21" s="13"/>
      <c r="LJY21" s="13"/>
      <c r="LJZ21" s="13"/>
      <c r="LKA21" s="13"/>
      <c r="LKB21" s="13"/>
      <c r="LKC21" s="13"/>
      <c r="LKD21" s="13"/>
      <c r="LKE21" s="13"/>
      <c r="LKF21" s="13"/>
      <c r="LKG21" s="13"/>
      <c r="LKH21" s="13"/>
      <c r="LKI21" s="13"/>
      <c r="LKJ21" s="13"/>
      <c r="LKK21" s="13"/>
      <c r="LKL21" s="13"/>
      <c r="LKM21" s="13"/>
      <c r="LKN21" s="13"/>
      <c r="LKO21" s="13"/>
      <c r="LKP21" s="13"/>
      <c r="LKQ21" s="13"/>
      <c r="LKR21" s="13"/>
      <c r="LKS21" s="13"/>
      <c r="LKT21" s="13"/>
      <c r="LKU21" s="13"/>
      <c r="LKV21" s="13"/>
      <c r="LKW21" s="13"/>
      <c r="LKX21" s="13"/>
      <c r="LKY21" s="13"/>
      <c r="LKZ21" s="13"/>
      <c r="LLA21" s="13"/>
      <c r="LLB21" s="13"/>
      <c r="LLC21" s="13"/>
      <c r="LLD21" s="13"/>
      <c r="LLE21" s="13"/>
      <c r="LLF21" s="13"/>
      <c r="LLG21" s="13"/>
      <c r="LLH21" s="13"/>
      <c r="LLI21" s="13"/>
      <c r="LLJ21" s="13"/>
      <c r="LLK21" s="13"/>
      <c r="LLL21" s="13"/>
      <c r="LLM21" s="13"/>
      <c r="LLN21" s="13"/>
      <c r="LLO21" s="13"/>
      <c r="LLP21" s="13"/>
      <c r="LLQ21" s="13"/>
      <c r="LLR21" s="13"/>
      <c r="LLS21" s="13"/>
      <c r="LLT21" s="13"/>
      <c r="LLU21" s="13"/>
      <c r="LLV21" s="13"/>
      <c r="LLW21" s="13"/>
      <c r="LLX21" s="13"/>
      <c r="LLY21" s="13"/>
      <c r="LLZ21" s="13"/>
      <c r="LMA21" s="13"/>
      <c r="LMB21" s="13"/>
      <c r="LMC21" s="13"/>
      <c r="LMD21" s="13"/>
      <c r="LME21" s="13"/>
      <c r="LMF21" s="13"/>
      <c r="LMG21" s="13"/>
      <c r="LMH21" s="13"/>
      <c r="LMI21" s="13"/>
      <c r="LMJ21" s="13"/>
      <c r="LMK21" s="13"/>
      <c r="LML21" s="13"/>
      <c r="LMM21" s="13"/>
      <c r="LMN21" s="13"/>
      <c r="LMO21" s="13"/>
      <c r="LMP21" s="13"/>
      <c r="LMQ21" s="13"/>
      <c r="LMR21" s="13"/>
      <c r="LMS21" s="13"/>
      <c r="LMT21" s="13"/>
      <c r="LMU21" s="13"/>
      <c r="LMV21" s="13"/>
      <c r="LMW21" s="13"/>
      <c r="LMX21" s="13"/>
      <c r="LMY21" s="13"/>
      <c r="LMZ21" s="13"/>
      <c r="LNA21" s="13"/>
      <c r="LNB21" s="13"/>
      <c r="LNC21" s="13"/>
      <c r="LND21" s="13"/>
      <c r="LNE21" s="13"/>
      <c r="LNF21" s="13"/>
      <c r="LNG21" s="13"/>
      <c r="LNH21" s="13"/>
      <c r="LNI21" s="13"/>
      <c r="LNJ21" s="13"/>
      <c r="LNK21" s="13"/>
      <c r="LNL21" s="13"/>
      <c r="LNM21" s="13"/>
      <c r="LNN21" s="13"/>
      <c r="LNO21" s="13"/>
      <c r="LNP21" s="13"/>
      <c r="LNQ21" s="13"/>
      <c r="LNR21" s="13"/>
      <c r="LNS21" s="13"/>
      <c r="LNT21" s="13"/>
      <c r="LNU21" s="13"/>
      <c r="LNV21" s="13"/>
      <c r="LNW21" s="13"/>
      <c r="LNX21" s="13"/>
      <c r="LNY21" s="13"/>
      <c r="LNZ21" s="13"/>
      <c r="LOA21" s="13"/>
      <c r="LOB21" s="13"/>
      <c r="LOC21" s="13"/>
      <c r="LOD21" s="13"/>
      <c r="LOE21" s="13"/>
      <c r="LOF21" s="13"/>
      <c r="LOG21" s="13"/>
      <c r="LOH21" s="13"/>
      <c r="LOI21" s="13"/>
      <c r="LOJ21" s="13"/>
      <c r="LOK21" s="13"/>
      <c r="LOL21" s="13"/>
      <c r="LOM21" s="13"/>
      <c r="LON21" s="13"/>
      <c r="LOO21" s="13"/>
      <c r="LOP21" s="13"/>
      <c r="LOQ21" s="13"/>
      <c r="LOR21" s="13"/>
      <c r="LOS21" s="13"/>
      <c r="LOT21" s="13"/>
      <c r="LOU21" s="13"/>
      <c r="LOV21" s="13"/>
      <c r="LOW21" s="13"/>
      <c r="LOX21" s="13"/>
      <c r="LOY21" s="13"/>
      <c r="LOZ21" s="13"/>
      <c r="LPA21" s="13"/>
      <c r="LPB21" s="13"/>
      <c r="LPC21" s="13"/>
      <c r="LPD21" s="13"/>
      <c r="LPE21" s="13"/>
      <c r="LPF21" s="13"/>
      <c r="LPG21" s="13"/>
      <c r="LPH21" s="13"/>
      <c r="LPI21" s="13"/>
      <c r="LPJ21" s="13"/>
      <c r="LPK21" s="13"/>
      <c r="LPL21" s="13"/>
      <c r="LPM21" s="13"/>
      <c r="LPN21" s="13"/>
      <c r="LPO21" s="13"/>
      <c r="LPP21" s="13"/>
      <c r="LPQ21" s="13"/>
      <c r="LPR21" s="13"/>
      <c r="LPS21" s="13"/>
      <c r="LPT21" s="13"/>
      <c r="LPU21" s="13"/>
      <c r="LPV21" s="13"/>
      <c r="LPW21" s="13"/>
      <c r="LPX21" s="13"/>
      <c r="LPY21" s="13"/>
      <c r="LPZ21" s="13"/>
      <c r="LQA21" s="13"/>
      <c r="LQB21" s="13"/>
      <c r="LQC21" s="13"/>
      <c r="LQD21" s="13"/>
      <c r="LQE21" s="13"/>
      <c r="LQF21" s="13"/>
      <c r="LQG21" s="13"/>
      <c r="LQH21" s="13"/>
      <c r="LQI21" s="13"/>
      <c r="LQJ21" s="13"/>
      <c r="LQK21" s="13"/>
      <c r="LQL21" s="13"/>
      <c r="LQM21" s="13"/>
      <c r="LQN21" s="13"/>
      <c r="LQO21" s="13"/>
      <c r="LQP21" s="13"/>
      <c r="LQQ21" s="13"/>
      <c r="LQR21" s="13"/>
      <c r="LQS21" s="13"/>
      <c r="LQT21" s="13"/>
      <c r="LQU21" s="13"/>
      <c r="LQV21" s="13"/>
      <c r="LQW21" s="13"/>
      <c r="LQX21" s="13"/>
      <c r="LQY21" s="13"/>
      <c r="LQZ21" s="13"/>
      <c r="LRA21" s="13"/>
      <c r="LRB21" s="13"/>
      <c r="LRC21" s="13"/>
      <c r="LRD21" s="13"/>
      <c r="LRE21" s="13"/>
      <c r="LRF21" s="13"/>
      <c r="LRG21" s="13"/>
      <c r="LRH21" s="13"/>
      <c r="LRI21" s="13"/>
      <c r="LRJ21" s="13"/>
      <c r="LRK21" s="13"/>
      <c r="LRL21" s="13"/>
      <c r="LRM21" s="13"/>
      <c r="LRN21" s="13"/>
      <c r="LRO21" s="13"/>
      <c r="LRP21" s="13"/>
      <c r="LRQ21" s="13"/>
      <c r="LRR21" s="13"/>
      <c r="LRS21" s="13"/>
      <c r="LRT21" s="13"/>
      <c r="LRU21" s="13"/>
      <c r="LRV21" s="13"/>
      <c r="LRW21" s="13"/>
      <c r="LRX21" s="13"/>
      <c r="LRY21" s="13"/>
      <c r="LRZ21" s="13"/>
      <c r="LSA21" s="13"/>
      <c r="LSB21" s="13"/>
      <c r="LSC21" s="13"/>
      <c r="LSD21" s="13"/>
      <c r="LSE21" s="13"/>
      <c r="LSF21" s="13"/>
      <c r="LSG21" s="13"/>
      <c r="LSH21" s="13"/>
      <c r="LSI21" s="13"/>
      <c r="LSJ21" s="13"/>
      <c r="LSK21" s="13"/>
      <c r="LSL21" s="13"/>
      <c r="LSM21" s="13"/>
      <c r="LSN21" s="13"/>
      <c r="LSO21" s="13"/>
      <c r="LSP21" s="13"/>
      <c r="LSQ21" s="13"/>
      <c r="LSR21" s="13"/>
      <c r="LSS21" s="13"/>
      <c r="LST21" s="13"/>
      <c r="LSU21" s="13"/>
      <c r="LSV21" s="13"/>
      <c r="LSW21" s="13"/>
      <c r="LSX21" s="13"/>
      <c r="LSY21" s="13"/>
      <c r="LSZ21" s="13"/>
      <c r="LTA21" s="13"/>
      <c r="LTB21" s="13"/>
      <c r="LTC21" s="13"/>
      <c r="LTD21" s="13"/>
      <c r="LTE21" s="13"/>
      <c r="LTF21" s="13"/>
      <c r="LTG21" s="13"/>
      <c r="LTH21" s="13"/>
      <c r="LTI21" s="13"/>
      <c r="LTJ21" s="13"/>
      <c r="LTK21" s="13"/>
      <c r="LTL21" s="13"/>
      <c r="LTM21" s="13"/>
      <c r="LTN21" s="13"/>
      <c r="LTO21" s="13"/>
      <c r="LTP21" s="13"/>
      <c r="LTQ21" s="13"/>
      <c r="LTR21" s="13"/>
      <c r="LTS21" s="13"/>
      <c r="LTT21" s="13"/>
      <c r="LTU21" s="13"/>
      <c r="LTV21" s="13"/>
      <c r="LTW21" s="13"/>
      <c r="LTX21" s="13"/>
      <c r="LTY21" s="13"/>
      <c r="LTZ21" s="13"/>
      <c r="LUA21" s="13"/>
      <c r="LUB21" s="13"/>
      <c r="LUC21" s="13"/>
      <c r="LUD21" s="13"/>
      <c r="LUE21" s="13"/>
      <c r="LUF21" s="13"/>
      <c r="LUG21" s="13"/>
      <c r="LUH21" s="13"/>
      <c r="LUI21" s="13"/>
      <c r="LUJ21" s="13"/>
      <c r="LUK21" s="13"/>
      <c r="LUL21" s="13"/>
      <c r="LUM21" s="13"/>
      <c r="LUN21" s="13"/>
      <c r="LUO21" s="13"/>
      <c r="LUP21" s="13"/>
      <c r="LUQ21" s="13"/>
      <c r="LUR21" s="13"/>
      <c r="LUS21" s="13"/>
      <c r="LUT21" s="13"/>
      <c r="LUU21" s="13"/>
      <c r="LUV21" s="13"/>
      <c r="LUW21" s="13"/>
      <c r="LUX21" s="13"/>
      <c r="LUY21" s="13"/>
      <c r="LUZ21" s="13"/>
      <c r="LVA21" s="13"/>
      <c r="LVB21" s="13"/>
      <c r="LVC21" s="13"/>
      <c r="LVD21" s="13"/>
      <c r="LVE21" s="13"/>
      <c r="LVF21" s="13"/>
      <c r="LVG21" s="13"/>
      <c r="LVH21" s="13"/>
      <c r="LVI21" s="13"/>
      <c r="LVJ21" s="13"/>
      <c r="LVK21" s="13"/>
      <c r="LVL21" s="13"/>
      <c r="LVM21" s="13"/>
      <c r="LVN21" s="13"/>
      <c r="LVO21" s="13"/>
      <c r="LVP21" s="13"/>
      <c r="LVQ21" s="13"/>
      <c r="LVR21" s="13"/>
      <c r="LVS21" s="13"/>
      <c r="LVT21" s="13"/>
      <c r="LVU21" s="13"/>
      <c r="LVV21" s="13"/>
      <c r="LVW21" s="13"/>
      <c r="LVX21" s="13"/>
      <c r="LVY21" s="13"/>
      <c r="LVZ21" s="13"/>
      <c r="LWA21" s="13"/>
      <c r="LWB21" s="13"/>
      <c r="LWC21" s="13"/>
      <c r="LWD21" s="13"/>
      <c r="LWE21" s="13"/>
      <c r="LWF21" s="13"/>
      <c r="LWG21" s="13"/>
      <c r="LWH21" s="13"/>
      <c r="LWI21" s="13"/>
      <c r="LWJ21" s="13"/>
      <c r="LWK21" s="13"/>
      <c r="LWL21" s="13"/>
      <c r="LWM21" s="13"/>
      <c r="LWN21" s="13"/>
      <c r="LWO21" s="13"/>
      <c r="LWP21" s="13"/>
      <c r="LWQ21" s="13"/>
      <c r="LWR21" s="13"/>
      <c r="LWS21" s="13"/>
      <c r="LWT21" s="13"/>
      <c r="LWU21" s="13"/>
      <c r="LWV21" s="13"/>
      <c r="LWW21" s="13"/>
      <c r="LWX21" s="13"/>
      <c r="LWY21" s="13"/>
      <c r="LWZ21" s="13"/>
      <c r="LXA21" s="13"/>
      <c r="LXB21" s="13"/>
      <c r="LXC21" s="13"/>
      <c r="LXD21" s="13"/>
      <c r="LXE21" s="13"/>
      <c r="LXF21" s="13"/>
      <c r="LXG21" s="13"/>
      <c r="LXH21" s="13"/>
      <c r="LXI21" s="13"/>
      <c r="LXJ21" s="13"/>
      <c r="LXK21" s="13"/>
      <c r="LXL21" s="13"/>
      <c r="LXM21" s="13"/>
      <c r="LXN21" s="13"/>
      <c r="LXO21" s="13"/>
      <c r="LXP21" s="13"/>
      <c r="LXQ21" s="13"/>
      <c r="LXR21" s="13"/>
      <c r="LXS21" s="13"/>
      <c r="LXT21" s="13"/>
      <c r="LXU21" s="13"/>
      <c r="LXV21" s="13"/>
      <c r="LXW21" s="13"/>
      <c r="LXX21" s="13"/>
      <c r="LXY21" s="13"/>
      <c r="LXZ21" s="13"/>
      <c r="LYA21" s="13"/>
      <c r="LYB21" s="13"/>
      <c r="LYC21" s="13"/>
      <c r="LYD21" s="13"/>
      <c r="LYE21" s="13"/>
      <c r="LYF21" s="13"/>
      <c r="LYG21" s="13"/>
      <c r="LYH21" s="13"/>
      <c r="LYI21" s="13"/>
      <c r="LYJ21" s="13"/>
      <c r="LYK21" s="13"/>
      <c r="LYL21" s="13"/>
      <c r="LYM21" s="13"/>
      <c r="LYN21" s="13"/>
      <c r="LYO21" s="13"/>
      <c r="LYP21" s="13"/>
      <c r="LYQ21" s="13"/>
      <c r="LYR21" s="13"/>
      <c r="LYS21" s="13"/>
      <c r="LYT21" s="13"/>
      <c r="LYU21" s="13"/>
      <c r="LYV21" s="13"/>
      <c r="LYW21" s="13"/>
      <c r="LYX21" s="13"/>
      <c r="LYY21" s="13"/>
      <c r="LYZ21" s="13"/>
      <c r="LZA21" s="13"/>
      <c r="LZB21" s="13"/>
      <c r="LZC21" s="13"/>
      <c r="LZD21" s="13"/>
      <c r="LZE21" s="13"/>
      <c r="LZF21" s="13"/>
      <c r="LZG21" s="13"/>
      <c r="LZH21" s="13"/>
      <c r="LZI21" s="13"/>
      <c r="LZJ21" s="13"/>
      <c r="LZK21" s="13"/>
      <c r="LZL21" s="13"/>
      <c r="LZM21" s="13"/>
      <c r="LZN21" s="13"/>
      <c r="LZO21" s="13"/>
      <c r="LZP21" s="13"/>
      <c r="LZQ21" s="13"/>
      <c r="LZR21" s="13"/>
      <c r="LZS21" s="13"/>
      <c r="LZT21" s="13"/>
      <c r="LZU21" s="13"/>
      <c r="LZV21" s="13"/>
      <c r="LZW21" s="13"/>
      <c r="LZX21" s="13"/>
      <c r="LZY21" s="13"/>
      <c r="LZZ21" s="13"/>
      <c r="MAA21" s="13"/>
      <c r="MAB21" s="13"/>
      <c r="MAC21" s="13"/>
      <c r="MAD21" s="13"/>
      <c r="MAE21" s="13"/>
      <c r="MAF21" s="13"/>
      <c r="MAG21" s="13"/>
      <c r="MAH21" s="13"/>
      <c r="MAI21" s="13"/>
      <c r="MAJ21" s="13"/>
      <c r="MAK21" s="13"/>
      <c r="MAL21" s="13"/>
      <c r="MAM21" s="13"/>
      <c r="MAN21" s="13"/>
      <c r="MAO21" s="13"/>
      <c r="MAP21" s="13"/>
      <c r="MAQ21" s="13"/>
      <c r="MAR21" s="13"/>
      <c r="MAS21" s="13"/>
      <c r="MAT21" s="13"/>
      <c r="MAU21" s="13"/>
      <c r="MAV21" s="13"/>
      <c r="MAW21" s="13"/>
      <c r="MAX21" s="13"/>
      <c r="MAY21" s="13"/>
      <c r="MAZ21" s="13"/>
      <c r="MBA21" s="13"/>
      <c r="MBB21" s="13"/>
      <c r="MBC21" s="13"/>
      <c r="MBD21" s="13"/>
      <c r="MBE21" s="13"/>
      <c r="MBF21" s="13"/>
      <c r="MBG21" s="13"/>
      <c r="MBH21" s="13"/>
      <c r="MBI21" s="13"/>
      <c r="MBJ21" s="13"/>
      <c r="MBK21" s="13"/>
      <c r="MBL21" s="13"/>
      <c r="MBM21" s="13"/>
      <c r="MBN21" s="13"/>
      <c r="MBO21" s="13"/>
      <c r="MBP21" s="13"/>
      <c r="MBQ21" s="13"/>
      <c r="MBR21" s="13"/>
      <c r="MBS21" s="13"/>
      <c r="MBT21" s="13"/>
      <c r="MBU21" s="13"/>
      <c r="MBV21" s="13"/>
      <c r="MBW21" s="13"/>
      <c r="MBX21" s="13"/>
      <c r="MBY21" s="13"/>
      <c r="MBZ21" s="13"/>
      <c r="MCA21" s="13"/>
      <c r="MCB21" s="13"/>
      <c r="MCC21" s="13"/>
      <c r="MCD21" s="13"/>
      <c r="MCE21" s="13"/>
      <c r="MCF21" s="13"/>
      <c r="MCG21" s="13"/>
      <c r="MCH21" s="13"/>
      <c r="MCI21" s="13"/>
      <c r="MCJ21" s="13"/>
      <c r="MCK21" s="13"/>
      <c r="MCL21" s="13"/>
      <c r="MCM21" s="13"/>
      <c r="MCN21" s="13"/>
      <c r="MCO21" s="13"/>
      <c r="MCP21" s="13"/>
      <c r="MCQ21" s="13"/>
      <c r="MCR21" s="13"/>
      <c r="MCS21" s="13"/>
      <c r="MCT21" s="13"/>
      <c r="MCU21" s="13"/>
      <c r="MCV21" s="13"/>
      <c r="MCW21" s="13"/>
      <c r="MCX21" s="13"/>
      <c r="MCY21" s="13"/>
      <c r="MCZ21" s="13"/>
      <c r="MDA21" s="13"/>
      <c r="MDB21" s="13"/>
      <c r="MDC21" s="13"/>
      <c r="MDD21" s="13"/>
      <c r="MDE21" s="13"/>
      <c r="MDF21" s="13"/>
      <c r="MDG21" s="13"/>
      <c r="MDH21" s="13"/>
      <c r="MDI21" s="13"/>
      <c r="MDJ21" s="13"/>
      <c r="MDK21" s="13"/>
      <c r="MDL21" s="13"/>
      <c r="MDM21" s="13"/>
      <c r="MDN21" s="13"/>
      <c r="MDO21" s="13"/>
      <c r="MDP21" s="13"/>
      <c r="MDQ21" s="13"/>
      <c r="MDR21" s="13"/>
      <c r="MDS21" s="13"/>
      <c r="MDT21" s="13"/>
      <c r="MDU21" s="13"/>
      <c r="MDV21" s="13"/>
      <c r="MDW21" s="13"/>
      <c r="MDX21" s="13"/>
      <c r="MDY21" s="13"/>
      <c r="MDZ21" s="13"/>
      <c r="MEA21" s="13"/>
      <c r="MEB21" s="13"/>
      <c r="MEC21" s="13"/>
      <c r="MED21" s="13"/>
      <c r="MEE21" s="13"/>
      <c r="MEF21" s="13"/>
      <c r="MEG21" s="13"/>
      <c r="MEH21" s="13"/>
      <c r="MEI21" s="13"/>
      <c r="MEJ21" s="13"/>
      <c r="MEK21" s="13"/>
      <c r="MEL21" s="13"/>
      <c r="MEM21" s="13"/>
      <c r="MEN21" s="13"/>
      <c r="MEO21" s="13"/>
      <c r="MEP21" s="13"/>
      <c r="MEQ21" s="13"/>
      <c r="MER21" s="13"/>
      <c r="MES21" s="13"/>
      <c r="MET21" s="13"/>
      <c r="MEU21" s="13"/>
      <c r="MEV21" s="13"/>
      <c r="MEW21" s="13"/>
      <c r="MEX21" s="13"/>
      <c r="MEY21" s="13"/>
      <c r="MEZ21" s="13"/>
      <c r="MFA21" s="13"/>
      <c r="MFB21" s="13"/>
      <c r="MFC21" s="13"/>
      <c r="MFD21" s="13"/>
      <c r="MFE21" s="13"/>
      <c r="MFF21" s="13"/>
      <c r="MFG21" s="13"/>
      <c r="MFH21" s="13"/>
      <c r="MFI21" s="13"/>
      <c r="MFJ21" s="13"/>
      <c r="MFK21" s="13"/>
      <c r="MFL21" s="13"/>
      <c r="MFM21" s="13"/>
      <c r="MFN21" s="13"/>
      <c r="MFO21" s="13"/>
      <c r="MFP21" s="13"/>
      <c r="MFQ21" s="13"/>
      <c r="MFR21" s="13"/>
      <c r="MFS21" s="13"/>
      <c r="MFT21" s="13"/>
      <c r="MFU21" s="13"/>
      <c r="MFV21" s="13"/>
      <c r="MFW21" s="13"/>
      <c r="MFX21" s="13"/>
      <c r="MFY21" s="13"/>
      <c r="MFZ21" s="13"/>
      <c r="MGA21" s="13"/>
      <c r="MGB21" s="13"/>
      <c r="MGC21" s="13"/>
      <c r="MGD21" s="13"/>
      <c r="MGE21" s="13"/>
      <c r="MGF21" s="13"/>
      <c r="MGG21" s="13"/>
      <c r="MGH21" s="13"/>
      <c r="MGI21" s="13"/>
      <c r="MGJ21" s="13"/>
      <c r="MGK21" s="13"/>
      <c r="MGL21" s="13"/>
      <c r="MGM21" s="13"/>
      <c r="MGN21" s="13"/>
      <c r="MGO21" s="13"/>
      <c r="MGP21" s="13"/>
      <c r="MGQ21" s="13"/>
      <c r="MGR21" s="13"/>
      <c r="MGS21" s="13"/>
      <c r="MGT21" s="13"/>
      <c r="MGU21" s="13"/>
      <c r="MGV21" s="13"/>
      <c r="MGW21" s="13"/>
      <c r="MGX21" s="13"/>
      <c r="MGY21" s="13"/>
      <c r="MGZ21" s="13"/>
      <c r="MHA21" s="13"/>
      <c r="MHB21" s="13"/>
      <c r="MHC21" s="13"/>
      <c r="MHD21" s="13"/>
      <c r="MHE21" s="13"/>
      <c r="MHF21" s="13"/>
      <c r="MHG21" s="13"/>
      <c r="MHH21" s="13"/>
      <c r="MHI21" s="13"/>
      <c r="MHJ21" s="13"/>
      <c r="MHK21" s="13"/>
      <c r="MHL21" s="13"/>
      <c r="MHM21" s="13"/>
      <c r="MHN21" s="13"/>
      <c r="MHO21" s="13"/>
      <c r="MHP21" s="13"/>
      <c r="MHQ21" s="13"/>
      <c r="MHR21" s="13"/>
      <c r="MHS21" s="13"/>
      <c r="MHT21" s="13"/>
      <c r="MHU21" s="13"/>
      <c r="MHV21" s="13"/>
      <c r="MHW21" s="13"/>
      <c r="MHX21" s="13"/>
      <c r="MHY21" s="13"/>
      <c r="MHZ21" s="13"/>
      <c r="MIA21" s="13"/>
      <c r="MIB21" s="13"/>
      <c r="MIC21" s="13"/>
      <c r="MID21" s="13"/>
      <c r="MIE21" s="13"/>
      <c r="MIF21" s="13"/>
      <c r="MIG21" s="13"/>
      <c r="MIH21" s="13"/>
      <c r="MII21" s="13"/>
      <c r="MIJ21" s="13"/>
      <c r="MIK21" s="13"/>
      <c r="MIL21" s="13"/>
      <c r="MIM21" s="13"/>
      <c r="MIN21" s="13"/>
      <c r="MIO21" s="13"/>
      <c r="MIP21" s="13"/>
      <c r="MIQ21" s="13"/>
      <c r="MIR21" s="13"/>
      <c r="MIS21" s="13"/>
      <c r="MIT21" s="13"/>
      <c r="MIU21" s="13"/>
      <c r="MIV21" s="13"/>
      <c r="MIW21" s="13"/>
      <c r="MIX21" s="13"/>
      <c r="MIY21" s="13"/>
      <c r="MIZ21" s="13"/>
      <c r="MJA21" s="13"/>
      <c r="MJB21" s="13"/>
      <c r="MJC21" s="13"/>
      <c r="MJD21" s="13"/>
      <c r="MJE21" s="13"/>
      <c r="MJF21" s="13"/>
      <c r="MJG21" s="13"/>
      <c r="MJH21" s="13"/>
      <c r="MJI21" s="13"/>
      <c r="MJJ21" s="13"/>
      <c r="MJK21" s="13"/>
      <c r="MJL21" s="13"/>
      <c r="MJM21" s="13"/>
      <c r="MJN21" s="13"/>
      <c r="MJO21" s="13"/>
      <c r="MJP21" s="13"/>
      <c r="MJQ21" s="13"/>
      <c r="MJR21" s="13"/>
      <c r="MJS21" s="13"/>
      <c r="MJT21" s="13"/>
      <c r="MJU21" s="13"/>
      <c r="MJV21" s="13"/>
      <c r="MJW21" s="13"/>
      <c r="MJX21" s="13"/>
      <c r="MJY21" s="13"/>
      <c r="MJZ21" s="13"/>
      <c r="MKA21" s="13"/>
      <c r="MKB21" s="13"/>
      <c r="MKC21" s="13"/>
      <c r="MKD21" s="13"/>
      <c r="MKE21" s="13"/>
      <c r="MKF21" s="13"/>
      <c r="MKG21" s="13"/>
      <c r="MKH21" s="13"/>
      <c r="MKI21" s="13"/>
      <c r="MKJ21" s="13"/>
      <c r="MKK21" s="13"/>
      <c r="MKL21" s="13"/>
      <c r="MKM21" s="13"/>
      <c r="MKN21" s="13"/>
      <c r="MKO21" s="13"/>
      <c r="MKP21" s="13"/>
      <c r="MKQ21" s="13"/>
      <c r="MKR21" s="13"/>
      <c r="MKS21" s="13"/>
      <c r="MKT21" s="13"/>
      <c r="MKU21" s="13"/>
      <c r="MKV21" s="13"/>
      <c r="MKW21" s="13"/>
      <c r="MKX21" s="13"/>
      <c r="MKY21" s="13"/>
      <c r="MKZ21" s="13"/>
      <c r="MLA21" s="13"/>
      <c r="MLB21" s="13"/>
      <c r="MLC21" s="13"/>
      <c r="MLD21" s="13"/>
      <c r="MLE21" s="13"/>
      <c r="MLF21" s="13"/>
      <c r="MLG21" s="13"/>
      <c r="MLH21" s="13"/>
      <c r="MLI21" s="13"/>
      <c r="MLJ21" s="13"/>
      <c r="MLK21" s="13"/>
      <c r="MLL21" s="13"/>
      <c r="MLM21" s="13"/>
      <c r="MLN21" s="13"/>
      <c r="MLO21" s="13"/>
      <c r="MLP21" s="13"/>
      <c r="MLQ21" s="13"/>
      <c r="MLR21" s="13"/>
      <c r="MLS21" s="13"/>
      <c r="MLT21" s="13"/>
      <c r="MLU21" s="13"/>
      <c r="MLV21" s="13"/>
      <c r="MLW21" s="13"/>
      <c r="MLX21" s="13"/>
      <c r="MLY21" s="13"/>
      <c r="MLZ21" s="13"/>
      <c r="MMA21" s="13"/>
      <c r="MMB21" s="13"/>
      <c r="MMC21" s="13"/>
      <c r="MMD21" s="13"/>
      <c r="MME21" s="13"/>
      <c r="MMF21" s="13"/>
      <c r="MMG21" s="13"/>
      <c r="MMH21" s="13"/>
      <c r="MMI21" s="13"/>
      <c r="MMJ21" s="13"/>
      <c r="MMK21" s="13"/>
      <c r="MML21" s="13"/>
      <c r="MMM21" s="13"/>
      <c r="MMN21" s="13"/>
      <c r="MMO21" s="13"/>
      <c r="MMP21" s="13"/>
      <c r="MMQ21" s="13"/>
      <c r="MMR21" s="13"/>
      <c r="MMS21" s="13"/>
      <c r="MMT21" s="13"/>
      <c r="MMU21" s="13"/>
      <c r="MMV21" s="13"/>
      <c r="MMW21" s="13"/>
      <c r="MMX21" s="13"/>
      <c r="MMY21" s="13"/>
      <c r="MMZ21" s="13"/>
      <c r="MNA21" s="13"/>
      <c r="MNB21" s="13"/>
      <c r="MNC21" s="13"/>
      <c r="MND21" s="13"/>
      <c r="MNE21" s="13"/>
      <c r="MNF21" s="13"/>
      <c r="MNG21" s="13"/>
      <c r="MNH21" s="13"/>
      <c r="MNI21" s="13"/>
      <c r="MNJ21" s="13"/>
      <c r="MNK21" s="13"/>
      <c r="MNL21" s="13"/>
      <c r="MNM21" s="13"/>
      <c r="MNN21" s="13"/>
      <c r="MNO21" s="13"/>
      <c r="MNP21" s="13"/>
      <c r="MNQ21" s="13"/>
      <c r="MNR21" s="13"/>
      <c r="MNS21" s="13"/>
      <c r="MNT21" s="13"/>
      <c r="MNU21" s="13"/>
      <c r="MNV21" s="13"/>
      <c r="MNW21" s="13"/>
      <c r="MNX21" s="13"/>
      <c r="MNY21" s="13"/>
      <c r="MNZ21" s="13"/>
      <c r="MOA21" s="13"/>
      <c r="MOB21" s="13"/>
      <c r="MOC21" s="13"/>
      <c r="MOD21" s="13"/>
      <c r="MOE21" s="13"/>
      <c r="MOF21" s="13"/>
      <c r="MOG21" s="13"/>
      <c r="MOH21" s="13"/>
      <c r="MOI21" s="13"/>
      <c r="MOJ21" s="13"/>
      <c r="MOK21" s="13"/>
      <c r="MOL21" s="13"/>
      <c r="MOM21" s="13"/>
      <c r="MON21" s="13"/>
      <c r="MOO21" s="13"/>
      <c r="MOP21" s="13"/>
      <c r="MOQ21" s="13"/>
      <c r="MOR21" s="13"/>
      <c r="MOS21" s="13"/>
      <c r="MOT21" s="13"/>
      <c r="MOU21" s="13"/>
      <c r="MOV21" s="13"/>
      <c r="MOW21" s="13"/>
      <c r="MOX21" s="13"/>
      <c r="MOY21" s="13"/>
      <c r="MOZ21" s="13"/>
      <c r="MPA21" s="13"/>
      <c r="MPB21" s="13"/>
      <c r="MPC21" s="13"/>
      <c r="MPD21" s="13"/>
      <c r="MPE21" s="13"/>
      <c r="MPF21" s="13"/>
      <c r="MPG21" s="13"/>
      <c r="MPH21" s="13"/>
      <c r="MPI21" s="13"/>
      <c r="MPJ21" s="13"/>
      <c r="MPK21" s="13"/>
      <c r="MPL21" s="13"/>
      <c r="MPM21" s="13"/>
      <c r="MPN21" s="13"/>
      <c r="MPO21" s="13"/>
      <c r="MPP21" s="13"/>
      <c r="MPQ21" s="13"/>
      <c r="MPR21" s="13"/>
      <c r="MPS21" s="13"/>
      <c r="MPT21" s="13"/>
      <c r="MPU21" s="13"/>
      <c r="MPV21" s="13"/>
      <c r="MPW21" s="13"/>
      <c r="MPX21" s="13"/>
      <c r="MPY21" s="13"/>
      <c r="MPZ21" s="13"/>
      <c r="MQA21" s="13"/>
      <c r="MQB21" s="13"/>
      <c r="MQC21" s="13"/>
      <c r="MQD21" s="13"/>
      <c r="MQE21" s="13"/>
      <c r="MQF21" s="13"/>
      <c r="MQG21" s="13"/>
      <c r="MQH21" s="13"/>
      <c r="MQI21" s="13"/>
      <c r="MQJ21" s="13"/>
      <c r="MQK21" s="13"/>
      <c r="MQL21" s="13"/>
      <c r="MQM21" s="13"/>
      <c r="MQN21" s="13"/>
      <c r="MQO21" s="13"/>
      <c r="MQP21" s="13"/>
      <c r="MQQ21" s="13"/>
      <c r="MQR21" s="13"/>
      <c r="MQS21" s="13"/>
      <c r="MQT21" s="13"/>
      <c r="MQU21" s="13"/>
      <c r="MQV21" s="13"/>
      <c r="MQW21" s="13"/>
      <c r="MQX21" s="13"/>
      <c r="MQY21" s="13"/>
      <c r="MQZ21" s="13"/>
      <c r="MRA21" s="13"/>
      <c r="MRB21" s="13"/>
      <c r="MRC21" s="13"/>
      <c r="MRD21" s="13"/>
      <c r="MRE21" s="13"/>
      <c r="MRF21" s="13"/>
      <c r="MRG21" s="13"/>
      <c r="MRH21" s="13"/>
      <c r="MRI21" s="13"/>
      <c r="MRJ21" s="13"/>
      <c r="MRK21" s="13"/>
      <c r="MRL21" s="13"/>
      <c r="MRM21" s="13"/>
      <c r="MRN21" s="13"/>
      <c r="MRO21" s="13"/>
      <c r="MRP21" s="13"/>
      <c r="MRQ21" s="13"/>
      <c r="MRR21" s="13"/>
      <c r="MRS21" s="13"/>
      <c r="MRT21" s="13"/>
      <c r="MRU21" s="13"/>
      <c r="MRV21" s="13"/>
      <c r="MRW21" s="13"/>
      <c r="MRX21" s="13"/>
      <c r="MRY21" s="13"/>
      <c r="MRZ21" s="13"/>
      <c r="MSA21" s="13"/>
      <c r="MSB21" s="13"/>
      <c r="MSC21" s="13"/>
      <c r="MSD21" s="13"/>
      <c r="MSE21" s="13"/>
      <c r="MSF21" s="13"/>
      <c r="MSG21" s="13"/>
      <c r="MSH21" s="13"/>
      <c r="MSI21" s="13"/>
      <c r="MSJ21" s="13"/>
      <c r="MSK21" s="13"/>
      <c r="MSL21" s="13"/>
      <c r="MSM21" s="13"/>
      <c r="MSN21" s="13"/>
      <c r="MSO21" s="13"/>
      <c r="MSP21" s="13"/>
      <c r="MSQ21" s="13"/>
      <c r="MSR21" s="13"/>
      <c r="MSS21" s="13"/>
      <c r="MST21" s="13"/>
      <c r="MSU21" s="13"/>
      <c r="MSV21" s="13"/>
      <c r="MSW21" s="13"/>
      <c r="MSX21" s="13"/>
      <c r="MSY21" s="13"/>
      <c r="MSZ21" s="13"/>
      <c r="MTA21" s="13"/>
      <c r="MTB21" s="13"/>
      <c r="MTC21" s="13"/>
      <c r="MTD21" s="13"/>
      <c r="MTE21" s="13"/>
      <c r="MTF21" s="13"/>
      <c r="MTG21" s="13"/>
      <c r="MTH21" s="13"/>
      <c r="MTI21" s="13"/>
      <c r="MTJ21" s="13"/>
      <c r="MTK21" s="13"/>
      <c r="MTL21" s="13"/>
      <c r="MTM21" s="13"/>
      <c r="MTN21" s="13"/>
      <c r="MTO21" s="13"/>
      <c r="MTP21" s="13"/>
      <c r="MTQ21" s="13"/>
      <c r="MTR21" s="13"/>
      <c r="MTS21" s="13"/>
      <c r="MTT21" s="13"/>
      <c r="MTU21" s="13"/>
      <c r="MTV21" s="13"/>
      <c r="MTW21" s="13"/>
      <c r="MTX21" s="13"/>
      <c r="MTY21" s="13"/>
      <c r="MTZ21" s="13"/>
      <c r="MUA21" s="13"/>
      <c r="MUB21" s="13"/>
      <c r="MUC21" s="13"/>
      <c r="MUD21" s="13"/>
      <c r="MUE21" s="13"/>
      <c r="MUF21" s="13"/>
      <c r="MUG21" s="13"/>
      <c r="MUH21" s="13"/>
      <c r="MUI21" s="13"/>
      <c r="MUJ21" s="13"/>
      <c r="MUK21" s="13"/>
      <c r="MUL21" s="13"/>
      <c r="MUM21" s="13"/>
      <c r="MUN21" s="13"/>
      <c r="MUO21" s="13"/>
      <c r="MUP21" s="13"/>
      <c r="MUQ21" s="13"/>
      <c r="MUR21" s="13"/>
      <c r="MUS21" s="13"/>
      <c r="MUT21" s="13"/>
      <c r="MUU21" s="13"/>
      <c r="MUV21" s="13"/>
      <c r="MUW21" s="13"/>
      <c r="MUX21" s="13"/>
      <c r="MUY21" s="13"/>
      <c r="MUZ21" s="13"/>
      <c r="MVA21" s="13"/>
      <c r="MVB21" s="13"/>
      <c r="MVC21" s="13"/>
      <c r="MVD21" s="13"/>
      <c r="MVE21" s="13"/>
      <c r="MVF21" s="13"/>
      <c r="MVG21" s="13"/>
      <c r="MVH21" s="13"/>
      <c r="MVI21" s="13"/>
      <c r="MVJ21" s="13"/>
      <c r="MVK21" s="13"/>
      <c r="MVL21" s="13"/>
      <c r="MVM21" s="13"/>
      <c r="MVN21" s="13"/>
      <c r="MVO21" s="13"/>
      <c r="MVP21" s="13"/>
      <c r="MVQ21" s="13"/>
      <c r="MVR21" s="13"/>
      <c r="MVS21" s="13"/>
      <c r="MVT21" s="13"/>
      <c r="MVU21" s="13"/>
      <c r="MVV21" s="13"/>
      <c r="MVW21" s="13"/>
      <c r="MVX21" s="13"/>
      <c r="MVY21" s="13"/>
      <c r="MVZ21" s="13"/>
      <c r="MWA21" s="13"/>
      <c r="MWB21" s="13"/>
      <c r="MWC21" s="13"/>
      <c r="MWD21" s="13"/>
      <c r="MWE21" s="13"/>
      <c r="MWF21" s="13"/>
      <c r="MWG21" s="13"/>
      <c r="MWH21" s="13"/>
      <c r="MWI21" s="13"/>
      <c r="MWJ21" s="13"/>
      <c r="MWK21" s="13"/>
      <c r="MWL21" s="13"/>
      <c r="MWM21" s="13"/>
      <c r="MWN21" s="13"/>
      <c r="MWO21" s="13"/>
      <c r="MWP21" s="13"/>
      <c r="MWQ21" s="13"/>
      <c r="MWR21" s="13"/>
      <c r="MWS21" s="13"/>
      <c r="MWT21" s="13"/>
      <c r="MWU21" s="13"/>
      <c r="MWV21" s="13"/>
      <c r="MWW21" s="13"/>
      <c r="MWX21" s="13"/>
      <c r="MWY21" s="13"/>
      <c r="MWZ21" s="13"/>
      <c r="MXA21" s="13"/>
      <c r="MXB21" s="13"/>
      <c r="MXC21" s="13"/>
      <c r="MXD21" s="13"/>
      <c r="MXE21" s="13"/>
      <c r="MXF21" s="13"/>
      <c r="MXG21" s="13"/>
      <c r="MXH21" s="13"/>
      <c r="MXI21" s="13"/>
      <c r="MXJ21" s="13"/>
      <c r="MXK21" s="13"/>
      <c r="MXL21" s="13"/>
      <c r="MXM21" s="13"/>
      <c r="MXN21" s="13"/>
      <c r="MXO21" s="13"/>
      <c r="MXP21" s="13"/>
      <c r="MXQ21" s="13"/>
      <c r="MXR21" s="13"/>
      <c r="MXS21" s="13"/>
      <c r="MXT21" s="13"/>
      <c r="MXU21" s="13"/>
      <c r="MXV21" s="13"/>
      <c r="MXW21" s="13"/>
      <c r="MXX21" s="13"/>
      <c r="MXY21" s="13"/>
      <c r="MXZ21" s="13"/>
      <c r="MYA21" s="13"/>
      <c r="MYB21" s="13"/>
      <c r="MYC21" s="13"/>
      <c r="MYD21" s="13"/>
      <c r="MYE21" s="13"/>
      <c r="MYF21" s="13"/>
      <c r="MYG21" s="13"/>
      <c r="MYH21" s="13"/>
      <c r="MYI21" s="13"/>
      <c r="MYJ21" s="13"/>
      <c r="MYK21" s="13"/>
      <c r="MYL21" s="13"/>
      <c r="MYM21" s="13"/>
      <c r="MYN21" s="13"/>
      <c r="MYO21" s="13"/>
      <c r="MYP21" s="13"/>
      <c r="MYQ21" s="13"/>
      <c r="MYR21" s="13"/>
      <c r="MYS21" s="13"/>
      <c r="MYT21" s="13"/>
      <c r="MYU21" s="13"/>
      <c r="MYV21" s="13"/>
      <c r="MYW21" s="13"/>
      <c r="MYX21" s="13"/>
      <c r="MYY21" s="13"/>
      <c r="MYZ21" s="13"/>
      <c r="MZA21" s="13"/>
      <c r="MZB21" s="13"/>
      <c r="MZC21" s="13"/>
      <c r="MZD21" s="13"/>
      <c r="MZE21" s="13"/>
      <c r="MZF21" s="13"/>
      <c r="MZG21" s="13"/>
      <c r="MZH21" s="13"/>
      <c r="MZI21" s="13"/>
      <c r="MZJ21" s="13"/>
      <c r="MZK21" s="13"/>
      <c r="MZL21" s="13"/>
      <c r="MZM21" s="13"/>
      <c r="MZN21" s="13"/>
      <c r="MZO21" s="13"/>
      <c r="MZP21" s="13"/>
      <c r="MZQ21" s="13"/>
      <c r="MZR21" s="13"/>
      <c r="MZS21" s="13"/>
      <c r="MZT21" s="13"/>
      <c r="MZU21" s="13"/>
      <c r="MZV21" s="13"/>
      <c r="MZW21" s="13"/>
      <c r="MZX21" s="13"/>
      <c r="MZY21" s="13"/>
      <c r="MZZ21" s="13"/>
      <c r="NAA21" s="13"/>
      <c r="NAB21" s="13"/>
      <c r="NAC21" s="13"/>
      <c r="NAD21" s="13"/>
      <c r="NAE21" s="13"/>
      <c r="NAF21" s="13"/>
      <c r="NAG21" s="13"/>
      <c r="NAH21" s="13"/>
      <c r="NAI21" s="13"/>
      <c r="NAJ21" s="13"/>
      <c r="NAK21" s="13"/>
      <c r="NAL21" s="13"/>
      <c r="NAM21" s="13"/>
      <c r="NAN21" s="13"/>
      <c r="NAO21" s="13"/>
      <c r="NAP21" s="13"/>
      <c r="NAQ21" s="13"/>
      <c r="NAR21" s="13"/>
      <c r="NAS21" s="13"/>
      <c r="NAT21" s="13"/>
      <c r="NAU21" s="13"/>
      <c r="NAV21" s="13"/>
      <c r="NAW21" s="13"/>
      <c r="NAX21" s="13"/>
      <c r="NAY21" s="13"/>
      <c r="NAZ21" s="13"/>
      <c r="NBA21" s="13"/>
      <c r="NBB21" s="13"/>
      <c r="NBC21" s="13"/>
      <c r="NBD21" s="13"/>
      <c r="NBE21" s="13"/>
      <c r="NBF21" s="13"/>
      <c r="NBG21" s="13"/>
      <c r="NBH21" s="13"/>
      <c r="NBI21" s="13"/>
      <c r="NBJ21" s="13"/>
      <c r="NBK21" s="13"/>
      <c r="NBL21" s="13"/>
      <c r="NBM21" s="13"/>
      <c r="NBN21" s="13"/>
      <c r="NBO21" s="13"/>
      <c r="NBP21" s="13"/>
      <c r="NBQ21" s="13"/>
      <c r="NBR21" s="13"/>
      <c r="NBS21" s="13"/>
      <c r="NBT21" s="13"/>
      <c r="NBU21" s="13"/>
      <c r="NBV21" s="13"/>
      <c r="NBW21" s="13"/>
      <c r="NBX21" s="13"/>
      <c r="NBY21" s="13"/>
      <c r="NBZ21" s="13"/>
      <c r="NCA21" s="13"/>
      <c r="NCB21" s="13"/>
      <c r="NCC21" s="13"/>
      <c r="NCD21" s="13"/>
      <c r="NCE21" s="13"/>
      <c r="NCF21" s="13"/>
      <c r="NCG21" s="13"/>
      <c r="NCH21" s="13"/>
      <c r="NCI21" s="13"/>
      <c r="NCJ21" s="13"/>
      <c r="NCK21" s="13"/>
      <c r="NCL21" s="13"/>
      <c r="NCM21" s="13"/>
      <c r="NCN21" s="13"/>
      <c r="NCO21" s="13"/>
      <c r="NCP21" s="13"/>
      <c r="NCQ21" s="13"/>
      <c r="NCR21" s="13"/>
      <c r="NCS21" s="13"/>
      <c r="NCT21" s="13"/>
      <c r="NCU21" s="13"/>
      <c r="NCV21" s="13"/>
      <c r="NCW21" s="13"/>
      <c r="NCX21" s="13"/>
      <c r="NCY21" s="13"/>
      <c r="NCZ21" s="13"/>
      <c r="NDA21" s="13"/>
      <c r="NDB21" s="13"/>
      <c r="NDC21" s="13"/>
      <c r="NDD21" s="13"/>
      <c r="NDE21" s="13"/>
      <c r="NDF21" s="13"/>
      <c r="NDG21" s="13"/>
      <c r="NDH21" s="13"/>
      <c r="NDI21" s="13"/>
      <c r="NDJ21" s="13"/>
      <c r="NDK21" s="13"/>
      <c r="NDL21" s="13"/>
      <c r="NDM21" s="13"/>
      <c r="NDN21" s="13"/>
      <c r="NDO21" s="13"/>
      <c r="NDP21" s="13"/>
      <c r="NDQ21" s="13"/>
      <c r="NDR21" s="13"/>
      <c r="NDS21" s="13"/>
      <c r="NDT21" s="13"/>
      <c r="NDU21" s="13"/>
      <c r="NDV21" s="13"/>
      <c r="NDW21" s="13"/>
      <c r="NDX21" s="13"/>
      <c r="NDY21" s="13"/>
      <c r="NDZ21" s="13"/>
      <c r="NEA21" s="13"/>
      <c r="NEB21" s="13"/>
      <c r="NEC21" s="13"/>
      <c r="NED21" s="13"/>
      <c r="NEE21" s="13"/>
      <c r="NEF21" s="13"/>
      <c r="NEG21" s="13"/>
      <c r="NEH21" s="13"/>
      <c r="NEI21" s="13"/>
      <c r="NEJ21" s="13"/>
      <c r="NEK21" s="13"/>
      <c r="NEL21" s="13"/>
      <c r="NEM21" s="13"/>
      <c r="NEN21" s="13"/>
      <c r="NEO21" s="13"/>
      <c r="NEP21" s="13"/>
      <c r="NEQ21" s="13"/>
      <c r="NER21" s="13"/>
      <c r="NES21" s="13"/>
      <c r="NET21" s="13"/>
      <c r="NEU21" s="13"/>
      <c r="NEV21" s="13"/>
      <c r="NEW21" s="13"/>
      <c r="NEX21" s="13"/>
      <c r="NEY21" s="13"/>
      <c r="NEZ21" s="13"/>
      <c r="NFA21" s="13"/>
      <c r="NFB21" s="13"/>
      <c r="NFC21" s="13"/>
      <c r="NFD21" s="13"/>
      <c r="NFE21" s="13"/>
      <c r="NFF21" s="13"/>
      <c r="NFG21" s="13"/>
      <c r="NFH21" s="13"/>
      <c r="NFI21" s="13"/>
      <c r="NFJ21" s="13"/>
      <c r="NFK21" s="13"/>
      <c r="NFL21" s="13"/>
      <c r="NFM21" s="13"/>
      <c r="NFN21" s="13"/>
      <c r="NFO21" s="13"/>
      <c r="NFP21" s="13"/>
      <c r="NFQ21" s="13"/>
      <c r="NFR21" s="13"/>
      <c r="NFS21" s="13"/>
      <c r="NFT21" s="13"/>
      <c r="NFU21" s="13"/>
      <c r="NFV21" s="13"/>
      <c r="NFW21" s="13"/>
      <c r="NFX21" s="13"/>
      <c r="NFY21" s="13"/>
      <c r="NFZ21" s="13"/>
      <c r="NGA21" s="13"/>
      <c r="NGB21" s="13"/>
      <c r="NGC21" s="13"/>
      <c r="NGD21" s="13"/>
      <c r="NGE21" s="13"/>
      <c r="NGF21" s="13"/>
      <c r="NGG21" s="13"/>
      <c r="NGH21" s="13"/>
      <c r="NGI21" s="13"/>
      <c r="NGJ21" s="13"/>
      <c r="NGK21" s="13"/>
      <c r="NGL21" s="13"/>
      <c r="NGM21" s="13"/>
      <c r="NGN21" s="13"/>
      <c r="NGO21" s="13"/>
      <c r="NGP21" s="13"/>
      <c r="NGQ21" s="13"/>
      <c r="NGR21" s="13"/>
      <c r="NGS21" s="13"/>
      <c r="NGT21" s="13"/>
      <c r="NGU21" s="13"/>
      <c r="NGV21" s="13"/>
      <c r="NGW21" s="13"/>
      <c r="NGX21" s="13"/>
      <c r="NGY21" s="13"/>
      <c r="NGZ21" s="13"/>
      <c r="NHA21" s="13"/>
      <c r="NHB21" s="13"/>
      <c r="NHC21" s="13"/>
      <c r="NHD21" s="13"/>
      <c r="NHE21" s="13"/>
      <c r="NHF21" s="13"/>
      <c r="NHG21" s="13"/>
      <c r="NHH21" s="13"/>
      <c r="NHI21" s="13"/>
      <c r="NHJ21" s="13"/>
      <c r="NHK21" s="13"/>
      <c r="NHL21" s="13"/>
      <c r="NHM21" s="13"/>
      <c r="NHN21" s="13"/>
      <c r="NHO21" s="13"/>
      <c r="NHP21" s="13"/>
      <c r="NHQ21" s="13"/>
      <c r="NHR21" s="13"/>
      <c r="NHS21" s="13"/>
      <c r="NHT21" s="13"/>
      <c r="NHU21" s="13"/>
      <c r="NHV21" s="13"/>
      <c r="NHW21" s="13"/>
      <c r="NHX21" s="13"/>
      <c r="NHY21" s="13"/>
      <c r="NHZ21" s="13"/>
      <c r="NIA21" s="13"/>
      <c r="NIB21" s="13"/>
      <c r="NIC21" s="13"/>
      <c r="NID21" s="13"/>
      <c r="NIE21" s="13"/>
      <c r="NIF21" s="13"/>
      <c r="NIG21" s="13"/>
      <c r="NIH21" s="13"/>
      <c r="NII21" s="13"/>
      <c r="NIJ21" s="13"/>
      <c r="NIK21" s="13"/>
      <c r="NIL21" s="13"/>
      <c r="NIM21" s="13"/>
      <c r="NIN21" s="13"/>
      <c r="NIO21" s="13"/>
      <c r="NIP21" s="13"/>
      <c r="NIQ21" s="13"/>
      <c r="NIR21" s="13"/>
      <c r="NIS21" s="13"/>
      <c r="NIT21" s="13"/>
      <c r="NIU21" s="13"/>
      <c r="NIV21" s="13"/>
      <c r="NIW21" s="13"/>
      <c r="NIX21" s="13"/>
      <c r="NIY21" s="13"/>
      <c r="NIZ21" s="13"/>
      <c r="NJA21" s="13"/>
      <c r="NJB21" s="13"/>
      <c r="NJC21" s="13"/>
      <c r="NJD21" s="13"/>
      <c r="NJE21" s="13"/>
      <c r="NJF21" s="13"/>
      <c r="NJG21" s="13"/>
      <c r="NJH21" s="13"/>
      <c r="NJI21" s="13"/>
      <c r="NJJ21" s="13"/>
      <c r="NJK21" s="13"/>
      <c r="NJL21" s="13"/>
      <c r="NJM21" s="13"/>
      <c r="NJN21" s="13"/>
      <c r="NJO21" s="13"/>
      <c r="NJP21" s="13"/>
      <c r="NJQ21" s="13"/>
      <c r="NJR21" s="13"/>
      <c r="NJS21" s="13"/>
      <c r="NJT21" s="13"/>
      <c r="NJU21" s="13"/>
      <c r="NJV21" s="13"/>
      <c r="NJW21" s="13"/>
      <c r="NJX21" s="13"/>
      <c r="NJY21" s="13"/>
      <c r="NJZ21" s="13"/>
      <c r="NKA21" s="13"/>
      <c r="NKB21" s="13"/>
      <c r="NKC21" s="13"/>
      <c r="NKD21" s="13"/>
      <c r="NKE21" s="13"/>
      <c r="NKF21" s="13"/>
      <c r="NKG21" s="13"/>
      <c r="NKH21" s="13"/>
      <c r="NKI21" s="13"/>
      <c r="NKJ21" s="13"/>
      <c r="NKK21" s="13"/>
      <c r="NKL21" s="13"/>
      <c r="NKM21" s="13"/>
      <c r="NKN21" s="13"/>
      <c r="NKO21" s="13"/>
      <c r="NKP21" s="13"/>
      <c r="NKQ21" s="13"/>
      <c r="NKR21" s="13"/>
      <c r="NKS21" s="13"/>
      <c r="NKT21" s="13"/>
      <c r="NKU21" s="13"/>
      <c r="NKV21" s="13"/>
      <c r="NKW21" s="13"/>
      <c r="NKX21" s="13"/>
      <c r="NKY21" s="13"/>
      <c r="NKZ21" s="13"/>
      <c r="NLA21" s="13"/>
      <c r="NLB21" s="13"/>
      <c r="NLC21" s="13"/>
      <c r="NLD21" s="13"/>
      <c r="NLE21" s="13"/>
      <c r="NLF21" s="13"/>
      <c r="NLG21" s="13"/>
      <c r="NLH21" s="13"/>
      <c r="NLI21" s="13"/>
      <c r="NLJ21" s="13"/>
      <c r="NLK21" s="13"/>
      <c r="NLL21" s="13"/>
      <c r="NLM21" s="13"/>
      <c r="NLN21" s="13"/>
      <c r="NLO21" s="13"/>
      <c r="NLP21" s="13"/>
      <c r="NLQ21" s="13"/>
      <c r="NLR21" s="13"/>
      <c r="NLS21" s="13"/>
      <c r="NLT21" s="13"/>
      <c r="NLU21" s="13"/>
      <c r="NLV21" s="13"/>
      <c r="NLW21" s="13"/>
      <c r="NLX21" s="13"/>
      <c r="NLY21" s="13"/>
      <c r="NLZ21" s="13"/>
      <c r="NMA21" s="13"/>
      <c r="NMB21" s="13"/>
      <c r="NMC21" s="13"/>
      <c r="NMD21" s="13"/>
      <c r="NME21" s="13"/>
      <c r="NMF21" s="13"/>
      <c r="NMG21" s="13"/>
      <c r="NMH21" s="13"/>
      <c r="NMI21" s="13"/>
      <c r="NMJ21" s="13"/>
      <c r="NMK21" s="13"/>
      <c r="NML21" s="13"/>
      <c r="NMM21" s="13"/>
      <c r="NMN21" s="13"/>
      <c r="NMO21" s="13"/>
      <c r="NMP21" s="13"/>
      <c r="NMQ21" s="13"/>
      <c r="NMR21" s="13"/>
      <c r="NMS21" s="13"/>
      <c r="NMT21" s="13"/>
      <c r="NMU21" s="13"/>
      <c r="NMV21" s="13"/>
      <c r="NMW21" s="13"/>
      <c r="NMX21" s="13"/>
      <c r="NMY21" s="13"/>
      <c r="NMZ21" s="13"/>
      <c r="NNA21" s="13"/>
      <c r="NNB21" s="13"/>
      <c r="NNC21" s="13"/>
      <c r="NND21" s="13"/>
      <c r="NNE21" s="13"/>
      <c r="NNF21" s="13"/>
      <c r="NNG21" s="13"/>
      <c r="NNH21" s="13"/>
      <c r="NNI21" s="13"/>
      <c r="NNJ21" s="13"/>
      <c r="NNK21" s="13"/>
      <c r="NNL21" s="13"/>
      <c r="NNM21" s="13"/>
      <c r="NNN21" s="13"/>
      <c r="NNO21" s="13"/>
      <c r="NNP21" s="13"/>
      <c r="NNQ21" s="13"/>
      <c r="NNR21" s="13"/>
      <c r="NNS21" s="13"/>
      <c r="NNT21" s="13"/>
      <c r="NNU21" s="13"/>
      <c r="NNV21" s="13"/>
      <c r="NNW21" s="13"/>
      <c r="NNX21" s="13"/>
      <c r="NNY21" s="13"/>
      <c r="NNZ21" s="13"/>
      <c r="NOA21" s="13"/>
      <c r="NOB21" s="13"/>
      <c r="NOC21" s="13"/>
      <c r="NOD21" s="13"/>
      <c r="NOE21" s="13"/>
      <c r="NOF21" s="13"/>
      <c r="NOG21" s="13"/>
      <c r="NOH21" s="13"/>
      <c r="NOI21" s="13"/>
      <c r="NOJ21" s="13"/>
      <c r="NOK21" s="13"/>
      <c r="NOL21" s="13"/>
      <c r="NOM21" s="13"/>
      <c r="NON21" s="13"/>
      <c r="NOO21" s="13"/>
      <c r="NOP21" s="13"/>
      <c r="NOQ21" s="13"/>
      <c r="NOR21" s="13"/>
      <c r="NOS21" s="13"/>
      <c r="NOT21" s="13"/>
      <c r="NOU21" s="13"/>
      <c r="NOV21" s="13"/>
      <c r="NOW21" s="13"/>
      <c r="NOX21" s="13"/>
      <c r="NOY21" s="13"/>
      <c r="NOZ21" s="13"/>
      <c r="NPA21" s="13"/>
      <c r="NPB21" s="13"/>
      <c r="NPC21" s="13"/>
      <c r="NPD21" s="13"/>
      <c r="NPE21" s="13"/>
      <c r="NPF21" s="13"/>
      <c r="NPG21" s="13"/>
      <c r="NPH21" s="13"/>
      <c r="NPI21" s="13"/>
      <c r="NPJ21" s="13"/>
      <c r="NPK21" s="13"/>
      <c r="NPL21" s="13"/>
      <c r="NPM21" s="13"/>
      <c r="NPN21" s="13"/>
      <c r="NPO21" s="13"/>
      <c r="NPP21" s="13"/>
      <c r="NPQ21" s="13"/>
      <c r="NPR21" s="13"/>
      <c r="NPS21" s="13"/>
      <c r="NPT21" s="13"/>
      <c r="NPU21" s="13"/>
      <c r="NPV21" s="13"/>
      <c r="NPW21" s="13"/>
      <c r="NPX21" s="13"/>
      <c r="NPY21" s="13"/>
      <c r="NPZ21" s="13"/>
      <c r="NQA21" s="13"/>
      <c r="NQB21" s="13"/>
      <c r="NQC21" s="13"/>
      <c r="NQD21" s="13"/>
      <c r="NQE21" s="13"/>
      <c r="NQF21" s="13"/>
      <c r="NQG21" s="13"/>
      <c r="NQH21" s="13"/>
      <c r="NQI21" s="13"/>
      <c r="NQJ21" s="13"/>
      <c r="NQK21" s="13"/>
      <c r="NQL21" s="13"/>
      <c r="NQM21" s="13"/>
      <c r="NQN21" s="13"/>
      <c r="NQO21" s="13"/>
      <c r="NQP21" s="13"/>
      <c r="NQQ21" s="13"/>
      <c r="NQR21" s="13"/>
      <c r="NQS21" s="13"/>
      <c r="NQT21" s="13"/>
      <c r="NQU21" s="13"/>
      <c r="NQV21" s="13"/>
      <c r="NQW21" s="13"/>
      <c r="NQX21" s="13"/>
      <c r="NQY21" s="13"/>
      <c r="NQZ21" s="13"/>
      <c r="NRA21" s="13"/>
      <c r="NRB21" s="13"/>
      <c r="NRC21" s="13"/>
      <c r="NRD21" s="13"/>
      <c r="NRE21" s="13"/>
      <c r="NRF21" s="13"/>
      <c r="NRG21" s="13"/>
      <c r="NRH21" s="13"/>
      <c r="NRI21" s="13"/>
      <c r="NRJ21" s="13"/>
      <c r="NRK21" s="13"/>
      <c r="NRL21" s="13"/>
      <c r="NRM21" s="13"/>
      <c r="NRN21" s="13"/>
      <c r="NRO21" s="13"/>
      <c r="NRP21" s="13"/>
      <c r="NRQ21" s="13"/>
      <c r="NRR21" s="13"/>
      <c r="NRS21" s="13"/>
      <c r="NRT21" s="13"/>
      <c r="NRU21" s="13"/>
      <c r="NRV21" s="13"/>
      <c r="NRW21" s="13"/>
      <c r="NRX21" s="13"/>
      <c r="NRY21" s="13"/>
      <c r="NRZ21" s="13"/>
      <c r="NSA21" s="13"/>
      <c r="NSB21" s="13"/>
      <c r="NSC21" s="13"/>
      <c r="NSD21" s="13"/>
      <c r="NSE21" s="13"/>
      <c r="NSF21" s="13"/>
      <c r="NSG21" s="13"/>
      <c r="NSH21" s="13"/>
      <c r="NSI21" s="13"/>
      <c r="NSJ21" s="13"/>
      <c r="NSK21" s="13"/>
      <c r="NSL21" s="13"/>
      <c r="NSM21" s="13"/>
      <c r="NSN21" s="13"/>
      <c r="NSO21" s="13"/>
      <c r="NSP21" s="13"/>
      <c r="NSQ21" s="13"/>
      <c r="NSR21" s="13"/>
      <c r="NSS21" s="13"/>
      <c r="NST21" s="13"/>
      <c r="NSU21" s="13"/>
      <c r="NSV21" s="13"/>
      <c r="NSW21" s="13"/>
      <c r="NSX21" s="13"/>
      <c r="NSY21" s="13"/>
      <c r="NSZ21" s="13"/>
      <c r="NTA21" s="13"/>
      <c r="NTB21" s="13"/>
      <c r="NTC21" s="13"/>
      <c r="NTD21" s="13"/>
      <c r="NTE21" s="13"/>
      <c r="NTF21" s="13"/>
      <c r="NTG21" s="13"/>
      <c r="NTH21" s="13"/>
      <c r="NTI21" s="13"/>
      <c r="NTJ21" s="13"/>
      <c r="NTK21" s="13"/>
      <c r="NTL21" s="13"/>
      <c r="NTM21" s="13"/>
      <c r="NTN21" s="13"/>
      <c r="NTO21" s="13"/>
      <c r="NTP21" s="13"/>
      <c r="NTQ21" s="13"/>
      <c r="NTR21" s="13"/>
      <c r="NTS21" s="13"/>
      <c r="NTT21" s="13"/>
      <c r="NTU21" s="13"/>
      <c r="NTV21" s="13"/>
      <c r="NTW21" s="13"/>
      <c r="NTX21" s="13"/>
      <c r="NTY21" s="13"/>
      <c r="NTZ21" s="13"/>
      <c r="NUA21" s="13"/>
      <c r="NUB21" s="13"/>
      <c r="NUC21" s="13"/>
      <c r="NUD21" s="13"/>
      <c r="NUE21" s="13"/>
      <c r="NUF21" s="13"/>
      <c r="NUG21" s="13"/>
      <c r="NUH21" s="13"/>
      <c r="NUI21" s="13"/>
      <c r="NUJ21" s="13"/>
      <c r="NUK21" s="13"/>
      <c r="NUL21" s="13"/>
      <c r="NUM21" s="13"/>
      <c r="NUN21" s="13"/>
      <c r="NUO21" s="13"/>
      <c r="NUP21" s="13"/>
      <c r="NUQ21" s="13"/>
      <c r="NUR21" s="13"/>
      <c r="NUS21" s="13"/>
      <c r="NUT21" s="13"/>
      <c r="NUU21" s="13"/>
      <c r="NUV21" s="13"/>
      <c r="NUW21" s="13"/>
      <c r="NUX21" s="13"/>
      <c r="NUY21" s="13"/>
      <c r="NUZ21" s="13"/>
      <c r="NVA21" s="13"/>
      <c r="NVB21" s="13"/>
      <c r="NVC21" s="13"/>
      <c r="NVD21" s="13"/>
      <c r="NVE21" s="13"/>
      <c r="NVF21" s="13"/>
      <c r="NVG21" s="13"/>
      <c r="NVH21" s="13"/>
      <c r="NVI21" s="13"/>
      <c r="NVJ21" s="13"/>
      <c r="NVK21" s="13"/>
      <c r="NVL21" s="13"/>
      <c r="NVM21" s="13"/>
      <c r="NVN21" s="13"/>
      <c r="NVO21" s="13"/>
      <c r="NVP21" s="13"/>
      <c r="NVQ21" s="13"/>
      <c r="NVR21" s="13"/>
      <c r="NVS21" s="13"/>
      <c r="NVT21" s="13"/>
      <c r="NVU21" s="13"/>
      <c r="NVV21" s="13"/>
      <c r="NVW21" s="13"/>
      <c r="NVX21" s="13"/>
      <c r="NVY21" s="13"/>
      <c r="NVZ21" s="13"/>
      <c r="NWA21" s="13"/>
      <c r="NWB21" s="13"/>
      <c r="NWC21" s="13"/>
      <c r="NWD21" s="13"/>
      <c r="NWE21" s="13"/>
      <c r="NWF21" s="13"/>
      <c r="NWG21" s="13"/>
      <c r="NWH21" s="13"/>
      <c r="NWI21" s="13"/>
      <c r="NWJ21" s="13"/>
      <c r="NWK21" s="13"/>
      <c r="NWL21" s="13"/>
      <c r="NWM21" s="13"/>
      <c r="NWN21" s="13"/>
      <c r="NWO21" s="13"/>
      <c r="NWP21" s="13"/>
      <c r="NWQ21" s="13"/>
      <c r="NWR21" s="13"/>
      <c r="NWS21" s="13"/>
      <c r="NWT21" s="13"/>
      <c r="NWU21" s="13"/>
      <c r="NWV21" s="13"/>
      <c r="NWW21" s="13"/>
      <c r="NWX21" s="13"/>
      <c r="NWY21" s="13"/>
      <c r="NWZ21" s="13"/>
      <c r="NXA21" s="13"/>
      <c r="NXB21" s="13"/>
      <c r="NXC21" s="13"/>
      <c r="NXD21" s="13"/>
      <c r="NXE21" s="13"/>
      <c r="NXF21" s="13"/>
      <c r="NXG21" s="13"/>
      <c r="NXH21" s="13"/>
      <c r="NXI21" s="13"/>
      <c r="NXJ21" s="13"/>
      <c r="NXK21" s="13"/>
      <c r="NXL21" s="13"/>
      <c r="NXM21" s="13"/>
      <c r="NXN21" s="13"/>
      <c r="NXO21" s="13"/>
      <c r="NXP21" s="13"/>
      <c r="NXQ21" s="13"/>
      <c r="NXR21" s="13"/>
      <c r="NXS21" s="13"/>
      <c r="NXT21" s="13"/>
      <c r="NXU21" s="13"/>
      <c r="NXV21" s="13"/>
      <c r="NXW21" s="13"/>
      <c r="NXX21" s="13"/>
      <c r="NXY21" s="13"/>
      <c r="NXZ21" s="13"/>
      <c r="NYA21" s="13"/>
      <c r="NYB21" s="13"/>
      <c r="NYC21" s="13"/>
      <c r="NYD21" s="13"/>
      <c r="NYE21" s="13"/>
      <c r="NYF21" s="13"/>
      <c r="NYG21" s="13"/>
      <c r="NYH21" s="13"/>
      <c r="NYI21" s="13"/>
      <c r="NYJ21" s="13"/>
      <c r="NYK21" s="13"/>
      <c r="NYL21" s="13"/>
      <c r="NYM21" s="13"/>
      <c r="NYN21" s="13"/>
      <c r="NYO21" s="13"/>
      <c r="NYP21" s="13"/>
      <c r="NYQ21" s="13"/>
      <c r="NYR21" s="13"/>
      <c r="NYS21" s="13"/>
      <c r="NYT21" s="13"/>
      <c r="NYU21" s="13"/>
      <c r="NYV21" s="13"/>
      <c r="NYW21" s="13"/>
      <c r="NYX21" s="13"/>
      <c r="NYY21" s="13"/>
      <c r="NYZ21" s="13"/>
      <c r="NZA21" s="13"/>
      <c r="NZB21" s="13"/>
      <c r="NZC21" s="13"/>
      <c r="NZD21" s="13"/>
      <c r="NZE21" s="13"/>
      <c r="NZF21" s="13"/>
      <c r="NZG21" s="13"/>
      <c r="NZH21" s="13"/>
      <c r="NZI21" s="13"/>
      <c r="NZJ21" s="13"/>
      <c r="NZK21" s="13"/>
      <c r="NZL21" s="13"/>
      <c r="NZM21" s="13"/>
      <c r="NZN21" s="13"/>
      <c r="NZO21" s="13"/>
      <c r="NZP21" s="13"/>
      <c r="NZQ21" s="13"/>
      <c r="NZR21" s="13"/>
      <c r="NZS21" s="13"/>
      <c r="NZT21" s="13"/>
      <c r="NZU21" s="13"/>
      <c r="NZV21" s="13"/>
      <c r="NZW21" s="13"/>
      <c r="NZX21" s="13"/>
      <c r="NZY21" s="13"/>
      <c r="NZZ21" s="13"/>
      <c r="OAA21" s="13"/>
      <c r="OAB21" s="13"/>
      <c r="OAC21" s="13"/>
      <c r="OAD21" s="13"/>
      <c r="OAE21" s="13"/>
      <c r="OAF21" s="13"/>
      <c r="OAG21" s="13"/>
      <c r="OAH21" s="13"/>
      <c r="OAI21" s="13"/>
      <c r="OAJ21" s="13"/>
      <c r="OAK21" s="13"/>
      <c r="OAL21" s="13"/>
      <c r="OAM21" s="13"/>
      <c r="OAN21" s="13"/>
      <c r="OAO21" s="13"/>
      <c r="OAP21" s="13"/>
      <c r="OAQ21" s="13"/>
      <c r="OAR21" s="13"/>
      <c r="OAS21" s="13"/>
      <c r="OAT21" s="13"/>
      <c r="OAU21" s="13"/>
      <c r="OAV21" s="13"/>
      <c r="OAW21" s="13"/>
      <c r="OAX21" s="13"/>
      <c r="OAY21" s="13"/>
      <c r="OAZ21" s="13"/>
      <c r="OBA21" s="13"/>
      <c r="OBB21" s="13"/>
      <c r="OBC21" s="13"/>
      <c r="OBD21" s="13"/>
      <c r="OBE21" s="13"/>
      <c r="OBF21" s="13"/>
      <c r="OBG21" s="13"/>
      <c r="OBH21" s="13"/>
      <c r="OBI21" s="13"/>
      <c r="OBJ21" s="13"/>
      <c r="OBK21" s="13"/>
      <c r="OBL21" s="13"/>
      <c r="OBM21" s="13"/>
      <c r="OBN21" s="13"/>
      <c r="OBO21" s="13"/>
      <c r="OBP21" s="13"/>
      <c r="OBQ21" s="13"/>
      <c r="OBR21" s="13"/>
      <c r="OBS21" s="13"/>
      <c r="OBT21" s="13"/>
      <c r="OBU21" s="13"/>
      <c r="OBV21" s="13"/>
      <c r="OBW21" s="13"/>
      <c r="OBX21" s="13"/>
      <c r="OBY21" s="13"/>
      <c r="OBZ21" s="13"/>
      <c r="OCA21" s="13"/>
      <c r="OCB21" s="13"/>
      <c r="OCC21" s="13"/>
      <c r="OCD21" s="13"/>
      <c r="OCE21" s="13"/>
      <c r="OCF21" s="13"/>
      <c r="OCG21" s="13"/>
      <c r="OCH21" s="13"/>
      <c r="OCI21" s="13"/>
      <c r="OCJ21" s="13"/>
      <c r="OCK21" s="13"/>
      <c r="OCL21" s="13"/>
      <c r="OCM21" s="13"/>
      <c r="OCN21" s="13"/>
      <c r="OCO21" s="13"/>
      <c r="OCP21" s="13"/>
      <c r="OCQ21" s="13"/>
      <c r="OCR21" s="13"/>
      <c r="OCS21" s="13"/>
      <c r="OCT21" s="13"/>
      <c r="OCU21" s="13"/>
      <c r="OCV21" s="13"/>
      <c r="OCW21" s="13"/>
      <c r="OCX21" s="13"/>
      <c r="OCY21" s="13"/>
      <c r="OCZ21" s="13"/>
      <c r="ODA21" s="13"/>
      <c r="ODB21" s="13"/>
      <c r="ODC21" s="13"/>
      <c r="ODD21" s="13"/>
      <c r="ODE21" s="13"/>
      <c r="ODF21" s="13"/>
      <c r="ODG21" s="13"/>
      <c r="ODH21" s="13"/>
      <c r="ODI21" s="13"/>
      <c r="ODJ21" s="13"/>
      <c r="ODK21" s="13"/>
      <c r="ODL21" s="13"/>
      <c r="ODM21" s="13"/>
      <c r="ODN21" s="13"/>
      <c r="ODO21" s="13"/>
      <c r="ODP21" s="13"/>
      <c r="ODQ21" s="13"/>
      <c r="ODR21" s="13"/>
      <c r="ODS21" s="13"/>
      <c r="ODT21" s="13"/>
      <c r="ODU21" s="13"/>
      <c r="ODV21" s="13"/>
      <c r="ODW21" s="13"/>
      <c r="ODX21" s="13"/>
      <c r="ODY21" s="13"/>
      <c r="ODZ21" s="13"/>
      <c r="OEA21" s="13"/>
      <c r="OEB21" s="13"/>
      <c r="OEC21" s="13"/>
      <c r="OED21" s="13"/>
      <c r="OEE21" s="13"/>
      <c r="OEF21" s="13"/>
      <c r="OEG21" s="13"/>
      <c r="OEH21" s="13"/>
      <c r="OEI21" s="13"/>
      <c r="OEJ21" s="13"/>
      <c r="OEK21" s="13"/>
      <c r="OEL21" s="13"/>
      <c r="OEM21" s="13"/>
      <c r="OEN21" s="13"/>
      <c r="OEO21" s="13"/>
      <c r="OEP21" s="13"/>
      <c r="OEQ21" s="13"/>
      <c r="OER21" s="13"/>
      <c r="OES21" s="13"/>
      <c r="OET21" s="13"/>
      <c r="OEU21" s="13"/>
      <c r="OEV21" s="13"/>
      <c r="OEW21" s="13"/>
      <c r="OEX21" s="13"/>
      <c r="OEY21" s="13"/>
      <c r="OEZ21" s="13"/>
      <c r="OFA21" s="13"/>
      <c r="OFB21" s="13"/>
      <c r="OFC21" s="13"/>
      <c r="OFD21" s="13"/>
      <c r="OFE21" s="13"/>
      <c r="OFF21" s="13"/>
      <c r="OFG21" s="13"/>
      <c r="OFH21" s="13"/>
      <c r="OFI21" s="13"/>
      <c r="OFJ21" s="13"/>
      <c r="OFK21" s="13"/>
      <c r="OFL21" s="13"/>
      <c r="OFM21" s="13"/>
      <c r="OFN21" s="13"/>
      <c r="OFO21" s="13"/>
      <c r="OFP21" s="13"/>
      <c r="OFQ21" s="13"/>
      <c r="OFR21" s="13"/>
      <c r="OFS21" s="13"/>
      <c r="OFT21" s="13"/>
      <c r="OFU21" s="13"/>
      <c r="OFV21" s="13"/>
      <c r="OFW21" s="13"/>
      <c r="OFX21" s="13"/>
      <c r="OFY21" s="13"/>
      <c r="OFZ21" s="13"/>
      <c r="OGA21" s="13"/>
      <c r="OGB21" s="13"/>
      <c r="OGC21" s="13"/>
      <c r="OGD21" s="13"/>
      <c r="OGE21" s="13"/>
      <c r="OGF21" s="13"/>
      <c r="OGG21" s="13"/>
      <c r="OGH21" s="13"/>
      <c r="OGI21" s="13"/>
      <c r="OGJ21" s="13"/>
      <c r="OGK21" s="13"/>
      <c r="OGL21" s="13"/>
      <c r="OGM21" s="13"/>
      <c r="OGN21" s="13"/>
      <c r="OGO21" s="13"/>
      <c r="OGP21" s="13"/>
      <c r="OGQ21" s="13"/>
      <c r="OGR21" s="13"/>
      <c r="OGS21" s="13"/>
      <c r="OGT21" s="13"/>
      <c r="OGU21" s="13"/>
      <c r="OGV21" s="13"/>
      <c r="OGW21" s="13"/>
      <c r="OGX21" s="13"/>
      <c r="OGY21" s="13"/>
      <c r="OGZ21" s="13"/>
      <c r="OHA21" s="13"/>
      <c r="OHB21" s="13"/>
      <c r="OHC21" s="13"/>
      <c r="OHD21" s="13"/>
      <c r="OHE21" s="13"/>
      <c r="OHF21" s="13"/>
      <c r="OHG21" s="13"/>
      <c r="OHH21" s="13"/>
      <c r="OHI21" s="13"/>
      <c r="OHJ21" s="13"/>
      <c r="OHK21" s="13"/>
      <c r="OHL21" s="13"/>
      <c r="OHM21" s="13"/>
      <c r="OHN21" s="13"/>
      <c r="OHO21" s="13"/>
      <c r="OHP21" s="13"/>
      <c r="OHQ21" s="13"/>
      <c r="OHR21" s="13"/>
      <c r="OHS21" s="13"/>
      <c r="OHT21" s="13"/>
      <c r="OHU21" s="13"/>
      <c r="OHV21" s="13"/>
      <c r="OHW21" s="13"/>
      <c r="OHX21" s="13"/>
      <c r="OHY21" s="13"/>
      <c r="OHZ21" s="13"/>
      <c r="OIA21" s="13"/>
      <c r="OIB21" s="13"/>
      <c r="OIC21" s="13"/>
      <c r="OID21" s="13"/>
      <c r="OIE21" s="13"/>
      <c r="OIF21" s="13"/>
      <c r="OIG21" s="13"/>
      <c r="OIH21" s="13"/>
      <c r="OII21" s="13"/>
      <c r="OIJ21" s="13"/>
      <c r="OIK21" s="13"/>
      <c r="OIL21" s="13"/>
      <c r="OIM21" s="13"/>
      <c r="OIN21" s="13"/>
      <c r="OIO21" s="13"/>
      <c r="OIP21" s="13"/>
      <c r="OIQ21" s="13"/>
      <c r="OIR21" s="13"/>
      <c r="OIS21" s="13"/>
      <c r="OIT21" s="13"/>
      <c r="OIU21" s="13"/>
      <c r="OIV21" s="13"/>
      <c r="OIW21" s="13"/>
      <c r="OIX21" s="13"/>
      <c r="OIY21" s="13"/>
      <c r="OIZ21" s="13"/>
      <c r="OJA21" s="13"/>
      <c r="OJB21" s="13"/>
      <c r="OJC21" s="13"/>
      <c r="OJD21" s="13"/>
      <c r="OJE21" s="13"/>
      <c r="OJF21" s="13"/>
      <c r="OJG21" s="13"/>
      <c r="OJH21" s="13"/>
      <c r="OJI21" s="13"/>
      <c r="OJJ21" s="13"/>
      <c r="OJK21" s="13"/>
      <c r="OJL21" s="13"/>
      <c r="OJM21" s="13"/>
      <c r="OJN21" s="13"/>
      <c r="OJO21" s="13"/>
      <c r="OJP21" s="13"/>
      <c r="OJQ21" s="13"/>
      <c r="OJR21" s="13"/>
      <c r="OJS21" s="13"/>
      <c r="OJT21" s="13"/>
      <c r="OJU21" s="13"/>
      <c r="OJV21" s="13"/>
      <c r="OJW21" s="13"/>
      <c r="OJX21" s="13"/>
      <c r="OJY21" s="13"/>
      <c r="OJZ21" s="13"/>
      <c r="OKA21" s="13"/>
      <c r="OKB21" s="13"/>
      <c r="OKC21" s="13"/>
      <c r="OKD21" s="13"/>
      <c r="OKE21" s="13"/>
      <c r="OKF21" s="13"/>
      <c r="OKG21" s="13"/>
      <c r="OKH21" s="13"/>
      <c r="OKI21" s="13"/>
      <c r="OKJ21" s="13"/>
      <c r="OKK21" s="13"/>
      <c r="OKL21" s="13"/>
      <c r="OKM21" s="13"/>
      <c r="OKN21" s="13"/>
      <c r="OKO21" s="13"/>
      <c r="OKP21" s="13"/>
      <c r="OKQ21" s="13"/>
      <c r="OKR21" s="13"/>
      <c r="OKS21" s="13"/>
      <c r="OKT21" s="13"/>
      <c r="OKU21" s="13"/>
      <c r="OKV21" s="13"/>
      <c r="OKW21" s="13"/>
      <c r="OKX21" s="13"/>
      <c r="OKY21" s="13"/>
      <c r="OKZ21" s="13"/>
      <c r="OLA21" s="13"/>
      <c r="OLB21" s="13"/>
      <c r="OLC21" s="13"/>
      <c r="OLD21" s="13"/>
      <c r="OLE21" s="13"/>
      <c r="OLF21" s="13"/>
      <c r="OLG21" s="13"/>
      <c r="OLH21" s="13"/>
      <c r="OLI21" s="13"/>
      <c r="OLJ21" s="13"/>
      <c r="OLK21" s="13"/>
      <c r="OLL21" s="13"/>
      <c r="OLM21" s="13"/>
      <c r="OLN21" s="13"/>
      <c r="OLO21" s="13"/>
      <c r="OLP21" s="13"/>
      <c r="OLQ21" s="13"/>
      <c r="OLR21" s="13"/>
      <c r="OLS21" s="13"/>
      <c r="OLT21" s="13"/>
      <c r="OLU21" s="13"/>
      <c r="OLV21" s="13"/>
      <c r="OLW21" s="13"/>
      <c r="OLX21" s="13"/>
      <c r="OLY21" s="13"/>
      <c r="OLZ21" s="13"/>
      <c r="OMA21" s="13"/>
      <c r="OMB21" s="13"/>
      <c r="OMC21" s="13"/>
      <c r="OMD21" s="13"/>
      <c r="OME21" s="13"/>
      <c r="OMF21" s="13"/>
      <c r="OMG21" s="13"/>
      <c r="OMH21" s="13"/>
      <c r="OMI21" s="13"/>
      <c r="OMJ21" s="13"/>
      <c r="OMK21" s="13"/>
      <c r="OML21" s="13"/>
      <c r="OMM21" s="13"/>
      <c r="OMN21" s="13"/>
      <c r="OMO21" s="13"/>
      <c r="OMP21" s="13"/>
      <c r="OMQ21" s="13"/>
      <c r="OMR21" s="13"/>
      <c r="OMS21" s="13"/>
      <c r="OMT21" s="13"/>
      <c r="OMU21" s="13"/>
      <c r="OMV21" s="13"/>
      <c r="OMW21" s="13"/>
      <c r="OMX21" s="13"/>
      <c r="OMY21" s="13"/>
      <c r="OMZ21" s="13"/>
      <c r="ONA21" s="13"/>
      <c r="ONB21" s="13"/>
      <c r="ONC21" s="13"/>
      <c r="OND21" s="13"/>
      <c r="ONE21" s="13"/>
      <c r="ONF21" s="13"/>
      <c r="ONG21" s="13"/>
      <c r="ONH21" s="13"/>
      <c r="ONI21" s="13"/>
      <c r="ONJ21" s="13"/>
      <c r="ONK21" s="13"/>
      <c r="ONL21" s="13"/>
      <c r="ONM21" s="13"/>
      <c r="ONN21" s="13"/>
      <c r="ONO21" s="13"/>
      <c r="ONP21" s="13"/>
      <c r="ONQ21" s="13"/>
      <c r="ONR21" s="13"/>
      <c r="ONS21" s="13"/>
      <c r="ONT21" s="13"/>
      <c r="ONU21" s="13"/>
      <c r="ONV21" s="13"/>
      <c r="ONW21" s="13"/>
      <c r="ONX21" s="13"/>
      <c r="ONY21" s="13"/>
      <c r="ONZ21" s="13"/>
      <c r="OOA21" s="13"/>
      <c r="OOB21" s="13"/>
      <c r="OOC21" s="13"/>
      <c r="OOD21" s="13"/>
      <c r="OOE21" s="13"/>
      <c r="OOF21" s="13"/>
      <c r="OOG21" s="13"/>
      <c r="OOH21" s="13"/>
      <c r="OOI21" s="13"/>
      <c r="OOJ21" s="13"/>
      <c r="OOK21" s="13"/>
      <c r="OOL21" s="13"/>
      <c r="OOM21" s="13"/>
      <c r="OON21" s="13"/>
      <c r="OOO21" s="13"/>
      <c r="OOP21" s="13"/>
      <c r="OOQ21" s="13"/>
      <c r="OOR21" s="13"/>
      <c r="OOS21" s="13"/>
      <c r="OOT21" s="13"/>
      <c r="OOU21" s="13"/>
      <c r="OOV21" s="13"/>
      <c r="OOW21" s="13"/>
      <c r="OOX21" s="13"/>
      <c r="OOY21" s="13"/>
      <c r="OOZ21" s="13"/>
      <c r="OPA21" s="13"/>
      <c r="OPB21" s="13"/>
      <c r="OPC21" s="13"/>
      <c r="OPD21" s="13"/>
      <c r="OPE21" s="13"/>
      <c r="OPF21" s="13"/>
      <c r="OPG21" s="13"/>
      <c r="OPH21" s="13"/>
      <c r="OPI21" s="13"/>
      <c r="OPJ21" s="13"/>
      <c r="OPK21" s="13"/>
      <c r="OPL21" s="13"/>
      <c r="OPM21" s="13"/>
      <c r="OPN21" s="13"/>
      <c r="OPO21" s="13"/>
      <c r="OPP21" s="13"/>
      <c r="OPQ21" s="13"/>
      <c r="OPR21" s="13"/>
      <c r="OPS21" s="13"/>
      <c r="OPT21" s="13"/>
      <c r="OPU21" s="13"/>
      <c r="OPV21" s="13"/>
      <c r="OPW21" s="13"/>
      <c r="OPX21" s="13"/>
      <c r="OPY21" s="13"/>
      <c r="OPZ21" s="13"/>
      <c r="OQA21" s="13"/>
      <c r="OQB21" s="13"/>
      <c r="OQC21" s="13"/>
      <c r="OQD21" s="13"/>
      <c r="OQE21" s="13"/>
      <c r="OQF21" s="13"/>
      <c r="OQG21" s="13"/>
      <c r="OQH21" s="13"/>
      <c r="OQI21" s="13"/>
      <c r="OQJ21" s="13"/>
      <c r="OQK21" s="13"/>
      <c r="OQL21" s="13"/>
      <c r="OQM21" s="13"/>
      <c r="OQN21" s="13"/>
      <c r="OQO21" s="13"/>
      <c r="OQP21" s="13"/>
      <c r="OQQ21" s="13"/>
      <c r="OQR21" s="13"/>
      <c r="OQS21" s="13"/>
      <c r="OQT21" s="13"/>
      <c r="OQU21" s="13"/>
      <c r="OQV21" s="13"/>
      <c r="OQW21" s="13"/>
      <c r="OQX21" s="13"/>
      <c r="OQY21" s="13"/>
      <c r="OQZ21" s="13"/>
      <c r="ORA21" s="13"/>
      <c r="ORB21" s="13"/>
      <c r="ORC21" s="13"/>
      <c r="ORD21" s="13"/>
      <c r="ORE21" s="13"/>
      <c r="ORF21" s="13"/>
      <c r="ORG21" s="13"/>
      <c r="ORH21" s="13"/>
      <c r="ORI21" s="13"/>
      <c r="ORJ21" s="13"/>
      <c r="ORK21" s="13"/>
      <c r="ORL21" s="13"/>
      <c r="ORM21" s="13"/>
      <c r="ORN21" s="13"/>
      <c r="ORO21" s="13"/>
      <c r="ORP21" s="13"/>
      <c r="ORQ21" s="13"/>
      <c r="ORR21" s="13"/>
      <c r="ORS21" s="13"/>
      <c r="ORT21" s="13"/>
      <c r="ORU21" s="13"/>
      <c r="ORV21" s="13"/>
      <c r="ORW21" s="13"/>
      <c r="ORX21" s="13"/>
      <c r="ORY21" s="13"/>
      <c r="ORZ21" s="13"/>
      <c r="OSA21" s="13"/>
      <c r="OSB21" s="13"/>
      <c r="OSC21" s="13"/>
      <c r="OSD21" s="13"/>
      <c r="OSE21" s="13"/>
      <c r="OSF21" s="13"/>
      <c r="OSG21" s="13"/>
      <c r="OSH21" s="13"/>
      <c r="OSI21" s="13"/>
      <c r="OSJ21" s="13"/>
      <c r="OSK21" s="13"/>
      <c r="OSL21" s="13"/>
      <c r="OSM21" s="13"/>
      <c r="OSN21" s="13"/>
      <c r="OSO21" s="13"/>
      <c r="OSP21" s="13"/>
      <c r="OSQ21" s="13"/>
      <c r="OSR21" s="13"/>
      <c r="OSS21" s="13"/>
      <c r="OST21" s="13"/>
      <c r="OSU21" s="13"/>
      <c r="OSV21" s="13"/>
      <c r="OSW21" s="13"/>
      <c r="OSX21" s="13"/>
      <c r="OSY21" s="13"/>
      <c r="OSZ21" s="13"/>
      <c r="OTA21" s="13"/>
      <c r="OTB21" s="13"/>
      <c r="OTC21" s="13"/>
      <c r="OTD21" s="13"/>
      <c r="OTE21" s="13"/>
      <c r="OTF21" s="13"/>
      <c r="OTG21" s="13"/>
      <c r="OTH21" s="13"/>
      <c r="OTI21" s="13"/>
      <c r="OTJ21" s="13"/>
      <c r="OTK21" s="13"/>
      <c r="OTL21" s="13"/>
      <c r="OTM21" s="13"/>
      <c r="OTN21" s="13"/>
      <c r="OTO21" s="13"/>
      <c r="OTP21" s="13"/>
      <c r="OTQ21" s="13"/>
      <c r="OTR21" s="13"/>
      <c r="OTS21" s="13"/>
      <c r="OTT21" s="13"/>
      <c r="OTU21" s="13"/>
      <c r="OTV21" s="13"/>
      <c r="OTW21" s="13"/>
      <c r="OTX21" s="13"/>
      <c r="OTY21" s="13"/>
      <c r="OTZ21" s="13"/>
      <c r="OUA21" s="13"/>
      <c r="OUB21" s="13"/>
      <c r="OUC21" s="13"/>
      <c r="OUD21" s="13"/>
      <c r="OUE21" s="13"/>
      <c r="OUF21" s="13"/>
      <c r="OUG21" s="13"/>
      <c r="OUH21" s="13"/>
      <c r="OUI21" s="13"/>
      <c r="OUJ21" s="13"/>
      <c r="OUK21" s="13"/>
      <c r="OUL21" s="13"/>
      <c r="OUM21" s="13"/>
      <c r="OUN21" s="13"/>
      <c r="OUO21" s="13"/>
      <c r="OUP21" s="13"/>
      <c r="OUQ21" s="13"/>
      <c r="OUR21" s="13"/>
      <c r="OUS21" s="13"/>
      <c r="OUT21" s="13"/>
      <c r="OUU21" s="13"/>
      <c r="OUV21" s="13"/>
      <c r="OUW21" s="13"/>
      <c r="OUX21" s="13"/>
      <c r="OUY21" s="13"/>
      <c r="OUZ21" s="13"/>
      <c r="OVA21" s="13"/>
      <c r="OVB21" s="13"/>
      <c r="OVC21" s="13"/>
      <c r="OVD21" s="13"/>
      <c r="OVE21" s="13"/>
      <c r="OVF21" s="13"/>
      <c r="OVG21" s="13"/>
      <c r="OVH21" s="13"/>
      <c r="OVI21" s="13"/>
      <c r="OVJ21" s="13"/>
      <c r="OVK21" s="13"/>
      <c r="OVL21" s="13"/>
      <c r="OVM21" s="13"/>
      <c r="OVN21" s="13"/>
      <c r="OVO21" s="13"/>
      <c r="OVP21" s="13"/>
      <c r="OVQ21" s="13"/>
      <c r="OVR21" s="13"/>
      <c r="OVS21" s="13"/>
      <c r="OVT21" s="13"/>
      <c r="OVU21" s="13"/>
      <c r="OVV21" s="13"/>
      <c r="OVW21" s="13"/>
      <c r="OVX21" s="13"/>
      <c r="OVY21" s="13"/>
      <c r="OVZ21" s="13"/>
      <c r="OWA21" s="13"/>
      <c r="OWB21" s="13"/>
      <c r="OWC21" s="13"/>
      <c r="OWD21" s="13"/>
      <c r="OWE21" s="13"/>
      <c r="OWF21" s="13"/>
      <c r="OWG21" s="13"/>
      <c r="OWH21" s="13"/>
      <c r="OWI21" s="13"/>
      <c r="OWJ21" s="13"/>
      <c r="OWK21" s="13"/>
      <c r="OWL21" s="13"/>
      <c r="OWM21" s="13"/>
      <c r="OWN21" s="13"/>
      <c r="OWO21" s="13"/>
      <c r="OWP21" s="13"/>
      <c r="OWQ21" s="13"/>
      <c r="OWR21" s="13"/>
      <c r="OWS21" s="13"/>
      <c r="OWT21" s="13"/>
      <c r="OWU21" s="13"/>
      <c r="OWV21" s="13"/>
      <c r="OWW21" s="13"/>
      <c r="OWX21" s="13"/>
      <c r="OWY21" s="13"/>
      <c r="OWZ21" s="13"/>
      <c r="OXA21" s="13"/>
      <c r="OXB21" s="13"/>
      <c r="OXC21" s="13"/>
      <c r="OXD21" s="13"/>
      <c r="OXE21" s="13"/>
      <c r="OXF21" s="13"/>
      <c r="OXG21" s="13"/>
      <c r="OXH21" s="13"/>
      <c r="OXI21" s="13"/>
      <c r="OXJ21" s="13"/>
      <c r="OXK21" s="13"/>
      <c r="OXL21" s="13"/>
      <c r="OXM21" s="13"/>
      <c r="OXN21" s="13"/>
      <c r="OXO21" s="13"/>
      <c r="OXP21" s="13"/>
      <c r="OXQ21" s="13"/>
      <c r="OXR21" s="13"/>
      <c r="OXS21" s="13"/>
      <c r="OXT21" s="13"/>
      <c r="OXU21" s="13"/>
      <c r="OXV21" s="13"/>
      <c r="OXW21" s="13"/>
      <c r="OXX21" s="13"/>
      <c r="OXY21" s="13"/>
      <c r="OXZ21" s="13"/>
      <c r="OYA21" s="13"/>
      <c r="OYB21" s="13"/>
      <c r="OYC21" s="13"/>
      <c r="OYD21" s="13"/>
      <c r="OYE21" s="13"/>
      <c r="OYF21" s="13"/>
      <c r="OYG21" s="13"/>
      <c r="OYH21" s="13"/>
      <c r="OYI21" s="13"/>
      <c r="OYJ21" s="13"/>
      <c r="OYK21" s="13"/>
      <c r="OYL21" s="13"/>
      <c r="OYM21" s="13"/>
      <c r="OYN21" s="13"/>
      <c r="OYO21" s="13"/>
      <c r="OYP21" s="13"/>
      <c r="OYQ21" s="13"/>
      <c r="OYR21" s="13"/>
      <c r="OYS21" s="13"/>
      <c r="OYT21" s="13"/>
      <c r="OYU21" s="13"/>
      <c r="OYV21" s="13"/>
      <c r="OYW21" s="13"/>
      <c r="OYX21" s="13"/>
      <c r="OYY21" s="13"/>
      <c r="OYZ21" s="13"/>
      <c r="OZA21" s="13"/>
      <c r="OZB21" s="13"/>
      <c r="OZC21" s="13"/>
      <c r="OZD21" s="13"/>
      <c r="OZE21" s="13"/>
      <c r="OZF21" s="13"/>
      <c r="OZG21" s="13"/>
      <c r="OZH21" s="13"/>
      <c r="OZI21" s="13"/>
      <c r="OZJ21" s="13"/>
      <c r="OZK21" s="13"/>
      <c r="OZL21" s="13"/>
      <c r="OZM21" s="13"/>
      <c r="OZN21" s="13"/>
      <c r="OZO21" s="13"/>
      <c r="OZP21" s="13"/>
      <c r="OZQ21" s="13"/>
      <c r="OZR21" s="13"/>
      <c r="OZS21" s="13"/>
      <c r="OZT21" s="13"/>
      <c r="OZU21" s="13"/>
      <c r="OZV21" s="13"/>
      <c r="OZW21" s="13"/>
      <c r="OZX21" s="13"/>
      <c r="OZY21" s="13"/>
      <c r="OZZ21" s="13"/>
      <c r="PAA21" s="13"/>
      <c r="PAB21" s="13"/>
      <c r="PAC21" s="13"/>
      <c r="PAD21" s="13"/>
      <c r="PAE21" s="13"/>
      <c r="PAF21" s="13"/>
      <c r="PAG21" s="13"/>
      <c r="PAH21" s="13"/>
      <c r="PAI21" s="13"/>
      <c r="PAJ21" s="13"/>
      <c r="PAK21" s="13"/>
      <c r="PAL21" s="13"/>
      <c r="PAM21" s="13"/>
      <c r="PAN21" s="13"/>
      <c r="PAO21" s="13"/>
      <c r="PAP21" s="13"/>
      <c r="PAQ21" s="13"/>
      <c r="PAR21" s="13"/>
      <c r="PAS21" s="13"/>
      <c r="PAT21" s="13"/>
      <c r="PAU21" s="13"/>
      <c r="PAV21" s="13"/>
      <c r="PAW21" s="13"/>
      <c r="PAX21" s="13"/>
      <c r="PAY21" s="13"/>
      <c r="PAZ21" s="13"/>
      <c r="PBA21" s="13"/>
      <c r="PBB21" s="13"/>
      <c r="PBC21" s="13"/>
      <c r="PBD21" s="13"/>
      <c r="PBE21" s="13"/>
      <c r="PBF21" s="13"/>
      <c r="PBG21" s="13"/>
      <c r="PBH21" s="13"/>
      <c r="PBI21" s="13"/>
      <c r="PBJ21" s="13"/>
      <c r="PBK21" s="13"/>
      <c r="PBL21" s="13"/>
      <c r="PBM21" s="13"/>
      <c r="PBN21" s="13"/>
      <c r="PBO21" s="13"/>
      <c r="PBP21" s="13"/>
      <c r="PBQ21" s="13"/>
      <c r="PBR21" s="13"/>
      <c r="PBS21" s="13"/>
      <c r="PBT21" s="13"/>
      <c r="PBU21" s="13"/>
      <c r="PBV21" s="13"/>
      <c r="PBW21" s="13"/>
      <c r="PBX21" s="13"/>
      <c r="PBY21" s="13"/>
      <c r="PBZ21" s="13"/>
      <c r="PCA21" s="13"/>
      <c r="PCB21" s="13"/>
      <c r="PCC21" s="13"/>
      <c r="PCD21" s="13"/>
      <c r="PCE21" s="13"/>
      <c r="PCF21" s="13"/>
      <c r="PCG21" s="13"/>
      <c r="PCH21" s="13"/>
      <c r="PCI21" s="13"/>
      <c r="PCJ21" s="13"/>
      <c r="PCK21" s="13"/>
      <c r="PCL21" s="13"/>
      <c r="PCM21" s="13"/>
      <c r="PCN21" s="13"/>
      <c r="PCO21" s="13"/>
      <c r="PCP21" s="13"/>
      <c r="PCQ21" s="13"/>
      <c r="PCR21" s="13"/>
      <c r="PCS21" s="13"/>
      <c r="PCT21" s="13"/>
      <c r="PCU21" s="13"/>
      <c r="PCV21" s="13"/>
      <c r="PCW21" s="13"/>
      <c r="PCX21" s="13"/>
      <c r="PCY21" s="13"/>
      <c r="PCZ21" s="13"/>
      <c r="PDA21" s="13"/>
      <c r="PDB21" s="13"/>
      <c r="PDC21" s="13"/>
      <c r="PDD21" s="13"/>
      <c r="PDE21" s="13"/>
      <c r="PDF21" s="13"/>
      <c r="PDG21" s="13"/>
      <c r="PDH21" s="13"/>
      <c r="PDI21" s="13"/>
      <c r="PDJ21" s="13"/>
      <c r="PDK21" s="13"/>
      <c r="PDL21" s="13"/>
      <c r="PDM21" s="13"/>
      <c r="PDN21" s="13"/>
      <c r="PDO21" s="13"/>
      <c r="PDP21" s="13"/>
      <c r="PDQ21" s="13"/>
      <c r="PDR21" s="13"/>
      <c r="PDS21" s="13"/>
      <c r="PDT21" s="13"/>
      <c r="PDU21" s="13"/>
      <c r="PDV21" s="13"/>
      <c r="PDW21" s="13"/>
      <c r="PDX21" s="13"/>
      <c r="PDY21" s="13"/>
      <c r="PDZ21" s="13"/>
      <c r="PEA21" s="13"/>
      <c r="PEB21" s="13"/>
      <c r="PEC21" s="13"/>
      <c r="PED21" s="13"/>
      <c r="PEE21" s="13"/>
      <c r="PEF21" s="13"/>
      <c r="PEG21" s="13"/>
      <c r="PEH21" s="13"/>
      <c r="PEI21" s="13"/>
      <c r="PEJ21" s="13"/>
      <c r="PEK21" s="13"/>
      <c r="PEL21" s="13"/>
      <c r="PEM21" s="13"/>
      <c r="PEN21" s="13"/>
      <c r="PEO21" s="13"/>
      <c r="PEP21" s="13"/>
      <c r="PEQ21" s="13"/>
      <c r="PER21" s="13"/>
      <c r="PES21" s="13"/>
      <c r="PET21" s="13"/>
      <c r="PEU21" s="13"/>
      <c r="PEV21" s="13"/>
      <c r="PEW21" s="13"/>
      <c r="PEX21" s="13"/>
      <c r="PEY21" s="13"/>
      <c r="PEZ21" s="13"/>
      <c r="PFA21" s="13"/>
      <c r="PFB21" s="13"/>
      <c r="PFC21" s="13"/>
      <c r="PFD21" s="13"/>
      <c r="PFE21" s="13"/>
      <c r="PFF21" s="13"/>
      <c r="PFG21" s="13"/>
      <c r="PFH21" s="13"/>
      <c r="PFI21" s="13"/>
      <c r="PFJ21" s="13"/>
      <c r="PFK21" s="13"/>
      <c r="PFL21" s="13"/>
      <c r="PFM21" s="13"/>
      <c r="PFN21" s="13"/>
      <c r="PFO21" s="13"/>
      <c r="PFP21" s="13"/>
      <c r="PFQ21" s="13"/>
      <c r="PFR21" s="13"/>
      <c r="PFS21" s="13"/>
      <c r="PFT21" s="13"/>
      <c r="PFU21" s="13"/>
      <c r="PFV21" s="13"/>
      <c r="PFW21" s="13"/>
      <c r="PFX21" s="13"/>
      <c r="PFY21" s="13"/>
      <c r="PFZ21" s="13"/>
      <c r="PGA21" s="13"/>
      <c r="PGB21" s="13"/>
      <c r="PGC21" s="13"/>
      <c r="PGD21" s="13"/>
      <c r="PGE21" s="13"/>
      <c r="PGF21" s="13"/>
      <c r="PGG21" s="13"/>
      <c r="PGH21" s="13"/>
      <c r="PGI21" s="13"/>
      <c r="PGJ21" s="13"/>
      <c r="PGK21" s="13"/>
      <c r="PGL21" s="13"/>
      <c r="PGM21" s="13"/>
      <c r="PGN21" s="13"/>
      <c r="PGO21" s="13"/>
      <c r="PGP21" s="13"/>
      <c r="PGQ21" s="13"/>
      <c r="PGR21" s="13"/>
      <c r="PGS21" s="13"/>
      <c r="PGT21" s="13"/>
      <c r="PGU21" s="13"/>
      <c r="PGV21" s="13"/>
      <c r="PGW21" s="13"/>
      <c r="PGX21" s="13"/>
      <c r="PGY21" s="13"/>
      <c r="PGZ21" s="13"/>
      <c r="PHA21" s="13"/>
      <c r="PHB21" s="13"/>
      <c r="PHC21" s="13"/>
      <c r="PHD21" s="13"/>
      <c r="PHE21" s="13"/>
      <c r="PHF21" s="13"/>
      <c r="PHG21" s="13"/>
      <c r="PHH21" s="13"/>
      <c r="PHI21" s="13"/>
      <c r="PHJ21" s="13"/>
      <c r="PHK21" s="13"/>
      <c r="PHL21" s="13"/>
      <c r="PHM21" s="13"/>
      <c r="PHN21" s="13"/>
      <c r="PHO21" s="13"/>
      <c r="PHP21" s="13"/>
      <c r="PHQ21" s="13"/>
      <c r="PHR21" s="13"/>
      <c r="PHS21" s="13"/>
      <c r="PHT21" s="13"/>
      <c r="PHU21" s="13"/>
      <c r="PHV21" s="13"/>
      <c r="PHW21" s="13"/>
      <c r="PHX21" s="13"/>
      <c r="PHY21" s="13"/>
      <c r="PHZ21" s="13"/>
      <c r="PIA21" s="13"/>
      <c r="PIB21" s="13"/>
      <c r="PIC21" s="13"/>
      <c r="PID21" s="13"/>
      <c r="PIE21" s="13"/>
      <c r="PIF21" s="13"/>
      <c r="PIG21" s="13"/>
      <c r="PIH21" s="13"/>
      <c r="PII21" s="13"/>
      <c r="PIJ21" s="13"/>
      <c r="PIK21" s="13"/>
      <c r="PIL21" s="13"/>
      <c r="PIM21" s="13"/>
      <c r="PIN21" s="13"/>
      <c r="PIO21" s="13"/>
      <c r="PIP21" s="13"/>
      <c r="PIQ21" s="13"/>
      <c r="PIR21" s="13"/>
      <c r="PIS21" s="13"/>
      <c r="PIT21" s="13"/>
      <c r="PIU21" s="13"/>
      <c r="PIV21" s="13"/>
      <c r="PIW21" s="13"/>
      <c r="PIX21" s="13"/>
      <c r="PIY21" s="13"/>
      <c r="PIZ21" s="13"/>
      <c r="PJA21" s="13"/>
      <c r="PJB21" s="13"/>
      <c r="PJC21" s="13"/>
      <c r="PJD21" s="13"/>
      <c r="PJE21" s="13"/>
      <c r="PJF21" s="13"/>
      <c r="PJG21" s="13"/>
      <c r="PJH21" s="13"/>
      <c r="PJI21" s="13"/>
      <c r="PJJ21" s="13"/>
      <c r="PJK21" s="13"/>
      <c r="PJL21" s="13"/>
      <c r="PJM21" s="13"/>
      <c r="PJN21" s="13"/>
      <c r="PJO21" s="13"/>
      <c r="PJP21" s="13"/>
      <c r="PJQ21" s="13"/>
      <c r="PJR21" s="13"/>
      <c r="PJS21" s="13"/>
      <c r="PJT21" s="13"/>
      <c r="PJU21" s="13"/>
      <c r="PJV21" s="13"/>
      <c r="PJW21" s="13"/>
      <c r="PJX21" s="13"/>
      <c r="PJY21" s="13"/>
      <c r="PJZ21" s="13"/>
      <c r="PKA21" s="13"/>
      <c r="PKB21" s="13"/>
      <c r="PKC21" s="13"/>
      <c r="PKD21" s="13"/>
      <c r="PKE21" s="13"/>
      <c r="PKF21" s="13"/>
      <c r="PKG21" s="13"/>
      <c r="PKH21" s="13"/>
      <c r="PKI21" s="13"/>
      <c r="PKJ21" s="13"/>
      <c r="PKK21" s="13"/>
      <c r="PKL21" s="13"/>
      <c r="PKM21" s="13"/>
      <c r="PKN21" s="13"/>
      <c r="PKO21" s="13"/>
      <c r="PKP21" s="13"/>
      <c r="PKQ21" s="13"/>
      <c r="PKR21" s="13"/>
      <c r="PKS21" s="13"/>
      <c r="PKT21" s="13"/>
      <c r="PKU21" s="13"/>
      <c r="PKV21" s="13"/>
      <c r="PKW21" s="13"/>
      <c r="PKX21" s="13"/>
      <c r="PKY21" s="13"/>
      <c r="PKZ21" s="13"/>
      <c r="PLA21" s="13"/>
      <c r="PLB21" s="13"/>
      <c r="PLC21" s="13"/>
      <c r="PLD21" s="13"/>
      <c r="PLE21" s="13"/>
      <c r="PLF21" s="13"/>
      <c r="PLG21" s="13"/>
      <c r="PLH21" s="13"/>
      <c r="PLI21" s="13"/>
      <c r="PLJ21" s="13"/>
      <c r="PLK21" s="13"/>
      <c r="PLL21" s="13"/>
      <c r="PLM21" s="13"/>
      <c r="PLN21" s="13"/>
      <c r="PLO21" s="13"/>
      <c r="PLP21" s="13"/>
      <c r="PLQ21" s="13"/>
      <c r="PLR21" s="13"/>
      <c r="PLS21" s="13"/>
      <c r="PLT21" s="13"/>
      <c r="PLU21" s="13"/>
      <c r="PLV21" s="13"/>
      <c r="PLW21" s="13"/>
      <c r="PLX21" s="13"/>
      <c r="PLY21" s="13"/>
      <c r="PLZ21" s="13"/>
      <c r="PMA21" s="13"/>
      <c r="PMB21" s="13"/>
      <c r="PMC21" s="13"/>
      <c r="PMD21" s="13"/>
      <c r="PME21" s="13"/>
      <c r="PMF21" s="13"/>
      <c r="PMG21" s="13"/>
      <c r="PMH21" s="13"/>
      <c r="PMI21" s="13"/>
      <c r="PMJ21" s="13"/>
      <c r="PMK21" s="13"/>
      <c r="PML21" s="13"/>
      <c r="PMM21" s="13"/>
      <c r="PMN21" s="13"/>
      <c r="PMO21" s="13"/>
      <c r="PMP21" s="13"/>
      <c r="PMQ21" s="13"/>
      <c r="PMR21" s="13"/>
      <c r="PMS21" s="13"/>
      <c r="PMT21" s="13"/>
      <c r="PMU21" s="13"/>
      <c r="PMV21" s="13"/>
      <c r="PMW21" s="13"/>
      <c r="PMX21" s="13"/>
      <c r="PMY21" s="13"/>
      <c r="PMZ21" s="13"/>
      <c r="PNA21" s="13"/>
      <c r="PNB21" s="13"/>
      <c r="PNC21" s="13"/>
      <c r="PND21" s="13"/>
      <c r="PNE21" s="13"/>
      <c r="PNF21" s="13"/>
      <c r="PNG21" s="13"/>
      <c r="PNH21" s="13"/>
      <c r="PNI21" s="13"/>
      <c r="PNJ21" s="13"/>
      <c r="PNK21" s="13"/>
      <c r="PNL21" s="13"/>
      <c r="PNM21" s="13"/>
      <c r="PNN21" s="13"/>
      <c r="PNO21" s="13"/>
      <c r="PNP21" s="13"/>
      <c r="PNQ21" s="13"/>
      <c r="PNR21" s="13"/>
      <c r="PNS21" s="13"/>
      <c r="PNT21" s="13"/>
      <c r="PNU21" s="13"/>
      <c r="PNV21" s="13"/>
      <c r="PNW21" s="13"/>
      <c r="PNX21" s="13"/>
      <c r="PNY21" s="13"/>
      <c r="PNZ21" s="13"/>
      <c r="POA21" s="13"/>
      <c r="POB21" s="13"/>
      <c r="POC21" s="13"/>
      <c r="POD21" s="13"/>
      <c r="POE21" s="13"/>
      <c r="POF21" s="13"/>
      <c r="POG21" s="13"/>
      <c r="POH21" s="13"/>
      <c r="POI21" s="13"/>
      <c r="POJ21" s="13"/>
      <c r="POK21" s="13"/>
      <c r="POL21" s="13"/>
      <c r="POM21" s="13"/>
      <c r="PON21" s="13"/>
      <c r="POO21" s="13"/>
      <c r="POP21" s="13"/>
      <c r="POQ21" s="13"/>
      <c r="POR21" s="13"/>
      <c r="POS21" s="13"/>
      <c r="POT21" s="13"/>
      <c r="POU21" s="13"/>
      <c r="POV21" s="13"/>
      <c r="POW21" s="13"/>
      <c r="POX21" s="13"/>
      <c r="POY21" s="13"/>
      <c r="POZ21" s="13"/>
      <c r="PPA21" s="13"/>
      <c r="PPB21" s="13"/>
      <c r="PPC21" s="13"/>
      <c r="PPD21" s="13"/>
      <c r="PPE21" s="13"/>
      <c r="PPF21" s="13"/>
      <c r="PPG21" s="13"/>
      <c r="PPH21" s="13"/>
      <c r="PPI21" s="13"/>
      <c r="PPJ21" s="13"/>
      <c r="PPK21" s="13"/>
      <c r="PPL21" s="13"/>
      <c r="PPM21" s="13"/>
      <c r="PPN21" s="13"/>
      <c r="PPO21" s="13"/>
      <c r="PPP21" s="13"/>
      <c r="PPQ21" s="13"/>
      <c r="PPR21" s="13"/>
      <c r="PPS21" s="13"/>
      <c r="PPT21" s="13"/>
      <c r="PPU21" s="13"/>
      <c r="PPV21" s="13"/>
      <c r="PPW21" s="13"/>
      <c r="PPX21" s="13"/>
      <c r="PPY21" s="13"/>
      <c r="PPZ21" s="13"/>
      <c r="PQA21" s="13"/>
      <c r="PQB21" s="13"/>
      <c r="PQC21" s="13"/>
      <c r="PQD21" s="13"/>
      <c r="PQE21" s="13"/>
      <c r="PQF21" s="13"/>
      <c r="PQG21" s="13"/>
      <c r="PQH21" s="13"/>
      <c r="PQI21" s="13"/>
      <c r="PQJ21" s="13"/>
      <c r="PQK21" s="13"/>
      <c r="PQL21" s="13"/>
      <c r="PQM21" s="13"/>
      <c r="PQN21" s="13"/>
      <c r="PQO21" s="13"/>
      <c r="PQP21" s="13"/>
      <c r="PQQ21" s="13"/>
      <c r="PQR21" s="13"/>
      <c r="PQS21" s="13"/>
      <c r="PQT21" s="13"/>
      <c r="PQU21" s="13"/>
      <c r="PQV21" s="13"/>
      <c r="PQW21" s="13"/>
      <c r="PQX21" s="13"/>
      <c r="PQY21" s="13"/>
      <c r="PQZ21" s="13"/>
      <c r="PRA21" s="13"/>
      <c r="PRB21" s="13"/>
      <c r="PRC21" s="13"/>
      <c r="PRD21" s="13"/>
      <c r="PRE21" s="13"/>
      <c r="PRF21" s="13"/>
      <c r="PRG21" s="13"/>
      <c r="PRH21" s="13"/>
      <c r="PRI21" s="13"/>
      <c r="PRJ21" s="13"/>
      <c r="PRK21" s="13"/>
      <c r="PRL21" s="13"/>
      <c r="PRM21" s="13"/>
      <c r="PRN21" s="13"/>
      <c r="PRO21" s="13"/>
      <c r="PRP21" s="13"/>
      <c r="PRQ21" s="13"/>
      <c r="PRR21" s="13"/>
      <c r="PRS21" s="13"/>
      <c r="PRT21" s="13"/>
      <c r="PRU21" s="13"/>
      <c r="PRV21" s="13"/>
      <c r="PRW21" s="13"/>
      <c r="PRX21" s="13"/>
      <c r="PRY21" s="13"/>
      <c r="PRZ21" s="13"/>
      <c r="PSA21" s="13"/>
      <c r="PSB21" s="13"/>
      <c r="PSC21" s="13"/>
      <c r="PSD21" s="13"/>
      <c r="PSE21" s="13"/>
      <c r="PSF21" s="13"/>
      <c r="PSG21" s="13"/>
      <c r="PSH21" s="13"/>
      <c r="PSI21" s="13"/>
      <c r="PSJ21" s="13"/>
      <c r="PSK21" s="13"/>
      <c r="PSL21" s="13"/>
      <c r="PSM21" s="13"/>
      <c r="PSN21" s="13"/>
      <c r="PSO21" s="13"/>
      <c r="PSP21" s="13"/>
      <c r="PSQ21" s="13"/>
      <c r="PSR21" s="13"/>
      <c r="PSS21" s="13"/>
      <c r="PST21" s="13"/>
      <c r="PSU21" s="13"/>
      <c r="PSV21" s="13"/>
      <c r="PSW21" s="13"/>
      <c r="PSX21" s="13"/>
      <c r="PSY21" s="13"/>
      <c r="PSZ21" s="13"/>
      <c r="PTA21" s="13"/>
      <c r="PTB21" s="13"/>
      <c r="PTC21" s="13"/>
      <c r="PTD21" s="13"/>
      <c r="PTE21" s="13"/>
      <c r="PTF21" s="13"/>
      <c r="PTG21" s="13"/>
      <c r="PTH21" s="13"/>
      <c r="PTI21" s="13"/>
      <c r="PTJ21" s="13"/>
      <c r="PTK21" s="13"/>
      <c r="PTL21" s="13"/>
      <c r="PTM21" s="13"/>
      <c r="PTN21" s="13"/>
      <c r="PTO21" s="13"/>
      <c r="PTP21" s="13"/>
      <c r="PTQ21" s="13"/>
      <c r="PTR21" s="13"/>
      <c r="PTS21" s="13"/>
      <c r="PTT21" s="13"/>
      <c r="PTU21" s="13"/>
      <c r="PTV21" s="13"/>
      <c r="PTW21" s="13"/>
      <c r="PTX21" s="13"/>
      <c r="PTY21" s="13"/>
      <c r="PTZ21" s="13"/>
      <c r="PUA21" s="13"/>
      <c r="PUB21" s="13"/>
      <c r="PUC21" s="13"/>
      <c r="PUD21" s="13"/>
      <c r="PUE21" s="13"/>
      <c r="PUF21" s="13"/>
      <c r="PUG21" s="13"/>
      <c r="PUH21" s="13"/>
      <c r="PUI21" s="13"/>
      <c r="PUJ21" s="13"/>
      <c r="PUK21" s="13"/>
      <c r="PUL21" s="13"/>
      <c r="PUM21" s="13"/>
      <c r="PUN21" s="13"/>
      <c r="PUO21" s="13"/>
      <c r="PUP21" s="13"/>
      <c r="PUQ21" s="13"/>
      <c r="PUR21" s="13"/>
      <c r="PUS21" s="13"/>
      <c r="PUT21" s="13"/>
      <c r="PUU21" s="13"/>
      <c r="PUV21" s="13"/>
      <c r="PUW21" s="13"/>
      <c r="PUX21" s="13"/>
      <c r="PUY21" s="13"/>
      <c r="PUZ21" s="13"/>
      <c r="PVA21" s="13"/>
      <c r="PVB21" s="13"/>
      <c r="PVC21" s="13"/>
      <c r="PVD21" s="13"/>
      <c r="PVE21" s="13"/>
      <c r="PVF21" s="13"/>
      <c r="PVG21" s="13"/>
      <c r="PVH21" s="13"/>
      <c r="PVI21" s="13"/>
      <c r="PVJ21" s="13"/>
      <c r="PVK21" s="13"/>
      <c r="PVL21" s="13"/>
      <c r="PVM21" s="13"/>
      <c r="PVN21" s="13"/>
      <c r="PVO21" s="13"/>
      <c r="PVP21" s="13"/>
      <c r="PVQ21" s="13"/>
      <c r="PVR21" s="13"/>
      <c r="PVS21" s="13"/>
      <c r="PVT21" s="13"/>
      <c r="PVU21" s="13"/>
      <c r="PVV21" s="13"/>
      <c r="PVW21" s="13"/>
      <c r="PVX21" s="13"/>
      <c r="PVY21" s="13"/>
      <c r="PVZ21" s="13"/>
      <c r="PWA21" s="13"/>
      <c r="PWB21" s="13"/>
      <c r="PWC21" s="13"/>
      <c r="PWD21" s="13"/>
      <c r="PWE21" s="13"/>
      <c r="PWF21" s="13"/>
      <c r="PWG21" s="13"/>
      <c r="PWH21" s="13"/>
      <c r="PWI21" s="13"/>
      <c r="PWJ21" s="13"/>
      <c r="PWK21" s="13"/>
      <c r="PWL21" s="13"/>
      <c r="PWM21" s="13"/>
      <c r="PWN21" s="13"/>
      <c r="PWO21" s="13"/>
      <c r="PWP21" s="13"/>
      <c r="PWQ21" s="13"/>
      <c r="PWR21" s="13"/>
      <c r="PWS21" s="13"/>
      <c r="PWT21" s="13"/>
      <c r="PWU21" s="13"/>
      <c r="PWV21" s="13"/>
      <c r="PWW21" s="13"/>
      <c r="PWX21" s="13"/>
      <c r="PWY21" s="13"/>
      <c r="PWZ21" s="13"/>
      <c r="PXA21" s="13"/>
      <c r="PXB21" s="13"/>
      <c r="PXC21" s="13"/>
      <c r="PXD21" s="13"/>
      <c r="PXE21" s="13"/>
      <c r="PXF21" s="13"/>
      <c r="PXG21" s="13"/>
      <c r="PXH21" s="13"/>
      <c r="PXI21" s="13"/>
      <c r="PXJ21" s="13"/>
      <c r="PXK21" s="13"/>
      <c r="PXL21" s="13"/>
      <c r="PXM21" s="13"/>
      <c r="PXN21" s="13"/>
      <c r="PXO21" s="13"/>
      <c r="PXP21" s="13"/>
      <c r="PXQ21" s="13"/>
      <c r="PXR21" s="13"/>
      <c r="PXS21" s="13"/>
      <c r="PXT21" s="13"/>
      <c r="PXU21" s="13"/>
      <c r="PXV21" s="13"/>
      <c r="PXW21" s="13"/>
      <c r="PXX21" s="13"/>
      <c r="PXY21" s="13"/>
      <c r="PXZ21" s="13"/>
      <c r="PYA21" s="13"/>
      <c r="PYB21" s="13"/>
      <c r="PYC21" s="13"/>
      <c r="PYD21" s="13"/>
      <c r="PYE21" s="13"/>
      <c r="PYF21" s="13"/>
      <c r="PYG21" s="13"/>
      <c r="PYH21" s="13"/>
      <c r="PYI21" s="13"/>
      <c r="PYJ21" s="13"/>
      <c r="PYK21" s="13"/>
      <c r="PYL21" s="13"/>
      <c r="PYM21" s="13"/>
      <c r="PYN21" s="13"/>
      <c r="PYO21" s="13"/>
      <c r="PYP21" s="13"/>
      <c r="PYQ21" s="13"/>
      <c r="PYR21" s="13"/>
      <c r="PYS21" s="13"/>
      <c r="PYT21" s="13"/>
      <c r="PYU21" s="13"/>
      <c r="PYV21" s="13"/>
      <c r="PYW21" s="13"/>
      <c r="PYX21" s="13"/>
      <c r="PYY21" s="13"/>
      <c r="PYZ21" s="13"/>
      <c r="PZA21" s="13"/>
      <c r="PZB21" s="13"/>
      <c r="PZC21" s="13"/>
      <c r="PZD21" s="13"/>
      <c r="PZE21" s="13"/>
      <c r="PZF21" s="13"/>
      <c r="PZG21" s="13"/>
      <c r="PZH21" s="13"/>
      <c r="PZI21" s="13"/>
      <c r="PZJ21" s="13"/>
      <c r="PZK21" s="13"/>
      <c r="PZL21" s="13"/>
      <c r="PZM21" s="13"/>
      <c r="PZN21" s="13"/>
      <c r="PZO21" s="13"/>
      <c r="PZP21" s="13"/>
      <c r="PZQ21" s="13"/>
      <c r="PZR21" s="13"/>
      <c r="PZS21" s="13"/>
      <c r="PZT21" s="13"/>
      <c r="PZU21" s="13"/>
      <c r="PZV21" s="13"/>
      <c r="PZW21" s="13"/>
      <c r="PZX21" s="13"/>
      <c r="PZY21" s="13"/>
      <c r="PZZ21" s="13"/>
      <c r="QAA21" s="13"/>
      <c r="QAB21" s="13"/>
      <c r="QAC21" s="13"/>
      <c r="QAD21" s="13"/>
      <c r="QAE21" s="13"/>
      <c r="QAF21" s="13"/>
      <c r="QAG21" s="13"/>
      <c r="QAH21" s="13"/>
      <c r="QAI21" s="13"/>
      <c r="QAJ21" s="13"/>
      <c r="QAK21" s="13"/>
      <c r="QAL21" s="13"/>
      <c r="QAM21" s="13"/>
      <c r="QAN21" s="13"/>
      <c r="QAO21" s="13"/>
      <c r="QAP21" s="13"/>
      <c r="QAQ21" s="13"/>
      <c r="QAR21" s="13"/>
      <c r="QAS21" s="13"/>
      <c r="QAT21" s="13"/>
      <c r="QAU21" s="13"/>
      <c r="QAV21" s="13"/>
      <c r="QAW21" s="13"/>
      <c r="QAX21" s="13"/>
      <c r="QAY21" s="13"/>
      <c r="QAZ21" s="13"/>
      <c r="QBA21" s="13"/>
      <c r="QBB21" s="13"/>
      <c r="QBC21" s="13"/>
      <c r="QBD21" s="13"/>
      <c r="QBE21" s="13"/>
      <c r="QBF21" s="13"/>
      <c r="QBG21" s="13"/>
      <c r="QBH21" s="13"/>
      <c r="QBI21" s="13"/>
      <c r="QBJ21" s="13"/>
      <c r="QBK21" s="13"/>
      <c r="QBL21" s="13"/>
      <c r="QBM21" s="13"/>
      <c r="QBN21" s="13"/>
      <c r="QBO21" s="13"/>
      <c r="QBP21" s="13"/>
      <c r="QBQ21" s="13"/>
      <c r="QBR21" s="13"/>
      <c r="QBS21" s="13"/>
      <c r="QBT21" s="13"/>
      <c r="QBU21" s="13"/>
      <c r="QBV21" s="13"/>
      <c r="QBW21" s="13"/>
      <c r="QBX21" s="13"/>
      <c r="QBY21" s="13"/>
      <c r="QBZ21" s="13"/>
      <c r="QCA21" s="13"/>
      <c r="QCB21" s="13"/>
      <c r="QCC21" s="13"/>
      <c r="QCD21" s="13"/>
      <c r="QCE21" s="13"/>
      <c r="QCF21" s="13"/>
      <c r="QCG21" s="13"/>
      <c r="QCH21" s="13"/>
      <c r="QCI21" s="13"/>
      <c r="QCJ21" s="13"/>
      <c r="QCK21" s="13"/>
      <c r="QCL21" s="13"/>
      <c r="QCM21" s="13"/>
      <c r="QCN21" s="13"/>
      <c r="QCO21" s="13"/>
      <c r="QCP21" s="13"/>
      <c r="QCQ21" s="13"/>
      <c r="QCR21" s="13"/>
      <c r="QCS21" s="13"/>
      <c r="QCT21" s="13"/>
      <c r="QCU21" s="13"/>
      <c r="QCV21" s="13"/>
      <c r="QCW21" s="13"/>
      <c r="QCX21" s="13"/>
      <c r="QCY21" s="13"/>
      <c r="QCZ21" s="13"/>
      <c r="QDA21" s="13"/>
      <c r="QDB21" s="13"/>
      <c r="QDC21" s="13"/>
      <c r="QDD21" s="13"/>
      <c r="QDE21" s="13"/>
      <c r="QDF21" s="13"/>
      <c r="QDG21" s="13"/>
      <c r="QDH21" s="13"/>
      <c r="QDI21" s="13"/>
      <c r="QDJ21" s="13"/>
      <c r="QDK21" s="13"/>
      <c r="QDL21" s="13"/>
      <c r="QDM21" s="13"/>
      <c r="QDN21" s="13"/>
      <c r="QDO21" s="13"/>
      <c r="QDP21" s="13"/>
      <c r="QDQ21" s="13"/>
      <c r="QDR21" s="13"/>
      <c r="QDS21" s="13"/>
      <c r="QDT21" s="13"/>
      <c r="QDU21" s="13"/>
      <c r="QDV21" s="13"/>
      <c r="QDW21" s="13"/>
      <c r="QDX21" s="13"/>
      <c r="QDY21" s="13"/>
      <c r="QDZ21" s="13"/>
      <c r="QEA21" s="13"/>
      <c r="QEB21" s="13"/>
      <c r="QEC21" s="13"/>
      <c r="QED21" s="13"/>
      <c r="QEE21" s="13"/>
      <c r="QEF21" s="13"/>
      <c r="QEG21" s="13"/>
      <c r="QEH21" s="13"/>
      <c r="QEI21" s="13"/>
      <c r="QEJ21" s="13"/>
      <c r="QEK21" s="13"/>
      <c r="QEL21" s="13"/>
      <c r="QEM21" s="13"/>
      <c r="QEN21" s="13"/>
      <c r="QEO21" s="13"/>
      <c r="QEP21" s="13"/>
      <c r="QEQ21" s="13"/>
      <c r="QER21" s="13"/>
      <c r="QES21" s="13"/>
      <c r="QET21" s="13"/>
      <c r="QEU21" s="13"/>
      <c r="QEV21" s="13"/>
      <c r="QEW21" s="13"/>
      <c r="QEX21" s="13"/>
      <c r="QEY21" s="13"/>
      <c r="QEZ21" s="13"/>
      <c r="QFA21" s="13"/>
      <c r="QFB21" s="13"/>
      <c r="QFC21" s="13"/>
      <c r="QFD21" s="13"/>
      <c r="QFE21" s="13"/>
      <c r="QFF21" s="13"/>
      <c r="QFG21" s="13"/>
      <c r="QFH21" s="13"/>
      <c r="QFI21" s="13"/>
      <c r="QFJ21" s="13"/>
      <c r="QFK21" s="13"/>
      <c r="QFL21" s="13"/>
      <c r="QFM21" s="13"/>
      <c r="QFN21" s="13"/>
      <c r="QFO21" s="13"/>
      <c r="QFP21" s="13"/>
      <c r="QFQ21" s="13"/>
      <c r="QFR21" s="13"/>
      <c r="QFS21" s="13"/>
      <c r="QFT21" s="13"/>
      <c r="QFU21" s="13"/>
      <c r="QFV21" s="13"/>
      <c r="QFW21" s="13"/>
      <c r="QFX21" s="13"/>
      <c r="QFY21" s="13"/>
      <c r="QFZ21" s="13"/>
      <c r="QGA21" s="13"/>
      <c r="QGB21" s="13"/>
      <c r="QGC21" s="13"/>
      <c r="QGD21" s="13"/>
      <c r="QGE21" s="13"/>
      <c r="QGF21" s="13"/>
      <c r="QGG21" s="13"/>
      <c r="QGH21" s="13"/>
      <c r="QGI21" s="13"/>
      <c r="QGJ21" s="13"/>
      <c r="QGK21" s="13"/>
      <c r="QGL21" s="13"/>
      <c r="QGM21" s="13"/>
      <c r="QGN21" s="13"/>
      <c r="QGO21" s="13"/>
      <c r="QGP21" s="13"/>
      <c r="QGQ21" s="13"/>
      <c r="QGR21" s="13"/>
      <c r="QGS21" s="13"/>
      <c r="QGT21" s="13"/>
      <c r="QGU21" s="13"/>
      <c r="QGV21" s="13"/>
      <c r="QGW21" s="13"/>
      <c r="QGX21" s="13"/>
      <c r="QGY21" s="13"/>
      <c r="QGZ21" s="13"/>
      <c r="QHA21" s="13"/>
      <c r="QHB21" s="13"/>
      <c r="QHC21" s="13"/>
      <c r="QHD21" s="13"/>
      <c r="QHE21" s="13"/>
      <c r="QHF21" s="13"/>
      <c r="QHG21" s="13"/>
      <c r="QHH21" s="13"/>
      <c r="QHI21" s="13"/>
      <c r="QHJ21" s="13"/>
      <c r="QHK21" s="13"/>
      <c r="QHL21" s="13"/>
      <c r="QHM21" s="13"/>
      <c r="QHN21" s="13"/>
      <c r="QHO21" s="13"/>
      <c r="QHP21" s="13"/>
      <c r="QHQ21" s="13"/>
      <c r="QHR21" s="13"/>
      <c r="QHS21" s="13"/>
      <c r="QHT21" s="13"/>
      <c r="QHU21" s="13"/>
      <c r="QHV21" s="13"/>
      <c r="QHW21" s="13"/>
      <c r="QHX21" s="13"/>
      <c r="QHY21" s="13"/>
      <c r="QHZ21" s="13"/>
      <c r="QIA21" s="13"/>
      <c r="QIB21" s="13"/>
      <c r="QIC21" s="13"/>
      <c r="QID21" s="13"/>
      <c r="QIE21" s="13"/>
      <c r="QIF21" s="13"/>
      <c r="QIG21" s="13"/>
      <c r="QIH21" s="13"/>
      <c r="QII21" s="13"/>
      <c r="QIJ21" s="13"/>
      <c r="QIK21" s="13"/>
      <c r="QIL21" s="13"/>
      <c r="QIM21" s="13"/>
      <c r="QIN21" s="13"/>
      <c r="QIO21" s="13"/>
      <c r="QIP21" s="13"/>
      <c r="QIQ21" s="13"/>
      <c r="QIR21" s="13"/>
      <c r="QIS21" s="13"/>
      <c r="QIT21" s="13"/>
      <c r="QIU21" s="13"/>
      <c r="QIV21" s="13"/>
      <c r="QIW21" s="13"/>
      <c r="QIX21" s="13"/>
      <c r="QIY21" s="13"/>
      <c r="QIZ21" s="13"/>
      <c r="QJA21" s="13"/>
      <c r="QJB21" s="13"/>
      <c r="QJC21" s="13"/>
      <c r="QJD21" s="13"/>
      <c r="QJE21" s="13"/>
      <c r="QJF21" s="13"/>
      <c r="QJG21" s="13"/>
      <c r="QJH21" s="13"/>
      <c r="QJI21" s="13"/>
      <c r="QJJ21" s="13"/>
      <c r="QJK21" s="13"/>
      <c r="QJL21" s="13"/>
      <c r="QJM21" s="13"/>
      <c r="QJN21" s="13"/>
      <c r="QJO21" s="13"/>
      <c r="QJP21" s="13"/>
      <c r="QJQ21" s="13"/>
      <c r="QJR21" s="13"/>
      <c r="QJS21" s="13"/>
      <c r="QJT21" s="13"/>
      <c r="QJU21" s="13"/>
      <c r="QJV21" s="13"/>
      <c r="QJW21" s="13"/>
      <c r="QJX21" s="13"/>
      <c r="QJY21" s="13"/>
      <c r="QJZ21" s="13"/>
      <c r="QKA21" s="13"/>
      <c r="QKB21" s="13"/>
      <c r="QKC21" s="13"/>
      <c r="QKD21" s="13"/>
      <c r="QKE21" s="13"/>
      <c r="QKF21" s="13"/>
      <c r="QKG21" s="13"/>
      <c r="QKH21" s="13"/>
      <c r="QKI21" s="13"/>
      <c r="QKJ21" s="13"/>
      <c r="QKK21" s="13"/>
      <c r="QKL21" s="13"/>
      <c r="QKM21" s="13"/>
      <c r="QKN21" s="13"/>
      <c r="QKO21" s="13"/>
      <c r="QKP21" s="13"/>
      <c r="QKQ21" s="13"/>
      <c r="QKR21" s="13"/>
      <c r="QKS21" s="13"/>
      <c r="QKT21" s="13"/>
      <c r="QKU21" s="13"/>
      <c r="QKV21" s="13"/>
      <c r="QKW21" s="13"/>
      <c r="QKX21" s="13"/>
      <c r="QKY21" s="13"/>
      <c r="QKZ21" s="13"/>
      <c r="QLA21" s="13"/>
      <c r="QLB21" s="13"/>
      <c r="QLC21" s="13"/>
      <c r="QLD21" s="13"/>
      <c r="QLE21" s="13"/>
      <c r="QLF21" s="13"/>
      <c r="QLG21" s="13"/>
      <c r="QLH21" s="13"/>
      <c r="QLI21" s="13"/>
      <c r="QLJ21" s="13"/>
      <c r="QLK21" s="13"/>
      <c r="QLL21" s="13"/>
      <c r="QLM21" s="13"/>
      <c r="QLN21" s="13"/>
      <c r="QLO21" s="13"/>
      <c r="QLP21" s="13"/>
      <c r="QLQ21" s="13"/>
      <c r="QLR21" s="13"/>
      <c r="QLS21" s="13"/>
      <c r="QLT21" s="13"/>
      <c r="QLU21" s="13"/>
      <c r="QLV21" s="13"/>
      <c r="QLW21" s="13"/>
      <c r="QLX21" s="13"/>
      <c r="QLY21" s="13"/>
      <c r="QLZ21" s="13"/>
      <c r="QMA21" s="13"/>
      <c r="QMB21" s="13"/>
      <c r="QMC21" s="13"/>
      <c r="QMD21" s="13"/>
      <c r="QME21" s="13"/>
      <c r="QMF21" s="13"/>
      <c r="QMG21" s="13"/>
      <c r="QMH21" s="13"/>
      <c r="QMI21" s="13"/>
      <c r="QMJ21" s="13"/>
      <c r="QMK21" s="13"/>
      <c r="QML21" s="13"/>
      <c r="QMM21" s="13"/>
      <c r="QMN21" s="13"/>
      <c r="QMO21" s="13"/>
      <c r="QMP21" s="13"/>
      <c r="QMQ21" s="13"/>
      <c r="QMR21" s="13"/>
      <c r="QMS21" s="13"/>
      <c r="QMT21" s="13"/>
      <c r="QMU21" s="13"/>
      <c r="QMV21" s="13"/>
      <c r="QMW21" s="13"/>
      <c r="QMX21" s="13"/>
      <c r="QMY21" s="13"/>
      <c r="QMZ21" s="13"/>
      <c r="QNA21" s="13"/>
      <c r="QNB21" s="13"/>
      <c r="QNC21" s="13"/>
      <c r="QND21" s="13"/>
      <c r="QNE21" s="13"/>
      <c r="QNF21" s="13"/>
      <c r="QNG21" s="13"/>
      <c r="QNH21" s="13"/>
      <c r="QNI21" s="13"/>
      <c r="QNJ21" s="13"/>
      <c r="QNK21" s="13"/>
      <c r="QNL21" s="13"/>
      <c r="QNM21" s="13"/>
      <c r="QNN21" s="13"/>
      <c r="QNO21" s="13"/>
      <c r="QNP21" s="13"/>
      <c r="QNQ21" s="13"/>
      <c r="QNR21" s="13"/>
      <c r="QNS21" s="13"/>
      <c r="QNT21" s="13"/>
      <c r="QNU21" s="13"/>
      <c r="QNV21" s="13"/>
      <c r="QNW21" s="13"/>
      <c r="QNX21" s="13"/>
      <c r="QNY21" s="13"/>
      <c r="QNZ21" s="13"/>
      <c r="QOA21" s="13"/>
      <c r="QOB21" s="13"/>
      <c r="QOC21" s="13"/>
      <c r="QOD21" s="13"/>
      <c r="QOE21" s="13"/>
      <c r="QOF21" s="13"/>
      <c r="QOG21" s="13"/>
      <c r="QOH21" s="13"/>
      <c r="QOI21" s="13"/>
      <c r="QOJ21" s="13"/>
      <c r="QOK21" s="13"/>
      <c r="QOL21" s="13"/>
      <c r="QOM21" s="13"/>
      <c r="QON21" s="13"/>
      <c r="QOO21" s="13"/>
      <c r="QOP21" s="13"/>
      <c r="QOQ21" s="13"/>
      <c r="QOR21" s="13"/>
      <c r="QOS21" s="13"/>
      <c r="QOT21" s="13"/>
      <c r="QOU21" s="13"/>
      <c r="QOV21" s="13"/>
      <c r="QOW21" s="13"/>
      <c r="QOX21" s="13"/>
      <c r="QOY21" s="13"/>
      <c r="QOZ21" s="13"/>
      <c r="QPA21" s="13"/>
      <c r="QPB21" s="13"/>
      <c r="QPC21" s="13"/>
      <c r="QPD21" s="13"/>
      <c r="QPE21" s="13"/>
      <c r="QPF21" s="13"/>
      <c r="QPG21" s="13"/>
      <c r="QPH21" s="13"/>
      <c r="QPI21" s="13"/>
      <c r="QPJ21" s="13"/>
      <c r="QPK21" s="13"/>
      <c r="QPL21" s="13"/>
      <c r="QPM21" s="13"/>
      <c r="QPN21" s="13"/>
      <c r="QPO21" s="13"/>
      <c r="QPP21" s="13"/>
      <c r="QPQ21" s="13"/>
      <c r="QPR21" s="13"/>
      <c r="QPS21" s="13"/>
      <c r="QPT21" s="13"/>
      <c r="QPU21" s="13"/>
      <c r="QPV21" s="13"/>
      <c r="QPW21" s="13"/>
      <c r="QPX21" s="13"/>
      <c r="QPY21" s="13"/>
      <c r="QPZ21" s="13"/>
      <c r="QQA21" s="13"/>
      <c r="QQB21" s="13"/>
      <c r="QQC21" s="13"/>
      <c r="QQD21" s="13"/>
      <c r="QQE21" s="13"/>
      <c r="QQF21" s="13"/>
      <c r="QQG21" s="13"/>
      <c r="QQH21" s="13"/>
      <c r="QQI21" s="13"/>
      <c r="QQJ21" s="13"/>
      <c r="QQK21" s="13"/>
      <c r="QQL21" s="13"/>
      <c r="QQM21" s="13"/>
      <c r="QQN21" s="13"/>
      <c r="QQO21" s="13"/>
      <c r="QQP21" s="13"/>
      <c r="QQQ21" s="13"/>
      <c r="QQR21" s="13"/>
      <c r="QQS21" s="13"/>
      <c r="QQT21" s="13"/>
      <c r="QQU21" s="13"/>
      <c r="QQV21" s="13"/>
      <c r="QQW21" s="13"/>
      <c r="QQX21" s="13"/>
      <c r="QQY21" s="13"/>
      <c r="QQZ21" s="13"/>
      <c r="QRA21" s="13"/>
      <c r="QRB21" s="13"/>
      <c r="QRC21" s="13"/>
      <c r="QRD21" s="13"/>
      <c r="QRE21" s="13"/>
      <c r="QRF21" s="13"/>
      <c r="QRG21" s="13"/>
      <c r="QRH21" s="13"/>
      <c r="QRI21" s="13"/>
      <c r="QRJ21" s="13"/>
      <c r="QRK21" s="13"/>
      <c r="QRL21" s="13"/>
      <c r="QRM21" s="13"/>
      <c r="QRN21" s="13"/>
      <c r="QRO21" s="13"/>
      <c r="QRP21" s="13"/>
      <c r="QRQ21" s="13"/>
      <c r="QRR21" s="13"/>
      <c r="QRS21" s="13"/>
      <c r="QRT21" s="13"/>
      <c r="QRU21" s="13"/>
      <c r="QRV21" s="13"/>
      <c r="QRW21" s="13"/>
      <c r="QRX21" s="13"/>
      <c r="QRY21" s="13"/>
      <c r="QRZ21" s="13"/>
      <c r="QSA21" s="13"/>
      <c r="QSB21" s="13"/>
      <c r="QSC21" s="13"/>
      <c r="QSD21" s="13"/>
      <c r="QSE21" s="13"/>
      <c r="QSF21" s="13"/>
      <c r="QSG21" s="13"/>
      <c r="QSH21" s="13"/>
      <c r="QSI21" s="13"/>
      <c r="QSJ21" s="13"/>
      <c r="QSK21" s="13"/>
      <c r="QSL21" s="13"/>
      <c r="QSM21" s="13"/>
      <c r="QSN21" s="13"/>
      <c r="QSO21" s="13"/>
      <c r="QSP21" s="13"/>
      <c r="QSQ21" s="13"/>
      <c r="QSR21" s="13"/>
      <c r="QSS21" s="13"/>
      <c r="QST21" s="13"/>
      <c r="QSU21" s="13"/>
      <c r="QSV21" s="13"/>
      <c r="QSW21" s="13"/>
      <c r="QSX21" s="13"/>
      <c r="QSY21" s="13"/>
      <c r="QSZ21" s="13"/>
      <c r="QTA21" s="13"/>
      <c r="QTB21" s="13"/>
      <c r="QTC21" s="13"/>
      <c r="QTD21" s="13"/>
      <c r="QTE21" s="13"/>
      <c r="QTF21" s="13"/>
      <c r="QTG21" s="13"/>
      <c r="QTH21" s="13"/>
      <c r="QTI21" s="13"/>
      <c r="QTJ21" s="13"/>
      <c r="QTK21" s="13"/>
      <c r="QTL21" s="13"/>
      <c r="QTM21" s="13"/>
      <c r="QTN21" s="13"/>
      <c r="QTO21" s="13"/>
      <c r="QTP21" s="13"/>
      <c r="QTQ21" s="13"/>
      <c r="QTR21" s="13"/>
      <c r="QTS21" s="13"/>
      <c r="QTT21" s="13"/>
      <c r="QTU21" s="13"/>
      <c r="QTV21" s="13"/>
      <c r="QTW21" s="13"/>
      <c r="QTX21" s="13"/>
      <c r="QTY21" s="13"/>
      <c r="QTZ21" s="13"/>
      <c r="QUA21" s="13"/>
      <c r="QUB21" s="13"/>
      <c r="QUC21" s="13"/>
      <c r="QUD21" s="13"/>
      <c r="QUE21" s="13"/>
      <c r="QUF21" s="13"/>
      <c r="QUG21" s="13"/>
      <c r="QUH21" s="13"/>
      <c r="QUI21" s="13"/>
      <c r="QUJ21" s="13"/>
      <c r="QUK21" s="13"/>
      <c r="QUL21" s="13"/>
      <c r="QUM21" s="13"/>
      <c r="QUN21" s="13"/>
      <c r="QUO21" s="13"/>
      <c r="QUP21" s="13"/>
      <c r="QUQ21" s="13"/>
      <c r="QUR21" s="13"/>
      <c r="QUS21" s="13"/>
      <c r="QUT21" s="13"/>
      <c r="QUU21" s="13"/>
      <c r="QUV21" s="13"/>
      <c r="QUW21" s="13"/>
      <c r="QUX21" s="13"/>
      <c r="QUY21" s="13"/>
      <c r="QUZ21" s="13"/>
      <c r="QVA21" s="13"/>
      <c r="QVB21" s="13"/>
      <c r="QVC21" s="13"/>
      <c r="QVD21" s="13"/>
      <c r="QVE21" s="13"/>
      <c r="QVF21" s="13"/>
      <c r="QVG21" s="13"/>
      <c r="QVH21" s="13"/>
      <c r="QVI21" s="13"/>
      <c r="QVJ21" s="13"/>
      <c r="QVK21" s="13"/>
      <c r="QVL21" s="13"/>
      <c r="QVM21" s="13"/>
      <c r="QVN21" s="13"/>
      <c r="QVO21" s="13"/>
      <c r="QVP21" s="13"/>
      <c r="QVQ21" s="13"/>
      <c r="QVR21" s="13"/>
      <c r="QVS21" s="13"/>
      <c r="QVT21" s="13"/>
      <c r="QVU21" s="13"/>
      <c r="QVV21" s="13"/>
      <c r="QVW21" s="13"/>
      <c r="QVX21" s="13"/>
      <c r="QVY21" s="13"/>
      <c r="QVZ21" s="13"/>
      <c r="QWA21" s="13"/>
      <c r="QWB21" s="13"/>
      <c r="QWC21" s="13"/>
      <c r="QWD21" s="13"/>
      <c r="QWE21" s="13"/>
      <c r="QWF21" s="13"/>
      <c r="QWG21" s="13"/>
      <c r="QWH21" s="13"/>
      <c r="QWI21" s="13"/>
      <c r="QWJ21" s="13"/>
      <c r="QWK21" s="13"/>
      <c r="QWL21" s="13"/>
      <c r="QWM21" s="13"/>
      <c r="QWN21" s="13"/>
      <c r="QWO21" s="13"/>
      <c r="QWP21" s="13"/>
      <c r="QWQ21" s="13"/>
      <c r="QWR21" s="13"/>
      <c r="QWS21" s="13"/>
      <c r="QWT21" s="13"/>
      <c r="QWU21" s="13"/>
      <c r="QWV21" s="13"/>
      <c r="QWW21" s="13"/>
      <c r="QWX21" s="13"/>
      <c r="QWY21" s="13"/>
      <c r="QWZ21" s="13"/>
      <c r="QXA21" s="13"/>
      <c r="QXB21" s="13"/>
      <c r="QXC21" s="13"/>
      <c r="QXD21" s="13"/>
      <c r="QXE21" s="13"/>
      <c r="QXF21" s="13"/>
      <c r="QXG21" s="13"/>
      <c r="QXH21" s="13"/>
      <c r="QXI21" s="13"/>
      <c r="QXJ21" s="13"/>
      <c r="QXK21" s="13"/>
      <c r="QXL21" s="13"/>
      <c r="QXM21" s="13"/>
      <c r="QXN21" s="13"/>
      <c r="QXO21" s="13"/>
      <c r="QXP21" s="13"/>
      <c r="QXQ21" s="13"/>
      <c r="QXR21" s="13"/>
      <c r="QXS21" s="13"/>
      <c r="QXT21" s="13"/>
      <c r="QXU21" s="13"/>
      <c r="QXV21" s="13"/>
      <c r="QXW21" s="13"/>
      <c r="QXX21" s="13"/>
      <c r="QXY21" s="13"/>
      <c r="QXZ21" s="13"/>
      <c r="QYA21" s="13"/>
      <c r="QYB21" s="13"/>
      <c r="QYC21" s="13"/>
      <c r="QYD21" s="13"/>
      <c r="QYE21" s="13"/>
      <c r="QYF21" s="13"/>
      <c r="QYG21" s="13"/>
      <c r="QYH21" s="13"/>
      <c r="QYI21" s="13"/>
      <c r="QYJ21" s="13"/>
      <c r="QYK21" s="13"/>
      <c r="QYL21" s="13"/>
      <c r="QYM21" s="13"/>
      <c r="QYN21" s="13"/>
      <c r="QYO21" s="13"/>
      <c r="QYP21" s="13"/>
      <c r="QYQ21" s="13"/>
      <c r="QYR21" s="13"/>
      <c r="QYS21" s="13"/>
      <c r="QYT21" s="13"/>
      <c r="QYU21" s="13"/>
      <c r="QYV21" s="13"/>
      <c r="QYW21" s="13"/>
      <c r="QYX21" s="13"/>
      <c r="QYY21" s="13"/>
      <c r="QYZ21" s="13"/>
      <c r="QZA21" s="13"/>
      <c r="QZB21" s="13"/>
      <c r="QZC21" s="13"/>
      <c r="QZD21" s="13"/>
      <c r="QZE21" s="13"/>
      <c r="QZF21" s="13"/>
      <c r="QZG21" s="13"/>
      <c r="QZH21" s="13"/>
      <c r="QZI21" s="13"/>
      <c r="QZJ21" s="13"/>
      <c r="QZK21" s="13"/>
      <c r="QZL21" s="13"/>
      <c r="QZM21" s="13"/>
      <c r="QZN21" s="13"/>
      <c r="QZO21" s="13"/>
      <c r="QZP21" s="13"/>
      <c r="QZQ21" s="13"/>
      <c r="QZR21" s="13"/>
      <c r="QZS21" s="13"/>
      <c r="QZT21" s="13"/>
      <c r="QZU21" s="13"/>
      <c r="QZV21" s="13"/>
      <c r="QZW21" s="13"/>
      <c r="QZX21" s="13"/>
      <c r="QZY21" s="13"/>
      <c r="QZZ21" s="13"/>
      <c r="RAA21" s="13"/>
      <c r="RAB21" s="13"/>
      <c r="RAC21" s="13"/>
      <c r="RAD21" s="13"/>
      <c r="RAE21" s="13"/>
      <c r="RAF21" s="13"/>
      <c r="RAG21" s="13"/>
      <c r="RAH21" s="13"/>
      <c r="RAI21" s="13"/>
      <c r="RAJ21" s="13"/>
      <c r="RAK21" s="13"/>
      <c r="RAL21" s="13"/>
      <c r="RAM21" s="13"/>
      <c r="RAN21" s="13"/>
      <c r="RAO21" s="13"/>
      <c r="RAP21" s="13"/>
      <c r="RAQ21" s="13"/>
      <c r="RAR21" s="13"/>
      <c r="RAS21" s="13"/>
      <c r="RAT21" s="13"/>
      <c r="RAU21" s="13"/>
      <c r="RAV21" s="13"/>
      <c r="RAW21" s="13"/>
      <c r="RAX21" s="13"/>
      <c r="RAY21" s="13"/>
      <c r="RAZ21" s="13"/>
      <c r="RBA21" s="13"/>
      <c r="RBB21" s="13"/>
      <c r="RBC21" s="13"/>
      <c r="RBD21" s="13"/>
      <c r="RBE21" s="13"/>
      <c r="RBF21" s="13"/>
      <c r="RBG21" s="13"/>
      <c r="RBH21" s="13"/>
      <c r="RBI21" s="13"/>
      <c r="RBJ21" s="13"/>
      <c r="RBK21" s="13"/>
      <c r="RBL21" s="13"/>
      <c r="RBM21" s="13"/>
      <c r="RBN21" s="13"/>
      <c r="RBO21" s="13"/>
      <c r="RBP21" s="13"/>
      <c r="RBQ21" s="13"/>
      <c r="RBR21" s="13"/>
      <c r="RBS21" s="13"/>
      <c r="RBT21" s="13"/>
      <c r="RBU21" s="13"/>
      <c r="RBV21" s="13"/>
      <c r="RBW21" s="13"/>
      <c r="RBX21" s="13"/>
      <c r="RBY21" s="13"/>
      <c r="RBZ21" s="13"/>
      <c r="RCA21" s="13"/>
      <c r="RCB21" s="13"/>
      <c r="RCC21" s="13"/>
      <c r="RCD21" s="13"/>
      <c r="RCE21" s="13"/>
      <c r="RCF21" s="13"/>
      <c r="RCG21" s="13"/>
      <c r="RCH21" s="13"/>
      <c r="RCI21" s="13"/>
      <c r="RCJ21" s="13"/>
      <c r="RCK21" s="13"/>
      <c r="RCL21" s="13"/>
      <c r="RCM21" s="13"/>
      <c r="RCN21" s="13"/>
      <c r="RCO21" s="13"/>
      <c r="RCP21" s="13"/>
      <c r="RCQ21" s="13"/>
      <c r="RCR21" s="13"/>
      <c r="RCS21" s="13"/>
      <c r="RCT21" s="13"/>
      <c r="RCU21" s="13"/>
      <c r="RCV21" s="13"/>
      <c r="RCW21" s="13"/>
      <c r="RCX21" s="13"/>
      <c r="RCY21" s="13"/>
      <c r="RCZ21" s="13"/>
      <c r="RDA21" s="13"/>
      <c r="RDB21" s="13"/>
      <c r="RDC21" s="13"/>
      <c r="RDD21" s="13"/>
      <c r="RDE21" s="13"/>
      <c r="RDF21" s="13"/>
      <c r="RDG21" s="13"/>
      <c r="RDH21" s="13"/>
      <c r="RDI21" s="13"/>
      <c r="RDJ21" s="13"/>
      <c r="RDK21" s="13"/>
      <c r="RDL21" s="13"/>
      <c r="RDM21" s="13"/>
      <c r="RDN21" s="13"/>
      <c r="RDO21" s="13"/>
      <c r="RDP21" s="13"/>
      <c r="RDQ21" s="13"/>
      <c r="RDR21" s="13"/>
      <c r="RDS21" s="13"/>
      <c r="RDT21" s="13"/>
      <c r="RDU21" s="13"/>
      <c r="RDV21" s="13"/>
      <c r="RDW21" s="13"/>
      <c r="RDX21" s="13"/>
      <c r="RDY21" s="13"/>
      <c r="RDZ21" s="13"/>
      <c r="REA21" s="13"/>
      <c r="REB21" s="13"/>
      <c r="REC21" s="13"/>
      <c r="RED21" s="13"/>
      <c r="REE21" s="13"/>
      <c r="REF21" s="13"/>
      <c r="REG21" s="13"/>
      <c r="REH21" s="13"/>
      <c r="REI21" s="13"/>
      <c r="REJ21" s="13"/>
      <c r="REK21" s="13"/>
      <c r="REL21" s="13"/>
      <c r="REM21" s="13"/>
      <c r="REN21" s="13"/>
      <c r="REO21" s="13"/>
      <c r="REP21" s="13"/>
      <c r="REQ21" s="13"/>
      <c r="RER21" s="13"/>
      <c r="RES21" s="13"/>
      <c r="RET21" s="13"/>
      <c r="REU21" s="13"/>
      <c r="REV21" s="13"/>
      <c r="REW21" s="13"/>
      <c r="REX21" s="13"/>
      <c r="REY21" s="13"/>
      <c r="REZ21" s="13"/>
      <c r="RFA21" s="13"/>
      <c r="RFB21" s="13"/>
      <c r="RFC21" s="13"/>
      <c r="RFD21" s="13"/>
      <c r="RFE21" s="13"/>
      <c r="RFF21" s="13"/>
      <c r="RFG21" s="13"/>
      <c r="RFH21" s="13"/>
      <c r="RFI21" s="13"/>
      <c r="RFJ21" s="13"/>
      <c r="RFK21" s="13"/>
      <c r="RFL21" s="13"/>
      <c r="RFM21" s="13"/>
      <c r="RFN21" s="13"/>
      <c r="RFO21" s="13"/>
      <c r="RFP21" s="13"/>
      <c r="RFQ21" s="13"/>
      <c r="RFR21" s="13"/>
      <c r="RFS21" s="13"/>
      <c r="RFT21" s="13"/>
      <c r="RFU21" s="13"/>
      <c r="RFV21" s="13"/>
      <c r="RFW21" s="13"/>
      <c r="RFX21" s="13"/>
      <c r="RFY21" s="13"/>
      <c r="RFZ21" s="13"/>
      <c r="RGA21" s="13"/>
      <c r="RGB21" s="13"/>
      <c r="RGC21" s="13"/>
      <c r="RGD21" s="13"/>
      <c r="RGE21" s="13"/>
      <c r="RGF21" s="13"/>
      <c r="RGG21" s="13"/>
      <c r="RGH21" s="13"/>
      <c r="RGI21" s="13"/>
      <c r="RGJ21" s="13"/>
      <c r="RGK21" s="13"/>
      <c r="RGL21" s="13"/>
      <c r="RGM21" s="13"/>
      <c r="RGN21" s="13"/>
      <c r="RGO21" s="13"/>
      <c r="RGP21" s="13"/>
      <c r="RGQ21" s="13"/>
      <c r="RGR21" s="13"/>
      <c r="RGS21" s="13"/>
      <c r="RGT21" s="13"/>
      <c r="RGU21" s="13"/>
      <c r="RGV21" s="13"/>
      <c r="RGW21" s="13"/>
      <c r="RGX21" s="13"/>
      <c r="RGY21" s="13"/>
      <c r="RGZ21" s="13"/>
      <c r="RHA21" s="13"/>
      <c r="RHB21" s="13"/>
      <c r="RHC21" s="13"/>
      <c r="RHD21" s="13"/>
      <c r="RHE21" s="13"/>
      <c r="RHF21" s="13"/>
      <c r="RHG21" s="13"/>
      <c r="RHH21" s="13"/>
      <c r="RHI21" s="13"/>
      <c r="RHJ21" s="13"/>
      <c r="RHK21" s="13"/>
      <c r="RHL21" s="13"/>
      <c r="RHM21" s="13"/>
      <c r="RHN21" s="13"/>
      <c r="RHO21" s="13"/>
      <c r="RHP21" s="13"/>
      <c r="RHQ21" s="13"/>
      <c r="RHR21" s="13"/>
      <c r="RHS21" s="13"/>
      <c r="RHT21" s="13"/>
      <c r="RHU21" s="13"/>
      <c r="RHV21" s="13"/>
      <c r="RHW21" s="13"/>
      <c r="RHX21" s="13"/>
      <c r="RHY21" s="13"/>
      <c r="RHZ21" s="13"/>
      <c r="RIA21" s="13"/>
      <c r="RIB21" s="13"/>
      <c r="RIC21" s="13"/>
      <c r="RID21" s="13"/>
      <c r="RIE21" s="13"/>
      <c r="RIF21" s="13"/>
      <c r="RIG21" s="13"/>
      <c r="RIH21" s="13"/>
      <c r="RII21" s="13"/>
      <c r="RIJ21" s="13"/>
      <c r="RIK21" s="13"/>
      <c r="RIL21" s="13"/>
      <c r="RIM21" s="13"/>
      <c r="RIN21" s="13"/>
      <c r="RIO21" s="13"/>
      <c r="RIP21" s="13"/>
      <c r="RIQ21" s="13"/>
      <c r="RIR21" s="13"/>
      <c r="RIS21" s="13"/>
      <c r="RIT21" s="13"/>
      <c r="RIU21" s="13"/>
      <c r="RIV21" s="13"/>
      <c r="RIW21" s="13"/>
      <c r="RIX21" s="13"/>
      <c r="RIY21" s="13"/>
      <c r="RIZ21" s="13"/>
      <c r="RJA21" s="13"/>
      <c r="RJB21" s="13"/>
      <c r="RJC21" s="13"/>
      <c r="RJD21" s="13"/>
      <c r="RJE21" s="13"/>
      <c r="RJF21" s="13"/>
      <c r="RJG21" s="13"/>
      <c r="RJH21" s="13"/>
      <c r="RJI21" s="13"/>
      <c r="RJJ21" s="13"/>
      <c r="RJK21" s="13"/>
      <c r="RJL21" s="13"/>
      <c r="RJM21" s="13"/>
      <c r="RJN21" s="13"/>
      <c r="RJO21" s="13"/>
      <c r="RJP21" s="13"/>
      <c r="RJQ21" s="13"/>
      <c r="RJR21" s="13"/>
      <c r="RJS21" s="13"/>
      <c r="RJT21" s="13"/>
      <c r="RJU21" s="13"/>
      <c r="RJV21" s="13"/>
      <c r="RJW21" s="13"/>
      <c r="RJX21" s="13"/>
      <c r="RJY21" s="13"/>
      <c r="RJZ21" s="13"/>
      <c r="RKA21" s="13"/>
      <c r="RKB21" s="13"/>
      <c r="RKC21" s="13"/>
      <c r="RKD21" s="13"/>
      <c r="RKE21" s="13"/>
      <c r="RKF21" s="13"/>
      <c r="RKG21" s="13"/>
      <c r="RKH21" s="13"/>
      <c r="RKI21" s="13"/>
      <c r="RKJ21" s="13"/>
      <c r="RKK21" s="13"/>
      <c r="RKL21" s="13"/>
      <c r="RKM21" s="13"/>
      <c r="RKN21" s="13"/>
      <c r="RKO21" s="13"/>
      <c r="RKP21" s="13"/>
      <c r="RKQ21" s="13"/>
      <c r="RKR21" s="13"/>
      <c r="RKS21" s="13"/>
      <c r="RKT21" s="13"/>
      <c r="RKU21" s="13"/>
      <c r="RKV21" s="13"/>
      <c r="RKW21" s="13"/>
      <c r="RKX21" s="13"/>
      <c r="RKY21" s="13"/>
      <c r="RKZ21" s="13"/>
      <c r="RLA21" s="13"/>
      <c r="RLB21" s="13"/>
      <c r="RLC21" s="13"/>
      <c r="RLD21" s="13"/>
      <c r="RLE21" s="13"/>
      <c r="RLF21" s="13"/>
      <c r="RLG21" s="13"/>
      <c r="RLH21" s="13"/>
      <c r="RLI21" s="13"/>
      <c r="RLJ21" s="13"/>
      <c r="RLK21" s="13"/>
      <c r="RLL21" s="13"/>
      <c r="RLM21" s="13"/>
      <c r="RLN21" s="13"/>
      <c r="RLO21" s="13"/>
      <c r="RLP21" s="13"/>
      <c r="RLQ21" s="13"/>
      <c r="RLR21" s="13"/>
      <c r="RLS21" s="13"/>
      <c r="RLT21" s="13"/>
      <c r="RLU21" s="13"/>
      <c r="RLV21" s="13"/>
      <c r="RLW21" s="13"/>
      <c r="RLX21" s="13"/>
      <c r="RLY21" s="13"/>
      <c r="RLZ21" s="13"/>
      <c r="RMA21" s="13"/>
      <c r="RMB21" s="13"/>
      <c r="RMC21" s="13"/>
      <c r="RMD21" s="13"/>
      <c r="RME21" s="13"/>
      <c r="RMF21" s="13"/>
      <c r="RMG21" s="13"/>
      <c r="RMH21" s="13"/>
      <c r="RMI21" s="13"/>
      <c r="RMJ21" s="13"/>
      <c r="RMK21" s="13"/>
      <c r="RML21" s="13"/>
      <c r="RMM21" s="13"/>
      <c r="RMN21" s="13"/>
      <c r="RMO21" s="13"/>
      <c r="RMP21" s="13"/>
      <c r="RMQ21" s="13"/>
      <c r="RMR21" s="13"/>
      <c r="RMS21" s="13"/>
      <c r="RMT21" s="13"/>
      <c r="RMU21" s="13"/>
      <c r="RMV21" s="13"/>
      <c r="RMW21" s="13"/>
      <c r="RMX21" s="13"/>
      <c r="RMY21" s="13"/>
      <c r="RMZ21" s="13"/>
      <c r="RNA21" s="13"/>
      <c r="RNB21" s="13"/>
      <c r="RNC21" s="13"/>
      <c r="RND21" s="13"/>
      <c r="RNE21" s="13"/>
      <c r="RNF21" s="13"/>
      <c r="RNG21" s="13"/>
      <c r="RNH21" s="13"/>
      <c r="RNI21" s="13"/>
      <c r="RNJ21" s="13"/>
      <c r="RNK21" s="13"/>
      <c r="RNL21" s="13"/>
      <c r="RNM21" s="13"/>
      <c r="RNN21" s="13"/>
      <c r="RNO21" s="13"/>
      <c r="RNP21" s="13"/>
      <c r="RNQ21" s="13"/>
      <c r="RNR21" s="13"/>
      <c r="RNS21" s="13"/>
      <c r="RNT21" s="13"/>
      <c r="RNU21" s="13"/>
      <c r="RNV21" s="13"/>
      <c r="RNW21" s="13"/>
      <c r="RNX21" s="13"/>
      <c r="RNY21" s="13"/>
      <c r="RNZ21" s="13"/>
      <c r="ROA21" s="13"/>
      <c r="ROB21" s="13"/>
      <c r="ROC21" s="13"/>
      <c r="ROD21" s="13"/>
      <c r="ROE21" s="13"/>
      <c r="ROF21" s="13"/>
      <c r="ROG21" s="13"/>
      <c r="ROH21" s="13"/>
      <c r="ROI21" s="13"/>
      <c r="ROJ21" s="13"/>
      <c r="ROK21" s="13"/>
      <c r="ROL21" s="13"/>
      <c r="ROM21" s="13"/>
      <c r="RON21" s="13"/>
      <c r="ROO21" s="13"/>
      <c r="ROP21" s="13"/>
      <c r="ROQ21" s="13"/>
      <c r="ROR21" s="13"/>
      <c r="ROS21" s="13"/>
      <c r="ROT21" s="13"/>
      <c r="ROU21" s="13"/>
      <c r="ROV21" s="13"/>
      <c r="ROW21" s="13"/>
      <c r="ROX21" s="13"/>
      <c r="ROY21" s="13"/>
      <c r="ROZ21" s="13"/>
      <c r="RPA21" s="13"/>
      <c r="RPB21" s="13"/>
      <c r="RPC21" s="13"/>
      <c r="RPD21" s="13"/>
      <c r="RPE21" s="13"/>
      <c r="RPF21" s="13"/>
      <c r="RPG21" s="13"/>
      <c r="RPH21" s="13"/>
      <c r="RPI21" s="13"/>
      <c r="RPJ21" s="13"/>
      <c r="RPK21" s="13"/>
      <c r="RPL21" s="13"/>
      <c r="RPM21" s="13"/>
      <c r="RPN21" s="13"/>
      <c r="RPO21" s="13"/>
      <c r="RPP21" s="13"/>
      <c r="RPQ21" s="13"/>
      <c r="RPR21" s="13"/>
      <c r="RPS21" s="13"/>
      <c r="RPT21" s="13"/>
      <c r="RPU21" s="13"/>
      <c r="RPV21" s="13"/>
      <c r="RPW21" s="13"/>
      <c r="RPX21" s="13"/>
      <c r="RPY21" s="13"/>
      <c r="RPZ21" s="13"/>
      <c r="RQA21" s="13"/>
      <c r="RQB21" s="13"/>
      <c r="RQC21" s="13"/>
      <c r="RQD21" s="13"/>
      <c r="RQE21" s="13"/>
      <c r="RQF21" s="13"/>
      <c r="RQG21" s="13"/>
      <c r="RQH21" s="13"/>
      <c r="RQI21" s="13"/>
      <c r="RQJ21" s="13"/>
      <c r="RQK21" s="13"/>
      <c r="RQL21" s="13"/>
      <c r="RQM21" s="13"/>
      <c r="RQN21" s="13"/>
      <c r="RQO21" s="13"/>
      <c r="RQP21" s="13"/>
      <c r="RQQ21" s="13"/>
      <c r="RQR21" s="13"/>
      <c r="RQS21" s="13"/>
      <c r="RQT21" s="13"/>
      <c r="RQU21" s="13"/>
      <c r="RQV21" s="13"/>
      <c r="RQW21" s="13"/>
      <c r="RQX21" s="13"/>
      <c r="RQY21" s="13"/>
      <c r="RQZ21" s="13"/>
      <c r="RRA21" s="13"/>
      <c r="RRB21" s="13"/>
      <c r="RRC21" s="13"/>
      <c r="RRD21" s="13"/>
      <c r="RRE21" s="13"/>
      <c r="RRF21" s="13"/>
      <c r="RRG21" s="13"/>
      <c r="RRH21" s="13"/>
      <c r="RRI21" s="13"/>
      <c r="RRJ21" s="13"/>
      <c r="RRK21" s="13"/>
      <c r="RRL21" s="13"/>
      <c r="RRM21" s="13"/>
      <c r="RRN21" s="13"/>
      <c r="RRO21" s="13"/>
      <c r="RRP21" s="13"/>
      <c r="RRQ21" s="13"/>
      <c r="RRR21" s="13"/>
      <c r="RRS21" s="13"/>
      <c r="RRT21" s="13"/>
      <c r="RRU21" s="13"/>
      <c r="RRV21" s="13"/>
      <c r="RRW21" s="13"/>
      <c r="RRX21" s="13"/>
      <c r="RRY21" s="13"/>
      <c r="RRZ21" s="13"/>
      <c r="RSA21" s="13"/>
      <c r="RSB21" s="13"/>
      <c r="RSC21" s="13"/>
      <c r="RSD21" s="13"/>
      <c r="RSE21" s="13"/>
      <c r="RSF21" s="13"/>
      <c r="RSG21" s="13"/>
      <c r="RSH21" s="13"/>
      <c r="RSI21" s="13"/>
      <c r="RSJ21" s="13"/>
      <c r="RSK21" s="13"/>
      <c r="RSL21" s="13"/>
      <c r="RSM21" s="13"/>
      <c r="RSN21" s="13"/>
      <c r="RSO21" s="13"/>
      <c r="RSP21" s="13"/>
      <c r="RSQ21" s="13"/>
      <c r="RSR21" s="13"/>
      <c r="RSS21" s="13"/>
      <c r="RST21" s="13"/>
      <c r="RSU21" s="13"/>
      <c r="RSV21" s="13"/>
      <c r="RSW21" s="13"/>
      <c r="RSX21" s="13"/>
      <c r="RSY21" s="13"/>
      <c r="RSZ21" s="13"/>
      <c r="RTA21" s="13"/>
      <c r="RTB21" s="13"/>
      <c r="RTC21" s="13"/>
      <c r="RTD21" s="13"/>
      <c r="RTE21" s="13"/>
      <c r="RTF21" s="13"/>
      <c r="RTG21" s="13"/>
      <c r="RTH21" s="13"/>
      <c r="RTI21" s="13"/>
      <c r="RTJ21" s="13"/>
      <c r="RTK21" s="13"/>
      <c r="RTL21" s="13"/>
      <c r="RTM21" s="13"/>
      <c r="RTN21" s="13"/>
      <c r="RTO21" s="13"/>
      <c r="RTP21" s="13"/>
      <c r="RTQ21" s="13"/>
      <c r="RTR21" s="13"/>
      <c r="RTS21" s="13"/>
      <c r="RTT21" s="13"/>
      <c r="RTU21" s="13"/>
      <c r="RTV21" s="13"/>
      <c r="RTW21" s="13"/>
      <c r="RTX21" s="13"/>
      <c r="RTY21" s="13"/>
      <c r="RTZ21" s="13"/>
      <c r="RUA21" s="13"/>
      <c r="RUB21" s="13"/>
      <c r="RUC21" s="13"/>
      <c r="RUD21" s="13"/>
      <c r="RUE21" s="13"/>
      <c r="RUF21" s="13"/>
      <c r="RUG21" s="13"/>
      <c r="RUH21" s="13"/>
      <c r="RUI21" s="13"/>
      <c r="RUJ21" s="13"/>
      <c r="RUK21" s="13"/>
      <c r="RUL21" s="13"/>
      <c r="RUM21" s="13"/>
      <c r="RUN21" s="13"/>
      <c r="RUO21" s="13"/>
      <c r="RUP21" s="13"/>
      <c r="RUQ21" s="13"/>
      <c r="RUR21" s="13"/>
      <c r="RUS21" s="13"/>
      <c r="RUT21" s="13"/>
      <c r="RUU21" s="13"/>
      <c r="RUV21" s="13"/>
      <c r="RUW21" s="13"/>
      <c r="RUX21" s="13"/>
      <c r="RUY21" s="13"/>
      <c r="RUZ21" s="13"/>
      <c r="RVA21" s="13"/>
      <c r="RVB21" s="13"/>
      <c r="RVC21" s="13"/>
      <c r="RVD21" s="13"/>
      <c r="RVE21" s="13"/>
      <c r="RVF21" s="13"/>
      <c r="RVG21" s="13"/>
      <c r="RVH21" s="13"/>
      <c r="RVI21" s="13"/>
      <c r="RVJ21" s="13"/>
      <c r="RVK21" s="13"/>
      <c r="RVL21" s="13"/>
      <c r="RVM21" s="13"/>
      <c r="RVN21" s="13"/>
      <c r="RVO21" s="13"/>
      <c r="RVP21" s="13"/>
      <c r="RVQ21" s="13"/>
      <c r="RVR21" s="13"/>
      <c r="RVS21" s="13"/>
      <c r="RVT21" s="13"/>
      <c r="RVU21" s="13"/>
      <c r="RVV21" s="13"/>
      <c r="RVW21" s="13"/>
      <c r="RVX21" s="13"/>
      <c r="RVY21" s="13"/>
      <c r="RVZ21" s="13"/>
      <c r="RWA21" s="13"/>
      <c r="RWB21" s="13"/>
      <c r="RWC21" s="13"/>
      <c r="RWD21" s="13"/>
      <c r="RWE21" s="13"/>
      <c r="RWF21" s="13"/>
      <c r="RWG21" s="13"/>
      <c r="RWH21" s="13"/>
      <c r="RWI21" s="13"/>
      <c r="RWJ21" s="13"/>
      <c r="RWK21" s="13"/>
      <c r="RWL21" s="13"/>
      <c r="RWM21" s="13"/>
      <c r="RWN21" s="13"/>
      <c r="RWO21" s="13"/>
      <c r="RWP21" s="13"/>
      <c r="RWQ21" s="13"/>
      <c r="RWR21" s="13"/>
      <c r="RWS21" s="13"/>
      <c r="RWT21" s="13"/>
      <c r="RWU21" s="13"/>
      <c r="RWV21" s="13"/>
      <c r="RWW21" s="13"/>
      <c r="RWX21" s="13"/>
      <c r="RWY21" s="13"/>
      <c r="RWZ21" s="13"/>
      <c r="RXA21" s="13"/>
      <c r="RXB21" s="13"/>
      <c r="RXC21" s="13"/>
      <c r="RXD21" s="13"/>
      <c r="RXE21" s="13"/>
      <c r="RXF21" s="13"/>
      <c r="RXG21" s="13"/>
      <c r="RXH21" s="13"/>
      <c r="RXI21" s="13"/>
      <c r="RXJ21" s="13"/>
      <c r="RXK21" s="13"/>
      <c r="RXL21" s="13"/>
      <c r="RXM21" s="13"/>
      <c r="RXN21" s="13"/>
      <c r="RXO21" s="13"/>
      <c r="RXP21" s="13"/>
      <c r="RXQ21" s="13"/>
      <c r="RXR21" s="13"/>
      <c r="RXS21" s="13"/>
      <c r="RXT21" s="13"/>
      <c r="RXU21" s="13"/>
      <c r="RXV21" s="13"/>
      <c r="RXW21" s="13"/>
      <c r="RXX21" s="13"/>
      <c r="RXY21" s="13"/>
      <c r="RXZ21" s="13"/>
      <c r="RYA21" s="13"/>
      <c r="RYB21" s="13"/>
      <c r="RYC21" s="13"/>
      <c r="RYD21" s="13"/>
      <c r="RYE21" s="13"/>
      <c r="RYF21" s="13"/>
      <c r="RYG21" s="13"/>
      <c r="RYH21" s="13"/>
      <c r="RYI21" s="13"/>
      <c r="RYJ21" s="13"/>
      <c r="RYK21" s="13"/>
      <c r="RYL21" s="13"/>
      <c r="RYM21" s="13"/>
      <c r="RYN21" s="13"/>
      <c r="RYO21" s="13"/>
      <c r="RYP21" s="13"/>
      <c r="RYQ21" s="13"/>
      <c r="RYR21" s="13"/>
      <c r="RYS21" s="13"/>
      <c r="RYT21" s="13"/>
      <c r="RYU21" s="13"/>
      <c r="RYV21" s="13"/>
      <c r="RYW21" s="13"/>
      <c r="RYX21" s="13"/>
      <c r="RYY21" s="13"/>
      <c r="RYZ21" s="13"/>
      <c r="RZA21" s="13"/>
      <c r="RZB21" s="13"/>
      <c r="RZC21" s="13"/>
      <c r="RZD21" s="13"/>
      <c r="RZE21" s="13"/>
      <c r="RZF21" s="13"/>
      <c r="RZG21" s="13"/>
      <c r="RZH21" s="13"/>
      <c r="RZI21" s="13"/>
      <c r="RZJ21" s="13"/>
      <c r="RZK21" s="13"/>
      <c r="RZL21" s="13"/>
      <c r="RZM21" s="13"/>
      <c r="RZN21" s="13"/>
      <c r="RZO21" s="13"/>
      <c r="RZP21" s="13"/>
      <c r="RZQ21" s="13"/>
      <c r="RZR21" s="13"/>
      <c r="RZS21" s="13"/>
      <c r="RZT21" s="13"/>
      <c r="RZU21" s="13"/>
      <c r="RZV21" s="13"/>
      <c r="RZW21" s="13"/>
      <c r="RZX21" s="13"/>
      <c r="RZY21" s="13"/>
      <c r="RZZ21" s="13"/>
      <c r="SAA21" s="13"/>
      <c r="SAB21" s="13"/>
      <c r="SAC21" s="13"/>
      <c r="SAD21" s="13"/>
      <c r="SAE21" s="13"/>
      <c r="SAF21" s="13"/>
      <c r="SAG21" s="13"/>
      <c r="SAH21" s="13"/>
      <c r="SAI21" s="13"/>
      <c r="SAJ21" s="13"/>
      <c r="SAK21" s="13"/>
      <c r="SAL21" s="13"/>
      <c r="SAM21" s="13"/>
      <c r="SAN21" s="13"/>
      <c r="SAO21" s="13"/>
      <c r="SAP21" s="13"/>
      <c r="SAQ21" s="13"/>
      <c r="SAR21" s="13"/>
      <c r="SAS21" s="13"/>
      <c r="SAT21" s="13"/>
      <c r="SAU21" s="13"/>
      <c r="SAV21" s="13"/>
      <c r="SAW21" s="13"/>
      <c r="SAX21" s="13"/>
      <c r="SAY21" s="13"/>
      <c r="SAZ21" s="13"/>
      <c r="SBA21" s="13"/>
      <c r="SBB21" s="13"/>
      <c r="SBC21" s="13"/>
      <c r="SBD21" s="13"/>
      <c r="SBE21" s="13"/>
      <c r="SBF21" s="13"/>
      <c r="SBG21" s="13"/>
      <c r="SBH21" s="13"/>
      <c r="SBI21" s="13"/>
      <c r="SBJ21" s="13"/>
      <c r="SBK21" s="13"/>
      <c r="SBL21" s="13"/>
      <c r="SBM21" s="13"/>
      <c r="SBN21" s="13"/>
      <c r="SBO21" s="13"/>
      <c r="SBP21" s="13"/>
      <c r="SBQ21" s="13"/>
      <c r="SBR21" s="13"/>
      <c r="SBS21" s="13"/>
      <c r="SBT21" s="13"/>
      <c r="SBU21" s="13"/>
      <c r="SBV21" s="13"/>
      <c r="SBW21" s="13"/>
      <c r="SBX21" s="13"/>
      <c r="SBY21" s="13"/>
      <c r="SBZ21" s="13"/>
      <c r="SCA21" s="13"/>
      <c r="SCB21" s="13"/>
      <c r="SCC21" s="13"/>
      <c r="SCD21" s="13"/>
      <c r="SCE21" s="13"/>
      <c r="SCF21" s="13"/>
      <c r="SCG21" s="13"/>
      <c r="SCH21" s="13"/>
      <c r="SCI21" s="13"/>
      <c r="SCJ21" s="13"/>
      <c r="SCK21" s="13"/>
      <c r="SCL21" s="13"/>
      <c r="SCM21" s="13"/>
      <c r="SCN21" s="13"/>
      <c r="SCO21" s="13"/>
      <c r="SCP21" s="13"/>
      <c r="SCQ21" s="13"/>
      <c r="SCR21" s="13"/>
      <c r="SCS21" s="13"/>
      <c r="SCT21" s="13"/>
      <c r="SCU21" s="13"/>
      <c r="SCV21" s="13"/>
      <c r="SCW21" s="13"/>
      <c r="SCX21" s="13"/>
      <c r="SCY21" s="13"/>
      <c r="SCZ21" s="13"/>
      <c r="SDA21" s="13"/>
      <c r="SDB21" s="13"/>
      <c r="SDC21" s="13"/>
      <c r="SDD21" s="13"/>
      <c r="SDE21" s="13"/>
      <c r="SDF21" s="13"/>
      <c r="SDG21" s="13"/>
      <c r="SDH21" s="13"/>
      <c r="SDI21" s="13"/>
      <c r="SDJ21" s="13"/>
      <c r="SDK21" s="13"/>
      <c r="SDL21" s="13"/>
      <c r="SDM21" s="13"/>
      <c r="SDN21" s="13"/>
      <c r="SDO21" s="13"/>
      <c r="SDP21" s="13"/>
      <c r="SDQ21" s="13"/>
      <c r="SDR21" s="13"/>
      <c r="SDS21" s="13"/>
      <c r="SDT21" s="13"/>
      <c r="SDU21" s="13"/>
      <c r="SDV21" s="13"/>
      <c r="SDW21" s="13"/>
      <c r="SDX21" s="13"/>
      <c r="SDY21" s="13"/>
      <c r="SDZ21" s="13"/>
      <c r="SEA21" s="13"/>
      <c r="SEB21" s="13"/>
      <c r="SEC21" s="13"/>
      <c r="SED21" s="13"/>
      <c r="SEE21" s="13"/>
      <c r="SEF21" s="13"/>
      <c r="SEG21" s="13"/>
      <c r="SEH21" s="13"/>
      <c r="SEI21" s="13"/>
      <c r="SEJ21" s="13"/>
      <c r="SEK21" s="13"/>
      <c r="SEL21" s="13"/>
      <c r="SEM21" s="13"/>
      <c r="SEN21" s="13"/>
      <c r="SEO21" s="13"/>
      <c r="SEP21" s="13"/>
      <c r="SEQ21" s="13"/>
      <c r="SER21" s="13"/>
      <c r="SES21" s="13"/>
      <c r="SET21" s="13"/>
      <c r="SEU21" s="13"/>
      <c r="SEV21" s="13"/>
      <c r="SEW21" s="13"/>
      <c r="SEX21" s="13"/>
      <c r="SEY21" s="13"/>
      <c r="SEZ21" s="13"/>
      <c r="SFA21" s="13"/>
      <c r="SFB21" s="13"/>
      <c r="SFC21" s="13"/>
      <c r="SFD21" s="13"/>
      <c r="SFE21" s="13"/>
      <c r="SFF21" s="13"/>
      <c r="SFG21" s="13"/>
      <c r="SFH21" s="13"/>
      <c r="SFI21" s="13"/>
      <c r="SFJ21" s="13"/>
      <c r="SFK21" s="13"/>
      <c r="SFL21" s="13"/>
      <c r="SFM21" s="13"/>
      <c r="SFN21" s="13"/>
      <c r="SFO21" s="13"/>
      <c r="SFP21" s="13"/>
      <c r="SFQ21" s="13"/>
      <c r="SFR21" s="13"/>
      <c r="SFS21" s="13"/>
      <c r="SFT21" s="13"/>
      <c r="SFU21" s="13"/>
      <c r="SFV21" s="13"/>
      <c r="SFW21" s="13"/>
      <c r="SFX21" s="13"/>
      <c r="SFY21" s="13"/>
      <c r="SFZ21" s="13"/>
      <c r="SGA21" s="13"/>
      <c r="SGB21" s="13"/>
      <c r="SGC21" s="13"/>
      <c r="SGD21" s="13"/>
      <c r="SGE21" s="13"/>
      <c r="SGF21" s="13"/>
      <c r="SGG21" s="13"/>
      <c r="SGH21" s="13"/>
      <c r="SGI21" s="13"/>
      <c r="SGJ21" s="13"/>
      <c r="SGK21" s="13"/>
      <c r="SGL21" s="13"/>
      <c r="SGM21" s="13"/>
      <c r="SGN21" s="13"/>
      <c r="SGO21" s="13"/>
      <c r="SGP21" s="13"/>
      <c r="SGQ21" s="13"/>
      <c r="SGR21" s="13"/>
      <c r="SGS21" s="13"/>
      <c r="SGT21" s="13"/>
      <c r="SGU21" s="13"/>
      <c r="SGV21" s="13"/>
      <c r="SGW21" s="13"/>
      <c r="SGX21" s="13"/>
      <c r="SGY21" s="13"/>
      <c r="SGZ21" s="13"/>
      <c r="SHA21" s="13"/>
      <c r="SHB21" s="13"/>
      <c r="SHC21" s="13"/>
      <c r="SHD21" s="13"/>
      <c r="SHE21" s="13"/>
      <c r="SHF21" s="13"/>
      <c r="SHG21" s="13"/>
      <c r="SHH21" s="13"/>
      <c r="SHI21" s="13"/>
      <c r="SHJ21" s="13"/>
      <c r="SHK21" s="13"/>
      <c r="SHL21" s="13"/>
      <c r="SHM21" s="13"/>
      <c r="SHN21" s="13"/>
      <c r="SHO21" s="13"/>
      <c r="SHP21" s="13"/>
      <c r="SHQ21" s="13"/>
      <c r="SHR21" s="13"/>
      <c r="SHS21" s="13"/>
      <c r="SHT21" s="13"/>
      <c r="SHU21" s="13"/>
      <c r="SHV21" s="13"/>
      <c r="SHW21" s="13"/>
      <c r="SHX21" s="13"/>
      <c r="SHY21" s="13"/>
      <c r="SHZ21" s="13"/>
      <c r="SIA21" s="13"/>
      <c r="SIB21" s="13"/>
      <c r="SIC21" s="13"/>
      <c r="SID21" s="13"/>
      <c r="SIE21" s="13"/>
      <c r="SIF21" s="13"/>
      <c r="SIG21" s="13"/>
      <c r="SIH21" s="13"/>
      <c r="SII21" s="13"/>
      <c r="SIJ21" s="13"/>
      <c r="SIK21" s="13"/>
      <c r="SIL21" s="13"/>
      <c r="SIM21" s="13"/>
      <c r="SIN21" s="13"/>
      <c r="SIO21" s="13"/>
      <c r="SIP21" s="13"/>
      <c r="SIQ21" s="13"/>
      <c r="SIR21" s="13"/>
      <c r="SIS21" s="13"/>
      <c r="SIT21" s="13"/>
      <c r="SIU21" s="13"/>
      <c r="SIV21" s="13"/>
      <c r="SIW21" s="13"/>
      <c r="SIX21" s="13"/>
      <c r="SIY21" s="13"/>
      <c r="SIZ21" s="13"/>
      <c r="SJA21" s="13"/>
      <c r="SJB21" s="13"/>
      <c r="SJC21" s="13"/>
      <c r="SJD21" s="13"/>
      <c r="SJE21" s="13"/>
      <c r="SJF21" s="13"/>
      <c r="SJG21" s="13"/>
      <c r="SJH21" s="13"/>
      <c r="SJI21" s="13"/>
      <c r="SJJ21" s="13"/>
      <c r="SJK21" s="13"/>
      <c r="SJL21" s="13"/>
      <c r="SJM21" s="13"/>
      <c r="SJN21" s="13"/>
      <c r="SJO21" s="13"/>
      <c r="SJP21" s="13"/>
      <c r="SJQ21" s="13"/>
      <c r="SJR21" s="13"/>
      <c r="SJS21" s="13"/>
      <c r="SJT21" s="13"/>
      <c r="SJU21" s="13"/>
      <c r="SJV21" s="13"/>
      <c r="SJW21" s="13"/>
      <c r="SJX21" s="13"/>
      <c r="SJY21" s="13"/>
      <c r="SJZ21" s="13"/>
      <c r="SKA21" s="13"/>
      <c r="SKB21" s="13"/>
      <c r="SKC21" s="13"/>
      <c r="SKD21" s="13"/>
      <c r="SKE21" s="13"/>
      <c r="SKF21" s="13"/>
      <c r="SKG21" s="13"/>
      <c r="SKH21" s="13"/>
      <c r="SKI21" s="13"/>
      <c r="SKJ21" s="13"/>
      <c r="SKK21" s="13"/>
      <c r="SKL21" s="13"/>
      <c r="SKM21" s="13"/>
      <c r="SKN21" s="13"/>
      <c r="SKO21" s="13"/>
      <c r="SKP21" s="13"/>
      <c r="SKQ21" s="13"/>
      <c r="SKR21" s="13"/>
      <c r="SKS21" s="13"/>
      <c r="SKT21" s="13"/>
      <c r="SKU21" s="13"/>
      <c r="SKV21" s="13"/>
      <c r="SKW21" s="13"/>
      <c r="SKX21" s="13"/>
      <c r="SKY21" s="13"/>
      <c r="SKZ21" s="13"/>
      <c r="SLA21" s="13"/>
      <c r="SLB21" s="13"/>
      <c r="SLC21" s="13"/>
      <c r="SLD21" s="13"/>
      <c r="SLE21" s="13"/>
      <c r="SLF21" s="13"/>
      <c r="SLG21" s="13"/>
      <c r="SLH21" s="13"/>
      <c r="SLI21" s="13"/>
      <c r="SLJ21" s="13"/>
      <c r="SLK21" s="13"/>
      <c r="SLL21" s="13"/>
      <c r="SLM21" s="13"/>
      <c r="SLN21" s="13"/>
      <c r="SLO21" s="13"/>
      <c r="SLP21" s="13"/>
      <c r="SLQ21" s="13"/>
      <c r="SLR21" s="13"/>
      <c r="SLS21" s="13"/>
      <c r="SLT21" s="13"/>
      <c r="SLU21" s="13"/>
      <c r="SLV21" s="13"/>
      <c r="SLW21" s="13"/>
      <c r="SLX21" s="13"/>
      <c r="SLY21" s="13"/>
      <c r="SLZ21" s="13"/>
      <c r="SMA21" s="13"/>
      <c r="SMB21" s="13"/>
      <c r="SMC21" s="13"/>
      <c r="SMD21" s="13"/>
      <c r="SME21" s="13"/>
      <c r="SMF21" s="13"/>
      <c r="SMG21" s="13"/>
      <c r="SMH21" s="13"/>
      <c r="SMI21" s="13"/>
      <c r="SMJ21" s="13"/>
      <c r="SMK21" s="13"/>
      <c r="SML21" s="13"/>
      <c r="SMM21" s="13"/>
      <c r="SMN21" s="13"/>
      <c r="SMO21" s="13"/>
      <c r="SMP21" s="13"/>
      <c r="SMQ21" s="13"/>
      <c r="SMR21" s="13"/>
      <c r="SMS21" s="13"/>
      <c r="SMT21" s="13"/>
      <c r="SMU21" s="13"/>
      <c r="SMV21" s="13"/>
      <c r="SMW21" s="13"/>
      <c r="SMX21" s="13"/>
      <c r="SMY21" s="13"/>
      <c r="SMZ21" s="13"/>
      <c r="SNA21" s="13"/>
      <c r="SNB21" s="13"/>
      <c r="SNC21" s="13"/>
      <c r="SND21" s="13"/>
      <c r="SNE21" s="13"/>
      <c r="SNF21" s="13"/>
      <c r="SNG21" s="13"/>
      <c r="SNH21" s="13"/>
      <c r="SNI21" s="13"/>
      <c r="SNJ21" s="13"/>
      <c r="SNK21" s="13"/>
      <c r="SNL21" s="13"/>
      <c r="SNM21" s="13"/>
      <c r="SNN21" s="13"/>
      <c r="SNO21" s="13"/>
      <c r="SNP21" s="13"/>
      <c r="SNQ21" s="13"/>
      <c r="SNR21" s="13"/>
      <c r="SNS21" s="13"/>
      <c r="SNT21" s="13"/>
      <c r="SNU21" s="13"/>
      <c r="SNV21" s="13"/>
      <c r="SNW21" s="13"/>
      <c r="SNX21" s="13"/>
      <c r="SNY21" s="13"/>
      <c r="SNZ21" s="13"/>
      <c r="SOA21" s="13"/>
      <c r="SOB21" s="13"/>
      <c r="SOC21" s="13"/>
      <c r="SOD21" s="13"/>
      <c r="SOE21" s="13"/>
      <c r="SOF21" s="13"/>
      <c r="SOG21" s="13"/>
      <c r="SOH21" s="13"/>
      <c r="SOI21" s="13"/>
      <c r="SOJ21" s="13"/>
      <c r="SOK21" s="13"/>
      <c r="SOL21" s="13"/>
      <c r="SOM21" s="13"/>
      <c r="SON21" s="13"/>
      <c r="SOO21" s="13"/>
      <c r="SOP21" s="13"/>
      <c r="SOQ21" s="13"/>
      <c r="SOR21" s="13"/>
      <c r="SOS21" s="13"/>
      <c r="SOT21" s="13"/>
      <c r="SOU21" s="13"/>
      <c r="SOV21" s="13"/>
      <c r="SOW21" s="13"/>
      <c r="SOX21" s="13"/>
      <c r="SOY21" s="13"/>
      <c r="SOZ21" s="13"/>
      <c r="SPA21" s="13"/>
      <c r="SPB21" s="13"/>
      <c r="SPC21" s="13"/>
      <c r="SPD21" s="13"/>
      <c r="SPE21" s="13"/>
      <c r="SPF21" s="13"/>
      <c r="SPG21" s="13"/>
      <c r="SPH21" s="13"/>
      <c r="SPI21" s="13"/>
      <c r="SPJ21" s="13"/>
      <c r="SPK21" s="13"/>
      <c r="SPL21" s="13"/>
      <c r="SPM21" s="13"/>
      <c r="SPN21" s="13"/>
      <c r="SPO21" s="13"/>
      <c r="SPP21" s="13"/>
      <c r="SPQ21" s="13"/>
      <c r="SPR21" s="13"/>
      <c r="SPS21" s="13"/>
      <c r="SPT21" s="13"/>
      <c r="SPU21" s="13"/>
      <c r="SPV21" s="13"/>
      <c r="SPW21" s="13"/>
      <c r="SPX21" s="13"/>
      <c r="SPY21" s="13"/>
      <c r="SPZ21" s="13"/>
      <c r="SQA21" s="13"/>
      <c r="SQB21" s="13"/>
      <c r="SQC21" s="13"/>
      <c r="SQD21" s="13"/>
      <c r="SQE21" s="13"/>
      <c r="SQF21" s="13"/>
      <c r="SQG21" s="13"/>
      <c r="SQH21" s="13"/>
      <c r="SQI21" s="13"/>
      <c r="SQJ21" s="13"/>
      <c r="SQK21" s="13"/>
      <c r="SQL21" s="13"/>
      <c r="SQM21" s="13"/>
      <c r="SQN21" s="13"/>
      <c r="SQO21" s="13"/>
      <c r="SQP21" s="13"/>
      <c r="SQQ21" s="13"/>
      <c r="SQR21" s="13"/>
      <c r="SQS21" s="13"/>
      <c r="SQT21" s="13"/>
      <c r="SQU21" s="13"/>
      <c r="SQV21" s="13"/>
      <c r="SQW21" s="13"/>
      <c r="SQX21" s="13"/>
      <c r="SQY21" s="13"/>
      <c r="SQZ21" s="13"/>
      <c r="SRA21" s="13"/>
      <c r="SRB21" s="13"/>
      <c r="SRC21" s="13"/>
      <c r="SRD21" s="13"/>
      <c r="SRE21" s="13"/>
      <c r="SRF21" s="13"/>
      <c r="SRG21" s="13"/>
      <c r="SRH21" s="13"/>
      <c r="SRI21" s="13"/>
      <c r="SRJ21" s="13"/>
      <c r="SRK21" s="13"/>
      <c r="SRL21" s="13"/>
      <c r="SRM21" s="13"/>
      <c r="SRN21" s="13"/>
      <c r="SRO21" s="13"/>
      <c r="SRP21" s="13"/>
      <c r="SRQ21" s="13"/>
      <c r="SRR21" s="13"/>
      <c r="SRS21" s="13"/>
      <c r="SRT21" s="13"/>
      <c r="SRU21" s="13"/>
      <c r="SRV21" s="13"/>
      <c r="SRW21" s="13"/>
      <c r="SRX21" s="13"/>
      <c r="SRY21" s="13"/>
      <c r="SRZ21" s="13"/>
      <c r="SSA21" s="13"/>
      <c r="SSB21" s="13"/>
      <c r="SSC21" s="13"/>
      <c r="SSD21" s="13"/>
      <c r="SSE21" s="13"/>
      <c r="SSF21" s="13"/>
      <c r="SSG21" s="13"/>
      <c r="SSH21" s="13"/>
      <c r="SSI21" s="13"/>
      <c r="SSJ21" s="13"/>
      <c r="SSK21" s="13"/>
      <c r="SSL21" s="13"/>
      <c r="SSM21" s="13"/>
      <c r="SSN21" s="13"/>
      <c r="SSO21" s="13"/>
      <c r="SSP21" s="13"/>
      <c r="SSQ21" s="13"/>
      <c r="SSR21" s="13"/>
      <c r="SSS21" s="13"/>
      <c r="SST21" s="13"/>
      <c r="SSU21" s="13"/>
      <c r="SSV21" s="13"/>
      <c r="SSW21" s="13"/>
      <c r="SSX21" s="13"/>
      <c r="SSY21" s="13"/>
      <c r="SSZ21" s="13"/>
      <c r="STA21" s="13"/>
      <c r="STB21" s="13"/>
      <c r="STC21" s="13"/>
      <c r="STD21" s="13"/>
      <c r="STE21" s="13"/>
      <c r="STF21" s="13"/>
      <c r="STG21" s="13"/>
      <c r="STH21" s="13"/>
      <c r="STI21" s="13"/>
      <c r="STJ21" s="13"/>
      <c r="STK21" s="13"/>
      <c r="STL21" s="13"/>
      <c r="STM21" s="13"/>
      <c r="STN21" s="13"/>
      <c r="STO21" s="13"/>
      <c r="STP21" s="13"/>
      <c r="STQ21" s="13"/>
      <c r="STR21" s="13"/>
      <c r="STS21" s="13"/>
      <c r="STT21" s="13"/>
      <c r="STU21" s="13"/>
      <c r="STV21" s="13"/>
      <c r="STW21" s="13"/>
      <c r="STX21" s="13"/>
      <c r="STY21" s="13"/>
      <c r="STZ21" s="13"/>
      <c r="SUA21" s="13"/>
      <c r="SUB21" s="13"/>
      <c r="SUC21" s="13"/>
      <c r="SUD21" s="13"/>
      <c r="SUE21" s="13"/>
      <c r="SUF21" s="13"/>
      <c r="SUG21" s="13"/>
      <c r="SUH21" s="13"/>
      <c r="SUI21" s="13"/>
      <c r="SUJ21" s="13"/>
      <c r="SUK21" s="13"/>
      <c r="SUL21" s="13"/>
      <c r="SUM21" s="13"/>
      <c r="SUN21" s="13"/>
      <c r="SUO21" s="13"/>
      <c r="SUP21" s="13"/>
      <c r="SUQ21" s="13"/>
      <c r="SUR21" s="13"/>
      <c r="SUS21" s="13"/>
      <c r="SUT21" s="13"/>
      <c r="SUU21" s="13"/>
      <c r="SUV21" s="13"/>
      <c r="SUW21" s="13"/>
      <c r="SUX21" s="13"/>
      <c r="SUY21" s="13"/>
      <c r="SUZ21" s="13"/>
      <c r="SVA21" s="13"/>
      <c r="SVB21" s="13"/>
      <c r="SVC21" s="13"/>
      <c r="SVD21" s="13"/>
      <c r="SVE21" s="13"/>
      <c r="SVF21" s="13"/>
      <c r="SVG21" s="13"/>
      <c r="SVH21" s="13"/>
      <c r="SVI21" s="13"/>
      <c r="SVJ21" s="13"/>
      <c r="SVK21" s="13"/>
      <c r="SVL21" s="13"/>
      <c r="SVM21" s="13"/>
      <c r="SVN21" s="13"/>
      <c r="SVO21" s="13"/>
      <c r="SVP21" s="13"/>
      <c r="SVQ21" s="13"/>
      <c r="SVR21" s="13"/>
      <c r="SVS21" s="13"/>
      <c r="SVT21" s="13"/>
      <c r="SVU21" s="13"/>
      <c r="SVV21" s="13"/>
      <c r="SVW21" s="13"/>
      <c r="SVX21" s="13"/>
      <c r="SVY21" s="13"/>
      <c r="SVZ21" s="13"/>
      <c r="SWA21" s="13"/>
      <c r="SWB21" s="13"/>
      <c r="SWC21" s="13"/>
      <c r="SWD21" s="13"/>
      <c r="SWE21" s="13"/>
      <c r="SWF21" s="13"/>
      <c r="SWG21" s="13"/>
      <c r="SWH21" s="13"/>
      <c r="SWI21" s="13"/>
      <c r="SWJ21" s="13"/>
      <c r="SWK21" s="13"/>
      <c r="SWL21" s="13"/>
      <c r="SWM21" s="13"/>
      <c r="SWN21" s="13"/>
      <c r="SWO21" s="13"/>
      <c r="SWP21" s="13"/>
      <c r="SWQ21" s="13"/>
      <c r="SWR21" s="13"/>
      <c r="SWS21" s="13"/>
      <c r="SWT21" s="13"/>
      <c r="SWU21" s="13"/>
      <c r="SWV21" s="13"/>
      <c r="SWW21" s="13"/>
      <c r="SWX21" s="13"/>
      <c r="SWY21" s="13"/>
      <c r="SWZ21" s="13"/>
      <c r="SXA21" s="13"/>
      <c r="SXB21" s="13"/>
      <c r="SXC21" s="13"/>
      <c r="SXD21" s="13"/>
      <c r="SXE21" s="13"/>
      <c r="SXF21" s="13"/>
      <c r="SXG21" s="13"/>
      <c r="SXH21" s="13"/>
      <c r="SXI21" s="13"/>
      <c r="SXJ21" s="13"/>
      <c r="SXK21" s="13"/>
      <c r="SXL21" s="13"/>
      <c r="SXM21" s="13"/>
      <c r="SXN21" s="13"/>
      <c r="SXO21" s="13"/>
      <c r="SXP21" s="13"/>
      <c r="SXQ21" s="13"/>
      <c r="SXR21" s="13"/>
      <c r="SXS21" s="13"/>
      <c r="SXT21" s="13"/>
      <c r="SXU21" s="13"/>
      <c r="SXV21" s="13"/>
      <c r="SXW21" s="13"/>
      <c r="SXX21" s="13"/>
      <c r="SXY21" s="13"/>
      <c r="SXZ21" s="13"/>
      <c r="SYA21" s="13"/>
      <c r="SYB21" s="13"/>
      <c r="SYC21" s="13"/>
      <c r="SYD21" s="13"/>
      <c r="SYE21" s="13"/>
      <c r="SYF21" s="13"/>
      <c r="SYG21" s="13"/>
      <c r="SYH21" s="13"/>
      <c r="SYI21" s="13"/>
      <c r="SYJ21" s="13"/>
      <c r="SYK21" s="13"/>
      <c r="SYL21" s="13"/>
      <c r="SYM21" s="13"/>
      <c r="SYN21" s="13"/>
      <c r="SYO21" s="13"/>
      <c r="SYP21" s="13"/>
      <c r="SYQ21" s="13"/>
      <c r="SYR21" s="13"/>
      <c r="SYS21" s="13"/>
      <c r="SYT21" s="13"/>
      <c r="SYU21" s="13"/>
      <c r="SYV21" s="13"/>
      <c r="SYW21" s="13"/>
      <c r="SYX21" s="13"/>
      <c r="SYY21" s="13"/>
      <c r="SYZ21" s="13"/>
      <c r="SZA21" s="13"/>
      <c r="SZB21" s="13"/>
      <c r="SZC21" s="13"/>
      <c r="SZD21" s="13"/>
      <c r="SZE21" s="13"/>
      <c r="SZF21" s="13"/>
      <c r="SZG21" s="13"/>
      <c r="SZH21" s="13"/>
      <c r="SZI21" s="13"/>
      <c r="SZJ21" s="13"/>
      <c r="SZK21" s="13"/>
      <c r="SZL21" s="13"/>
      <c r="SZM21" s="13"/>
      <c r="SZN21" s="13"/>
      <c r="SZO21" s="13"/>
      <c r="SZP21" s="13"/>
      <c r="SZQ21" s="13"/>
      <c r="SZR21" s="13"/>
      <c r="SZS21" s="13"/>
      <c r="SZT21" s="13"/>
      <c r="SZU21" s="13"/>
      <c r="SZV21" s="13"/>
      <c r="SZW21" s="13"/>
      <c r="SZX21" s="13"/>
      <c r="SZY21" s="13"/>
      <c r="SZZ21" s="13"/>
      <c r="TAA21" s="13"/>
      <c r="TAB21" s="13"/>
      <c r="TAC21" s="13"/>
      <c r="TAD21" s="13"/>
      <c r="TAE21" s="13"/>
      <c r="TAF21" s="13"/>
      <c r="TAG21" s="13"/>
      <c r="TAH21" s="13"/>
      <c r="TAI21" s="13"/>
      <c r="TAJ21" s="13"/>
      <c r="TAK21" s="13"/>
      <c r="TAL21" s="13"/>
      <c r="TAM21" s="13"/>
      <c r="TAN21" s="13"/>
      <c r="TAO21" s="13"/>
      <c r="TAP21" s="13"/>
      <c r="TAQ21" s="13"/>
      <c r="TAR21" s="13"/>
      <c r="TAS21" s="13"/>
      <c r="TAT21" s="13"/>
      <c r="TAU21" s="13"/>
      <c r="TAV21" s="13"/>
      <c r="TAW21" s="13"/>
      <c r="TAX21" s="13"/>
      <c r="TAY21" s="13"/>
      <c r="TAZ21" s="13"/>
      <c r="TBA21" s="13"/>
      <c r="TBB21" s="13"/>
      <c r="TBC21" s="13"/>
      <c r="TBD21" s="13"/>
      <c r="TBE21" s="13"/>
      <c r="TBF21" s="13"/>
      <c r="TBG21" s="13"/>
      <c r="TBH21" s="13"/>
      <c r="TBI21" s="13"/>
      <c r="TBJ21" s="13"/>
      <c r="TBK21" s="13"/>
      <c r="TBL21" s="13"/>
      <c r="TBM21" s="13"/>
      <c r="TBN21" s="13"/>
      <c r="TBO21" s="13"/>
      <c r="TBP21" s="13"/>
      <c r="TBQ21" s="13"/>
      <c r="TBR21" s="13"/>
      <c r="TBS21" s="13"/>
      <c r="TBT21" s="13"/>
      <c r="TBU21" s="13"/>
      <c r="TBV21" s="13"/>
      <c r="TBW21" s="13"/>
      <c r="TBX21" s="13"/>
      <c r="TBY21" s="13"/>
      <c r="TBZ21" s="13"/>
      <c r="TCA21" s="13"/>
      <c r="TCB21" s="13"/>
      <c r="TCC21" s="13"/>
      <c r="TCD21" s="13"/>
      <c r="TCE21" s="13"/>
      <c r="TCF21" s="13"/>
      <c r="TCG21" s="13"/>
      <c r="TCH21" s="13"/>
      <c r="TCI21" s="13"/>
      <c r="TCJ21" s="13"/>
      <c r="TCK21" s="13"/>
      <c r="TCL21" s="13"/>
      <c r="TCM21" s="13"/>
      <c r="TCN21" s="13"/>
      <c r="TCO21" s="13"/>
      <c r="TCP21" s="13"/>
      <c r="TCQ21" s="13"/>
      <c r="TCR21" s="13"/>
      <c r="TCS21" s="13"/>
      <c r="TCT21" s="13"/>
      <c r="TCU21" s="13"/>
      <c r="TCV21" s="13"/>
      <c r="TCW21" s="13"/>
      <c r="TCX21" s="13"/>
      <c r="TCY21" s="13"/>
      <c r="TCZ21" s="13"/>
      <c r="TDA21" s="13"/>
      <c r="TDB21" s="13"/>
      <c r="TDC21" s="13"/>
      <c r="TDD21" s="13"/>
      <c r="TDE21" s="13"/>
      <c r="TDF21" s="13"/>
      <c r="TDG21" s="13"/>
      <c r="TDH21" s="13"/>
      <c r="TDI21" s="13"/>
      <c r="TDJ21" s="13"/>
      <c r="TDK21" s="13"/>
      <c r="TDL21" s="13"/>
      <c r="TDM21" s="13"/>
      <c r="TDN21" s="13"/>
      <c r="TDO21" s="13"/>
      <c r="TDP21" s="13"/>
      <c r="TDQ21" s="13"/>
      <c r="TDR21" s="13"/>
      <c r="TDS21" s="13"/>
      <c r="TDT21" s="13"/>
      <c r="TDU21" s="13"/>
      <c r="TDV21" s="13"/>
      <c r="TDW21" s="13"/>
      <c r="TDX21" s="13"/>
      <c r="TDY21" s="13"/>
      <c r="TDZ21" s="13"/>
      <c r="TEA21" s="13"/>
      <c r="TEB21" s="13"/>
      <c r="TEC21" s="13"/>
      <c r="TED21" s="13"/>
      <c r="TEE21" s="13"/>
      <c r="TEF21" s="13"/>
      <c r="TEG21" s="13"/>
      <c r="TEH21" s="13"/>
      <c r="TEI21" s="13"/>
      <c r="TEJ21" s="13"/>
      <c r="TEK21" s="13"/>
      <c r="TEL21" s="13"/>
      <c r="TEM21" s="13"/>
      <c r="TEN21" s="13"/>
      <c r="TEO21" s="13"/>
      <c r="TEP21" s="13"/>
      <c r="TEQ21" s="13"/>
      <c r="TER21" s="13"/>
      <c r="TES21" s="13"/>
      <c r="TET21" s="13"/>
      <c r="TEU21" s="13"/>
      <c r="TEV21" s="13"/>
      <c r="TEW21" s="13"/>
      <c r="TEX21" s="13"/>
      <c r="TEY21" s="13"/>
      <c r="TEZ21" s="13"/>
      <c r="TFA21" s="13"/>
      <c r="TFB21" s="13"/>
      <c r="TFC21" s="13"/>
      <c r="TFD21" s="13"/>
      <c r="TFE21" s="13"/>
      <c r="TFF21" s="13"/>
      <c r="TFG21" s="13"/>
      <c r="TFH21" s="13"/>
      <c r="TFI21" s="13"/>
      <c r="TFJ21" s="13"/>
      <c r="TFK21" s="13"/>
      <c r="TFL21" s="13"/>
      <c r="TFM21" s="13"/>
      <c r="TFN21" s="13"/>
      <c r="TFO21" s="13"/>
      <c r="TFP21" s="13"/>
      <c r="TFQ21" s="13"/>
      <c r="TFR21" s="13"/>
      <c r="TFS21" s="13"/>
      <c r="TFT21" s="13"/>
      <c r="TFU21" s="13"/>
      <c r="TFV21" s="13"/>
      <c r="TFW21" s="13"/>
      <c r="TFX21" s="13"/>
      <c r="TFY21" s="13"/>
      <c r="TFZ21" s="13"/>
      <c r="TGA21" s="13"/>
      <c r="TGB21" s="13"/>
      <c r="TGC21" s="13"/>
      <c r="TGD21" s="13"/>
      <c r="TGE21" s="13"/>
      <c r="TGF21" s="13"/>
      <c r="TGG21" s="13"/>
      <c r="TGH21" s="13"/>
      <c r="TGI21" s="13"/>
      <c r="TGJ21" s="13"/>
      <c r="TGK21" s="13"/>
      <c r="TGL21" s="13"/>
      <c r="TGM21" s="13"/>
      <c r="TGN21" s="13"/>
      <c r="TGO21" s="13"/>
      <c r="TGP21" s="13"/>
      <c r="TGQ21" s="13"/>
      <c r="TGR21" s="13"/>
      <c r="TGS21" s="13"/>
      <c r="TGT21" s="13"/>
      <c r="TGU21" s="13"/>
      <c r="TGV21" s="13"/>
      <c r="TGW21" s="13"/>
      <c r="TGX21" s="13"/>
      <c r="TGY21" s="13"/>
      <c r="TGZ21" s="13"/>
      <c r="THA21" s="13"/>
      <c r="THB21" s="13"/>
      <c r="THC21" s="13"/>
      <c r="THD21" s="13"/>
      <c r="THE21" s="13"/>
      <c r="THF21" s="13"/>
      <c r="THG21" s="13"/>
      <c r="THH21" s="13"/>
      <c r="THI21" s="13"/>
      <c r="THJ21" s="13"/>
      <c r="THK21" s="13"/>
      <c r="THL21" s="13"/>
      <c r="THM21" s="13"/>
      <c r="THN21" s="13"/>
      <c r="THO21" s="13"/>
      <c r="THP21" s="13"/>
      <c r="THQ21" s="13"/>
      <c r="THR21" s="13"/>
      <c r="THS21" s="13"/>
      <c r="THT21" s="13"/>
      <c r="THU21" s="13"/>
      <c r="THV21" s="13"/>
      <c r="THW21" s="13"/>
      <c r="THX21" s="13"/>
      <c r="THY21" s="13"/>
      <c r="THZ21" s="13"/>
      <c r="TIA21" s="13"/>
      <c r="TIB21" s="13"/>
      <c r="TIC21" s="13"/>
      <c r="TID21" s="13"/>
      <c r="TIE21" s="13"/>
      <c r="TIF21" s="13"/>
      <c r="TIG21" s="13"/>
      <c r="TIH21" s="13"/>
      <c r="TII21" s="13"/>
      <c r="TIJ21" s="13"/>
      <c r="TIK21" s="13"/>
      <c r="TIL21" s="13"/>
      <c r="TIM21" s="13"/>
      <c r="TIN21" s="13"/>
      <c r="TIO21" s="13"/>
      <c r="TIP21" s="13"/>
      <c r="TIQ21" s="13"/>
      <c r="TIR21" s="13"/>
      <c r="TIS21" s="13"/>
      <c r="TIT21" s="13"/>
      <c r="TIU21" s="13"/>
      <c r="TIV21" s="13"/>
      <c r="TIW21" s="13"/>
      <c r="TIX21" s="13"/>
      <c r="TIY21" s="13"/>
      <c r="TIZ21" s="13"/>
      <c r="TJA21" s="13"/>
      <c r="TJB21" s="13"/>
      <c r="TJC21" s="13"/>
      <c r="TJD21" s="13"/>
      <c r="TJE21" s="13"/>
      <c r="TJF21" s="13"/>
      <c r="TJG21" s="13"/>
      <c r="TJH21" s="13"/>
      <c r="TJI21" s="13"/>
      <c r="TJJ21" s="13"/>
      <c r="TJK21" s="13"/>
      <c r="TJL21" s="13"/>
      <c r="TJM21" s="13"/>
      <c r="TJN21" s="13"/>
      <c r="TJO21" s="13"/>
      <c r="TJP21" s="13"/>
      <c r="TJQ21" s="13"/>
      <c r="TJR21" s="13"/>
      <c r="TJS21" s="13"/>
      <c r="TJT21" s="13"/>
      <c r="TJU21" s="13"/>
      <c r="TJV21" s="13"/>
      <c r="TJW21" s="13"/>
      <c r="TJX21" s="13"/>
      <c r="TJY21" s="13"/>
      <c r="TJZ21" s="13"/>
      <c r="TKA21" s="13"/>
      <c r="TKB21" s="13"/>
      <c r="TKC21" s="13"/>
      <c r="TKD21" s="13"/>
      <c r="TKE21" s="13"/>
      <c r="TKF21" s="13"/>
      <c r="TKG21" s="13"/>
      <c r="TKH21" s="13"/>
      <c r="TKI21" s="13"/>
      <c r="TKJ21" s="13"/>
      <c r="TKK21" s="13"/>
      <c r="TKL21" s="13"/>
      <c r="TKM21" s="13"/>
      <c r="TKN21" s="13"/>
      <c r="TKO21" s="13"/>
      <c r="TKP21" s="13"/>
      <c r="TKQ21" s="13"/>
      <c r="TKR21" s="13"/>
      <c r="TKS21" s="13"/>
      <c r="TKT21" s="13"/>
      <c r="TKU21" s="13"/>
      <c r="TKV21" s="13"/>
      <c r="TKW21" s="13"/>
      <c r="TKX21" s="13"/>
      <c r="TKY21" s="13"/>
      <c r="TKZ21" s="13"/>
      <c r="TLA21" s="13"/>
      <c r="TLB21" s="13"/>
      <c r="TLC21" s="13"/>
      <c r="TLD21" s="13"/>
      <c r="TLE21" s="13"/>
      <c r="TLF21" s="13"/>
      <c r="TLG21" s="13"/>
      <c r="TLH21" s="13"/>
      <c r="TLI21" s="13"/>
      <c r="TLJ21" s="13"/>
      <c r="TLK21" s="13"/>
      <c r="TLL21" s="13"/>
      <c r="TLM21" s="13"/>
      <c r="TLN21" s="13"/>
      <c r="TLO21" s="13"/>
      <c r="TLP21" s="13"/>
      <c r="TLQ21" s="13"/>
      <c r="TLR21" s="13"/>
      <c r="TLS21" s="13"/>
      <c r="TLT21" s="13"/>
      <c r="TLU21" s="13"/>
      <c r="TLV21" s="13"/>
      <c r="TLW21" s="13"/>
      <c r="TLX21" s="13"/>
      <c r="TLY21" s="13"/>
      <c r="TLZ21" s="13"/>
      <c r="TMA21" s="13"/>
      <c r="TMB21" s="13"/>
      <c r="TMC21" s="13"/>
      <c r="TMD21" s="13"/>
      <c r="TME21" s="13"/>
      <c r="TMF21" s="13"/>
      <c r="TMG21" s="13"/>
      <c r="TMH21" s="13"/>
      <c r="TMI21" s="13"/>
      <c r="TMJ21" s="13"/>
      <c r="TMK21" s="13"/>
      <c r="TML21" s="13"/>
      <c r="TMM21" s="13"/>
      <c r="TMN21" s="13"/>
      <c r="TMO21" s="13"/>
      <c r="TMP21" s="13"/>
      <c r="TMQ21" s="13"/>
      <c r="TMR21" s="13"/>
      <c r="TMS21" s="13"/>
      <c r="TMT21" s="13"/>
      <c r="TMU21" s="13"/>
      <c r="TMV21" s="13"/>
      <c r="TMW21" s="13"/>
      <c r="TMX21" s="13"/>
      <c r="TMY21" s="13"/>
      <c r="TMZ21" s="13"/>
      <c r="TNA21" s="13"/>
      <c r="TNB21" s="13"/>
      <c r="TNC21" s="13"/>
      <c r="TND21" s="13"/>
      <c r="TNE21" s="13"/>
      <c r="TNF21" s="13"/>
      <c r="TNG21" s="13"/>
      <c r="TNH21" s="13"/>
      <c r="TNI21" s="13"/>
      <c r="TNJ21" s="13"/>
      <c r="TNK21" s="13"/>
      <c r="TNL21" s="13"/>
      <c r="TNM21" s="13"/>
      <c r="TNN21" s="13"/>
      <c r="TNO21" s="13"/>
      <c r="TNP21" s="13"/>
      <c r="TNQ21" s="13"/>
      <c r="TNR21" s="13"/>
      <c r="TNS21" s="13"/>
      <c r="TNT21" s="13"/>
      <c r="TNU21" s="13"/>
      <c r="TNV21" s="13"/>
      <c r="TNW21" s="13"/>
      <c r="TNX21" s="13"/>
      <c r="TNY21" s="13"/>
      <c r="TNZ21" s="13"/>
      <c r="TOA21" s="13"/>
      <c r="TOB21" s="13"/>
      <c r="TOC21" s="13"/>
      <c r="TOD21" s="13"/>
      <c r="TOE21" s="13"/>
      <c r="TOF21" s="13"/>
      <c r="TOG21" s="13"/>
      <c r="TOH21" s="13"/>
      <c r="TOI21" s="13"/>
      <c r="TOJ21" s="13"/>
      <c r="TOK21" s="13"/>
      <c r="TOL21" s="13"/>
      <c r="TOM21" s="13"/>
      <c r="TON21" s="13"/>
      <c r="TOO21" s="13"/>
      <c r="TOP21" s="13"/>
      <c r="TOQ21" s="13"/>
      <c r="TOR21" s="13"/>
      <c r="TOS21" s="13"/>
      <c r="TOT21" s="13"/>
      <c r="TOU21" s="13"/>
      <c r="TOV21" s="13"/>
      <c r="TOW21" s="13"/>
      <c r="TOX21" s="13"/>
      <c r="TOY21" s="13"/>
      <c r="TOZ21" s="13"/>
      <c r="TPA21" s="13"/>
      <c r="TPB21" s="13"/>
      <c r="TPC21" s="13"/>
      <c r="TPD21" s="13"/>
      <c r="TPE21" s="13"/>
      <c r="TPF21" s="13"/>
      <c r="TPG21" s="13"/>
      <c r="TPH21" s="13"/>
      <c r="TPI21" s="13"/>
      <c r="TPJ21" s="13"/>
      <c r="TPK21" s="13"/>
      <c r="TPL21" s="13"/>
      <c r="TPM21" s="13"/>
      <c r="TPN21" s="13"/>
      <c r="TPO21" s="13"/>
      <c r="TPP21" s="13"/>
      <c r="TPQ21" s="13"/>
      <c r="TPR21" s="13"/>
      <c r="TPS21" s="13"/>
      <c r="TPT21" s="13"/>
      <c r="TPU21" s="13"/>
      <c r="TPV21" s="13"/>
      <c r="TPW21" s="13"/>
      <c r="TPX21" s="13"/>
      <c r="TPY21" s="13"/>
      <c r="TPZ21" s="13"/>
      <c r="TQA21" s="13"/>
      <c r="TQB21" s="13"/>
      <c r="TQC21" s="13"/>
      <c r="TQD21" s="13"/>
      <c r="TQE21" s="13"/>
      <c r="TQF21" s="13"/>
      <c r="TQG21" s="13"/>
      <c r="TQH21" s="13"/>
      <c r="TQI21" s="13"/>
      <c r="TQJ21" s="13"/>
      <c r="TQK21" s="13"/>
      <c r="TQL21" s="13"/>
      <c r="TQM21" s="13"/>
      <c r="TQN21" s="13"/>
      <c r="TQO21" s="13"/>
      <c r="TQP21" s="13"/>
      <c r="TQQ21" s="13"/>
      <c r="TQR21" s="13"/>
      <c r="TQS21" s="13"/>
      <c r="TQT21" s="13"/>
      <c r="TQU21" s="13"/>
      <c r="TQV21" s="13"/>
      <c r="TQW21" s="13"/>
      <c r="TQX21" s="13"/>
      <c r="TQY21" s="13"/>
      <c r="TQZ21" s="13"/>
      <c r="TRA21" s="13"/>
      <c r="TRB21" s="13"/>
      <c r="TRC21" s="13"/>
      <c r="TRD21" s="13"/>
      <c r="TRE21" s="13"/>
      <c r="TRF21" s="13"/>
      <c r="TRG21" s="13"/>
      <c r="TRH21" s="13"/>
      <c r="TRI21" s="13"/>
      <c r="TRJ21" s="13"/>
      <c r="TRK21" s="13"/>
      <c r="TRL21" s="13"/>
      <c r="TRM21" s="13"/>
      <c r="TRN21" s="13"/>
      <c r="TRO21" s="13"/>
      <c r="TRP21" s="13"/>
      <c r="TRQ21" s="13"/>
      <c r="TRR21" s="13"/>
      <c r="TRS21" s="13"/>
      <c r="TRT21" s="13"/>
      <c r="TRU21" s="13"/>
      <c r="TRV21" s="13"/>
      <c r="TRW21" s="13"/>
      <c r="TRX21" s="13"/>
      <c r="TRY21" s="13"/>
      <c r="TRZ21" s="13"/>
      <c r="TSA21" s="13"/>
      <c r="TSB21" s="13"/>
      <c r="TSC21" s="13"/>
      <c r="TSD21" s="13"/>
      <c r="TSE21" s="13"/>
      <c r="TSF21" s="13"/>
      <c r="TSG21" s="13"/>
      <c r="TSH21" s="13"/>
      <c r="TSI21" s="13"/>
      <c r="TSJ21" s="13"/>
      <c r="TSK21" s="13"/>
      <c r="TSL21" s="13"/>
      <c r="TSM21" s="13"/>
      <c r="TSN21" s="13"/>
      <c r="TSO21" s="13"/>
      <c r="TSP21" s="13"/>
      <c r="TSQ21" s="13"/>
      <c r="TSR21" s="13"/>
      <c r="TSS21" s="13"/>
      <c r="TST21" s="13"/>
      <c r="TSU21" s="13"/>
      <c r="TSV21" s="13"/>
      <c r="TSW21" s="13"/>
      <c r="TSX21" s="13"/>
      <c r="TSY21" s="13"/>
      <c r="TSZ21" s="13"/>
      <c r="TTA21" s="13"/>
      <c r="TTB21" s="13"/>
      <c r="TTC21" s="13"/>
      <c r="TTD21" s="13"/>
      <c r="TTE21" s="13"/>
      <c r="TTF21" s="13"/>
      <c r="TTG21" s="13"/>
      <c r="TTH21" s="13"/>
      <c r="TTI21" s="13"/>
      <c r="TTJ21" s="13"/>
      <c r="TTK21" s="13"/>
      <c r="TTL21" s="13"/>
      <c r="TTM21" s="13"/>
      <c r="TTN21" s="13"/>
      <c r="TTO21" s="13"/>
      <c r="TTP21" s="13"/>
      <c r="TTQ21" s="13"/>
      <c r="TTR21" s="13"/>
      <c r="TTS21" s="13"/>
      <c r="TTT21" s="13"/>
      <c r="TTU21" s="13"/>
      <c r="TTV21" s="13"/>
      <c r="TTW21" s="13"/>
      <c r="TTX21" s="13"/>
      <c r="TTY21" s="13"/>
      <c r="TTZ21" s="13"/>
      <c r="TUA21" s="13"/>
      <c r="TUB21" s="13"/>
      <c r="TUC21" s="13"/>
      <c r="TUD21" s="13"/>
      <c r="TUE21" s="13"/>
      <c r="TUF21" s="13"/>
      <c r="TUG21" s="13"/>
      <c r="TUH21" s="13"/>
      <c r="TUI21" s="13"/>
      <c r="TUJ21" s="13"/>
      <c r="TUK21" s="13"/>
      <c r="TUL21" s="13"/>
      <c r="TUM21" s="13"/>
      <c r="TUN21" s="13"/>
      <c r="TUO21" s="13"/>
      <c r="TUP21" s="13"/>
      <c r="TUQ21" s="13"/>
      <c r="TUR21" s="13"/>
      <c r="TUS21" s="13"/>
      <c r="TUT21" s="13"/>
      <c r="TUU21" s="13"/>
      <c r="TUV21" s="13"/>
      <c r="TUW21" s="13"/>
      <c r="TUX21" s="13"/>
      <c r="TUY21" s="13"/>
      <c r="TUZ21" s="13"/>
      <c r="TVA21" s="13"/>
      <c r="TVB21" s="13"/>
      <c r="TVC21" s="13"/>
      <c r="TVD21" s="13"/>
      <c r="TVE21" s="13"/>
      <c r="TVF21" s="13"/>
      <c r="TVG21" s="13"/>
      <c r="TVH21" s="13"/>
      <c r="TVI21" s="13"/>
      <c r="TVJ21" s="13"/>
      <c r="TVK21" s="13"/>
      <c r="TVL21" s="13"/>
      <c r="TVM21" s="13"/>
      <c r="TVN21" s="13"/>
      <c r="TVO21" s="13"/>
      <c r="TVP21" s="13"/>
      <c r="TVQ21" s="13"/>
      <c r="TVR21" s="13"/>
      <c r="TVS21" s="13"/>
      <c r="TVT21" s="13"/>
      <c r="TVU21" s="13"/>
      <c r="TVV21" s="13"/>
      <c r="TVW21" s="13"/>
      <c r="TVX21" s="13"/>
      <c r="TVY21" s="13"/>
      <c r="TVZ21" s="13"/>
      <c r="TWA21" s="13"/>
      <c r="TWB21" s="13"/>
      <c r="TWC21" s="13"/>
      <c r="TWD21" s="13"/>
      <c r="TWE21" s="13"/>
      <c r="TWF21" s="13"/>
      <c r="TWG21" s="13"/>
      <c r="TWH21" s="13"/>
      <c r="TWI21" s="13"/>
      <c r="TWJ21" s="13"/>
      <c r="TWK21" s="13"/>
      <c r="TWL21" s="13"/>
      <c r="TWM21" s="13"/>
      <c r="TWN21" s="13"/>
      <c r="TWO21" s="13"/>
      <c r="TWP21" s="13"/>
      <c r="TWQ21" s="13"/>
      <c r="TWR21" s="13"/>
      <c r="TWS21" s="13"/>
      <c r="TWT21" s="13"/>
      <c r="TWU21" s="13"/>
      <c r="TWV21" s="13"/>
      <c r="TWW21" s="13"/>
      <c r="TWX21" s="13"/>
      <c r="TWY21" s="13"/>
      <c r="TWZ21" s="13"/>
      <c r="TXA21" s="13"/>
      <c r="TXB21" s="13"/>
      <c r="TXC21" s="13"/>
      <c r="TXD21" s="13"/>
      <c r="TXE21" s="13"/>
      <c r="TXF21" s="13"/>
      <c r="TXG21" s="13"/>
      <c r="TXH21" s="13"/>
      <c r="TXI21" s="13"/>
      <c r="TXJ21" s="13"/>
      <c r="TXK21" s="13"/>
      <c r="TXL21" s="13"/>
      <c r="TXM21" s="13"/>
      <c r="TXN21" s="13"/>
      <c r="TXO21" s="13"/>
      <c r="TXP21" s="13"/>
      <c r="TXQ21" s="13"/>
      <c r="TXR21" s="13"/>
      <c r="TXS21" s="13"/>
      <c r="TXT21" s="13"/>
      <c r="TXU21" s="13"/>
      <c r="TXV21" s="13"/>
      <c r="TXW21" s="13"/>
      <c r="TXX21" s="13"/>
      <c r="TXY21" s="13"/>
      <c r="TXZ21" s="13"/>
      <c r="TYA21" s="13"/>
      <c r="TYB21" s="13"/>
      <c r="TYC21" s="13"/>
      <c r="TYD21" s="13"/>
      <c r="TYE21" s="13"/>
      <c r="TYF21" s="13"/>
      <c r="TYG21" s="13"/>
      <c r="TYH21" s="13"/>
      <c r="TYI21" s="13"/>
      <c r="TYJ21" s="13"/>
      <c r="TYK21" s="13"/>
      <c r="TYL21" s="13"/>
      <c r="TYM21" s="13"/>
      <c r="TYN21" s="13"/>
      <c r="TYO21" s="13"/>
      <c r="TYP21" s="13"/>
      <c r="TYQ21" s="13"/>
      <c r="TYR21" s="13"/>
      <c r="TYS21" s="13"/>
      <c r="TYT21" s="13"/>
      <c r="TYU21" s="13"/>
      <c r="TYV21" s="13"/>
      <c r="TYW21" s="13"/>
      <c r="TYX21" s="13"/>
      <c r="TYY21" s="13"/>
      <c r="TYZ21" s="13"/>
      <c r="TZA21" s="13"/>
      <c r="TZB21" s="13"/>
      <c r="TZC21" s="13"/>
      <c r="TZD21" s="13"/>
      <c r="TZE21" s="13"/>
      <c r="TZF21" s="13"/>
      <c r="TZG21" s="13"/>
      <c r="TZH21" s="13"/>
      <c r="TZI21" s="13"/>
      <c r="TZJ21" s="13"/>
      <c r="TZK21" s="13"/>
      <c r="TZL21" s="13"/>
      <c r="TZM21" s="13"/>
      <c r="TZN21" s="13"/>
      <c r="TZO21" s="13"/>
      <c r="TZP21" s="13"/>
      <c r="TZQ21" s="13"/>
      <c r="TZR21" s="13"/>
      <c r="TZS21" s="13"/>
      <c r="TZT21" s="13"/>
      <c r="TZU21" s="13"/>
      <c r="TZV21" s="13"/>
      <c r="TZW21" s="13"/>
      <c r="TZX21" s="13"/>
      <c r="TZY21" s="13"/>
      <c r="TZZ21" s="13"/>
      <c r="UAA21" s="13"/>
      <c r="UAB21" s="13"/>
      <c r="UAC21" s="13"/>
      <c r="UAD21" s="13"/>
      <c r="UAE21" s="13"/>
      <c r="UAF21" s="13"/>
      <c r="UAG21" s="13"/>
      <c r="UAH21" s="13"/>
      <c r="UAI21" s="13"/>
      <c r="UAJ21" s="13"/>
      <c r="UAK21" s="13"/>
      <c r="UAL21" s="13"/>
      <c r="UAM21" s="13"/>
      <c r="UAN21" s="13"/>
      <c r="UAO21" s="13"/>
      <c r="UAP21" s="13"/>
      <c r="UAQ21" s="13"/>
      <c r="UAR21" s="13"/>
      <c r="UAS21" s="13"/>
      <c r="UAT21" s="13"/>
      <c r="UAU21" s="13"/>
      <c r="UAV21" s="13"/>
      <c r="UAW21" s="13"/>
      <c r="UAX21" s="13"/>
      <c r="UAY21" s="13"/>
      <c r="UAZ21" s="13"/>
      <c r="UBA21" s="13"/>
      <c r="UBB21" s="13"/>
      <c r="UBC21" s="13"/>
      <c r="UBD21" s="13"/>
      <c r="UBE21" s="13"/>
      <c r="UBF21" s="13"/>
      <c r="UBG21" s="13"/>
      <c r="UBH21" s="13"/>
      <c r="UBI21" s="13"/>
      <c r="UBJ21" s="13"/>
      <c r="UBK21" s="13"/>
      <c r="UBL21" s="13"/>
      <c r="UBM21" s="13"/>
      <c r="UBN21" s="13"/>
      <c r="UBO21" s="13"/>
      <c r="UBP21" s="13"/>
      <c r="UBQ21" s="13"/>
      <c r="UBR21" s="13"/>
      <c r="UBS21" s="13"/>
      <c r="UBT21" s="13"/>
      <c r="UBU21" s="13"/>
      <c r="UBV21" s="13"/>
      <c r="UBW21" s="13"/>
      <c r="UBX21" s="13"/>
      <c r="UBY21" s="13"/>
      <c r="UBZ21" s="13"/>
      <c r="UCA21" s="13"/>
      <c r="UCB21" s="13"/>
      <c r="UCC21" s="13"/>
      <c r="UCD21" s="13"/>
      <c r="UCE21" s="13"/>
      <c r="UCF21" s="13"/>
      <c r="UCG21" s="13"/>
      <c r="UCH21" s="13"/>
      <c r="UCI21" s="13"/>
      <c r="UCJ21" s="13"/>
      <c r="UCK21" s="13"/>
      <c r="UCL21" s="13"/>
      <c r="UCM21" s="13"/>
      <c r="UCN21" s="13"/>
      <c r="UCO21" s="13"/>
      <c r="UCP21" s="13"/>
      <c r="UCQ21" s="13"/>
      <c r="UCR21" s="13"/>
      <c r="UCS21" s="13"/>
      <c r="UCT21" s="13"/>
      <c r="UCU21" s="13"/>
      <c r="UCV21" s="13"/>
      <c r="UCW21" s="13"/>
      <c r="UCX21" s="13"/>
      <c r="UCY21" s="13"/>
      <c r="UCZ21" s="13"/>
      <c r="UDA21" s="13"/>
      <c r="UDB21" s="13"/>
      <c r="UDC21" s="13"/>
      <c r="UDD21" s="13"/>
      <c r="UDE21" s="13"/>
      <c r="UDF21" s="13"/>
      <c r="UDG21" s="13"/>
      <c r="UDH21" s="13"/>
      <c r="UDI21" s="13"/>
      <c r="UDJ21" s="13"/>
      <c r="UDK21" s="13"/>
      <c r="UDL21" s="13"/>
      <c r="UDM21" s="13"/>
      <c r="UDN21" s="13"/>
      <c r="UDO21" s="13"/>
      <c r="UDP21" s="13"/>
      <c r="UDQ21" s="13"/>
      <c r="UDR21" s="13"/>
      <c r="UDS21" s="13"/>
      <c r="UDT21" s="13"/>
      <c r="UDU21" s="13"/>
      <c r="UDV21" s="13"/>
      <c r="UDW21" s="13"/>
      <c r="UDX21" s="13"/>
      <c r="UDY21" s="13"/>
      <c r="UDZ21" s="13"/>
      <c r="UEA21" s="13"/>
      <c r="UEB21" s="13"/>
      <c r="UEC21" s="13"/>
      <c r="UED21" s="13"/>
      <c r="UEE21" s="13"/>
      <c r="UEF21" s="13"/>
      <c r="UEG21" s="13"/>
      <c r="UEH21" s="13"/>
      <c r="UEI21" s="13"/>
      <c r="UEJ21" s="13"/>
      <c r="UEK21" s="13"/>
      <c r="UEL21" s="13"/>
      <c r="UEM21" s="13"/>
      <c r="UEN21" s="13"/>
      <c r="UEO21" s="13"/>
      <c r="UEP21" s="13"/>
      <c r="UEQ21" s="13"/>
      <c r="UER21" s="13"/>
      <c r="UES21" s="13"/>
      <c r="UET21" s="13"/>
      <c r="UEU21" s="13"/>
      <c r="UEV21" s="13"/>
      <c r="UEW21" s="13"/>
      <c r="UEX21" s="13"/>
      <c r="UEY21" s="13"/>
      <c r="UEZ21" s="13"/>
      <c r="UFA21" s="13"/>
      <c r="UFB21" s="13"/>
      <c r="UFC21" s="13"/>
      <c r="UFD21" s="13"/>
      <c r="UFE21" s="13"/>
      <c r="UFF21" s="13"/>
      <c r="UFG21" s="13"/>
      <c r="UFH21" s="13"/>
      <c r="UFI21" s="13"/>
      <c r="UFJ21" s="13"/>
      <c r="UFK21" s="13"/>
      <c r="UFL21" s="13"/>
      <c r="UFM21" s="13"/>
      <c r="UFN21" s="13"/>
      <c r="UFO21" s="13"/>
      <c r="UFP21" s="13"/>
      <c r="UFQ21" s="13"/>
      <c r="UFR21" s="13"/>
      <c r="UFS21" s="13"/>
      <c r="UFT21" s="13"/>
      <c r="UFU21" s="13"/>
      <c r="UFV21" s="13"/>
      <c r="UFW21" s="13"/>
      <c r="UFX21" s="13"/>
      <c r="UFY21" s="13"/>
      <c r="UFZ21" s="13"/>
      <c r="UGA21" s="13"/>
      <c r="UGB21" s="13"/>
      <c r="UGC21" s="13"/>
      <c r="UGD21" s="13"/>
      <c r="UGE21" s="13"/>
      <c r="UGF21" s="13"/>
      <c r="UGG21" s="13"/>
      <c r="UGH21" s="13"/>
      <c r="UGI21" s="13"/>
      <c r="UGJ21" s="13"/>
      <c r="UGK21" s="13"/>
      <c r="UGL21" s="13"/>
      <c r="UGM21" s="13"/>
      <c r="UGN21" s="13"/>
      <c r="UGO21" s="13"/>
      <c r="UGP21" s="13"/>
      <c r="UGQ21" s="13"/>
      <c r="UGR21" s="13"/>
      <c r="UGS21" s="13"/>
      <c r="UGT21" s="13"/>
      <c r="UGU21" s="13"/>
      <c r="UGV21" s="13"/>
      <c r="UGW21" s="13"/>
      <c r="UGX21" s="13"/>
      <c r="UGY21" s="13"/>
      <c r="UGZ21" s="13"/>
      <c r="UHA21" s="13"/>
      <c r="UHB21" s="13"/>
      <c r="UHC21" s="13"/>
      <c r="UHD21" s="13"/>
      <c r="UHE21" s="13"/>
      <c r="UHF21" s="13"/>
      <c r="UHG21" s="13"/>
      <c r="UHH21" s="13"/>
      <c r="UHI21" s="13"/>
      <c r="UHJ21" s="13"/>
      <c r="UHK21" s="13"/>
      <c r="UHL21" s="13"/>
      <c r="UHM21" s="13"/>
      <c r="UHN21" s="13"/>
      <c r="UHO21" s="13"/>
      <c r="UHP21" s="13"/>
      <c r="UHQ21" s="13"/>
      <c r="UHR21" s="13"/>
      <c r="UHS21" s="13"/>
      <c r="UHT21" s="13"/>
      <c r="UHU21" s="13"/>
      <c r="UHV21" s="13"/>
      <c r="UHW21" s="13"/>
      <c r="UHX21" s="13"/>
      <c r="UHY21" s="13"/>
      <c r="UHZ21" s="13"/>
      <c r="UIA21" s="13"/>
      <c r="UIB21" s="13"/>
      <c r="UIC21" s="13"/>
      <c r="UID21" s="13"/>
      <c r="UIE21" s="13"/>
      <c r="UIF21" s="13"/>
      <c r="UIG21" s="13"/>
      <c r="UIH21" s="13"/>
      <c r="UII21" s="13"/>
      <c r="UIJ21" s="13"/>
      <c r="UIK21" s="13"/>
      <c r="UIL21" s="13"/>
      <c r="UIM21" s="13"/>
      <c r="UIN21" s="13"/>
      <c r="UIO21" s="13"/>
      <c r="UIP21" s="13"/>
      <c r="UIQ21" s="13"/>
      <c r="UIR21" s="13"/>
      <c r="UIS21" s="13"/>
      <c r="UIT21" s="13"/>
      <c r="UIU21" s="13"/>
      <c r="UIV21" s="13"/>
      <c r="UIW21" s="13"/>
      <c r="UIX21" s="13"/>
      <c r="UIY21" s="13"/>
      <c r="UIZ21" s="13"/>
      <c r="UJA21" s="13"/>
      <c r="UJB21" s="13"/>
      <c r="UJC21" s="13"/>
      <c r="UJD21" s="13"/>
      <c r="UJE21" s="13"/>
      <c r="UJF21" s="13"/>
      <c r="UJG21" s="13"/>
      <c r="UJH21" s="13"/>
      <c r="UJI21" s="13"/>
      <c r="UJJ21" s="13"/>
      <c r="UJK21" s="13"/>
      <c r="UJL21" s="13"/>
      <c r="UJM21" s="13"/>
      <c r="UJN21" s="13"/>
      <c r="UJO21" s="13"/>
      <c r="UJP21" s="13"/>
      <c r="UJQ21" s="13"/>
      <c r="UJR21" s="13"/>
      <c r="UJS21" s="13"/>
      <c r="UJT21" s="13"/>
      <c r="UJU21" s="13"/>
      <c r="UJV21" s="13"/>
      <c r="UJW21" s="13"/>
      <c r="UJX21" s="13"/>
      <c r="UJY21" s="13"/>
      <c r="UJZ21" s="13"/>
      <c r="UKA21" s="13"/>
      <c r="UKB21" s="13"/>
      <c r="UKC21" s="13"/>
      <c r="UKD21" s="13"/>
      <c r="UKE21" s="13"/>
      <c r="UKF21" s="13"/>
      <c r="UKG21" s="13"/>
      <c r="UKH21" s="13"/>
      <c r="UKI21" s="13"/>
      <c r="UKJ21" s="13"/>
      <c r="UKK21" s="13"/>
      <c r="UKL21" s="13"/>
      <c r="UKM21" s="13"/>
      <c r="UKN21" s="13"/>
      <c r="UKO21" s="13"/>
      <c r="UKP21" s="13"/>
      <c r="UKQ21" s="13"/>
      <c r="UKR21" s="13"/>
      <c r="UKS21" s="13"/>
      <c r="UKT21" s="13"/>
      <c r="UKU21" s="13"/>
      <c r="UKV21" s="13"/>
      <c r="UKW21" s="13"/>
      <c r="UKX21" s="13"/>
      <c r="UKY21" s="13"/>
      <c r="UKZ21" s="13"/>
      <c r="ULA21" s="13"/>
      <c r="ULB21" s="13"/>
      <c r="ULC21" s="13"/>
      <c r="ULD21" s="13"/>
      <c r="ULE21" s="13"/>
      <c r="ULF21" s="13"/>
      <c r="ULG21" s="13"/>
      <c r="ULH21" s="13"/>
      <c r="ULI21" s="13"/>
      <c r="ULJ21" s="13"/>
      <c r="ULK21" s="13"/>
      <c r="ULL21" s="13"/>
      <c r="ULM21" s="13"/>
      <c r="ULN21" s="13"/>
      <c r="ULO21" s="13"/>
      <c r="ULP21" s="13"/>
      <c r="ULQ21" s="13"/>
      <c r="ULR21" s="13"/>
      <c r="ULS21" s="13"/>
      <c r="ULT21" s="13"/>
      <c r="ULU21" s="13"/>
      <c r="ULV21" s="13"/>
      <c r="ULW21" s="13"/>
      <c r="ULX21" s="13"/>
      <c r="ULY21" s="13"/>
      <c r="ULZ21" s="13"/>
      <c r="UMA21" s="13"/>
      <c r="UMB21" s="13"/>
      <c r="UMC21" s="13"/>
      <c r="UMD21" s="13"/>
      <c r="UME21" s="13"/>
      <c r="UMF21" s="13"/>
      <c r="UMG21" s="13"/>
      <c r="UMH21" s="13"/>
      <c r="UMI21" s="13"/>
      <c r="UMJ21" s="13"/>
      <c r="UMK21" s="13"/>
      <c r="UML21" s="13"/>
      <c r="UMM21" s="13"/>
      <c r="UMN21" s="13"/>
      <c r="UMO21" s="13"/>
      <c r="UMP21" s="13"/>
      <c r="UMQ21" s="13"/>
      <c r="UMR21" s="13"/>
      <c r="UMS21" s="13"/>
      <c r="UMT21" s="13"/>
      <c r="UMU21" s="13"/>
      <c r="UMV21" s="13"/>
      <c r="UMW21" s="13"/>
      <c r="UMX21" s="13"/>
      <c r="UMY21" s="13"/>
      <c r="UMZ21" s="13"/>
      <c r="UNA21" s="13"/>
      <c r="UNB21" s="13"/>
      <c r="UNC21" s="13"/>
      <c r="UND21" s="13"/>
      <c r="UNE21" s="13"/>
      <c r="UNF21" s="13"/>
      <c r="UNG21" s="13"/>
      <c r="UNH21" s="13"/>
      <c r="UNI21" s="13"/>
      <c r="UNJ21" s="13"/>
      <c r="UNK21" s="13"/>
      <c r="UNL21" s="13"/>
      <c r="UNM21" s="13"/>
      <c r="UNN21" s="13"/>
      <c r="UNO21" s="13"/>
      <c r="UNP21" s="13"/>
      <c r="UNQ21" s="13"/>
      <c r="UNR21" s="13"/>
      <c r="UNS21" s="13"/>
      <c r="UNT21" s="13"/>
      <c r="UNU21" s="13"/>
      <c r="UNV21" s="13"/>
      <c r="UNW21" s="13"/>
      <c r="UNX21" s="13"/>
      <c r="UNY21" s="13"/>
      <c r="UNZ21" s="13"/>
      <c r="UOA21" s="13"/>
      <c r="UOB21" s="13"/>
      <c r="UOC21" s="13"/>
      <c r="UOD21" s="13"/>
      <c r="UOE21" s="13"/>
      <c r="UOF21" s="13"/>
      <c r="UOG21" s="13"/>
      <c r="UOH21" s="13"/>
      <c r="UOI21" s="13"/>
      <c r="UOJ21" s="13"/>
      <c r="UOK21" s="13"/>
      <c r="UOL21" s="13"/>
      <c r="UOM21" s="13"/>
      <c r="UON21" s="13"/>
      <c r="UOO21" s="13"/>
      <c r="UOP21" s="13"/>
      <c r="UOQ21" s="13"/>
      <c r="UOR21" s="13"/>
      <c r="UOS21" s="13"/>
      <c r="UOT21" s="13"/>
      <c r="UOU21" s="13"/>
      <c r="UOV21" s="13"/>
      <c r="UOW21" s="13"/>
      <c r="UOX21" s="13"/>
      <c r="UOY21" s="13"/>
      <c r="UOZ21" s="13"/>
      <c r="UPA21" s="13"/>
      <c r="UPB21" s="13"/>
      <c r="UPC21" s="13"/>
      <c r="UPD21" s="13"/>
      <c r="UPE21" s="13"/>
      <c r="UPF21" s="13"/>
      <c r="UPG21" s="13"/>
      <c r="UPH21" s="13"/>
      <c r="UPI21" s="13"/>
      <c r="UPJ21" s="13"/>
      <c r="UPK21" s="13"/>
      <c r="UPL21" s="13"/>
      <c r="UPM21" s="13"/>
      <c r="UPN21" s="13"/>
      <c r="UPO21" s="13"/>
      <c r="UPP21" s="13"/>
      <c r="UPQ21" s="13"/>
      <c r="UPR21" s="13"/>
      <c r="UPS21" s="13"/>
      <c r="UPT21" s="13"/>
      <c r="UPU21" s="13"/>
      <c r="UPV21" s="13"/>
      <c r="UPW21" s="13"/>
      <c r="UPX21" s="13"/>
      <c r="UPY21" s="13"/>
      <c r="UPZ21" s="13"/>
      <c r="UQA21" s="13"/>
      <c r="UQB21" s="13"/>
      <c r="UQC21" s="13"/>
      <c r="UQD21" s="13"/>
      <c r="UQE21" s="13"/>
      <c r="UQF21" s="13"/>
      <c r="UQG21" s="13"/>
      <c r="UQH21" s="13"/>
      <c r="UQI21" s="13"/>
      <c r="UQJ21" s="13"/>
      <c r="UQK21" s="13"/>
      <c r="UQL21" s="13"/>
      <c r="UQM21" s="13"/>
      <c r="UQN21" s="13"/>
      <c r="UQO21" s="13"/>
      <c r="UQP21" s="13"/>
      <c r="UQQ21" s="13"/>
      <c r="UQR21" s="13"/>
      <c r="UQS21" s="13"/>
      <c r="UQT21" s="13"/>
      <c r="UQU21" s="13"/>
      <c r="UQV21" s="13"/>
      <c r="UQW21" s="13"/>
      <c r="UQX21" s="13"/>
      <c r="UQY21" s="13"/>
      <c r="UQZ21" s="13"/>
      <c r="URA21" s="13"/>
      <c r="URB21" s="13"/>
      <c r="URC21" s="13"/>
      <c r="URD21" s="13"/>
      <c r="URE21" s="13"/>
      <c r="URF21" s="13"/>
      <c r="URG21" s="13"/>
      <c r="URH21" s="13"/>
      <c r="URI21" s="13"/>
      <c r="URJ21" s="13"/>
      <c r="URK21" s="13"/>
      <c r="URL21" s="13"/>
      <c r="URM21" s="13"/>
      <c r="URN21" s="13"/>
      <c r="URO21" s="13"/>
      <c r="URP21" s="13"/>
      <c r="URQ21" s="13"/>
      <c r="URR21" s="13"/>
      <c r="URS21" s="13"/>
      <c r="URT21" s="13"/>
      <c r="URU21" s="13"/>
      <c r="URV21" s="13"/>
      <c r="URW21" s="13"/>
      <c r="URX21" s="13"/>
      <c r="URY21" s="13"/>
      <c r="URZ21" s="13"/>
      <c r="USA21" s="13"/>
      <c r="USB21" s="13"/>
      <c r="USC21" s="13"/>
      <c r="USD21" s="13"/>
      <c r="USE21" s="13"/>
      <c r="USF21" s="13"/>
      <c r="USG21" s="13"/>
      <c r="USH21" s="13"/>
      <c r="USI21" s="13"/>
      <c r="USJ21" s="13"/>
      <c r="USK21" s="13"/>
      <c r="USL21" s="13"/>
      <c r="USM21" s="13"/>
      <c r="USN21" s="13"/>
      <c r="USO21" s="13"/>
      <c r="USP21" s="13"/>
      <c r="USQ21" s="13"/>
      <c r="USR21" s="13"/>
      <c r="USS21" s="13"/>
      <c r="UST21" s="13"/>
      <c r="USU21" s="13"/>
      <c r="USV21" s="13"/>
      <c r="USW21" s="13"/>
      <c r="USX21" s="13"/>
      <c r="USY21" s="13"/>
      <c r="USZ21" s="13"/>
      <c r="UTA21" s="13"/>
      <c r="UTB21" s="13"/>
      <c r="UTC21" s="13"/>
      <c r="UTD21" s="13"/>
      <c r="UTE21" s="13"/>
      <c r="UTF21" s="13"/>
      <c r="UTG21" s="13"/>
      <c r="UTH21" s="13"/>
      <c r="UTI21" s="13"/>
      <c r="UTJ21" s="13"/>
      <c r="UTK21" s="13"/>
      <c r="UTL21" s="13"/>
      <c r="UTM21" s="13"/>
      <c r="UTN21" s="13"/>
      <c r="UTO21" s="13"/>
      <c r="UTP21" s="13"/>
      <c r="UTQ21" s="13"/>
      <c r="UTR21" s="13"/>
      <c r="UTS21" s="13"/>
      <c r="UTT21" s="13"/>
      <c r="UTU21" s="13"/>
      <c r="UTV21" s="13"/>
      <c r="UTW21" s="13"/>
      <c r="UTX21" s="13"/>
      <c r="UTY21" s="13"/>
      <c r="UTZ21" s="13"/>
      <c r="UUA21" s="13"/>
      <c r="UUB21" s="13"/>
      <c r="UUC21" s="13"/>
      <c r="UUD21" s="13"/>
      <c r="UUE21" s="13"/>
      <c r="UUF21" s="13"/>
      <c r="UUG21" s="13"/>
      <c r="UUH21" s="13"/>
      <c r="UUI21" s="13"/>
      <c r="UUJ21" s="13"/>
      <c r="UUK21" s="13"/>
      <c r="UUL21" s="13"/>
      <c r="UUM21" s="13"/>
      <c r="UUN21" s="13"/>
      <c r="UUO21" s="13"/>
      <c r="UUP21" s="13"/>
      <c r="UUQ21" s="13"/>
      <c r="UUR21" s="13"/>
      <c r="UUS21" s="13"/>
      <c r="UUT21" s="13"/>
      <c r="UUU21" s="13"/>
      <c r="UUV21" s="13"/>
      <c r="UUW21" s="13"/>
      <c r="UUX21" s="13"/>
      <c r="UUY21" s="13"/>
      <c r="UUZ21" s="13"/>
      <c r="UVA21" s="13"/>
      <c r="UVB21" s="13"/>
      <c r="UVC21" s="13"/>
      <c r="UVD21" s="13"/>
      <c r="UVE21" s="13"/>
      <c r="UVF21" s="13"/>
      <c r="UVG21" s="13"/>
      <c r="UVH21" s="13"/>
      <c r="UVI21" s="13"/>
      <c r="UVJ21" s="13"/>
      <c r="UVK21" s="13"/>
      <c r="UVL21" s="13"/>
      <c r="UVM21" s="13"/>
      <c r="UVN21" s="13"/>
      <c r="UVO21" s="13"/>
      <c r="UVP21" s="13"/>
      <c r="UVQ21" s="13"/>
      <c r="UVR21" s="13"/>
      <c r="UVS21" s="13"/>
      <c r="UVT21" s="13"/>
      <c r="UVU21" s="13"/>
      <c r="UVV21" s="13"/>
      <c r="UVW21" s="13"/>
      <c r="UVX21" s="13"/>
      <c r="UVY21" s="13"/>
      <c r="UVZ21" s="13"/>
      <c r="UWA21" s="13"/>
      <c r="UWB21" s="13"/>
      <c r="UWC21" s="13"/>
      <c r="UWD21" s="13"/>
      <c r="UWE21" s="13"/>
      <c r="UWF21" s="13"/>
      <c r="UWG21" s="13"/>
      <c r="UWH21" s="13"/>
      <c r="UWI21" s="13"/>
      <c r="UWJ21" s="13"/>
      <c r="UWK21" s="13"/>
      <c r="UWL21" s="13"/>
      <c r="UWM21" s="13"/>
      <c r="UWN21" s="13"/>
      <c r="UWO21" s="13"/>
      <c r="UWP21" s="13"/>
      <c r="UWQ21" s="13"/>
      <c r="UWR21" s="13"/>
      <c r="UWS21" s="13"/>
      <c r="UWT21" s="13"/>
      <c r="UWU21" s="13"/>
      <c r="UWV21" s="13"/>
      <c r="UWW21" s="13"/>
      <c r="UWX21" s="13"/>
      <c r="UWY21" s="13"/>
      <c r="UWZ21" s="13"/>
      <c r="UXA21" s="13"/>
      <c r="UXB21" s="13"/>
      <c r="UXC21" s="13"/>
      <c r="UXD21" s="13"/>
      <c r="UXE21" s="13"/>
      <c r="UXF21" s="13"/>
      <c r="UXG21" s="13"/>
      <c r="UXH21" s="13"/>
      <c r="UXI21" s="13"/>
      <c r="UXJ21" s="13"/>
      <c r="UXK21" s="13"/>
      <c r="UXL21" s="13"/>
      <c r="UXM21" s="13"/>
      <c r="UXN21" s="13"/>
      <c r="UXO21" s="13"/>
      <c r="UXP21" s="13"/>
      <c r="UXQ21" s="13"/>
      <c r="UXR21" s="13"/>
      <c r="UXS21" s="13"/>
      <c r="UXT21" s="13"/>
      <c r="UXU21" s="13"/>
      <c r="UXV21" s="13"/>
      <c r="UXW21" s="13"/>
      <c r="UXX21" s="13"/>
      <c r="UXY21" s="13"/>
      <c r="UXZ21" s="13"/>
      <c r="UYA21" s="13"/>
      <c r="UYB21" s="13"/>
      <c r="UYC21" s="13"/>
      <c r="UYD21" s="13"/>
      <c r="UYE21" s="13"/>
      <c r="UYF21" s="13"/>
      <c r="UYG21" s="13"/>
      <c r="UYH21" s="13"/>
      <c r="UYI21" s="13"/>
      <c r="UYJ21" s="13"/>
      <c r="UYK21" s="13"/>
      <c r="UYL21" s="13"/>
      <c r="UYM21" s="13"/>
      <c r="UYN21" s="13"/>
      <c r="UYO21" s="13"/>
      <c r="UYP21" s="13"/>
      <c r="UYQ21" s="13"/>
      <c r="UYR21" s="13"/>
      <c r="UYS21" s="13"/>
      <c r="UYT21" s="13"/>
      <c r="UYU21" s="13"/>
      <c r="UYV21" s="13"/>
      <c r="UYW21" s="13"/>
      <c r="UYX21" s="13"/>
      <c r="UYY21" s="13"/>
      <c r="UYZ21" s="13"/>
      <c r="UZA21" s="13"/>
      <c r="UZB21" s="13"/>
      <c r="UZC21" s="13"/>
      <c r="UZD21" s="13"/>
      <c r="UZE21" s="13"/>
      <c r="UZF21" s="13"/>
      <c r="UZG21" s="13"/>
      <c r="UZH21" s="13"/>
      <c r="UZI21" s="13"/>
      <c r="UZJ21" s="13"/>
      <c r="UZK21" s="13"/>
      <c r="UZL21" s="13"/>
      <c r="UZM21" s="13"/>
      <c r="UZN21" s="13"/>
      <c r="UZO21" s="13"/>
      <c r="UZP21" s="13"/>
      <c r="UZQ21" s="13"/>
      <c r="UZR21" s="13"/>
      <c r="UZS21" s="13"/>
      <c r="UZT21" s="13"/>
      <c r="UZU21" s="13"/>
      <c r="UZV21" s="13"/>
      <c r="UZW21" s="13"/>
      <c r="UZX21" s="13"/>
      <c r="UZY21" s="13"/>
      <c r="UZZ21" s="13"/>
      <c r="VAA21" s="13"/>
      <c r="VAB21" s="13"/>
      <c r="VAC21" s="13"/>
      <c r="VAD21" s="13"/>
      <c r="VAE21" s="13"/>
      <c r="VAF21" s="13"/>
      <c r="VAG21" s="13"/>
      <c r="VAH21" s="13"/>
      <c r="VAI21" s="13"/>
      <c r="VAJ21" s="13"/>
      <c r="VAK21" s="13"/>
      <c r="VAL21" s="13"/>
      <c r="VAM21" s="13"/>
      <c r="VAN21" s="13"/>
      <c r="VAO21" s="13"/>
      <c r="VAP21" s="13"/>
      <c r="VAQ21" s="13"/>
      <c r="VAR21" s="13"/>
      <c r="VAS21" s="13"/>
      <c r="VAT21" s="13"/>
      <c r="VAU21" s="13"/>
      <c r="VAV21" s="13"/>
      <c r="VAW21" s="13"/>
      <c r="VAX21" s="13"/>
      <c r="VAY21" s="13"/>
      <c r="VAZ21" s="13"/>
      <c r="VBA21" s="13"/>
      <c r="VBB21" s="13"/>
      <c r="VBC21" s="13"/>
      <c r="VBD21" s="13"/>
      <c r="VBE21" s="13"/>
      <c r="VBF21" s="13"/>
      <c r="VBG21" s="13"/>
      <c r="VBH21" s="13"/>
      <c r="VBI21" s="13"/>
      <c r="VBJ21" s="13"/>
      <c r="VBK21" s="13"/>
      <c r="VBL21" s="13"/>
      <c r="VBM21" s="13"/>
      <c r="VBN21" s="13"/>
      <c r="VBO21" s="13"/>
      <c r="VBP21" s="13"/>
      <c r="VBQ21" s="13"/>
      <c r="VBR21" s="13"/>
      <c r="VBS21" s="13"/>
      <c r="VBT21" s="13"/>
      <c r="VBU21" s="13"/>
      <c r="VBV21" s="13"/>
      <c r="VBW21" s="13"/>
      <c r="VBX21" s="13"/>
      <c r="VBY21" s="13"/>
      <c r="VBZ21" s="13"/>
      <c r="VCA21" s="13"/>
      <c r="VCB21" s="13"/>
      <c r="VCC21" s="13"/>
      <c r="VCD21" s="13"/>
      <c r="VCE21" s="13"/>
      <c r="VCF21" s="13"/>
      <c r="VCG21" s="13"/>
      <c r="VCH21" s="13"/>
      <c r="VCI21" s="13"/>
      <c r="VCJ21" s="13"/>
      <c r="VCK21" s="13"/>
      <c r="VCL21" s="13"/>
      <c r="VCM21" s="13"/>
      <c r="VCN21" s="13"/>
      <c r="VCO21" s="13"/>
      <c r="VCP21" s="13"/>
      <c r="VCQ21" s="13"/>
      <c r="VCR21" s="13"/>
      <c r="VCS21" s="13"/>
      <c r="VCT21" s="13"/>
      <c r="VCU21" s="13"/>
      <c r="VCV21" s="13"/>
      <c r="VCW21" s="13"/>
      <c r="VCX21" s="13"/>
      <c r="VCY21" s="13"/>
      <c r="VCZ21" s="13"/>
      <c r="VDA21" s="13"/>
      <c r="VDB21" s="13"/>
      <c r="VDC21" s="13"/>
      <c r="VDD21" s="13"/>
      <c r="VDE21" s="13"/>
      <c r="VDF21" s="13"/>
      <c r="VDG21" s="13"/>
      <c r="VDH21" s="13"/>
      <c r="VDI21" s="13"/>
      <c r="VDJ21" s="13"/>
      <c r="VDK21" s="13"/>
      <c r="VDL21" s="13"/>
      <c r="VDM21" s="13"/>
      <c r="VDN21" s="13"/>
      <c r="VDO21" s="13"/>
      <c r="VDP21" s="13"/>
      <c r="VDQ21" s="13"/>
      <c r="VDR21" s="13"/>
      <c r="VDS21" s="13"/>
      <c r="VDT21" s="13"/>
      <c r="VDU21" s="13"/>
      <c r="VDV21" s="13"/>
      <c r="VDW21" s="13"/>
      <c r="VDX21" s="13"/>
      <c r="VDY21" s="13"/>
      <c r="VDZ21" s="13"/>
      <c r="VEA21" s="13"/>
      <c r="VEB21" s="13"/>
      <c r="VEC21" s="13"/>
      <c r="VED21" s="13"/>
      <c r="VEE21" s="13"/>
      <c r="VEF21" s="13"/>
      <c r="VEG21" s="13"/>
      <c r="VEH21" s="13"/>
      <c r="VEI21" s="13"/>
      <c r="VEJ21" s="13"/>
      <c r="VEK21" s="13"/>
      <c r="VEL21" s="13"/>
      <c r="VEM21" s="13"/>
      <c r="VEN21" s="13"/>
      <c r="VEO21" s="13"/>
      <c r="VEP21" s="13"/>
      <c r="VEQ21" s="13"/>
      <c r="VER21" s="13"/>
      <c r="VES21" s="13"/>
      <c r="VET21" s="13"/>
      <c r="VEU21" s="13"/>
      <c r="VEV21" s="13"/>
      <c r="VEW21" s="13"/>
      <c r="VEX21" s="13"/>
      <c r="VEY21" s="13"/>
      <c r="VEZ21" s="13"/>
      <c r="VFA21" s="13"/>
      <c r="VFB21" s="13"/>
      <c r="VFC21" s="13"/>
      <c r="VFD21" s="13"/>
      <c r="VFE21" s="13"/>
      <c r="VFF21" s="13"/>
      <c r="VFG21" s="13"/>
      <c r="VFH21" s="13"/>
      <c r="VFI21" s="13"/>
      <c r="VFJ21" s="13"/>
      <c r="VFK21" s="13"/>
      <c r="VFL21" s="13"/>
      <c r="VFM21" s="13"/>
      <c r="VFN21" s="13"/>
      <c r="VFO21" s="13"/>
      <c r="VFP21" s="13"/>
      <c r="VFQ21" s="13"/>
      <c r="VFR21" s="13"/>
      <c r="VFS21" s="13"/>
      <c r="VFT21" s="13"/>
      <c r="VFU21" s="13"/>
      <c r="VFV21" s="13"/>
      <c r="VFW21" s="13"/>
      <c r="VFX21" s="13"/>
      <c r="VFY21" s="13"/>
      <c r="VFZ21" s="13"/>
      <c r="VGA21" s="13"/>
      <c r="VGB21" s="13"/>
      <c r="VGC21" s="13"/>
      <c r="VGD21" s="13"/>
      <c r="VGE21" s="13"/>
      <c r="VGF21" s="13"/>
      <c r="VGG21" s="13"/>
      <c r="VGH21" s="13"/>
      <c r="VGI21" s="13"/>
      <c r="VGJ21" s="13"/>
      <c r="VGK21" s="13"/>
      <c r="VGL21" s="13"/>
      <c r="VGM21" s="13"/>
      <c r="VGN21" s="13"/>
      <c r="VGO21" s="13"/>
      <c r="VGP21" s="13"/>
      <c r="VGQ21" s="13"/>
      <c r="VGR21" s="13"/>
      <c r="VGS21" s="13"/>
      <c r="VGT21" s="13"/>
      <c r="VGU21" s="13"/>
      <c r="VGV21" s="13"/>
      <c r="VGW21" s="13"/>
      <c r="VGX21" s="13"/>
      <c r="VGY21" s="13"/>
      <c r="VGZ21" s="13"/>
      <c r="VHA21" s="13"/>
      <c r="VHB21" s="13"/>
      <c r="VHC21" s="13"/>
      <c r="VHD21" s="13"/>
      <c r="VHE21" s="13"/>
      <c r="VHF21" s="13"/>
      <c r="VHG21" s="13"/>
      <c r="VHH21" s="13"/>
      <c r="VHI21" s="13"/>
      <c r="VHJ21" s="13"/>
      <c r="VHK21" s="13"/>
      <c r="VHL21" s="13"/>
      <c r="VHM21" s="13"/>
      <c r="VHN21" s="13"/>
      <c r="VHO21" s="13"/>
      <c r="VHP21" s="13"/>
      <c r="VHQ21" s="13"/>
      <c r="VHR21" s="13"/>
      <c r="VHS21" s="13"/>
      <c r="VHT21" s="13"/>
      <c r="VHU21" s="13"/>
      <c r="VHV21" s="13"/>
      <c r="VHW21" s="13"/>
      <c r="VHX21" s="13"/>
      <c r="VHY21" s="13"/>
      <c r="VHZ21" s="13"/>
      <c r="VIA21" s="13"/>
      <c r="VIB21" s="13"/>
      <c r="VIC21" s="13"/>
      <c r="VID21" s="13"/>
      <c r="VIE21" s="13"/>
      <c r="VIF21" s="13"/>
      <c r="VIG21" s="13"/>
      <c r="VIH21" s="13"/>
      <c r="VII21" s="13"/>
      <c r="VIJ21" s="13"/>
      <c r="VIK21" s="13"/>
      <c r="VIL21" s="13"/>
      <c r="VIM21" s="13"/>
      <c r="VIN21" s="13"/>
      <c r="VIO21" s="13"/>
      <c r="VIP21" s="13"/>
      <c r="VIQ21" s="13"/>
      <c r="VIR21" s="13"/>
      <c r="VIS21" s="13"/>
      <c r="VIT21" s="13"/>
      <c r="VIU21" s="13"/>
      <c r="VIV21" s="13"/>
      <c r="VIW21" s="13"/>
      <c r="VIX21" s="13"/>
      <c r="VIY21" s="13"/>
      <c r="VIZ21" s="13"/>
      <c r="VJA21" s="13"/>
      <c r="VJB21" s="13"/>
      <c r="VJC21" s="13"/>
      <c r="VJD21" s="13"/>
      <c r="VJE21" s="13"/>
      <c r="VJF21" s="13"/>
      <c r="VJG21" s="13"/>
      <c r="VJH21" s="13"/>
      <c r="VJI21" s="13"/>
      <c r="VJJ21" s="13"/>
      <c r="VJK21" s="13"/>
      <c r="VJL21" s="13"/>
      <c r="VJM21" s="13"/>
      <c r="VJN21" s="13"/>
      <c r="VJO21" s="13"/>
      <c r="VJP21" s="13"/>
      <c r="VJQ21" s="13"/>
      <c r="VJR21" s="13"/>
      <c r="VJS21" s="13"/>
      <c r="VJT21" s="13"/>
      <c r="VJU21" s="13"/>
      <c r="VJV21" s="13"/>
      <c r="VJW21" s="13"/>
      <c r="VJX21" s="13"/>
      <c r="VJY21" s="13"/>
      <c r="VJZ21" s="13"/>
      <c r="VKA21" s="13"/>
      <c r="VKB21" s="13"/>
      <c r="VKC21" s="13"/>
      <c r="VKD21" s="13"/>
      <c r="VKE21" s="13"/>
      <c r="VKF21" s="13"/>
      <c r="VKG21" s="13"/>
      <c r="VKH21" s="13"/>
      <c r="VKI21" s="13"/>
      <c r="VKJ21" s="13"/>
      <c r="VKK21" s="13"/>
      <c r="VKL21" s="13"/>
      <c r="VKM21" s="13"/>
      <c r="VKN21" s="13"/>
      <c r="VKO21" s="13"/>
      <c r="VKP21" s="13"/>
      <c r="VKQ21" s="13"/>
      <c r="VKR21" s="13"/>
      <c r="VKS21" s="13"/>
      <c r="VKT21" s="13"/>
      <c r="VKU21" s="13"/>
      <c r="VKV21" s="13"/>
      <c r="VKW21" s="13"/>
      <c r="VKX21" s="13"/>
      <c r="VKY21" s="13"/>
      <c r="VKZ21" s="13"/>
      <c r="VLA21" s="13"/>
      <c r="VLB21" s="13"/>
      <c r="VLC21" s="13"/>
      <c r="VLD21" s="13"/>
      <c r="VLE21" s="13"/>
      <c r="VLF21" s="13"/>
      <c r="VLG21" s="13"/>
      <c r="VLH21" s="13"/>
      <c r="VLI21" s="13"/>
      <c r="VLJ21" s="13"/>
      <c r="VLK21" s="13"/>
      <c r="VLL21" s="13"/>
      <c r="VLM21" s="13"/>
      <c r="VLN21" s="13"/>
      <c r="VLO21" s="13"/>
      <c r="VLP21" s="13"/>
      <c r="VLQ21" s="13"/>
      <c r="VLR21" s="13"/>
      <c r="VLS21" s="13"/>
      <c r="VLT21" s="13"/>
      <c r="VLU21" s="13"/>
      <c r="VLV21" s="13"/>
      <c r="VLW21" s="13"/>
      <c r="VLX21" s="13"/>
      <c r="VLY21" s="13"/>
      <c r="VLZ21" s="13"/>
      <c r="VMA21" s="13"/>
      <c r="VMB21" s="13"/>
      <c r="VMC21" s="13"/>
      <c r="VMD21" s="13"/>
      <c r="VME21" s="13"/>
      <c r="VMF21" s="13"/>
      <c r="VMG21" s="13"/>
      <c r="VMH21" s="13"/>
      <c r="VMI21" s="13"/>
      <c r="VMJ21" s="13"/>
      <c r="VMK21" s="13"/>
      <c r="VML21" s="13"/>
      <c r="VMM21" s="13"/>
      <c r="VMN21" s="13"/>
      <c r="VMO21" s="13"/>
      <c r="VMP21" s="13"/>
      <c r="VMQ21" s="13"/>
      <c r="VMR21" s="13"/>
      <c r="VMS21" s="13"/>
      <c r="VMT21" s="13"/>
      <c r="VMU21" s="13"/>
      <c r="VMV21" s="13"/>
      <c r="VMW21" s="13"/>
      <c r="VMX21" s="13"/>
      <c r="VMY21" s="13"/>
      <c r="VMZ21" s="13"/>
      <c r="VNA21" s="13"/>
      <c r="VNB21" s="13"/>
      <c r="VNC21" s="13"/>
      <c r="VND21" s="13"/>
      <c r="VNE21" s="13"/>
      <c r="VNF21" s="13"/>
      <c r="VNG21" s="13"/>
      <c r="VNH21" s="13"/>
      <c r="VNI21" s="13"/>
      <c r="VNJ21" s="13"/>
      <c r="VNK21" s="13"/>
      <c r="VNL21" s="13"/>
      <c r="VNM21" s="13"/>
      <c r="VNN21" s="13"/>
      <c r="VNO21" s="13"/>
      <c r="VNP21" s="13"/>
      <c r="VNQ21" s="13"/>
      <c r="VNR21" s="13"/>
      <c r="VNS21" s="13"/>
      <c r="VNT21" s="13"/>
      <c r="VNU21" s="13"/>
      <c r="VNV21" s="13"/>
      <c r="VNW21" s="13"/>
      <c r="VNX21" s="13"/>
      <c r="VNY21" s="13"/>
      <c r="VNZ21" s="13"/>
      <c r="VOA21" s="13"/>
      <c r="VOB21" s="13"/>
      <c r="VOC21" s="13"/>
      <c r="VOD21" s="13"/>
      <c r="VOE21" s="13"/>
      <c r="VOF21" s="13"/>
      <c r="VOG21" s="13"/>
      <c r="VOH21" s="13"/>
      <c r="VOI21" s="13"/>
      <c r="VOJ21" s="13"/>
      <c r="VOK21" s="13"/>
      <c r="VOL21" s="13"/>
      <c r="VOM21" s="13"/>
      <c r="VON21" s="13"/>
      <c r="VOO21" s="13"/>
      <c r="VOP21" s="13"/>
      <c r="VOQ21" s="13"/>
      <c r="VOR21" s="13"/>
      <c r="VOS21" s="13"/>
      <c r="VOT21" s="13"/>
      <c r="VOU21" s="13"/>
      <c r="VOV21" s="13"/>
      <c r="VOW21" s="13"/>
      <c r="VOX21" s="13"/>
      <c r="VOY21" s="13"/>
      <c r="VOZ21" s="13"/>
      <c r="VPA21" s="13"/>
      <c r="VPB21" s="13"/>
      <c r="VPC21" s="13"/>
      <c r="VPD21" s="13"/>
      <c r="VPE21" s="13"/>
      <c r="VPF21" s="13"/>
      <c r="VPG21" s="13"/>
      <c r="VPH21" s="13"/>
      <c r="VPI21" s="13"/>
      <c r="VPJ21" s="13"/>
      <c r="VPK21" s="13"/>
      <c r="VPL21" s="13"/>
      <c r="VPM21" s="13"/>
      <c r="VPN21" s="13"/>
      <c r="VPO21" s="13"/>
      <c r="VPP21" s="13"/>
      <c r="VPQ21" s="13"/>
      <c r="VPR21" s="13"/>
      <c r="VPS21" s="13"/>
      <c r="VPT21" s="13"/>
      <c r="VPU21" s="13"/>
      <c r="VPV21" s="13"/>
      <c r="VPW21" s="13"/>
      <c r="VPX21" s="13"/>
      <c r="VPY21" s="13"/>
      <c r="VPZ21" s="13"/>
      <c r="VQA21" s="13"/>
      <c r="VQB21" s="13"/>
      <c r="VQC21" s="13"/>
      <c r="VQD21" s="13"/>
      <c r="VQE21" s="13"/>
      <c r="VQF21" s="13"/>
      <c r="VQG21" s="13"/>
      <c r="VQH21" s="13"/>
      <c r="VQI21" s="13"/>
      <c r="VQJ21" s="13"/>
      <c r="VQK21" s="13"/>
      <c r="VQL21" s="13"/>
      <c r="VQM21" s="13"/>
      <c r="VQN21" s="13"/>
      <c r="VQO21" s="13"/>
      <c r="VQP21" s="13"/>
      <c r="VQQ21" s="13"/>
      <c r="VQR21" s="13"/>
      <c r="VQS21" s="13"/>
      <c r="VQT21" s="13"/>
      <c r="VQU21" s="13"/>
      <c r="VQV21" s="13"/>
      <c r="VQW21" s="13"/>
      <c r="VQX21" s="13"/>
      <c r="VQY21" s="13"/>
      <c r="VQZ21" s="13"/>
      <c r="VRA21" s="13"/>
      <c r="VRB21" s="13"/>
      <c r="VRC21" s="13"/>
      <c r="VRD21" s="13"/>
      <c r="VRE21" s="13"/>
      <c r="VRF21" s="13"/>
      <c r="VRG21" s="13"/>
      <c r="VRH21" s="13"/>
      <c r="VRI21" s="13"/>
      <c r="VRJ21" s="13"/>
      <c r="VRK21" s="13"/>
      <c r="VRL21" s="13"/>
      <c r="VRM21" s="13"/>
      <c r="VRN21" s="13"/>
      <c r="VRO21" s="13"/>
      <c r="VRP21" s="13"/>
      <c r="VRQ21" s="13"/>
      <c r="VRR21" s="13"/>
      <c r="VRS21" s="13"/>
      <c r="VRT21" s="13"/>
      <c r="VRU21" s="13"/>
      <c r="VRV21" s="13"/>
      <c r="VRW21" s="13"/>
      <c r="VRX21" s="13"/>
      <c r="VRY21" s="13"/>
      <c r="VRZ21" s="13"/>
      <c r="VSA21" s="13"/>
      <c r="VSB21" s="13"/>
      <c r="VSC21" s="13"/>
      <c r="VSD21" s="13"/>
      <c r="VSE21" s="13"/>
      <c r="VSF21" s="13"/>
      <c r="VSG21" s="13"/>
      <c r="VSH21" s="13"/>
      <c r="VSI21" s="13"/>
      <c r="VSJ21" s="13"/>
      <c r="VSK21" s="13"/>
      <c r="VSL21" s="13"/>
      <c r="VSM21" s="13"/>
      <c r="VSN21" s="13"/>
      <c r="VSO21" s="13"/>
      <c r="VSP21" s="13"/>
      <c r="VSQ21" s="13"/>
      <c r="VSR21" s="13"/>
      <c r="VSS21" s="13"/>
      <c r="VST21" s="13"/>
      <c r="VSU21" s="13"/>
      <c r="VSV21" s="13"/>
      <c r="VSW21" s="13"/>
      <c r="VSX21" s="13"/>
      <c r="VSY21" s="13"/>
      <c r="VSZ21" s="13"/>
      <c r="VTA21" s="13"/>
      <c r="VTB21" s="13"/>
      <c r="VTC21" s="13"/>
      <c r="VTD21" s="13"/>
      <c r="VTE21" s="13"/>
      <c r="VTF21" s="13"/>
      <c r="VTG21" s="13"/>
      <c r="VTH21" s="13"/>
      <c r="VTI21" s="13"/>
      <c r="VTJ21" s="13"/>
      <c r="VTK21" s="13"/>
      <c r="VTL21" s="13"/>
      <c r="VTM21" s="13"/>
      <c r="VTN21" s="13"/>
      <c r="VTO21" s="13"/>
      <c r="VTP21" s="13"/>
      <c r="VTQ21" s="13"/>
      <c r="VTR21" s="13"/>
      <c r="VTS21" s="13"/>
      <c r="VTT21" s="13"/>
      <c r="VTU21" s="13"/>
      <c r="VTV21" s="13"/>
      <c r="VTW21" s="13"/>
      <c r="VTX21" s="13"/>
      <c r="VTY21" s="13"/>
      <c r="VTZ21" s="13"/>
      <c r="VUA21" s="13"/>
      <c r="VUB21" s="13"/>
      <c r="VUC21" s="13"/>
      <c r="VUD21" s="13"/>
      <c r="VUE21" s="13"/>
      <c r="VUF21" s="13"/>
      <c r="VUG21" s="13"/>
      <c r="VUH21" s="13"/>
      <c r="VUI21" s="13"/>
      <c r="VUJ21" s="13"/>
      <c r="VUK21" s="13"/>
      <c r="VUL21" s="13"/>
      <c r="VUM21" s="13"/>
      <c r="VUN21" s="13"/>
      <c r="VUO21" s="13"/>
      <c r="VUP21" s="13"/>
      <c r="VUQ21" s="13"/>
      <c r="VUR21" s="13"/>
      <c r="VUS21" s="13"/>
      <c r="VUT21" s="13"/>
      <c r="VUU21" s="13"/>
      <c r="VUV21" s="13"/>
      <c r="VUW21" s="13"/>
      <c r="VUX21" s="13"/>
      <c r="VUY21" s="13"/>
      <c r="VUZ21" s="13"/>
      <c r="VVA21" s="13"/>
      <c r="VVB21" s="13"/>
      <c r="VVC21" s="13"/>
      <c r="VVD21" s="13"/>
      <c r="VVE21" s="13"/>
      <c r="VVF21" s="13"/>
      <c r="VVG21" s="13"/>
      <c r="VVH21" s="13"/>
      <c r="VVI21" s="13"/>
      <c r="VVJ21" s="13"/>
      <c r="VVK21" s="13"/>
      <c r="VVL21" s="13"/>
      <c r="VVM21" s="13"/>
      <c r="VVN21" s="13"/>
      <c r="VVO21" s="13"/>
      <c r="VVP21" s="13"/>
      <c r="VVQ21" s="13"/>
      <c r="VVR21" s="13"/>
      <c r="VVS21" s="13"/>
      <c r="VVT21" s="13"/>
      <c r="VVU21" s="13"/>
      <c r="VVV21" s="13"/>
      <c r="VVW21" s="13"/>
      <c r="VVX21" s="13"/>
      <c r="VVY21" s="13"/>
      <c r="VVZ21" s="13"/>
      <c r="VWA21" s="13"/>
      <c r="VWB21" s="13"/>
      <c r="VWC21" s="13"/>
      <c r="VWD21" s="13"/>
      <c r="VWE21" s="13"/>
      <c r="VWF21" s="13"/>
      <c r="VWG21" s="13"/>
      <c r="VWH21" s="13"/>
      <c r="VWI21" s="13"/>
      <c r="VWJ21" s="13"/>
      <c r="VWK21" s="13"/>
      <c r="VWL21" s="13"/>
      <c r="VWM21" s="13"/>
      <c r="VWN21" s="13"/>
      <c r="VWO21" s="13"/>
      <c r="VWP21" s="13"/>
      <c r="VWQ21" s="13"/>
      <c r="VWR21" s="13"/>
      <c r="VWS21" s="13"/>
      <c r="VWT21" s="13"/>
      <c r="VWU21" s="13"/>
      <c r="VWV21" s="13"/>
      <c r="VWW21" s="13"/>
      <c r="VWX21" s="13"/>
      <c r="VWY21" s="13"/>
      <c r="VWZ21" s="13"/>
      <c r="VXA21" s="13"/>
      <c r="VXB21" s="13"/>
      <c r="VXC21" s="13"/>
      <c r="VXD21" s="13"/>
      <c r="VXE21" s="13"/>
      <c r="VXF21" s="13"/>
      <c r="VXG21" s="13"/>
      <c r="VXH21" s="13"/>
      <c r="VXI21" s="13"/>
      <c r="VXJ21" s="13"/>
      <c r="VXK21" s="13"/>
      <c r="VXL21" s="13"/>
      <c r="VXM21" s="13"/>
      <c r="VXN21" s="13"/>
      <c r="VXO21" s="13"/>
      <c r="VXP21" s="13"/>
      <c r="VXQ21" s="13"/>
      <c r="VXR21" s="13"/>
      <c r="VXS21" s="13"/>
      <c r="VXT21" s="13"/>
      <c r="VXU21" s="13"/>
      <c r="VXV21" s="13"/>
      <c r="VXW21" s="13"/>
      <c r="VXX21" s="13"/>
      <c r="VXY21" s="13"/>
      <c r="VXZ21" s="13"/>
      <c r="VYA21" s="13"/>
      <c r="VYB21" s="13"/>
      <c r="VYC21" s="13"/>
      <c r="VYD21" s="13"/>
      <c r="VYE21" s="13"/>
      <c r="VYF21" s="13"/>
      <c r="VYG21" s="13"/>
      <c r="VYH21" s="13"/>
      <c r="VYI21" s="13"/>
      <c r="VYJ21" s="13"/>
      <c r="VYK21" s="13"/>
      <c r="VYL21" s="13"/>
      <c r="VYM21" s="13"/>
      <c r="VYN21" s="13"/>
      <c r="VYO21" s="13"/>
      <c r="VYP21" s="13"/>
      <c r="VYQ21" s="13"/>
      <c r="VYR21" s="13"/>
      <c r="VYS21" s="13"/>
      <c r="VYT21" s="13"/>
      <c r="VYU21" s="13"/>
      <c r="VYV21" s="13"/>
      <c r="VYW21" s="13"/>
      <c r="VYX21" s="13"/>
      <c r="VYY21" s="13"/>
      <c r="VYZ21" s="13"/>
      <c r="VZA21" s="13"/>
      <c r="VZB21" s="13"/>
      <c r="VZC21" s="13"/>
      <c r="VZD21" s="13"/>
      <c r="VZE21" s="13"/>
      <c r="VZF21" s="13"/>
      <c r="VZG21" s="13"/>
      <c r="VZH21" s="13"/>
      <c r="VZI21" s="13"/>
      <c r="VZJ21" s="13"/>
      <c r="VZK21" s="13"/>
      <c r="VZL21" s="13"/>
      <c r="VZM21" s="13"/>
      <c r="VZN21" s="13"/>
      <c r="VZO21" s="13"/>
      <c r="VZP21" s="13"/>
      <c r="VZQ21" s="13"/>
      <c r="VZR21" s="13"/>
      <c r="VZS21" s="13"/>
      <c r="VZT21" s="13"/>
      <c r="VZU21" s="13"/>
      <c r="VZV21" s="13"/>
      <c r="VZW21" s="13"/>
      <c r="VZX21" s="13"/>
      <c r="VZY21" s="13"/>
      <c r="VZZ21" s="13"/>
      <c r="WAA21" s="13"/>
      <c r="WAB21" s="13"/>
      <c r="WAC21" s="13"/>
      <c r="WAD21" s="13"/>
      <c r="WAE21" s="13"/>
      <c r="WAF21" s="13"/>
      <c r="WAG21" s="13"/>
      <c r="WAH21" s="13"/>
      <c r="WAI21" s="13"/>
      <c r="WAJ21" s="13"/>
      <c r="WAK21" s="13"/>
      <c r="WAL21" s="13"/>
      <c r="WAM21" s="13"/>
      <c r="WAN21" s="13"/>
      <c r="WAO21" s="13"/>
      <c r="WAP21" s="13"/>
      <c r="WAQ21" s="13"/>
      <c r="WAR21" s="13"/>
      <c r="WAS21" s="13"/>
      <c r="WAT21" s="13"/>
      <c r="WAU21" s="13"/>
      <c r="WAV21" s="13"/>
      <c r="WAW21" s="13"/>
      <c r="WAX21" s="13"/>
      <c r="WAY21" s="13"/>
      <c r="WAZ21" s="13"/>
      <c r="WBA21" s="13"/>
      <c r="WBB21" s="13"/>
      <c r="WBC21" s="13"/>
      <c r="WBD21" s="13"/>
      <c r="WBE21" s="13"/>
      <c r="WBF21" s="13"/>
      <c r="WBG21" s="13"/>
      <c r="WBH21" s="13"/>
      <c r="WBI21" s="13"/>
      <c r="WBJ21" s="13"/>
      <c r="WBK21" s="13"/>
      <c r="WBL21" s="13"/>
      <c r="WBM21" s="13"/>
      <c r="WBN21" s="13"/>
      <c r="WBO21" s="13"/>
      <c r="WBP21" s="13"/>
      <c r="WBQ21" s="13"/>
      <c r="WBR21" s="13"/>
      <c r="WBS21" s="13"/>
      <c r="WBT21" s="13"/>
      <c r="WBU21" s="13"/>
      <c r="WBV21" s="13"/>
      <c r="WBW21" s="13"/>
      <c r="WBX21" s="13"/>
      <c r="WBY21" s="13"/>
      <c r="WBZ21" s="13"/>
      <c r="WCA21" s="13"/>
      <c r="WCB21" s="13"/>
      <c r="WCC21" s="13"/>
      <c r="WCD21" s="13"/>
      <c r="WCE21" s="13"/>
      <c r="WCF21" s="13"/>
      <c r="WCG21" s="13"/>
      <c r="WCH21" s="13"/>
      <c r="WCI21" s="13"/>
      <c r="WCJ21" s="13"/>
      <c r="WCK21" s="13"/>
      <c r="WCL21" s="13"/>
      <c r="WCM21" s="13"/>
      <c r="WCN21" s="13"/>
      <c r="WCO21" s="13"/>
      <c r="WCP21" s="13"/>
      <c r="WCQ21" s="13"/>
      <c r="WCR21" s="13"/>
      <c r="WCS21" s="13"/>
      <c r="WCT21" s="13"/>
      <c r="WCU21" s="13"/>
      <c r="WCV21" s="13"/>
      <c r="WCW21" s="13"/>
      <c r="WCX21" s="13"/>
      <c r="WCY21" s="13"/>
      <c r="WCZ21" s="13"/>
      <c r="WDA21" s="13"/>
      <c r="WDB21" s="13"/>
      <c r="WDC21" s="13"/>
      <c r="WDD21" s="13"/>
      <c r="WDE21" s="13"/>
      <c r="WDF21" s="13"/>
      <c r="WDG21" s="13"/>
      <c r="WDH21" s="13"/>
      <c r="WDI21" s="13"/>
      <c r="WDJ21" s="13"/>
      <c r="WDK21" s="13"/>
      <c r="WDL21" s="13"/>
      <c r="WDM21" s="13"/>
      <c r="WDN21" s="13"/>
      <c r="WDO21" s="13"/>
      <c r="WDP21" s="13"/>
      <c r="WDQ21" s="13"/>
      <c r="WDR21" s="13"/>
      <c r="WDS21" s="13"/>
      <c r="WDT21" s="13"/>
      <c r="WDU21" s="13"/>
      <c r="WDV21" s="13"/>
      <c r="WDW21" s="13"/>
      <c r="WDX21" s="13"/>
      <c r="WDY21" s="13"/>
      <c r="WDZ21" s="13"/>
      <c r="WEA21" s="13"/>
      <c r="WEB21" s="13"/>
      <c r="WEC21" s="13"/>
      <c r="WED21" s="13"/>
      <c r="WEE21" s="13"/>
      <c r="WEF21" s="13"/>
      <c r="WEG21" s="13"/>
      <c r="WEH21" s="13"/>
      <c r="WEI21" s="13"/>
      <c r="WEJ21" s="13"/>
      <c r="WEK21" s="13"/>
      <c r="WEL21" s="13"/>
      <c r="WEM21" s="13"/>
      <c r="WEN21" s="13"/>
      <c r="WEO21" s="13"/>
      <c r="WEP21" s="13"/>
      <c r="WEQ21" s="13"/>
      <c r="WER21" s="13"/>
      <c r="WES21" s="13"/>
      <c r="WET21" s="13"/>
      <c r="WEU21" s="13"/>
      <c r="WEV21" s="13"/>
      <c r="WEW21" s="13"/>
      <c r="WEX21" s="13"/>
      <c r="WEY21" s="13"/>
      <c r="WEZ21" s="13"/>
      <c r="WFA21" s="13"/>
      <c r="WFB21" s="13"/>
      <c r="WFC21" s="13"/>
      <c r="WFD21" s="13"/>
      <c r="WFE21" s="13"/>
      <c r="WFF21" s="13"/>
      <c r="WFG21" s="13"/>
      <c r="WFH21" s="13"/>
      <c r="WFI21" s="13"/>
      <c r="WFJ21" s="13"/>
      <c r="WFK21" s="13"/>
      <c r="WFL21" s="13"/>
      <c r="WFM21" s="13"/>
      <c r="WFN21" s="13"/>
      <c r="WFO21" s="13"/>
      <c r="WFP21" s="13"/>
      <c r="WFQ21" s="13"/>
      <c r="WFR21" s="13"/>
      <c r="WFS21" s="13"/>
      <c r="WFT21" s="13"/>
      <c r="WFU21" s="13"/>
      <c r="WFV21" s="13"/>
      <c r="WFW21" s="13"/>
      <c r="WFX21" s="13"/>
      <c r="WFY21" s="13"/>
      <c r="WFZ21" s="13"/>
      <c r="WGA21" s="13"/>
      <c r="WGB21" s="13"/>
      <c r="WGC21" s="13"/>
      <c r="WGD21" s="13"/>
      <c r="WGE21" s="13"/>
      <c r="WGF21" s="13"/>
      <c r="WGG21" s="13"/>
      <c r="WGH21" s="13"/>
      <c r="WGI21" s="13"/>
      <c r="WGJ21" s="13"/>
      <c r="WGK21" s="13"/>
      <c r="WGL21" s="13"/>
      <c r="WGM21" s="13"/>
      <c r="WGN21" s="13"/>
      <c r="WGO21" s="13"/>
      <c r="WGP21" s="13"/>
      <c r="WGQ21" s="13"/>
      <c r="WGR21" s="13"/>
      <c r="WGS21" s="13"/>
      <c r="WGT21" s="13"/>
      <c r="WGU21" s="13"/>
      <c r="WGV21" s="13"/>
      <c r="WGW21" s="13"/>
      <c r="WGX21" s="13"/>
      <c r="WGY21" s="13"/>
      <c r="WGZ21" s="13"/>
      <c r="WHA21" s="13"/>
      <c r="WHB21" s="13"/>
      <c r="WHC21" s="13"/>
      <c r="WHD21" s="13"/>
      <c r="WHE21" s="13"/>
      <c r="WHF21" s="13"/>
      <c r="WHG21" s="13"/>
      <c r="WHH21" s="13"/>
      <c r="WHI21" s="13"/>
      <c r="WHJ21" s="13"/>
      <c r="WHK21" s="13"/>
      <c r="WHL21" s="13"/>
      <c r="WHM21" s="13"/>
      <c r="WHN21" s="13"/>
      <c r="WHO21" s="13"/>
      <c r="WHP21" s="13"/>
      <c r="WHQ21" s="13"/>
      <c r="WHR21" s="13"/>
      <c r="WHS21" s="13"/>
      <c r="WHT21" s="13"/>
      <c r="WHU21" s="13"/>
      <c r="WHV21" s="13"/>
      <c r="WHW21" s="13"/>
      <c r="WHX21" s="13"/>
      <c r="WHY21" s="13"/>
      <c r="WHZ21" s="13"/>
      <c r="WIA21" s="13"/>
      <c r="WIB21" s="13"/>
      <c r="WIC21" s="13"/>
      <c r="WID21" s="13"/>
      <c r="WIE21" s="13"/>
      <c r="WIF21" s="13"/>
      <c r="WIG21" s="13"/>
      <c r="WIH21" s="13"/>
      <c r="WII21" s="13"/>
      <c r="WIJ21" s="13"/>
      <c r="WIK21" s="13"/>
      <c r="WIL21" s="13"/>
      <c r="WIM21" s="13"/>
      <c r="WIN21" s="13"/>
      <c r="WIO21" s="13"/>
      <c r="WIP21" s="13"/>
      <c r="WIQ21" s="13"/>
      <c r="WIR21" s="13"/>
      <c r="WIS21" s="13"/>
      <c r="WIT21" s="13"/>
      <c r="WIU21" s="13"/>
      <c r="WIV21" s="13"/>
      <c r="WIW21" s="13"/>
      <c r="WIX21" s="13"/>
      <c r="WIY21" s="13"/>
      <c r="WIZ21" s="13"/>
      <c r="WJA21" s="13"/>
      <c r="WJB21" s="13"/>
      <c r="WJC21" s="13"/>
      <c r="WJD21" s="13"/>
      <c r="WJE21" s="13"/>
      <c r="WJF21" s="13"/>
      <c r="WJG21" s="13"/>
      <c r="WJH21" s="13"/>
      <c r="WJI21" s="13"/>
      <c r="WJJ21" s="13"/>
      <c r="WJK21" s="13"/>
      <c r="WJL21" s="13"/>
      <c r="WJM21" s="13"/>
      <c r="WJN21" s="13"/>
      <c r="WJO21" s="13"/>
      <c r="WJP21" s="13"/>
      <c r="WJQ21" s="13"/>
      <c r="WJR21" s="13"/>
      <c r="WJS21" s="13"/>
      <c r="WJT21" s="13"/>
      <c r="WJU21" s="13"/>
      <c r="WJV21" s="13"/>
      <c r="WJW21" s="13"/>
      <c r="WJX21" s="13"/>
      <c r="WJY21" s="13"/>
      <c r="WJZ21" s="13"/>
      <c r="WKA21" s="13"/>
      <c r="WKB21" s="13"/>
      <c r="WKC21" s="13"/>
      <c r="WKD21" s="13"/>
      <c r="WKE21" s="13"/>
      <c r="WKF21" s="13"/>
      <c r="WKG21" s="13"/>
      <c r="WKH21" s="13"/>
      <c r="WKI21" s="13"/>
      <c r="WKJ21" s="13"/>
      <c r="WKK21" s="13"/>
      <c r="WKL21" s="13"/>
      <c r="WKM21" s="13"/>
      <c r="WKN21" s="13"/>
      <c r="WKO21" s="13"/>
      <c r="WKP21" s="13"/>
      <c r="WKQ21" s="13"/>
      <c r="WKR21" s="13"/>
      <c r="WKS21" s="13"/>
      <c r="WKT21" s="13"/>
      <c r="WKU21" s="13"/>
      <c r="WKV21" s="13"/>
      <c r="WKW21" s="13"/>
      <c r="WKX21" s="13"/>
      <c r="WKY21" s="13"/>
      <c r="WKZ21" s="13"/>
      <c r="WLA21" s="13"/>
      <c r="WLB21" s="13"/>
      <c r="WLC21" s="13"/>
      <c r="WLD21" s="13"/>
      <c r="WLE21" s="13"/>
      <c r="WLF21" s="13"/>
      <c r="WLG21" s="13"/>
      <c r="WLH21" s="13"/>
      <c r="WLI21" s="13"/>
      <c r="WLJ21" s="13"/>
      <c r="WLK21" s="13"/>
      <c r="WLL21" s="13"/>
      <c r="WLM21" s="13"/>
      <c r="WLN21" s="13"/>
      <c r="WLO21" s="13"/>
      <c r="WLP21" s="13"/>
      <c r="WLQ21" s="13"/>
      <c r="WLR21" s="13"/>
      <c r="WLS21" s="13"/>
      <c r="WLT21" s="13"/>
      <c r="WLU21" s="13"/>
      <c r="WLV21" s="13"/>
      <c r="WLW21" s="13"/>
      <c r="WLX21" s="13"/>
      <c r="WLY21" s="13"/>
      <c r="WLZ21" s="13"/>
      <c r="WMA21" s="13"/>
      <c r="WMB21" s="13"/>
      <c r="WMC21" s="13"/>
      <c r="WMD21" s="13"/>
      <c r="WME21" s="13"/>
      <c r="WMF21" s="13"/>
      <c r="WMG21" s="13"/>
      <c r="WMH21" s="13"/>
      <c r="WMI21" s="13"/>
      <c r="WMJ21" s="13"/>
      <c r="WMK21" s="13"/>
      <c r="WML21" s="13"/>
      <c r="WMM21" s="13"/>
      <c r="WMN21" s="13"/>
      <c r="WMO21" s="13"/>
      <c r="WMP21" s="13"/>
      <c r="WMQ21" s="13"/>
      <c r="WMR21" s="13"/>
      <c r="WMS21" s="13"/>
      <c r="WMT21" s="13"/>
      <c r="WMU21" s="13"/>
      <c r="WMV21" s="13"/>
      <c r="WMW21" s="13"/>
      <c r="WMX21" s="13"/>
      <c r="WMY21" s="13"/>
      <c r="WMZ21" s="13"/>
      <c r="WNA21" s="13"/>
      <c r="WNB21" s="13"/>
      <c r="WNC21" s="13"/>
      <c r="WND21" s="13"/>
      <c r="WNE21" s="13"/>
      <c r="WNF21" s="13"/>
      <c r="WNG21" s="13"/>
      <c r="WNH21" s="13"/>
      <c r="WNI21" s="13"/>
      <c r="WNJ21" s="13"/>
      <c r="WNK21" s="13"/>
      <c r="WNL21" s="13"/>
      <c r="WNM21" s="13"/>
      <c r="WNN21" s="13"/>
      <c r="WNO21" s="13"/>
      <c r="WNP21" s="13"/>
      <c r="WNQ21" s="13"/>
      <c r="WNR21" s="13"/>
      <c r="WNS21" s="13"/>
      <c r="WNT21" s="13"/>
      <c r="WNU21" s="13"/>
      <c r="WNV21" s="13"/>
      <c r="WNW21" s="13"/>
      <c r="WNX21" s="13"/>
      <c r="WNY21" s="13"/>
      <c r="WNZ21" s="13"/>
      <c r="WOA21" s="13"/>
      <c r="WOB21" s="13"/>
      <c r="WOC21" s="13"/>
      <c r="WOD21" s="13"/>
      <c r="WOE21" s="13"/>
      <c r="WOF21" s="13"/>
      <c r="WOG21" s="13"/>
      <c r="WOH21" s="13"/>
      <c r="WOI21" s="13"/>
      <c r="WOJ21" s="13"/>
      <c r="WOK21" s="13"/>
      <c r="WOL21" s="13"/>
      <c r="WOM21" s="13"/>
      <c r="WON21" s="13"/>
      <c r="WOO21" s="13"/>
      <c r="WOP21" s="13"/>
      <c r="WOQ21" s="13"/>
      <c r="WOR21" s="13"/>
      <c r="WOS21" s="13"/>
      <c r="WOT21" s="13"/>
      <c r="WOU21" s="13"/>
      <c r="WOV21" s="13"/>
      <c r="WOW21" s="13"/>
      <c r="WOX21" s="13"/>
      <c r="WOY21" s="13"/>
      <c r="WOZ21" s="13"/>
      <c r="WPA21" s="13"/>
      <c r="WPB21" s="13"/>
      <c r="WPC21" s="13"/>
      <c r="WPD21" s="13"/>
      <c r="WPE21" s="13"/>
      <c r="WPF21" s="13"/>
      <c r="WPG21" s="13"/>
      <c r="WPH21" s="13"/>
      <c r="WPI21" s="13"/>
      <c r="WPJ21" s="13"/>
      <c r="WPK21" s="13"/>
      <c r="WPL21" s="13"/>
      <c r="WPM21" s="13"/>
      <c r="WPN21" s="13"/>
      <c r="WPO21" s="13"/>
      <c r="WPP21" s="13"/>
      <c r="WPQ21" s="13"/>
      <c r="WPR21" s="13"/>
      <c r="WPS21" s="13"/>
      <c r="WPT21" s="13"/>
      <c r="WPU21" s="13"/>
      <c r="WPV21" s="13"/>
      <c r="WPW21" s="13"/>
      <c r="WPX21" s="13"/>
      <c r="WPY21" s="13"/>
      <c r="WPZ21" s="13"/>
      <c r="WQA21" s="13"/>
      <c r="WQB21" s="13"/>
      <c r="WQC21" s="13"/>
      <c r="WQD21" s="13"/>
      <c r="WQE21" s="13"/>
      <c r="WQF21" s="13"/>
      <c r="WQG21" s="13"/>
      <c r="WQH21" s="13"/>
      <c r="WQI21" s="13"/>
      <c r="WQJ21" s="13"/>
      <c r="WQK21" s="13"/>
      <c r="WQL21" s="13"/>
      <c r="WQM21" s="13"/>
      <c r="WQN21" s="13"/>
      <c r="WQO21" s="13"/>
      <c r="WQP21" s="13"/>
      <c r="WQQ21" s="13"/>
      <c r="WQR21" s="13"/>
      <c r="WQS21" s="13"/>
      <c r="WQT21" s="13"/>
      <c r="WQU21" s="13"/>
      <c r="WQV21" s="13"/>
      <c r="WQW21" s="13"/>
      <c r="WQX21" s="13"/>
      <c r="WQY21" s="13"/>
      <c r="WQZ21" s="13"/>
      <c r="WRA21" s="13"/>
      <c r="WRB21" s="13"/>
      <c r="WRC21" s="13"/>
      <c r="WRD21" s="13"/>
      <c r="WRE21" s="13"/>
      <c r="WRF21" s="13"/>
      <c r="WRG21" s="13"/>
      <c r="WRH21" s="13"/>
      <c r="WRI21" s="13"/>
      <c r="WRJ21" s="13"/>
      <c r="WRK21" s="13"/>
      <c r="WRL21" s="13"/>
      <c r="WRM21" s="13"/>
      <c r="WRN21" s="13"/>
      <c r="WRO21" s="13"/>
      <c r="WRP21" s="13"/>
      <c r="WRQ21" s="13"/>
      <c r="WRR21" s="13"/>
      <c r="WRS21" s="13"/>
      <c r="WRT21" s="13"/>
      <c r="WRU21" s="13"/>
      <c r="WRV21" s="13"/>
      <c r="WRW21" s="13"/>
      <c r="WRX21" s="13"/>
      <c r="WRY21" s="13"/>
      <c r="WRZ21" s="13"/>
      <c r="WSA21" s="13"/>
      <c r="WSB21" s="13"/>
      <c r="WSC21" s="13"/>
      <c r="WSD21" s="13"/>
      <c r="WSE21" s="13"/>
      <c r="WSF21" s="13"/>
      <c r="WSG21" s="13"/>
      <c r="WSH21" s="13"/>
      <c r="WSI21" s="13"/>
      <c r="WSJ21" s="13"/>
      <c r="WSK21" s="13"/>
      <c r="WSL21" s="13"/>
      <c r="WSM21" s="13"/>
      <c r="WSN21" s="13"/>
      <c r="WSO21" s="13"/>
      <c r="WSP21" s="13"/>
      <c r="WSQ21" s="13"/>
      <c r="WSR21" s="13"/>
      <c r="WSS21" s="13"/>
      <c r="WST21" s="13"/>
      <c r="WSU21" s="13"/>
      <c r="WSV21" s="13"/>
      <c r="WSW21" s="13"/>
      <c r="WSX21" s="13"/>
      <c r="WSY21" s="13"/>
      <c r="WSZ21" s="13"/>
      <c r="WTA21" s="13"/>
      <c r="WTB21" s="13"/>
      <c r="WTC21" s="13"/>
      <c r="WTD21" s="13"/>
      <c r="WTE21" s="13"/>
      <c r="WTF21" s="13"/>
      <c r="WTG21" s="13"/>
      <c r="WTH21" s="13"/>
      <c r="WTI21" s="13"/>
      <c r="WTJ21" s="13"/>
      <c r="WTK21" s="13"/>
      <c r="WTL21" s="13"/>
      <c r="WTM21" s="13"/>
      <c r="WTN21" s="13"/>
      <c r="WTO21" s="13"/>
      <c r="WTP21" s="13"/>
      <c r="WTQ21" s="13"/>
      <c r="WTR21" s="13"/>
      <c r="WTS21" s="13"/>
      <c r="WTT21" s="13"/>
      <c r="WTU21" s="13"/>
      <c r="WTV21" s="13"/>
      <c r="WTW21" s="13"/>
      <c r="WTX21" s="13"/>
      <c r="WTY21" s="13"/>
      <c r="WTZ21" s="13"/>
      <c r="WUA21" s="13"/>
      <c r="WUB21" s="13"/>
      <c r="WUC21" s="13"/>
      <c r="WUD21" s="13"/>
      <c r="WUE21" s="13"/>
      <c r="WUF21" s="13"/>
      <c r="WUG21" s="13"/>
      <c r="WUH21" s="13"/>
      <c r="WUI21" s="13"/>
      <c r="WUJ21" s="13"/>
      <c r="WUK21" s="13"/>
      <c r="WUL21" s="13"/>
      <c r="WUM21" s="13"/>
      <c r="WUN21" s="13"/>
      <c r="WUO21" s="13"/>
      <c r="WUP21" s="13"/>
      <c r="WUQ21" s="13"/>
      <c r="WUR21" s="13"/>
      <c r="WUS21" s="13"/>
      <c r="WUT21" s="13"/>
      <c r="WUU21" s="13"/>
      <c r="WUV21" s="13"/>
      <c r="WUW21" s="13"/>
      <c r="WUX21" s="13"/>
      <c r="WUY21" s="13"/>
      <c r="WUZ21" s="13"/>
      <c r="WVA21" s="13"/>
      <c r="WVB21" s="13"/>
      <c r="WVC21" s="13"/>
      <c r="WVD21" s="13"/>
      <c r="WVE21" s="13"/>
      <c r="WVF21" s="13"/>
      <c r="WVG21" s="13"/>
      <c r="WVH21" s="13"/>
      <c r="WVI21" s="13"/>
      <c r="WVJ21" s="13"/>
      <c r="WVK21" s="13"/>
      <c r="WVL21" s="13"/>
      <c r="WVM21" s="13"/>
      <c r="WVN21" s="13"/>
      <c r="WVO21" s="13"/>
      <c r="WVP21" s="13"/>
      <c r="WVQ21" s="13"/>
      <c r="WVR21" s="13"/>
      <c r="WVS21" s="13"/>
      <c r="WVT21" s="13"/>
      <c r="WVU21" s="13"/>
      <c r="WVV21" s="13"/>
      <c r="WVW21" s="13"/>
      <c r="WVX21" s="13"/>
      <c r="WVY21" s="13"/>
      <c r="WVZ21" s="13"/>
      <c r="WWA21" s="13"/>
      <c r="WWB21" s="13"/>
      <c r="WWC21" s="13"/>
      <c r="WWD21" s="13"/>
      <c r="WWE21" s="13"/>
      <c r="WWF21" s="13"/>
      <c r="WWG21" s="13"/>
      <c r="WWH21" s="13"/>
      <c r="WWI21" s="13"/>
      <c r="WWJ21" s="13"/>
      <c r="WWK21" s="13"/>
      <c r="WWL21" s="13"/>
      <c r="WWM21" s="13"/>
      <c r="WWN21" s="13"/>
      <c r="WWO21" s="13"/>
      <c r="WWP21" s="13"/>
      <c r="WWQ21" s="13"/>
      <c r="WWR21" s="13"/>
      <c r="WWS21" s="13"/>
      <c r="WWT21" s="13"/>
      <c r="WWU21" s="13"/>
      <c r="WWV21" s="13"/>
      <c r="WWW21" s="13"/>
      <c r="WWX21" s="13"/>
      <c r="WWY21" s="13"/>
      <c r="WWZ21" s="13"/>
      <c r="WXA21" s="13"/>
      <c r="WXB21" s="13"/>
      <c r="WXC21" s="13"/>
      <c r="WXD21" s="13"/>
      <c r="WXE21" s="13"/>
      <c r="WXF21" s="13"/>
      <c r="WXG21" s="13"/>
      <c r="WXH21" s="13"/>
      <c r="WXI21" s="13"/>
      <c r="WXJ21" s="13"/>
      <c r="WXK21" s="13"/>
      <c r="WXL21" s="13"/>
      <c r="WXM21" s="13"/>
      <c r="WXN21" s="13"/>
      <c r="WXO21" s="13"/>
      <c r="WXP21" s="13"/>
      <c r="WXQ21" s="13"/>
      <c r="WXR21" s="13"/>
      <c r="WXS21" s="13"/>
      <c r="WXT21" s="13"/>
      <c r="WXU21" s="13"/>
      <c r="WXV21" s="13"/>
      <c r="WXW21" s="13"/>
      <c r="WXX21" s="13"/>
      <c r="WXY21" s="13"/>
      <c r="WXZ21" s="13"/>
      <c r="WYA21" s="13"/>
      <c r="WYB21" s="13"/>
      <c r="WYC21" s="13"/>
      <c r="WYD21" s="13"/>
      <c r="WYE21" s="13"/>
      <c r="WYF21" s="13"/>
      <c r="WYG21" s="13"/>
      <c r="WYH21" s="13"/>
      <c r="WYI21" s="13"/>
      <c r="WYJ21" s="13"/>
      <c r="WYK21" s="13"/>
      <c r="WYL21" s="13"/>
      <c r="WYM21" s="13"/>
      <c r="WYN21" s="13"/>
      <c r="WYO21" s="13"/>
      <c r="WYP21" s="13"/>
      <c r="WYQ21" s="13"/>
      <c r="WYR21" s="13"/>
      <c r="WYS21" s="13"/>
      <c r="WYT21" s="13"/>
      <c r="WYU21" s="13"/>
      <c r="WYV21" s="13"/>
      <c r="WYW21" s="13"/>
      <c r="WYX21" s="13"/>
      <c r="WYY21" s="13"/>
      <c r="WYZ21" s="13"/>
      <c r="WZA21" s="13"/>
      <c r="WZB21" s="13"/>
      <c r="WZC21" s="13"/>
      <c r="WZD21" s="13"/>
      <c r="WZE21" s="13"/>
      <c r="WZF21" s="13"/>
      <c r="WZG21" s="13"/>
      <c r="WZH21" s="13"/>
      <c r="WZI21" s="13"/>
      <c r="WZJ21" s="13"/>
      <c r="WZK21" s="13"/>
      <c r="WZL21" s="13"/>
      <c r="WZM21" s="13"/>
      <c r="WZN21" s="13"/>
      <c r="WZO21" s="13"/>
      <c r="WZP21" s="13"/>
      <c r="WZQ21" s="13"/>
      <c r="WZR21" s="13"/>
      <c r="WZS21" s="13"/>
      <c r="WZT21" s="13"/>
      <c r="WZU21" s="13"/>
      <c r="WZV21" s="13"/>
      <c r="WZW21" s="13"/>
      <c r="WZX21" s="13"/>
      <c r="WZY21" s="13"/>
      <c r="WZZ21" s="13"/>
      <c r="XAA21" s="13"/>
      <c r="XAB21" s="13"/>
      <c r="XAC21" s="13"/>
      <c r="XAD21" s="13"/>
      <c r="XAE21" s="13"/>
      <c r="XAF21" s="13"/>
      <c r="XAG21" s="13"/>
      <c r="XAH21" s="13"/>
      <c r="XAI21" s="13"/>
      <c r="XAJ21" s="13"/>
      <c r="XAK21" s="13"/>
      <c r="XAL21" s="13"/>
      <c r="XAM21" s="13"/>
      <c r="XAN21" s="13"/>
      <c r="XAO21" s="13"/>
      <c r="XAP21" s="13"/>
      <c r="XAQ21" s="13"/>
      <c r="XAR21" s="13"/>
      <c r="XAS21" s="13"/>
      <c r="XAT21" s="13"/>
      <c r="XAU21" s="13"/>
      <c r="XAV21" s="13"/>
      <c r="XAW21" s="13"/>
      <c r="XAX21" s="13"/>
      <c r="XAY21" s="13"/>
      <c r="XAZ21" s="13"/>
      <c r="XBA21" s="13"/>
      <c r="XBB21" s="13"/>
      <c r="XBC21" s="13"/>
      <c r="XBD21" s="13"/>
      <c r="XBE21" s="13"/>
      <c r="XBF21" s="13"/>
      <c r="XBG21" s="13"/>
      <c r="XBH21" s="13"/>
      <c r="XBI21" s="13"/>
      <c r="XBJ21" s="13"/>
      <c r="XBK21" s="13"/>
      <c r="XBL21" s="13"/>
      <c r="XBM21" s="13"/>
      <c r="XBN21" s="13"/>
      <c r="XBO21" s="13"/>
      <c r="XBP21" s="13"/>
      <c r="XBQ21" s="13"/>
      <c r="XBR21" s="13"/>
      <c r="XBS21" s="13"/>
      <c r="XBT21" s="13"/>
      <c r="XBU21" s="13"/>
      <c r="XBV21" s="13"/>
      <c r="XBW21" s="13"/>
      <c r="XBX21" s="13"/>
      <c r="XBY21" s="13"/>
      <c r="XBZ21" s="13"/>
      <c r="XCA21" s="13"/>
      <c r="XCB21" s="13"/>
      <c r="XCC21" s="13"/>
      <c r="XCD21" s="13"/>
      <c r="XCE21" s="13"/>
      <c r="XCF21" s="13"/>
      <c r="XCG21" s="13"/>
      <c r="XCH21" s="13"/>
      <c r="XCI21" s="13"/>
      <c r="XCJ21" s="13"/>
      <c r="XCK21" s="13"/>
      <c r="XCL21" s="13"/>
      <c r="XCM21" s="13"/>
      <c r="XCN21" s="13"/>
      <c r="XCO21" s="13"/>
      <c r="XCP21" s="13"/>
      <c r="XCQ21" s="13"/>
      <c r="XCR21" s="13"/>
      <c r="XCS21" s="13"/>
      <c r="XCT21" s="13"/>
      <c r="XCU21" s="13"/>
      <c r="XCV21" s="13"/>
      <c r="XCW21" s="13"/>
      <c r="XCX21" s="13"/>
      <c r="XCY21" s="13"/>
      <c r="XCZ21" s="13"/>
      <c r="XDA21" s="13"/>
      <c r="XDB21" s="13"/>
      <c r="XDC21" s="13"/>
      <c r="XDD21" s="13"/>
      <c r="XDE21" s="13"/>
      <c r="XDF21" s="13"/>
      <c r="XDG21" s="13"/>
      <c r="XDH21" s="13"/>
      <c r="XDI21" s="13"/>
      <c r="XDJ21" s="13"/>
      <c r="XDK21" s="13"/>
      <c r="XDL21" s="13"/>
      <c r="XDM21" s="13"/>
      <c r="XDN21" s="13"/>
      <c r="XDO21" s="13"/>
      <c r="XDP21" s="13"/>
      <c r="XDQ21" s="13"/>
      <c r="XDR21" s="13"/>
      <c r="XDS21" s="13"/>
      <c r="XDT21" s="13"/>
      <c r="XDU21" s="13"/>
      <c r="XDV21" s="13"/>
      <c r="XDW21" s="13"/>
      <c r="XDX21" s="13"/>
      <c r="XDY21" s="13"/>
      <c r="XDZ21" s="13"/>
      <c r="XEA21" s="13"/>
      <c r="XEB21" s="13"/>
      <c r="XEC21" s="13"/>
      <c r="XED21" s="13"/>
      <c r="XEE21" s="13"/>
      <c r="XEF21" s="13"/>
      <c r="XEG21" s="13"/>
      <c r="XEH21" s="13"/>
      <c r="XEI21" s="13"/>
      <c r="XEJ21" s="13"/>
      <c r="XEK21" s="13"/>
      <c r="XEL21" s="13"/>
      <c r="XEM21" s="13"/>
      <c r="XEN21" s="13"/>
      <c r="XEO21" s="13"/>
      <c r="XEP21" s="13"/>
      <c r="XEQ21" s="13"/>
      <c r="XER21" s="13"/>
      <c r="XES21" s="13"/>
      <c r="XET21" s="13"/>
      <c r="XEU21" s="13"/>
      <c r="XEV21" s="13"/>
      <c r="XEW21" s="13"/>
      <c r="XEX21" s="13"/>
      <c r="XEY21" s="13"/>
      <c r="XEZ21" s="13"/>
      <c r="XFA21" s="13"/>
      <c r="XFB21" s="13"/>
      <c r="XFC21" s="13"/>
      <c r="XFD21" s="13"/>
    </row>
    <row r="22" spans="1:16384" ht="15" customHeight="1" x14ac:dyDescent="0.25">
      <c r="A22" s="13"/>
      <c r="J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  <c r="XFB22" s="13"/>
      <c r="XFC22" s="13"/>
      <c r="XFD22" s="13"/>
    </row>
    <row r="30" spans="1:16384" ht="15" customHeight="1" x14ac:dyDescent="0.25">
      <c r="A30" s="13"/>
      <c r="J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T30" s="13"/>
      <c r="NU30" s="13"/>
      <c r="NV30" s="13"/>
      <c r="NW30" s="13"/>
      <c r="NX30" s="13"/>
      <c r="NY30" s="13"/>
      <c r="NZ30" s="13"/>
      <c r="OA30" s="13"/>
      <c r="OB30" s="13"/>
      <c r="OC30" s="13"/>
      <c r="OD30" s="13"/>
      <c r="OE30" s="13"/>
      <c r="OF30" s="13"/>
      <c r="OG30" s="13"/>
      <c r="OH30" s="13"/>
      <c r="OI30" s="13"/>
      <c r="OJ30" s="13"/>
      <c r="OK30" s="13"/>
      <c r="OL30" s="13"/>
      <c r="OM30" s="13"/>
      <c r="ON30" s="13"/>
      <c r="OO30" s="13"/>
      <c r="OP30" s="13"/>
      <c r="OQ30" s="13"/>
      <c r="OR30" s="13"/>
      <c r="OS30" s="13"/>
      <c r="OT30" s="13"/>
      <c r="OU30" s="13"/>
      <c r="OV30" s="13"/>
      <c r="OW30" s="13"/>
      <c r="OX30" s="13"/>
      <c r="OY30" s="13"/>
      <c r="OZ30" s="13"/>
      <c r="PA30" s="13"/>
      <c r="PB30" s="13"/>
      <c r="PC30" s="13"/>
      <c r="PD30" s="13"/>
      <c r="PE30" s="13"/>
      <c r="PF30" s="13"/>
      <c r="PG30" s="13"/>
      <c r="PH30" s="13"/>
      <c r="PI30" s="13"/>
      <c r="PJ30" s="13"/>
      <c r="PK30" s="13"/>
      <c r="PL30" s="13"/>
      <c r="PM30" s="13"/>
      <c r="PN30" s="13"/>
      <c r="PO30" s="13"/>
      <c r="PP30" s="13"/>
      <c r="PQ30" s="13"/>
      <c r="PR30" s="13"/>
      <c r="PS30" s="13"/>
      <c r="PT30" s="13"/>
      <c r="PU30" s="13"/>
      <c r="PV30" s="13"/>
      <c r="PW30" s="13"/>
      <c r="PX30" s="13"/>
      <c r="PY30" s="13"/>
      <c r="PZ30" s="13"/>
      <c r="QA30" s="13"/>
      <c r="QB30" s="13"/>
      <c r="QC30" s="13"/>
      <c r="QD30" s="13"/>
      <c r="QE30" s="13"/>
      <c r="QF30" s="13"/>
      <c r="QG30" s="13"/>
      <c r="QH30" s="13"/>
      <c r="QI30" s="13"/>
      <c r="QJ30" s="13"/>
      <c r="QK30" s="13"/>
      <c r="QL30" s="13"/>
      <c r="QM30" s="13"/>
      <c r="QN30" s="13"/>
      <c r="QO30" s="13"/>
      <c r="QP30" s="13"/>
      <c r="QQ30" s="13"/>
      <c r="QR30" s="13"/>
      <c r="QS30" s="13"/>
      <c r="QT30" s="13"/>
      <c r="QU30" s="13"/>
      <c r="QV30" s="13"/>
      <c r="QW30" s="13"/>
      <c r="QX30" s="13"/>
      <c r="QY30" s="13"/>
      <c r="QZ30" s="13"/>
      <c r="RA30" s="13"/>
      <c r="RB30" s="13"/>
      <c r="RC30" s="13"/>
      <c r="RD30" s="13"/>
      <c r="RE30" s="13"/>
      <c r="RF30" s="13"/>
      <c r="RG30" s="13"/>
      <c r="RH30" s="13"/>
      <c r="RI30" s="13"/>
      <c r="RJ30" s="13"/>
      <c r="RK30" s="13"/>
      <c r="RL30" s="13"/>
      <c r="RM30" s="13"/>
      <c r="RN30" s="13"/>
      <c r="RO30" s="13"/>
      <c r="RP30" s="13"/>
      <c r="RQ30" s="13"/>
      <c r="RR30" s="13"/>
      <c r="RS30" s="13"/>
      <c r="RT30" s="13"/>
      <c r="RU30" s="13"/>
      <c r="RV30" s="13"/>
      <c r="RW30" s="13"/>
      <c r="RX30" s="13"/>
      <c r="RY30" s="13"/>
      <c r="RZ30" s="13"/>
      <c r="SA30" s="13"/>
      <c r="SB30" s="13"/>
      <c r="SC30" s="13"/>
      <c r="SD30" s="13"/>
      <c r="SE30" s="13"/>
      <c r="SF30" s="13"/>
      <c r="SG30" s="13"/>
      <c r="SH30" s="13"/>
      <c r="SI30" s="13"/>
      <c r="SJ30" s="13"/>
      <c r="SK30" s="13"/>
      <c r="SL30" s="13"/>
      <c r="SM30" s="13"/>
      <c r="SN30" s="13"/>
      <c r="SO30" s="13"/>
      <c r="SP30" s="13"/>
      <c r="SQ30" s="13"/>
      <c r="SR30" s="13"/>
      <c r="SS30" s="13"/>
      <c r="ST30" s="13"/>
      <c r="SU30" s="13"/>
      <c r="SV30" s="13"/>
      <c r="SW30" s="13"/>
      <c r="SX30" s="13"/>
      <c r="SY30" s="13"/>
      <c r="SZ30" s="13"/>
      <c r="TA30" s="13"/>
      <c r="TB30" s="13"/>
      <c r="TC30" s="13"/>
      <c r="TD30" s="13"/>
      <c r="TE30" s="13"/>
      <c r="TF30" s="13"/>
      <c r="TG30" s="13"/>
      <c r="TH30" s="13"/>
      <c r="TI30" s="13"/>
      <c r="TJ30" s="13"/>
      <c r="TK30" s="13"/>
      <c r="TL30" s="13"/>
      <c r="TM30" s="13"/>
      <c r="TN30" s="13"/>
      <c r="TO30" s="13"/>
      <c r="TP30" s="13"/>
      <c r="TQ30" s="13"/>
      <c r="TR30" s="13"/>
      <c r="TS30" s="13"/>
      <c r="TT30" s="13"/>
      <c r="TU30" s="13"/>
      <c r="TV30" s="13"/>
      <c r="TW30" s="13"/>
      <c r="TX30" s="13"/>
      <c r="TY30" s="13"/>
      <c r="TZ30" s="13"/>
      <c r="UA30" s="13"/>
      <c r="UB30" s="13"/>
      <c r="UC30" s="13"/>
      <c r="UD30" s="13"/>
      <c r="UE30" s="13"/>
      <c r="UF30" s="13"/>
      <c r="UG30" s="13"/>
      <c r="UH30" s="13"/>
      <c r="UI30" s="13"/>
      <c r="UJ30" s="13"/>
      <c r="UK30" s="13"/>
      <c r="UL30" s="13"/>
      <c r="UM30" s="13"/>
      <c r="UN30" s="13"/>
      <c r="UO30" s="13"/>
      <c r="UP30" s="13"/>
      <c r="UQ30" s="13"/>
      <c r="UR30" s="13"/>
      <c r="US30" s="13"/>
      <c r="UT30" s="13"/>
      <c r="UU30" s="13"/>
      <c r="UV30" s="13"/>
      <c r="UW30" s="13"/>
      <c r="UX30" s="13"/>
      <c r="UY30" s="13"/>
      <c r="UZ30" s="13"/>
      <c r="VA30" s="13"/>
      <c r="VB30" s="13"/>
      <c r="VC30" s="13"/>
      <c r="VD30" s="13"/>
      <c r="VE30" s="13"/>
      <c r="VF30" s="13"/>
      <c r="VG30" s="13"/>
      <c r="VH30" s="13"/>
      <c r="VI30" s="13"/>
      <c r="VJ30" s="13"/>
      <c r="VK30" s="13"/>
      <c r="VL30" s="13"/>
      <c r="VM30" s="13"/>
      <c r="VN30" s="13"/>
      <c r="VO30" s="13"/>
      <c r="VP30" s="13"/>
      <c r="VQ30" s="13"/>
      <c r="VR30" s="13"/>
      <c r="VS30" s="13"/>
      <c r="VT30" s="13"/>
      <c r="VU30" s="13"/>
      <c r="VV30" s="13"/>
      <c r="VW30" s="13"/>
      <c r="VX30" s="13"/>
      <c r="VY30" s="13"/>
      <c r="VZ30" s="13"/>
      <c r="WA30" s="13"/>
      <c r="WB30" s="13"/>
      <c r="WC30" s="13"/>
      <c r="WD30" s="13"/>
      <c r="WE30" s="13"/>
      <c r="WF30" s="13"/>
      <c r="WG30" s="13"/>
      <c r="WH30" s="13"/>
      <c r="WI30" s="13"/>
      <c r="WJ30" s="13"/>
      <c r="WK30" s="13"/>
      <c r="WL30" s="13"/>
      <c r="WM30" s="13"/>
      <c r="WN30" s="13"/>
      <c r="WO30" s="13"/>
      <c r="WP30" s="13"/>
      <c r="WQ30" s="13"/>
      <c r="WR30" s="13"/>
      <c r="WS30" s="13"/>
      <c r="WT30" s="13"/>
      <c r="WU30" s="13"/>
      <c r="WV30" s="13"/>
      <c r="WW30" s="13"/>
      <c r="WX30" s="13"/>
      <c r="WY30" s="13"/>
      <c r="WZ30" s="13"/>
      <c r="XA30" s="13"/>
      <c r="XB30" s="13"/>
      <c r="XC30" s="13"/>
      <c r="XD30" s="13"/>
      <c r="XE30" s="13"/>
      <c r="XF30" s="13"/>
      <c r="XG30" s="13"/>
      <c r="XH30" s="13"/>
      <c r="XI30" s="13"/>
      <c r="XJ30" s="13"/>
      <c r="XK30" s="13"/>
      <c r="XL30" s="13"/>
      <c r="XM30" s="13"/>
      <c r="XN30" s="13"/>
      <c r="XO30" s="13"/>
      <c r="XP30" s="13"/>
      <c r="XQ30" s="13"/>
      <c r="XR30" s="13"/>
      <c r="XS30" s="13"/>
      <c r="XT30" s="13"/>
      <c r="XU30" s="13"/>
      <c r="XV30" s="13"/>
      <c r="XW30" s="13"/>
      <c r="XX30" s="13"/>
      <c r="XY30" s="13"/>
      <c r="XZ30" s="13"/>
      <c r="YA30" s="13"/>
      <c r="YB30" s="13"/>
      <c r="YC30" s="13"/>
      <c r="YD30" s="13"/>
      <c r="YE30" s="13"/>
      <c r="YF30" s="13"/>
      <c r="YG30" s="13"/>
      <c r="YH30" s="13"/>
      <c r="YI30" s="13"/>
      <c r="YJ30" s="13"/>
      <c r="YK30" s="13"/>
      <c r="YL30" s="13"/>
      <c r="YM30" s="13"/>
      <c r="YN30" s="13"/>
      <c r="YO30" s="13"/>
      <c r="YP30" s="13"/>
      <c r="YQ30" s="13"/>
      <c r="YR30" s="13"/>
      <c r="YS30" s="13"/>
      <c r="YT30" s="13"/>
      <c r="YU30" s="13"/>
      <c r="YV30" s="13"/>
      <c r="YW30" s="13"/>
      <c r="YX30" s="13"/>
      <c r="YY30" s="13"/>
      <c r="YZ30" s="13"/>
      <c r="ZA30" s="13"/>
      <c r="ZB30" s="13"/>
      <c r="ZC30" s="13"/>
      <c r="ZD30" s="13"/>
      <c r="ZE30" s="13"/>
      <c r="ZF30" s="13"/>
      <c r="ZG30" s="13"/>
      <c r="ZH30" s="13"/>
      <c r="ZI30" s="13"/>
      <c r="ZJ30" s="13"/>
      <c r="ZK30" s="13"/>
      <c r="ZL30" s="13"/>
      <c r="ZM30" s="13"/>
      <c r="ZN30" s="13"/>
      <c r="ZO30" s="13"/>
      <c r="ZP30" s="13"/>
      <c r="ZQ30" s="13"/>
      <c r="ZR30" s="13"/>
      <c r="ZS30" s="13"/>
      <c r="ZT30" s="13"/>
      <c r="ZU30" s="13"/>
      <c r="ZV30" s="13"/>
      <c r="ZW30" s="13"/>
      <c r="ZX30" s="13"/>
      <c r="ZY30" s="13"/>
      <c r="ZZ30" s="13"/>
      <c r="AAA30" s="13"/>
      <c r="AAB30" s="13"/>
      <c r="AAC30" s="13"/>
      <c r="AAD30" s="13"/>
      <c r="AAE30" s="13"/>
      <c r="AAF30" s="13"/>
      <c r="AAG30" s="13"/>
      <c r="AAH30" s="13"/>
      <c r="AAI30" s="13"/>
      <c r="AAJ30" s="13"/>
      <c r="AAK30" s="13"/>
      <c r="AAL30" s="13"/>
      <c r="AAM30" s="13"/>
      <c r="AAN30" s="13"/>
      <c r="AAO30" s="13"/>
      <c r="AAP30" s="13"/>
      <c r="AAQ30" s="13"/>
      <c r="AAR30" s="13"/>
      <c r="AAS30" s="13"/>
      <c r="AAT30" s="13"/>
      <c r="AAU30" s="13"/>
      <c r="AAV30" s="13"/>
      <c r="AAW30" s="13"/>
      <c r="AAX30" s="13"/>
      <c r="AAY30" s="13"/>
      <c r="AAZ30" s="13"/>
      <c r="ABA30" s="13"/>
      <c r="ABB30" s="13"/>
      <c r="ABC30" s="13"/>
      <c r="ABD30" s="13"/>
      <c r="ABE30" s="13"/>
      <c r="ABF30" s="13"/>
      <c r="ABG30" s="13"/>
      <c r="ABH30" s="13"/>
      <c r="ABI30" s="13"/>
      <c r="ABJ30" s="13"/>
      <c r="ABK30" s="13"/>
      <c r="ABL30" s="13"/>
      <c r="ABM30" s="13"/>
      <c r="ABN30" s="13"/>
      <c r="ABO30" s="13"/>
      <c r="ABP30" s="13"/>
      <c r="ABQ30" s="13"/>
      <c r="ABR30" s="13"/>
      <c r="ABS30" s="13"/>
      <c r="ABT30" s="13"/>
      <c r="ABU30" s="13"/>
      <c r="ABV30" s="13"/>
      <c r="ABW30" s="13"/>
      <c r="ABX30" s="13"/>
      <c r="ABY30" s="13"/>
      <c r="ABZ30" s="13"/>
      <c r="ACA30" s="13"/>
      <c r="ACB30" s="13"/>
      <c r="ACC30" s="13"/>
      <c r="ACD30" s="13"/>
      <c r="ACE30" s="13"/>
      <c r="ACF30" s="13"/>
      <c r="ACG30" s="13"/>
      <c r="ACH30" s="13"/>
      <c r="ACI30" s="13"/>
      <c r="ACJ30" s="13"/>
      <c r="ACK30" s="13"/>
      <c r="ACL30" s="13"/>
      <c r="ACM30" s="13"/>
      <c r="ACN30" s="13"/>
      <c r="ACO30" s="13"/>
      <c r="ACP30" s="13"/>
      <c r="ACQ30" s="13"/>
      <c r="ACR30" s="13"/>
      <c r="ACS30" s="13"/>
      <c r="ACT30" s="13"/>
      <c r="ACU30" s="13"/>
      <c r="ACV30" s="13"/>
      <c r="ACW30" s="13"/>
      <c r="ACX30" s="13"/>
      <c r="ACY30" s="13"/>
      <c r="ACZ30" s="13"/>
      <c r="ADA30" s="13"/>
      <c r="ADB30" s="13"/>
      <c r="ADC30" s="13"/>
      <c r="ADD30" s="13"/>
      <c r="ADE30" s="13"/>
      <c r="ADF30" s="13"/>
      <c r="ADG30" s="13"/>
      <c r="ADH30" s="13"/>
      <c r="ADI30" s="13"/>
      <c r="ADJ30" s="13"/>
      <c r="ADK30" s="13"/>
      <c r="ADL30" s="13"/>
      <c r="ADM30" s="13"/>
      <c r="ADN30" s="13"/>
      <c r="ADO30" s="13"/>
      <c r="ADP30" s="13"/>
      <c r="ADQ30" s="13"/>
      <c r="ADR30" s="13"/>
      <c r="ADS30" s="13"/>
      <c r="ADT30" s="13"/>
      <c r="ADU30" s="13"/>
      <c r="ADV30" s="13"/>
      <c r="ADW30" s="13"/>
      <c r="ADX30" s="13"/>
      <c r="ADY30" s="13"/>
      <c r="ADZ30" s="13"/>
      <c r="AEA30" s="13"/>
      <c r="AEB30" s="13"/>
      <c r="AEC30" s="13"/>
      <c r="AED30" s="13"/>
      <c r="AEE30" s="13"/>
      <c r="AEF30" s="13"/>
      <c r="AEG30" s="13"/>
      <c r="AEH30" s="13"/>
      <c r="AEI30" s="13"/>
      <c r="AEJ30" s="13"/>
      <c r="AEK30" s="13"/>
      <c r="AEL30" s="13"/>
      <c r="AEM30" s="13"/>
      <c r="AEN30" s="13"/>
      <c r="AEO30" s="13"/>
      <c r="AEP30" s="13"/>
      <c r="AEQ30" s="13"/>
      <c r="AER30" s="13"/>
      <c r="AES30" s="13"/>
      <c r="AET30" s="13"/>
      <c r="AEU30" s="13"/>
      <c r="AEV30" s="13"/>
      <c r="AEW30" s="13"/>
      <c r="AEX30" s="13"/>
      <c r="AEY30" s="13"/>
      <c r="AEZ30" s="13"/>
      <c r="AFA30" s="13"/>
      <c r="AFB30" s="13"/>
      <c r="AFC30" s="13"/>
      <c r="AFD30" s="13"/>
      <c r="AFE30" s="13"/>
      <c r="AFF30" s="13"/>
      <c r="AFG30" s="13"/>
      <c r="AFH30" s="13"/>
      <c r="AFI30" s="13"/>
      <c r="AFJ30" s="13"/>
      <c r="AFK30" s="13"/>
      <c r="AFL30" s="13"/>
      <c r="AFM30" s="13"/>
      <c r="AFN30" s="13"/>
      <c r="AFO30" s="13"/>
      <c r="AFP30" s="13"/>
      <c r="AFQ30" s="13"/>
      <c r="AFR30" s="13"/>
      <c r="AFS30" s="13"/>
      <c r="AFT30" s="13"/>
      <c r="AFU30" s="13"/>
      <c r="AFV30" s="13"/>
      <c r="AFW30" s="13"/>
      <c r="AFX30" s="13"/>
      <c r="AFY30" s="13"/>
      <c r="AFZ30" s="13"/>
      <c r="AGA30" s="13"/>
      <c r="AGB30" s="13"/>
      <c r="AGC30" s="13"/>
      <c r="AGD30" s="13"/>
      <c r="AGE30" s="13"/>
      <c r="AGF30" s="13"/>
      <c r="AGG30" s="13"/>
      <c r="AGH30" s="13"/>
      <c r="AGI30" s="13"/>
      <c r="AGJ30" s="13"/>
      <c r="AGK30" s="13"/>
      <c r="AGL30" s="13"/>
      <c r="AGM30" s="13"/>
      <c r="AGN30" s="13"/>
      <c r="AGO30" s="13"/>
      <c r="AGP30" s="13"/>
      <c r="AGQ30" s="13"/>
      <c r="AGR30" s="13"/>
      <c r="AGS30" s="13"/>
      <c r="AGT30" s="13"/>
      <c r="AGU30" s="13"/>
      <c r="AGV30" s="13"/>
      <c r="AGW30" s="13"/>
      <c r="AGX30" s="13"/>
      <c r="AGY30" s="13"/>
      <c r="AGZ30" s="13"/>
      <c r="AHA30" s="13"/>
      <c r="AHB30" s="13"/>
      <c r="AHC30" s="13"/>
      <c r="AHD30" s="13"/>
      <c r="AHE30" s="13"/>
      <c r="AHF30" s="13"/>
      <c r="AHG30" s="13"/>
      <c r="AHH30" s="13"/>
      <c r="AHI30" s="13"/>
      <c r="AHJ30" s="13"/>
      <c r="AHK30" s="13"/>
      <c r="AHL30" s="13"/>
      <c r="AHM30" s="13"/>
      <c r="AHN30" s="13"/>
      <c r="AHO30" s="13"/>
      <c r="AHP30" s="13"/>
      <c r="AHQ30" s="13"/>
      <c r="AHR30" s="13"/>
      <c r="AHS30" s="13"/>
      <c r="AHT30" s="13"/>
      <c r="AHU30" s="13"/>
      <c r="AHV30" s="13"/>
      <c r="AHW30" s="13"/>
      <c r="AHX30" s="13"/>
      <c r="AHY30" s="13"/>
      <c r="AHZ30" s="13"/>
      <c r="AIA30" s="13"/>
      <c r="AIB30" s="13"/>
      <c r="AIC30" s="13"/>
      <c r="AID30" s="13"/>
      <c r="AIE30" s="13"/>
      <c r="AIF30" s="13"/>
      <c r="AIG30" s="13"/>
      <c r="AIH30" s="13"/>
      <c r="AII30" s="13"/>
      <c r="AIJ30" s="13"/>
      <c r="AIK30" s="13"/>
      <c r="AIL30" s="13"/>
      <c r="AIM30" s="13"/>
      <c r="AIN30" s="13"/>
      <c r="AIO30" s="13"/>
      <c r="AIP30" s="13"/>
      <c r="AIQ30" s="13"/>
      <c r="AIR30" s="13"/>
      <c r="AIS30" s="13"/>
      <c r="AIT30" s="13"/>
      <c r="AIU30" s="13"/>
      <c r="AIV30" s="13"/>
      <c r="AIW30" s="13"/>
      <c r="AIX30" s="13"/>
      <c r="AIY30" s="13"/>
      <c r="AIZ30" s="13"/>
      <c r="AJA30" s="13"/>
      <c r="AJB30" s="13"/>
      <c r="AJC30" s="13"/>
      <c r="AJD30" s="13"/>
      <c r="AJE30" s="13"/>
      <c r="AJF30" s="13"/>
      <c r="AJG30" s="13"/>
      <c r="AJH30" s="13"/>
      <c r="AJI30" s="13"/>
      <c r="AJJ30" s="13"/>
      <c r="AJK30" s="13"/>
      <c r="AJL30" s="13"/>
      <c r="AJM30" s="13"/>
      <c r="AJN30" s="13"/>
      <c r="AJO30" s="13"/>
      <c r="AJP30" s="13"/>
      <c r="AJQ30" s="13"/>
      <c r="AJR30" s="13"/>
      <c r="AJS30" s="13"/>
      <c r="AJT30" s="13"/>
      <c r="AJU30" s="13"/>
      <c r="AJV30" s="13"/>
      <c r="AJW30" s="13"/>
      <c r="AJX30" s="13"/>
      <c r="AJY30" s="13"/>
      <c r="AJZ30" s="13"/>
      <c r="AKA30" s="13"/>
      <c r="AKB30" s="13"/>
      <c r="AKC30" s="13"/>
      <c r="AKD30" s="13"/>
      <c r="AKE30" s="13"/>
      <c r="AKF30" s="13"/>
      <c r="AKG30" s="13"/>
      <c r="AKH30" s="13"/>
      <c r="AKI30" s="13"/>
      <c r="AKJ30" s="13"/>
      <c r="AKK30" s="13"/>
      <c r="AKL30" s="13"/>
      <c r="AKM30" s="13"/>
      <c r="AKN30" s="13"/>
      <c r="AKO30" s="13"/>
      <c r="AKP30" s="13"/>
      <c r="AKQ30" s="13"/>
      <c r="AKR30" s="13"/>
      <c r="AKS30" s="13"/>
      <c r="AKT30" s="13"/>
      <c r="AKU30" s="13"/>
      <c r="AKV30" s="13"/>
      <c r="AKW30" s="13"/>
      <c r="AKX30" s="13"/>
      <c r="AKY30" s="13"/>
      <c r="AKZ30" s="13"/>
      <c r="ALA30" s="13"/>
      <c r="ALB30" s="13"/>
      <c r="ALC30" s="13"/>
      <c r="ALD30" s="13"/>
      <c r="ALE30" s="13"/>
      <c r="ALF30" s="13"/>
      <c r="ALG30" s="13"/>
      <c r="ALH30" s="13"/>
      <c r="ALI30" s="13"/>
      <c r="ALJ30" s="13"/>
      <c r="ALK30" s="13"/>
      <c r="ALL30" s="13"/>
      <c r="ALM30" s="13"/>
      <c r="ALN30" s="13"/>
      <c r="ALO30" s="13"/>
      <c r="ALP30" s="13"/>
      <c r="ALQ30" s="13"/>
      <c r="ALR30" s="13"/>
      <c r="ALS30" s="13"/>
      <c r="ALT30" s="13"/>
      <c r="ALU30" s="13"/>
      <c r="ALV30" s="13"/>
      <c r="ALW30" s="13"/>
      <c r="ALX30" s="13"/>
      <c r="ALY30" s="13"/>
      <c r="ALZ30" s="13"/>
      <c r="AMA30" s="13"/>
      <c r="AMB30" s="13"/>
      <c r="AMC30" s="13"/>
      <c r="AMD30" s="13"/>
      <c r="AME30" s="13"/>
      <c r="AMF30" s="13"/>
      <c r="AMG30" s="13"/>
      <c r="AMH30" s="13"/>
      <c r="AMI30" s="13"/>
      <c r="AMJ30" s="13"/>
      <c r="AMK30" s="13"/>
      <c r="AML30" s="13"/>
      <c r="AMM30" s="13"/>
      <c r="AMN30" s="13"/>
      <c r="AMO30" s="13"/>
      <c r="AMP30" s="13"/>
      <c r="AMQ30" s="13"/>
      <c r="AMR30" s="13"/>
      <c r="AMS30" s="13"/>
      <c r="AMT30" s="13"/>
      <c r="AMU30" s="13"/>
      <c r="AMV30" s="13"/>
      <c r="AMW30" s="13"/>
      <c r="AMX30" s="13"/>
      <c r="AMY30" s="13"/>
      <c r="AMZ30" s="13"/>
      <c r="ANA30" s="13"/>
      <c r="ANB30" s="13"/>
      <c r="ANC30" s="13"/>
      <c r="AND30" s="13"/>
      <c r="ANE30" s="13"/>
      <c r="ANF30" s="13"/>
      <c r="ANG30" s="13"/>
      <c r="ANH30" s="13"/>
      <c r="ANI30" s="13"/>
      <c r="ANJ30" s="13"/>
      <c r="ANK30" s="13"/>
      <c r="ANL30" s="13"/>
      <c r="ANM30" s="13"/>
      <c r="ANN30" s="13"/>
      <c r="ANO30" s="13"/>
      <c r="ANP30" s="13"/>
      <c r="ANQ30" s="13"/>
      <c r="ANR30" s="13"/>
      <c r="ANS30" s="13"/>
      <c r="ANT30" s="13"/>
      <c r="ANU30" s="13"/>
      <c r="ANV30" s="13"/>
      <c r="ANW30" s="13"/>
      <c r="ANX30" s="13"/>
      <c r="ANY30" s="13"/>
      <c r="ANZ30" s="13"/>
      <c r="AOA30" s="13"/>
      <c r="AOB30" s="13"/>
      <c r="AOC30" s="13"/>
      <c r="AOD30" s="13"/>
      <c r="AOE30" s="13"/>
      <c r="AOF30" s="13"/>
      <c r="AOG30" s="13"/>
      <c r="AOH30" s="13"/>
      <c r="AOI30" s="13"/>
      <c r="AOJ30" s="13"/>
      <c r="AOK30" s="13"/>
      <c r="AOL30" s="13"/>
      <c r="AOM30" s="13"/>
      <c r="AON30" s="13"/>
      <c r="AOO30" s="13"/>
      <c r="AOP30" s="13"/>
      <c r="AOQ30" s="13"/>
      <c r="AOR30" s="13"/>
      <c r="AOS30" s="13"/>
      <c r="AOT30" s="13"/>
      <c r="AOU30" s="13"/>
      <c r="AOV30" s="13"/>
      <c r="AOW30" s="13"/>
      <c r="AOX30" s="13"/>
      <c r="AOY30" s="13"/>
      <c r="AOZ30" s="13"/>
      <c r="APA30" s="13"/>
      <c r="APB30" s="13"/>
      <c r="APC30" s="13"/>
      <c r="APD30" s="13"/>
      <c r="APE30" s="13"/>
      <c r="APF30" s="13"/>
      <c r="APG30" s="13"/>
      <c r="APH30" s="13"/>
      <c r="API30" s="13"/>
      <c r="APJ30" s="13"/>
      <c r="APK30" s="13"/>
      <c r="APL30" s="13"/>
      <c r="APM30" s="13"/>
      <c r="APN30" s="13"/>
      <c r="APO30" s="13"/>
      <c r="APP30" s="13"/>
      <c r="APQ30" s="13"/>
      <c r="APR30" s="13"/>
      <c r="APS30" s="13"/>
      <c r="APT30" s="13"/>
      <c r="APU30" s="13"/>
      <c r="APV30" s="13"/>
      <c r="APW30" s="13"/>
      <c r="APX30" s="13"/>
      <c r="APY30" s="13"/>
      <c r="APZ30" s="13"/>
      <c r="AQA30" s="13"/>
      <c r="AQB30" s="13"/>
      <c r="AQC30" s="13"/>
      <c r="AQD30" s="13"/>
      <c r="AQE30" s="13"/>
      <c r="AQF30" s="13"/>
      <c r="AQG30" s="13"/>
      <c r="AQH30" s="13"/>
      <c r="AQI30" s="13"/>
      <c r="AQJ30" s="13"/>
      <c r="AQK30" s="13"/>
      <c r="AQL30" s="13"/>
      <c r="AQM30" s="13"/>
      <c r="AQN30" s="13"/>
      <c r="AQO30" s="13"/>
      <c r="AQP30" s="13"/>
      <c r="AQQ30" s="13"/>
      <c r="AQR30" s="13"/>
      <c r="AQS30" s="13"/>
      <c r="AQT30" s="13"/>
      <c r="AQU30" s="13"/>
      <c r="AQV30" s="13"/>
      <c r="AQW30" s="13"/>
      <c r="AQX30" s="13"/>
      <c r="AQY30" s="13"/>
      <c r="AQZ30" s="13"/>
      <c r="ARA30" s="13"/>
      <c r="ARB30" s="13"/>
      <c r="ARC30" s="13"/>
      <c r="ARD30" s="13"/>
      <c r="ARE30" s="13"/>
      <c r="ARF30" s="13"/>
      <c r="ARG30" s="13"/>
      <c r="ARH30" s="13"/>
      <c r="ARI30" s="13"/>
      <c r="ARJ30" s="13"/>
      <c r="ARK30" s="13"/>
      <c r="ARL30" s="13"/>
      <c r="ARM30" s="13"/>
      <c r="ARN30" s="13"/>
      <c r="ARO30" s="13"/>
      <c r="ARP30" s="13"/>
      <c r="ARQ30" s="13"/>
      <c r="ARR30" s="13"/>
      <c r="ARS30" s="13"/>
      <c r="ART30" s="13"/>
      <c r="ARU30" s="13"/>
      <c r="ARV30" s="13"/>
      <c r="ARW30" s="13"/>
      <c r="ARX30" s="13"/>
      <c r="ARY30" s="13"/>
      <c r="ARZ30" s="13"/>
      <c r="ASA30" s="13"/>
      <c r="ASB30" s="13"/>
      <c r="ASC30" s="13"/>
      <c r="ASD30" s="13"/>
      <c r="ASE30" s="13"/>
      <c r="ASF30" s="13"/>
      <c r="ASG30" s="13"/>
      <c r="ASH30" s="13"/>
      <c r="ASI30" s="13"/>
      <c r="ASJ30" s="13"/>
      <c r="ASK30" s="13"/>
      <c r="ASL30" s="13"/>
      <c r="ASM30" s="13"/>
      <c r="ASN30" s="13"/>
      <c r="ASO30" s="13"/>
      <c r="ASP30" s="13"/>
      <c r="ASQ30" s="13"/>
      <c r="ASR30" s="13"/>
      <c r="ASS30" s="13"/>
      <c r="AST30" s="13"/>
      <c r="ASU30" s="13"/>
      <c r="ASV30" s="13"/>
      <c r="ASW30" s="13"/>
      <c r="ASX30" s="13"/>
      <c r="ASY30" s="13"/>
      <c r="ASZ30" s="13"/>
      <c r="ATA30" s="13"/>
      <c r="ATB30" s="13"/>
      <c r="ATC30" s="13"/>
      <c r="ATD30" s="13"/>
      <c r="ATE30" s="13"/>
      <c r="ATF30" s="13"/>
      <c r="ATG30" s="13"/>
      <c r="ATH30" s="13"/>
      <c r="ATI30" s="13"/>
      <c r="ATJ30" s="13"/>
      <c r="ATK30" s="13"/>
      <c r="ATL30" s="13"/>
      <c r="ATM30" s="13"/>
      <c r="ATN30" s="13"/>
      <c r="ATO30" s="13"/>
      <c r="ATP30" s="13"/>
      <c r="ATQ30" s="13"/>
      <c r="ATR30" s="13"/>
      <c r="ATS30" s="13"/>
      <c r="ATT30" s="13"/>
      <c r="ATU30" s="13"/>
      <c r="ATV30" s="13"/>
      <c r="ATW30" s="13"/>
      <c r="ATX30" s="13"/>
      <c r="ATY30" s="13"/>
      <c r="ATZ30" s="13"/>
      <c r="AUA30" s="13"/>
      <c r="AUB30" s="13"/>
      <c r="AUC30" s="13"/>
      <c r="AUD30" s="13"/>
      <c r="AUE30" s="13"/>
      <c r="AUF30" s="13"/>
      <c r="AUG30" s="13"/>
      <c r="AUH30" s="13"/>
      <c r="AUI30" s="13"/>
      <c r="AUJ30" s="13"/>
      <c r="AUK30" s="13"/>
      <c r="AUL30" s="13"/>
      <c r="AUM30" s="13"/>
      <c r="AUN30" s="13"/>
      <c r="AUO30" s="13"/>
      <c r="AUP30" s="13"/>
      <c r="AUQ30" s="13"/>
      <c r="AUR30" s="13"/>
      <c r="AUS30" s="13"/>
      <c r="AUT30" s="13"/>
      <c r="AUU30" s="13"/>
      <c r="AUV30" s="13"/>
      <c r="AUW30" s="13"/>
      <c r="AUX30" s="13"/>
      <c r="AUY30" s="13"/>
      <c r="AUZ30" s="13"/>
      <c r="AVA30" s="13"/>
      <c r="AVB30" s="13"/>
      <c r="AVC30" s="13"/>
      <c r="AVD30" s="13"/>
      <c r="AVE30" s="13"/>
      <c r="AVF30" s="13"/>
      <c r="AVG30" s="13"/>
      <c r="AVH30" s="13"/>
      <c r="AVI30" s="13"/>
      <c r="AVJ30" s="13"/>
      <c r="AVK30" s="13"/>
      <c r="AVL30" s="13"/>
      <c r="AVM30" s="13"/>
      <c r="AVN30" s="13"/>
      <c r="AVO30" s="13"/>
      <c r="AVP30" s="13"/>
      <c r="AVQ30" s="13"/>
      <c r="AVR30" s="13"/>
      <c r="AVS30" s="13"/>
      <c r="AVT30" s="13"/>
      <c r="AVU30" s="13"/>
      <c r="AVV30" s="13"/>
      <c r="AVW30" s="13"/>
      <c r="AVX30" s="13"/>
      <c r="AVY30" s="13"/>
      <c r="AVZ30" s="13"/>
      <c r="AWA30" s="13"/>
      <c r="AWB30" s="13"/>
      <c r="AWC30" s="13"/>
      <c r="AWD30" s="13"/>
      <c r="AWE30" s="13"/>
      <c r="AWF30" s="13"/>
      <c r="AWG30" s="13"/>
      <c r="AWH30" s="13"/>
      <c r="AWI30" s="13"/>
      <c r="AWJ30" s="13"/>
      <c r="AWK30" s="13"/>
      <c r="AWL30" s="13"/>
      <c r="AWM30" s="13"/>
      <c r="AWN30" s="13"/>
      <c r="AWO30" s="13"/>
      <c r="AWP30" s="13"/>
      <c r="AWQ30" s="13"/>
      <c r="AWR30" s="13"/>
      <c r="AWS30" s="13"/>
      <c r="AWT30" s="13"/>
      <c r="AWU30" s="13"/>
      <c r="AWV30" s="13"/>
      <c r="AWW30" s="13"/>
      <c r="AWX30" s="13"/>
      <c r="AWY30" s="13"/>
      <c r="AWZ30" s="13"/>
      <c r="AXA30" s="13"/>
      <c r="AXB30" s="13"/>
      <c r="AXC30" s="13"/>
      <c r="AXD30" s="13"/>
      <c r="AXE30" s="13"/>
      <c r="AXF30" s="13"/>
      <c r="AXG30" s="13"/>
      <c r="AXH30" s="13"/>
      <c r="AXI30" s="13"/>
      <c r="AXJ30" s="13"/>
      <c r="AXK30" s="13"/>
      <c r="AXL30" s="13"/>
      <c r="AXM30" s="13"/>
      <c r="AXN30" s="13"/>
      <c r="AXO30" s="13"/>
      <c r="AXP30" s="13"/>
      <c r="AXQ30" s="13"/>
      <c r="AXR30" s="13"/>
      <c r="AXS30" s="13"/>
      <c r="AXT30" s="13"/>
      <c r="AXU30" s="13"/>
      <c r="AXV30" s="13"/>
      <c r="AXW30" s="13"/>
      <c r="AXX30" s="13"/>
      <c r="AXY30" s="13"/>
      <c r="AXZ30" s="13"/>
      <c r="AYA30" s="13"/>
      <c r="AYB30" s="13"/>
      <c r="AYC30" s="13"/>
      <c r="AYD30" s="13"/>
      <c r="AYE30" s="13"/>
      <c r="AYF30" s="13"/>
      <c r="AYG30" s="13"/>
      <c r="AYH30" s="13"/>
      <c r="AYI30" s="13"/>
      <c r="AYJ30" s="13"/>
      <c r="AYK30" s="13"/>
      <c r="AYL30" s="13"/>
      <c r="AYM30" s="13"/>
      <c r="AYN30" s="13"/>
      <c r="AYO30" s="13"/>
      <c r="AYP30" s="13"/>
      <c r="AYQ30" s="13"/>
      <c r="AYR30" s="13"/>
      <c r="AYS30" s="13"/>
      <c r="AYT30" s="13"/>
      <c r="AYU30" s="13"/>
      <c r="AYV30" s="13"/>
      <c r="AYW30" s="13"/>
      <c r="AYX30" s="13"/>
      <c r="AYY30" s="13"/>
      <c r="AYZ30" s="13"/>
      <c r="AZA30" s="13"/>
      <c r="AZB30" s="13"/>
      <c r="AZC30" s="13"/>
      <c r="AZD30" s="13"/>
      <c r="AZE30" s="13"/>
      <c r="AZF30" s="13"/>
      <c r="AZG30" s="13"/>
      <c r="AZH30" s="13"/>
      <c r="AZI30" s="13"/>
      <c r="AZJ30" s="13"/>
      <c r="AZK30" s="13"/>
      <c r="AZL30" s="13"/>
      <c r="AZM30" s="13"/>
      <c r="AZN30" s="13"/>
      <c r="AZO30" s="13"/>
      <c r="AZP30" s="13"/>
      <c r="AZQ30" s="13"/>
      <c r="AZR30" s="13"/>
      <c r="AZS30" s="13"/>
      <c r="AZT30" s="13"/>
      <c r="AZU30" s="13"/>
      <c r="AZV30" s="13"/>
      <c r="AZW30" s="13"/>
      <c r="AZX30" s="13"/>
      <c r="AZY30" s="13"/>
      <c r="AZZ30" s="13"/>
      <c r="BAA30" s="13"/>
      <c r="BAB30" s="13"/>
      <c r="BAC30" s="13"/>
      <c r="BAD30" s="13"/>
      <c r="BAE30" s="13"/>
      <c r="BAF30" s="13"/>
      <c r="BAG30" s="13"/>
      <c r="BAH30" s="13"/>
      <c r="BAI30" s="13"/>
      <c r="BAJ30" s="13"/>
      <c r="BAK30" s="13"/>
      <c r="BAL30" s="13"/>
      <c r="BAM30" s="13"/>
      <c r="BAN30" s="13"/>
      <c r="BAO30" s="13"/>
      <c r="BAP30" s="13"/>
      <c r="BAQ30" s="13"/>
      <c r="BAR30" s="13"/>
      <c r="BAS30" s="13"/>
      <c r="BAT30" s="13"/>
      <c r="BAU30" s="13"/>
      <c r="BAV30" s="13"/>
      <c r="BAW30" s="13"/>
      <c r="BAX30" s="13"/>
      <c r="BAY30" s="13"/>
      <c r="BAZ30" s="13"/>
      <c r="BBA30" s="13"/>
      <c r="BBB30" s="13"/>
      <c r="BBC30" s="13"/>
      <c r="BBD30" s="13"/>
      <c r="BBE30" s="13"/>
      <c r="BBF30" s="13"/>
      <c r="BBG30" s="13"/>
      <c r="BBH30" s="13"/>
      <c r="BBI30" s="13"/>
      <c r="BBJ30" s="13"/>
      <c r="BBK30" s="13"/>
      <c r="BBL30" s="13"/>
      <c r="BBM30" s="13"/>
      <c r="BBN30" s="13"/>
      <c r="BBO30" s="13"/>
      <c r="BBP30" s="13"/>
      <c r="BBQ30" s="13"/>
      <c r="BBR30" s="13"/>
      <c r="BBS30" s="13"/>
      <c r="BBT30" s="13"/>
      <c r="BBU30" s="13"/>
      <c r="BBV30" s="13"/>
      <c r="BBW30" s="13"/>
      <c r="BBX30" s="13"/>
      <c r="BBY30" s="13"/>
      <c r="BBZ30" s="13"/>
      <c r="BCA30" s="13"/>
      <c r="BCB30" s="13"/>
      <c r="BCC30" s="13"/>
      <c r="BCD30" s="13"/>
      <c r="BCE30" s="13"/>
      <c r="BCF30" s="13"/>
      <c r="BCG30" s="13"/>
      <c r="BCH30" s="13"/>
      <c r="BCI30" s="13"/>
      <c r="BCJ30" s="13"/>
      <c r="BCK30" s="13"/>
      <c r="BCL30" s="13"/>
      <c r="BCM30" s="13"/>
      <c r="BCN30" s="13"/>
      <c r="BCO30" s="13"/>
      <c r="BCP30" s="13"/>
      <c r="BCQ30" s="13"/>
      <c r="BCR30" s="13"/>
      <c r="BCS30" s="13"/>
      <c r="BCT30" s="13"/>
      <c r="BCU30" s="13"/>
      <c r="BCV30" s="13"/>
      <c r="BCW30" s="13"/>
      <c r="BCX30" s="13"/>
      <c r="BCY30" s="13"/>
      <c r="BCZ30" s="13"/>
      <c r="BDA30" s="13"/>
      <c r="BDB30" s="13"/>
      <c r="BDC30" s="13"/>
      <c r="BDD30" s="13"/>
      <c r="BDE30" s="13"/>
      <c r="BDF30" s="13"/>
      <c r="BDG30" s="13"/>
      <c r="BDH30" s="13"/>
      <c r="BDI30" s="13"/>
      <c r="BDJ30" s="13"/>
      <c r="BDK30" s="13"/>
      <c r="BDL30" s="13"/>
      <c r="BDM30" s="13"/>
      <c r="BDN30" s="13"/>
      <c r="BDO30" s="13"/>
      <c r="BDP30" s="13"/>
      <c r="BDQ30" s="13"/>
      <c r="BDR30" s="13"/>
      <c r="BDS30" s="13"/>
      <c r="BDT30" s="13"/>
      <c r="BDU30" s="13"/>
      <c r="BDV30" s="13"/>
      <c r="BDW30" s="13"/>
      <c r="BDX30" s="13"/>
      <c r="BDY30" s="13"/>
      <c r="BDZ30" s="13"/>
      <c r="BEA30" s="13"/>
      <c r="BEB30" s="13"/>
      <c r="BEC30" s="13"/>
      <c r="BED30" s="13"/>
      <c r="BEE30" s="13"/>
      <c r="BEF30" s="13"/>
      <c r="BEG30" s="13"/>
      <c r="BEH30" s="13"/>
      <c r="BEI30" s="13"/>
      <c r="BEJ30" s="13"/>
      <c r="BEK30" s="13"/>
      <c r="BEL30" s="13"/>
      <c r="BEM30" s="13"/>
      <c r="BEN30" s="13"/>
      <c r="BEO30" s="13"/>
      <c r="BEP30" s="13"/>
      <c r="BEQ30" s="13"/>
      <c r="BER30" s="13"/>
      <c r="BES30" s="13"/>
      <c r="BET30" s="13"/>
      <c r="BEU30" s="13"/>
      <c r="BEV30" s="13"/>
      <c r="BEW30" s="13"/>
      <c r="BEX30" s="13"/>
      <c r="BEY30" s="13"/>
      <c r="BEZ30" s="13"/>
      <c r="BFA30" s="13"/>
      <c r="BFB30" s="13"/>
      <c r="BFC30" s="13"/>
      <c r="BFD30" s="13"/>
      <c r="BFE30" s="13"/>
      <c r="BFF30" s="13"/>
      <c r="BFG30" s="13"/>
      <c r="BFH30" s="13"/>
      <c r="BFI30" s="13"/>
      <c r="BFJ30" s="13"/>
      <c r="BFK30" s="13"/>
      <c r="BFL30" s="13"/>
      <c r="BFM30" s="13"/>
      <c r="BFN30" s="13"/>
      <c r="BFO30" s="13"/>
      <c r="BFP30" s="13"/>
      <c r="BFQ30" s="13"/>
      <c r="BFR30" s="13"/>
      <c r="BFS30" s="13"/>
      <c r="BFT30" s="13"/>
      <c r="BFU30" s="13"/>
      <c r="BFV30" s="13"/>
      <c r="BFW30" s="13"/>
      <c r="BFX30" s="13"/>
      <c r="BFY30" s="13"/>
      <c r="BFZ30" s="13"/>
      <c r="BGA30" s="13"/>
      <c r="BGB30" s="13"/>
      <c r="BGC30" s="13"/>
      <c r="BGD30" s="13"/>
      <c r="BGE30" s="13"/>
      <c r="BGF30" s="13"/>
      <c r="BGG30" s="13"/>
      <c r="BGH30" s="13"/>
      <c r="BGI30" s="13"/>
      <c r="BGJ30" s="13"/>
      <c r="BGK30" s="13"/>
      <c r="BGL30" s="13"/>
      <c r="BGM30" s="13"/>
      <c r="BGN30" s="13"/>
      <c r="BGO30" s="13"/>
      <c r="BGP30" s="13"/>
      <c r="BGQ30" s="13"/>
      <c r="BGR30" s="13"/>
      <c r="BGS30" s="13"/>
      <c r="BGT30" s="13"/>
      <c r="BGU30" s="13"/>
      <c r="BGV30" s="13"/>
      <c r="BGW30" s="13"/>
      <c r="BGX30" s="13"/>
      <c r="BGY30" s="13"/>
      <c r="BGZ30" s="13"/>
      <c r="BHA30" s="13"/>
      <c r="BHB30" s="13"/>
      <c r="BHC30" s="13"/>
      <c r="BHD30" s="13"/>
      <c r="BHE30" s="13"/>
      <c r="BHF30" s="13"/>
      <c r="BHG30" s="13"/>
      <c r="BHH30" s="13"/>
      <c r="BHI30" s="13"/>
      <c r="BHJ30" s="13"/>
      <c r="BHK30" s="13"/>
      <c r="BHL30" s="13"/>
      <c r="BHM30" s="13"/>
      <c r="BHN30" s="13"/>
      <c r="BHO30" s="13"/>
      <c r="BHP30" s="13"/>
      <c r="BHQ30" s="13"/>
      <c r="BHR30" s="13"/>
      <c r="BHS30" s="13"/>
      <c r="BHT30" s="13"/>
      <c r="BHU30" s="13"/>
      <c r="BHV30" s="13"/>
      <c r="BHW30" s="13"/>
      <c r="BHX30" s="13"/>
      <c r="BHY30" s="13"/>
      <c r="BHZ30" s="13"/>
      <c r="BIA30" s="13"/>
      <c r="BIB30" s="13"/>
      <c r="BIC30" s="13"/>
      <c r="BID30" s="13"/>
      <c r="BIE30" s="13"/>
      <c r="BIF30" s="13"/>
      <c r="BIG30" s="13"/>
      <c r="BIH30" s="13"/>
      <c r="BII30" s="13"/>
      <c r="BIJ30" s="13"/>
      <c r="BIK30" s="13"/>
      <c r="BIL30" s="13"/>
      <c r="BIM30" s="13"/>
      <c r="BIN30" s="13"/>
      <c r="BIO30" s="13"/>
      <c r="BIP30" s="13"/>
      <c r="BIQ30" s="13"/>
      <c r="BIR30" s="13"/>
      <c r="BIS30" s="13"/>
      <c r="BIT30" s="13"/>
      <c r="BIU30" s="13"/>
      <c r="BIV30" s="13"/>
      <c r="BIW30" s="13"/>
      <c r="BIX30" s="13"/>
      <c r="BIY30" s="13"/>
      <c r="BIZ30" s="13"/>
      <c r="BJA30" s="13"/>
      <c r="BJB30" s="13"/>
      <c r="BJC30" s="13"/>
      <c r="BJD30" s="13"/>
      <c r="BJE30" s="13"/>
      <c r="BJF30" s="13"/>
      <c r="BJG30" s="13"/>
      <c r="BJH30" s="13"/>
      <c r="BJI30" s="13"/>
      <c r="BJJ30" s="13"/>
      <c r="BJK30" s="13"/>
      <c r="BJL30" s="13"/>
      <c r="BJM30" s="13"/>
      <c r="BJN30" s="13"/>
      <c r="BJO30" s="13"/>
      <c r="BJP30" s="13"/>
      <c r="BJQ30" s="13"/>
      <c r="BJR30" s="13"/>
      <c r="BJS30" s="13"/>
      <c r="BJT30" s="13"/>
      <c r="BJU30" s="13"/>
      <c r="BJV30" s="13"/>
      <c r="BJW30" s="13"/>
      <c r="BJX30" s="13"/>
      <c r="BJY30" s="13"/>
      <c r="BJZ30" s="13"/>
      <c r="BKA30" s="13"/>
      <c r="BKB30" s="13"/>
      <c r="BKC30" s="13"/>
      <c r="BKD30" s="13"/>
      <c r="BKE30" s="13"/>
      <c r="BKF30" s="13"/>
      <c r="BKG30" s="13"/>
      <c r="BKH30" s="13"/>
      <c r="BKI30" s="13"/>
      <c r="BKJ30" s="13"/>
      <c r="BKK30" s="13"/>
      <c r="BKL30" s="13"/>
      <c r="BKM30" s="13"/>
      <c r="BKN30" s="13"/>
      <c r="BKO30" s="13"/>
      <c r="BKP30" s="13"/>
      <c r="BKQ30" s="13"/>
      <c r="BKR30" s="13"/>
      <c r="BKS30" s="13"/>
      <c r="BKT30" s="13"/>
      <c r="BKU30" s="13"/>
      <c r="BKV30" s="13"/>
      <c r="BKW30" s="13"/>
      <c r="BKX30" s="13"/>
      <c r="BKY30" s="13"/>
      <c r="BKZ30" s="13"/>
      <c r="BLA30" s="13"/>
      <c r="BLB30" s="13"/>
      <c r="BLC30" s="13"/>
      <c r="BLD30" s="13"/>
      <c r="BLE30" s="13"/>
      <c r="BLF30" s="13"/>
      <c r="BLG30" s="13"/>
      <c r="BLH30" s="13"/>
      <c r="BLI30" s="13"/>
      <c r="BLJ30" s="13"/>
      <c r="BLK30" s="13"/>
      <c r="BLL30" s="13"/>
      <c r="BLM30" s="13"/>
      <c r="BLN30" s="13"/>
      <c r="BLO30" s="13"/>
      <c r="BLP30" s="13"/>
      <c r="BLQ30" s="13"/>
      <c r="BLR30" s="13"/>
      <c r="BLS30" s="13"/>
      <c r="BLT30" s="13"/>
      <c r="BLU30" s="13"/>
      <c r="BLV30" s="13"/>
      <c r="BLW30" s="13"/>
      <c r="BLX30" s="13"/>
      <c r="BLY30" s="13"/>
      <c r="BLZ30" s="13"/>
      <c r="BMA30" s="13"/>
      <c r="BMB30" s="13"/>
      <c r="BMC30" s="13"/>
      <c r="BMD30" s="13"/>
      <c r="BME30" s="13"/>
      <c r="BMF30" s="13"/>
      <c r="BMG30" s="13"/>
      <c r="BMH30" s="13"/>
      <c r="BMI30" s="13"/>
      <c r="BMJ30" s="13"/>
      <c r="BMK30" s="13"/>
      <c r="BML30" s="13"/>
      <c r="BMM30" s="13"/>
      <c r="BMN30" s="13"/>
      <c r="BMO30" s="13"/>
      <c r="BMP30" s="13"/>
      <c r="BMQ30" s="13"/>
      <c r="BMR30" s="13"/>
      <c r="BMS30" s="13"/>
      <c r="BMT30" s="13"/>
      <c r="BMU30" s="13"/>
      <c r="BMV30" s="13"/>
      <c r="BMW30" s="13"/>
      <c r="BMX30" s="13"/>
      <c r="BMY30" s="13"/>
      <c r="BMZ30" s="13"/>
      <c r="BNA30" s="13"/>
      <c r="BNB30" s="13"/>
      <c r="BNC30" s="13"/>
      <c r="BND30" s="13"/>
      <c r="BNE30" s="13"/>
      <c r="BNF30" s="13"/>
      <c r="BNG30" s="13"/>
      <c r="BNH30" s="13"/>
      <c r="BNI30" s="13"/>
      <c r="BNJ30" s="13"/>
      <c r="BNK30" s="13"/>
      <c r="BNL30" s="13"/>
      <c r="BNM30" s="13"/>
      <c r="BNN30" s="13"/>
      <c r="BNO30" s="13"/>
      <c r="BNP30" s="13"/>
      <c r="BNQ30" s="13"/>
      <c r="BNR30" s="13"/>
      <c r="BNS30" s="13"/>
      <c r="BNT30" s="13"/>
      <c r="BNU30" s="13"/>
      <c r="BNV30" s="13"/>
      <c r="BNW30" s="13"/>
      <c r="BNX30" s="13"/>
      <c r="BNY30" s="13"/>
      <c r="BNZ30" s="13"/>
      <c r="BOA30" s="13"/>
      <c r="BOB30" s="13"/>
      <c r="BOC30" s="13"/>
      <c r="BOD30" s="13"/>
      <c r="BOE30" s="13"/>
      <c r="BOF30" s="13"/>
      <c r="BOG30" s="13"/>
      <c r="BOH30" s="13"/>
      <c r="BOI30" s="13"/>
      <c r="BOJ30" s="13"/>
      <c r="BOK30" s="13"/>
      <c r="BOL30" s="13"/>
      <c r="BOM30" s="13"/>
      <c r="BON30" s="13"/>
      <c r="BOO30" s="13"/>
      <c r="BOP30" s="13"/>
      <c r="BOQ30" s="13"/>
      <c r="BOR30" s="13"/>
      <c r="BOS30" s="13"/>
      <c r="BOT30" s="13"/>
      <c r="BOU30" s="13"/>
      <c r="BOV30" s="13"/>
      <c r="BOW30" s="13"/>
      <c r="BOX30" s="13"/>
      <c r="BOY30" s="13"/>
      <c r="BOZ30" s="13"/>
      <c r="BPA30" s="13"/>
      <c r="BPB30" s="13"/>
      <c r="BPC30" s="13"/>
      <c r="BPD30" s="13"/>
      <c r="BPE30" s="13"/>
      <c r="BPF30" s="13"/>
      <c r="BPG30" s="13"/>
      <c r="BPH30" s="13"/>
      <c r="BPI30" s="13"/>
      <c r="BPJ30" s="13"/>
      <c r="BPK30" s="13"/>
      <c r="BPL30" s="13"/>
      <c r="BPM30" s="13"/>
      <c r="BPN30" s="13"/>
      <c r="BPO30" s="13"/>
      <c r="BPP30" s="13"/>
      <c r="BPQ30" s="13"/>
      <c r="BPR30" s="13"/>
      <c r="BPS30" s="13"/>
      <c r="BPT30" s="13"/>
      <c r="BPU30" s="13"/>
      <c r="BPV30" s="13"/>
      <c r="BPW30" s="13"/>
      <c r="BPX30" s="13"/>
      <c r="BPY30" s="13"/>
      <c r="BPZ30" s="13"/>
      <c r="BQA30" s="13"/>
      <c r="BQB30" s="13"/>
      <c r="BQC30" s="13"/>
      <c r="BQD30" s="13"/>
      <c r="BQE30" s="13"/>
      <c r="BQF30" s="13"/>
      <c r="BQG30" s="13"/>
      <c r="BQH30" s="13"/>
      <c r="BQI30" s="13"/>
      <c r="BQJ30" s="13"/>
      <c r="BQK30" s="13"/>
      <c r="BQL30" s="13"/>
      <c r="BQM30" s="13"/>
      <c r="BQN30" s="13"/>
      <c r="BQO30" s="13"/>
      <c r="BQP30" s="13"/>
      <c r="BQQ30" s="13"/>
      <c r="BQR30" s="13"/>
      <c r="BQS30" s="13"/>
      <c r="BQT30" s="13"/>
      <c r="BQU30" s="13"/>
      <c r="BQV30" s="13"/>
      <c r="BQW30" s="13"/>
      <c r="BQX30" s="13"/>
      <c r="BQY30" s="13"/>
      <c r="BQZ30" s="13"/>
      <c r="BRA30" s="13"/>
      <c r="BRB30" s="13"/>
      <c r="BRC30" s="13"/>
      <c r="BRD30" s="13"/>
      <c r="BRE30" s="13"/>
      <c r="BRF30" s="13"/>
      <c r="BRG30" s="13"/>
      <c r="BRH30" s="13"/>
      <c r="BRI30" s="13"/>
      <c r="BRJ30" s="13"/>
      <c r="BRK30" s="13"/>
      <c r="BRL30" s="13"/>
      <c r="BRM30" s="13"/>
      <c r="BRN30" s="13"/>
      <c r="BRO30" s="13"/>
      <c r="BRP30" s="13"/>
      <c r="BRQ30" s="13"/>
      <c r="BRR30" s="13"/>
      <c r="BRS30" s="13"/>
      <c r="BRT30" s="13"/>
      <c r="BRU30" s="13"/>
      <c r="BRV30" s="13"/>
      <c r="BRW30" s="13"/>
      <c r="BRX30" s="13"/>
      <c r="BRY30" s="13"/>
      <c r="BRZ30" s="13"/>
      <c r="BSA30" s="13"/>
      <c r="BSB30" s="13"/>
      <c r="BSC30" s="13"/>
      <c r="BSD30" s="13"/>
      <c r="BSE30" s="13"/>
      <c r="BSF30" s="13"/>
      <c r="BSG30" s="13"/>
      <c r="BSH30" s="13"/>
      <c r="BSI30" s="13"/>
      <c r="BSJ30" s="13"/>
      <c r="BSK30" s="13"/>
      <c r="BSL30" s="13"/>
      <c r="BSM30" s="13"/>
      <c r="BSN30" s="13"/>
      <c r="BSO30" s="13"/>
      <c r="BSP30" s="13"/>
      <c r="BSQ30" s="13"/>
      <c r="BSR30" s="13"/>
      <c r="BSS30" s="13"/>
      <c r="BST30" s="13"/>
      <c r="BSU30" s="13"/>
      <c r="BSV30" s="13"/>
      <c r="BSW30" s="13"/>
      <c r="BSX30" s="13"/>
      <c r="BSY30" s="13"/>
      <c r="BSZ30" s="13"/>
      <c r="BTA30" s="13"/>
      <c r="BTB30" s="13"/>
      <c r="BTC30" s="13"/>
      <c r="BTD30" s="13"/>
      <c r="BTE30" s="13"/>
      <c r="BTF30" s="13"/>
      <c r="BTG30" s="13"/>
      <c r="BTH30" s="13"/>
      <c r="BTI30" s="13"/>
      <c r="BTJ30" s="13"/>
      <c r="BTK30" s="13"/>
      <c r="BTL30" s="13"/>
      <c r="BTM30" s="13"/>
      <c r="BTN30" s="13"/>
      <c r="BTO30" s="13"/>
      <c r="BTP30" s="13"/>
      <c r="BTQ30" s="13"/>
      <c r="BTR30" s="13"/>
      <c r="BTS30" s="13"/>
      <c r="BTT30" s="13"/>
      <c r="BTU30" s="13"/>
      <c r="BTV30" s="13"/>
      <c r="BTW30" s="13"/>
      <c r="BTX30" s="13"/>
      <c r="BTY30" s="13"/>
      <c r="BTZ30" s="13"/>
      <c r="BUA30" s="13"/>
      <c r="BUB30" s="13"/>
      <c r="BUC30" s="13"/>
      <c r="BUD30" s="13"/>
      <c r="BUE30" s="13"/>
      <c r="BUF30" s="13"/>
      <c r="BUG30" s="13"/>
      <c r="BUH30" s="13"/>
      <c r="BUI30" s="13"/>
      <c r="BUJ30" s="13"/>
      <c r="BUK30" s="13"/>
      <c r="BUL30" s="13"/>
      <c r="BUM30" s="13"/>
      <c r="BUN30" s="13"/>
      <c r="BUO30" s="13"/>
      <c r="BUP30" s="13"/>
      <c r="BUQ30" s="13"/>
      <c r="BUR30" s="13"/>
      <c r="BUS30" s="13"/>
      <c r="BUT30" s="13"/>
      <c r="BUU30" s="13"/>
      <c r="BUV30" s="13"/>
      <c r="BUW30" s="13"/>
      <c r="BUX30" s="13"/>
      <c r="BUY30" s="13"/>
      <c r="BUZ30" s="13"/>
      <c r="BVA30" s="13"/>
      <c r="BVB30" s="13"/>
      <c r="BVC30" s="13"/>
      <c r="BVD30" s="13"/>
      <c r="BVE30" s="13"/>
      <c r="BVF30" s="13"/>
      <c r="BVG30" s="13"/>
      <c r="BVH30" s="13"/>
      <c r="BVI30" s="13"/>
      <c r="BVJ30" s="13"/>
      <c r="BVK30" s="13"/>
      <c r="BVL30" s="13"/>
      <c r="BVM30" s="13"/>
      <c r="BVN30" s="13"/>
      <c r="BVO30" s="13"/>
      <c r="BVP30" s="13"/>
      <c r="BVQ30" s="13"/>
      <c r="BVR30" s="13"/>
      <c r="BVS30" s="13"/>
      <c r="BVT30" s="13"/>
      <c r="BVU30" s="13"/>
      <c r="BVV30" s="13"/>
      <c r="BVW30" s="13"/>
      <c r="BVX30" s="13"/>
      <c r="BVY30" s="13"/>
      <c r="BVZ30" s="13"/>
      <c r="BWA30" s="13"/>
      <c r="BWB30" s="13"/>
      <c r="BWC30" s="13"/>
      <c r="BWD30" s="13"/>
      <c r="BWE30" s="13"/>
      <c r="BWF30" s="13"/>
      <c r="BWG30" s="13"/>
      <c r="BWH30" s="13"/>
      <c r="BWI30" s="13"/>
      <c r="BWJ30" s="13"/>
      <c r="BWK30" s="13"/>
      <c r="BWL30" s="13"/>
      <c r="BWM30" s="13"/>
      <c r="BWN30" s="13"/>
      <c r="BWO30" s="13"/>
      <c r="BWP30" s="13"/>
      <c r="BWQ30" s="13"/>
      <c r="BWR30" s="13"/>
      <c r="BWS30" s="13"/>
      <c r="BWT30" s="13"/>
      <c r="BWU30" s="13"/>
      <c r="BWV30" s="13"/>
      <c r="BWW30" s="13"/>
      <c r="BWX30" s="13"/>
      <c r="BWY30" s="13"/>
      <c r="BWZ30" s="13"/>
      <c r="BXA30" s="13"/>
      <c r="BXB30" s="13"/>
      <c r="BXC30" s="13"/>
      <c r="BXD30" s="13"/>
      <c r="BXE30" s="13"/>
      <c r="BXF30" s="13"/>
      <c r="BXG30" s="13"/>
      <c r="BXH30" s="13"/>
      <c r="BXI30" s="13"/>
      <c r="BXJ30" s="13"/>
      <c r="BXK30" s="13"/>
      <c r="BXL30" s="13"/>
      <c r="BXM30" s="13"/>
      <c r="BXN30" s="13"/>
      <c r="BXO30" s="13"/>
      <c r="BXP30" s="13"/>
      <c r="BXQ30" s="13"/>
      <c r="BXR30" s="13"/>
      <c r="BXS30" s="13"/>
      <c r="BXT30" s="13"/>
      <c r="BXU30" s="13"/>
      <c r="BXV30" s="13"/>
      <c r="BXW30" s="13"/>
      <c r="BXX30" s="13"/>
      <c r="BXY30" s="13"/>
      <c r="BXZ30" s="13"/>
      <c r="BYA30" s="13"/>
      <c r="BYB30" s="13"/>
      <c r="BYC30" s="13"/>
      <c r="BYD30" s="13"/>
      <c r="BYE30" s="13"/>
      <c r="BYF30" s="13"/>
      <c r="BYG30" s="13"/>
      <c r="BYH30" s="13"/>
      <c r="BYI30" s="13"/>
      <c r="BYJ30" s="13"/>
      <c r="BYK30" s="13"/>
      <c r="BYL30" s="13"/>
      <c r="BYM30" s="13"/>
      <c r="BYN30" s="13"/>
      <c r="BYO30" s="13"/>
      <c r="BYP30" s="13"/>
      <c r="BYQ30" s="13"/>
      <c r="BYR30" s="13"/>
      <c r="BYS30" s="13"/>
      <c r="BYT30" s="13"/>
      <c r="BYU30" s="13"/>
      <c r="BYV30" s="13"/>
      <c r="BYW30" s="13"/>
      <c r="BYX30" s="13"/>
      <c r="BYY30" s="13"/>
      <c r="BYZ30" s="13"/>
      <c r="BZA30" s="13"/>
      <c r="BZB30" s="13"/>
      <c r="BZC30" s="13"/>
      <c r="BZD30" s="13"/>
      <c r="BZE30" s="13"/>
      <c r="BZF30" s="13"/>
      <c r="BZG30" s="13"/>
      <c r="BZH30" s="13"/>
      <c r="BZI30" s="13"/>
      <c r="BZJ30" s="13"/>
      <c r="BZK30" s="13"/>
      <c r="BZL30" s="13"/>
      <c r="BZM30" s="13"/>
      <c r="BZN30" s="13"/>
      <c r="BZO30" s="13"/>
      <c r="BZP30" s="13"/>
      <c r="BZQ30" s="13"/>
      <c r="BZR30" s="13"/>
      <c r="BZS30" s="13"/>
      <c r="BZT30" s="13"/>
      <c r="BZU30" s="13"/>
      <c r="BZV30" s="13"/>
      <c r="BZW30" s="13"/>
      <c r="BZX30" s="13"/>
      <c r="BZY30" s="13"/>
      <c r="BZZ30" s="13"/>
      <c r="CAA30" s="13"/>
      <c r="CAB30" s="13"/>
      <c r="CAC30" s="13"/>
      <c r="CAD30" s="13"/>
      <c r="CAE30" s="13"/>
      <c r="CAF30" s="13"/>
      <c r="CAG30" s="13"/>
      <c r="CAH30" s="13"/>
      <c r="CAI30" s="13"/>
      <c r="CAJ30" s="13"/>
      <c r="CAK30" s="13"/>
      <c r="CAL30" s="13"/>
      <c r="CAM30" s="13"/>
      <c r="CAN30" s="13"/>
      <c r="CAO30" s="13"/>
      <c r="CAP30" s="13"/>
      <c r="CAQ30" s="13"/>
      <c r="CAR30" s="13"/>
      <c r="CAS30" s="13"/>
      <c r="CAT30" s="13"/>
      <c r="CAU30" s="13"/>
      <c r="CAV30" s="13"/>
      <c r="CAW30" s="13"/>
      <c r="CAX30" s="13"/>
      <c r="CAY30" s="13"/>
      <c r="CAZ30" s="13"/>
      <c r="CBA30" s="13"/>
      <c r="CBB30" s="13"/>
      <c r="CBC30" s="13"/>
      <c r="CBD30" s="13"/>
      <c r="CBE30" s="13"/>
      <c r="CBF30" s="13"/>
      <c r="CBG30" s="13"/>
      <c r="CBH30" s="13"/>
      <c r="CBI30" s="13"/>
      <c r="CBJ30" s="13"/>
      <c r="CBK30" s="13"/>
      <c r="CBL30" s="13"/>
      <c r="CBM30" s="13"/>
      <c r="CBN30" s="13"/>
      <c r="CBO30" s="13"/>
      <c r="CBP30" s="13"/>
      <c r="CBQ30" s="13"/>
      <c r="CBR30" s="13"/>
      <c r="CBS30" s="13"/>
      <c r="CBT30" s="13"/>
      <c r="CBU30" s="13"/>
      <c r="CBV30" s="13"/>
      <c r="CBW30" s="13"/>
      <c r="CBX30" s="13"/>
      <c r="CBY30" s="13"/>
      <c r="CBZ30" s="13"/>
      <c r="CCA30" s="13"/>
      <c r="CCB30" s="13"/>
      <c r="CCC30" s="13"/>
      <c r="CCD30" s="13"/>
      <c r="CCE30" s="13"/>
      <c r="CCF30" s="13"/>
      <c r="CCG30" s="13"/>
      <c r="CCH30" s="13"/>
      <c r="CCI30" s="13"/>
      <c r="CCJ30" s="13"/>
      <c r="CCK30" s="13"/>
      <c r="CCL30" s="13"/>
      <c r="CCM30" s="13"/>
      <c r="CCN30" s="13"/>
      <c r="CCO30" s="13"/>
      <c r="CCP30" s="13"/>
      <c r="CCQ30" s="13"/>
      <c r="CCR30" s="13"/>
      <c r="CCS30" s="13"/>
      <c r="CCT30" s="13"/>
      <c r="CCU30" s="13"/>
      <c r="CCV30" s="13"/>
      <c r="CCW30" s="13"/>
      <c r="CCX30" s="13"/>
      <c r="CCY30" s="13"/>
      <c r="CCZ30" s="13"/>
      <c r="CDA30" s="13"/>
      <c r="CDB30" s="13"/>
      <c r="CDC30" s="13"/>
      <c r="CDD30" s="13"/>
      <c r="CDE30" s="13"/>
      <c r="CDF30" s="13"/>
      <c r="CDG30" s="13"/>
      <c r="CDH30" s="13"/>
      <c r="CDI30" s="13"/>
      <c r="CDJ30" s="13"/>
      <c r="CDK30" s="13"/>
      <c r="CDL30" s="13"/>
      <c r="CDM30" s="13"/>
      <c r="CDN30" s="13"/>
      <c r="CDO30" s="13"/>
      <c r="CDP30" s="13"/>
      <c r="CDQ30" s="13"/>
      <c r="CDR30" s="13"/>
      <c r="CDS30" s="13"/>
      <c r="CDT30" s="13"/>
      <c r="CDU30" s="13"/>
      <c r="CDV30" s="13"/>
      <c r="CDW30" s="13"/>
      <c r="CDX30" s="13"/>
      <c r="CDY30" s="13"/>
      <c r="CDZ30" s="13"/>
      <c r="CEA30" s="13"/>
      <c r="CEB30" s="13"/>
      <c r="CEC30" s="13"/>
      <c r="CED30" s="13"/>
      <c r="CEE30" s="13"/>
      <c r="CEF30" s="13"/>
      <c r="CEG30" s="13"/>
      <c r="CEH30" s="13"/>
      <c r="CEI30" s="13"/>
      <c r="CEJ30" s="13"/>
      <c r="CEK30" s="13"/>
      <c r="CEL30" s="13"/>
      <c r="CEM30" s="13"/>
      <c r="CEN30" s="13"/>
      <c r="CEO30" s="13"/>
      <c r="CEP30" s="13"/>
      <c r="CEQ30" s="13"/>
      <c r="CER30" s="13"/>
      <c r="CES30" s="13"/>
      <c r="CET30" s="13"/>
      <c r="CEU30" s="13"/>
      <c r="CEV30" s="13"/>
      <c r="CEW30" s="13"/>
      <c r="CEX30" s="13"/>
      <c r="CEY30" s="13"/>
      <c r="CEZ30" s="13"/>
      <c r="CFA30" s="13"/>
      <c r="CFB30" s="13"/>
      <c r="CFC30" s="13"/>
      <c r="CFD30" s="13"/>
      <c r="CFE30" s="13"/>
      <c r="CFF30" s="13"/>
      <c r="CFG30" s="13"/>
      <c r="CFH30" s="13"/>
      <c r="CFI30" s="13"/>
      <c r="CFJ30" s="13"/>
      <c r="CFK30" s="13"/>
      <c r="CFL30" s="13"/>
      <c r="CFM30" s="13"/>
      <c r="CFN30" s="13"/>
      <c r="CFO30" s="13"/>
      <c r="CFP30" s="13"/>
      <c r="CFQ30" s="13"/>
      <c r="CFR30" s="13"/>
      <c r="CFS30" s="13"/>
      <c r="CFT30" s="13"/>
      <c r="CFU30" s="13"/>
      <c r="CFV30" s="13"/>
      <c r="CFW30" s="13"/>
      <c r="CFX30" s="13"/>
      <c r="CFY30" s="13"/>
      <c r="CFZ30" s="13"/>
      <c r="CGA30" s="13"/>
      <c r="CGB30" s="13"/>
      <c r="CGC30" s="13"/>
      <c r="CGD30" s="13"/>
      <c r="CGE30" s="13"/>
      <c r="CGF30" s="13"/>
      <c r="CGG30" s="13"/>
      <c r="CGH30" s="13"/>
      <c r="CGI30" s="13"/>
      <c r="CGJ30" s="13"/>
      <c r="CGK30" s="13"/>
      <c r="CGL30" s="13"/>
      <c r="CGM30" s="13"/>
      <c r="CGN30" s="13"/>
      <c r="CGO30" s="13"/>
      <c r="CGP30" s="13"/>
      <c r="CGQ30" s="13"/>
      <c r="CGR30" s="13"/>
      <c r="CGS30" s="13"/>
      <c r="CGT30" s="13"/>
      <c r="CGU30" s="13"/>
      <c r="CGV30" s="13"/>
      <c r="CGW30" s="13"/>
      <c r="CGX30" s="13"/>
      <c r="CGY30" s="13"/>
      <c r="CGZ30" s="13"/>
      <c r="CHA30" s="13"/>
      <c r="CHB30" s="13"/>
      <c r="CHC30" s="13"/>
      <c r="CHD30" s="13"/>
      <c r="CHE30" s="13"/>
      <c r="CHF30" s="13"/>
      <c r="CHG30" s="13"/>
      <c r="CHH30" s="13"/>
      <c r="CHI30" s="13"/>
      <c r="CHJ30" s="13"/>
      <c r="CHK30" s="13"/>
      <c r="CHL30" s="13"/>
      <c r="CHM30" s="13"/>
      <c r="CHN30" s="13"/>
      <c r="CHO30" s="13"/>
      <c r="CHP30" s="13"/>
      <c r="CHQ30" s="13"/>
      <c r="CHR30" s="13"/>
      <c r="CHS30" s="13"/>
      <c r="CHT30" s="13"/>
      <c r="CHU30" s="13"/>
      <c r="CHV30" s="13"/>
      <c r="CHW30" s="13"/>
      <c r="CHX30" s="13"/>
      <c r="CHY30" s="13"/>
      <c r="CHZ30" s="13"/>
      <c r="CIA30" s="13"/>
      <c r="CIB30" s="13"/>
      <c r="CIC30" s="13"/>
      <c r="CID30" s="13"/>
      <c r="CIE30" s="13"/>
      <c r="CIF30" s="13"/>
      <c r="CIG30" s="13"/>
      <c r="CIH30" s="13"/>
      <c r="CII30" s="13"/>
      <c r="CIJ30" s="13"/>
      <c r="CIK30" s="13"/>
      <c r="CIL30" s="13"/>
      <c r="CIM30" s="13"/>
      <c r="CIN30" s="13"/>
      <c r="CIO30" s="13"/>
      <c r="CIP30" s="13"/>
      <c r="CIQ30" s="13"/>
      <c r="CIR30" s="13"/>
      <c r="CIS30" s="13"/>
      <c r="CIT30" s="13"/>
      <c r="CIU30" s="13"/>
      <c r="CIV30" s="13"/>
      <c r="CIW30" s="13"/>
      <c r="CIX30" s="13"/>
      <c r="CIY30" s="13"/>
      <c r="CIZ30" s="13"/>
      <c r="CJA30" s="13"/>
      <c r="CJB30" s="13"/>
      <c r="CJC30" s="13"/>
      <c r="CJD30" s="13"/>
      <c r="CJE30" s="13"/>
      <c r="CJF30" s="13"/>
      <c r="CJG30" s="13"/>
      <c r="CJH30" s="13"/>
      <c r="CJI30" s="13"/>
      <c r="CJJ30" s="13"/>
      <c r="CJK30" s="13"/>
      <c r="CJL30" s="13"/>
      <c r="CJM30" s="13"/>
      <c r="CJN30" s="13"/>
      <c r="CJO30" s="13"/>
      <c r="CJP30" s="13"/>
      <c r="CJQ30" s="13"/>
      <c r="CJR30" s="13"/>
      <c r="CJS30" s="13"/>
      <c r="CJT30" s="13"/>
      <c r="CJU30" s="13"/>
      <c r="CJV30" s="13"/>
      <c r="CJW30" s="13"/>
      <c r="CJX30" s="13"/>
      <c r="CJY30" s="13"/>
      <c r="CJZ30" s="13"/>
      <c r="CKA30" s="13"/>
      <c r="CKB30" s="13"/>
      <c r="CKC30" s="13"/>
      <c r="CKD30" s="13"/>
      <c r="CKE30" s="13"/>
      <c r="CKF30" s="13"/>
      <c r="CKG30" s="13"/>
      <c r="CKH30" s="13"/>
      <c r="CKI30" s="13"/>
      <c r="CKJ30" s="13"/>
      <c r="CKK30" s="13"/>
      <c r="CKL30" s="13"/>
      <c r="CKM30" s="13"/>
      <c r="CKN30" s="13"/>
      <c r="CKO30" s="13"/>
      <c r="CKP30" s="13"/>
      <c r="CKQ30" s="13"/>
      <c r="CKR30" s="13"/>
      <c r="CKS30" s="13"/>
      <c r="CKT30" s="13"/>
      <c r="CKU30" s="13"/>
      <c r="CKV30" s="13"/>
      <c r="CKW30" s="13"/>
      <c r="CKX30" s="13"/>
      <c r="CKY30" s="13"/>
      <c r="CKZ30" s="13"/>
      <c r="CLA30" s="13"/>
      <c r="CLB30" s="13"/>
      <c r="CLC30" s="13"/>
      <c r="CLD30" s="13"/>
      <c r="CLE30" s="13"/>
      <c r="CLF30" s="13"/>
      <c r="CLG30" s="13"/>
      <c r="CLH30" s="13"/>
      <c r="CLI30" s="13"/>
      <c r="CLJ30" s="13"/>
      <c r="CLK30" s="13"/>
      <c r="CLL30" s="13"/>
      <c r="CLM30" s="13"/>
      <c r="CLN30" s="13"/>
      <c r="CLO30" s="13"/>
      <c r="CLP30" s="13"/>
      <c r="CLQ30" s="13"/>
      <c r="CLR30" s="13"/>
      <c r="CLS30" s="13"/>
      <c r="CLT30" s="13"/>
      <c r="CLU30" s="13"/>
      <c r="CLV30" s="13"/>
      <c r="CLW30" s="13"/>
      <c r="CLX30" s="13"/>
      <c r="CLY30" s="13"/>
      <c r="CLZ30" s="13"/>
      <c r="CMA30" s="13"/>
      <c r="CMB30" s="13"/>
      <c r="CMC30" s="13"/>
      <c r="CMD30" s="13"/>
      <c r="CME30" s="13"/>
      <c r="CMF30" s="13"/>
      <c r="CMG30" s="13"/>
      <c r="CMH30" s="13"/>
      <c r="CMI30" s="13"/>
      <c r="CMJ30" s="13"/>
      <c r="CMK30" s="13"/>
      <c r="CML30" s="13"/>
      <c r="CMM30" s="13"/>
      <c r="CMN30" s="13"/>
      <c r="CMO30" s="13"/>
      <c r="CMP30" s="13"/>
      <c r="CMQ30" s="13"/>
      <c r="CMR30" s="13"/>
      <c r="CMS30" s="13"/>
      <c r="CMT30" s="13"/>
      <c r="CMU30" s="13"/>
      <c r="CMV30" s="13"/>
      <c r="CMW30" s="13"/>
      <c r="CMX30" s="13"/>
      <c r="CMY30" s="13"/>
      <c r="CMZ30" s="13"/>
      <c r="CNA30" s="13"/>
      <c r="CNB30" s="13"/>
      <c r="CNC30" s="13"/>
      <c r="CND30" s="13"/>
      <c r="CNE30" s="13"/>
      <c r="CNF30" s="13"/>
      <c r="CNG30" s="13"/>
      <c r="CNH30" s="13"/>
      <c r="CNI30" s="13"/>
      <c r="CNJ30" s="13"/>
      <c r="CNK30" s="13"/>
      <c r="CNL30" s="13"/>
      <c r="CNM30" s="13"/>
      <c r="CNN30" s="13"/>
      <c r="CNO30" s="13"/>
      <c r="CNP30" s="13"/>
      <c r="CNQ30" s="13"/>
      <c r="CNR30" s="13"/>
      <c r="CNS30" s="13"/>
      <c r="CNT30" s="13"/>
      <c r="CNU30" s="13"/>
      <c r="CNV30" s="13"/>
      <c r="CNW30" s="13"/>
      <c r="CNX30" s="13"/>
      <c r="CNY30" s="13"/>
      <c r="CNZ30" s="13"/>
      <c r="COA30" s="13"/>
      <c r="COB30" s="13"/>
      <c r="COC30" s="13"/>
      <c r="COD30" s="13"/>
      <c r="COE30" s="13"/>
      <c r="COF30" s="13"/>
      <c r="COG30" s="13"/>
      <c r="COH30" s="13"/>
      <c r="COI30" s="13"/>
      <c r="COJ30" s="13"/>
      <c r="COK30" s="13"/>
      <c r="COL30" s="13"/>
      <c r="COM30" s="13"/>
      <c r="CON30" s="13"/>
      <c r="COO30" s="13"/>
      <c r="COP30" s="13"/>
      <c r="COQ30" s="13"/>
      <c r="COR30" s="13"/>
      <c r="COS30" s="13"/>
      <c r="COT30" s="13"/>
      <c r="COU30" s="13"/>
      <c r="COV30" s="13"/>
      <c r="COW30" s="13"/>
      <c r="COX30" s="13"/>
      <c r="COY30" s="13"/>
      <c r="COZ30" s="13"/>
      <c r="CPA30" s="13"/>
      <c r="CPB30" s="13"/>
      <c r="CPC30" s="13"/>
      <c r="CPD30" s="13"/>
      <c r="CPE30" s="13"/>
      <c r="CPF30" s="13"/>
      <c r="CPG30" s="13"/>
      <c r="CPH30" s="13"/>
      <c r="CPI30" s="13"/>
      <c r="CPJ30" s="13"/>
      <c r="CPK30" s="13"/>
      <c r="CPL30" s="13"/>
      <c r="CPM30" s="13"/>
      <c r="CPN30" s="13"/>
      <c r="CPO30" s="13"/>
      <c r="CPP30" s="13"/>
      <c r="CPQ30" s="13"/>
      <c r="CPR30" s="13"/>
      <c r="CPS30" s="13"/>
      <c r="CPT30" s="13"/>
      <c r="CPU30" s="13"/>
      <c r="CPV30" s="13"/>
      <c r="CPW30" s="13"/>
      <c r="CPX30" s="13"/>
      <c r="CPY30" s="13"/>
      <c r="CPZ30" s="13"/>
      <c r="CQA30" s="13"/>
      <c r="CQB30" s="13"/>
      <c r="CQC30" s="13"/>
      <c r="CQD30" s="13"/>
      <c r="CQE30" s="13"/>
      <c r="CQF30" s="13"/>
      <c r="CQG30" s="13"/>
      <c r="CQH30" s="13"/>
      <c r="CQI30" s="13"/>
      <c r="CQJ30" s="13"/>
      <c r="CQK30" s="13"/>
      <c r="CQL30" s="13"/>
      <c r="CQM30" s="13"/>
      <c r="CQN30" s="13"/>
      <c r="CQO30" s="13"/>
      <c r="CQP30" s="13"/>
      <c r="CQQ30" s="13"/>
      <c r="CQR30" s="13"/>
      <c r="CQS30" s="13"/>
      <c r="CQT30" s="13"/>
      <c r="CQU30" s="13"/>
      <c r="CQV30" s="13"/>
      <c r="CQW30" s="13"/>
      <c r="CQX30" s="13"/>
      <c r="CQY30" s="13"/>
      <c r="CQZ30" s="13"/>
      <c r="CRA30" s="13"/>
      <c r="CRB30" s="13"/>
      <c r="CRC30" s="13"/>
      <c r="CRD30" s="13"/>
      <c r="CRE30" s="13"/>
      <c r="CRF30" s="13"/>
      <c r="CRG30" s="13"/>
      <c r="CRH30" s="13"/>
      <c r="CRI30" s="13"/>
      <c r="CRJ30" s="13"/>
      <c r="CRK30" s="13"/>
      <c r="CRL30" s="13"/>
      <c r="CRM30" s="13"/>
      <c r="CRN30" s="13"/>
      <c r="CRO30" s="13"/>
      <c r="CRP30" s="13"/>
      <c r="CRQ30" s="13"/>
      <c r="CRR30" s="13"/>
      <c r="CRS30" s="13"/>
      <c r="CRT30" s="13"/>
      <c r="CRU30" s="13"/>
      <c r="CRV30" s="13"/>
      <c r="CRW30" s="13"/>
      <c r="CRX30" s="13"/>
      <c r="CRY30" s="13"/>
      <c r="CRZ30" s="13"/>
      <c r="CSA30" s="13"/>
      <c r="CSB30" s="13"/>
      <c r="CSC30" s="13"/>
      <c r="CSD30" s="13"/>
      <c r="CSE30" s="13"/>
      <c r="CSF30" s="13"/>
      <c r="CSG30" s="13"/>
      <c r="CSH30" s="13"/>
      <c r="CSI30" s="13"/>
      <c r="CSJ30" s="13"/>
      <c r="CSK30" s="13"/>
      <c r="CSL30" s="13"/>
      <c r="CSM30" s="13"/>
      <c r="CSN30" s="13"/>
      <c r="CSO30" s="13"/>
      <c r="CSP30" s="13"/>
      <c r="CSQ30" s="13"/>
      <c r="CSR30" s="13"/>
      <c r="CSS30" s="13"/>
      <c r="CST30" s="13"/>
      <c r="CSU30" s="13"/>
      <c r="CSV30" s="13"/>
      <c r="CSW30" s="13"/>
      <c r="CSX30" s="13"/>
      <c r="CSY30" s="13"/>
      <c r="CSZ30" s="13"/>
      <c r="CTA30" s="13"/>
      <c r="CTB30" s="13"/>
      <c r="CTC30" s="13"/>
      <c r="CTD30" s="13"/>
      <c r="CTE30" s="13"/>
      <c r="CTF30" s="13"/>
      <c r="CTG30" s="13"/>
      <c r="CTH30" s="13"/>
      <c r="CTI30" s="13"/>
      <c r="CTJ30" s="13"/>
      <c r="CTK30" s="13"/>
      <c r="CTL30" s="13"/>
      <c r="CTM30" s="13"/>
      <c r="CTN30" s="13"/>
      <c r="CTO30" s="13"/>
      <c r="CTP30" s="13"/>
      <c r="CTQ30" s="13"/>
      <c r="CTR30" s="13"/>
      <c r="CTS30" s="13"/>
      <c r="CTT30" s="13"/>
      <c r="CTU30" s="13"/>
      <c r="CTV30" s="13"/>
      <c r="CTW30" s="13"/>
      <c r="CTX30" s="13"/>
      <c r="CTY30" s="13"/>
      <c r="CTZ30" s="13"/>
      <c r="CUA30" s="13"/>
      <c r="CUB30" s="13"/>
      <c r="CUC30" s="13"/>
      <c r="CUD30" s="13"/>
      <c r="CUE30" s="13"/>
      <c r="CUF30" s="13"/>
      <c r="CUG30" s="13"/>
      <c r="CUH30" s="13"/>
      <c r="CUI30" s="13"/>
      <c r="CUJ30" s="13"/>
      <c r="CUK30" s="13"/>
      <c r="CUL30" s="13"/>
      <c r="CUM30" s="13"/>
      <c r="CUN30" s="13"/>
      <c r="CUO30" s="13"/>
      <c r="CUP30" s="13"/>
      <c r="CUQ30" s="13"/>
      <c r="CUR30" s="13"/>
      <c r="CUS30" s="13"/>
      <c r="CUT30" s="13"/>
      <c r="CUU30" s="13"/>
      <c r="CUV30" s="13"/>
      <c r="CUW30" s="13"/>
      <c r="CUX30" s="13"/>
      <c r="CUY30" s="13"/>
      <c r="CUZ30" s="13"/>
      <c r="CVA30" s="13"/>
      <c r="CVB30" s="13"/>
      <c r="CVC30" s="13"/>
      <c r="CVD30" s="13"/>
      <c r="CVE30" s="13"/>
      <c r="CVF30" s="13"/>
      <c r="CVG30" s="13"/>
      <c r="CVH30" s="13"/>
      <c r="CVI30" s="13"/>
      <c r="CVJ30" s="13"/>
      <c r="CVK30" s="13"/>
      <c r="CVL30" s="13"/>
      <c r="CVM30" s="13"/>
      <c r="CVN30" s="13"/>
      <c r="CVO30" s="13"/>
      <c r="CVP30" s="13"/>
      <c r="CVQ30" s="13"/>
      <c r="CVR30" s="13"/>
      <c r="CVS30" s="13"/>
      <c r="CVT30" s="13"/>
      <c r="CVU30" s="13"/>
      <c r="CVV30" s="13"/>
      <c r="CVW30" s="13"/>
      <c r="CVX30" s="13"/>
      <c r="CVY30" s="13"/>
      <c r="CVZ30" s="13"/>
      <c r="CWA30" s="13"/>
      <c r="CWB30" s="13"/>
      <c r="CWC30" s="13"/>
      <c r="CWD30" s="13"/>
      <c r="CWE30" s="13"/>
      <c r="CWF30" s="13"/>
      <c r="CWG30" s="13"/>
      <c r="CWH30" s="13"/>
      <c r="CWI30" s="13"/>
      <c r="CWJ30" s="13"/>
      <c r="CWK30" s="13"/>
      <c r="CWL30" s="13"/>
      <c r="CWM30" s="13"/>
      <c r="CWN30" s="13"/>
      <c r="CWO30" s="13"/>
      <c r="CWP30" s="13"/>
      <c r="CWQ30" s="13"/>
      <c r="CWR30" s="13"/>
      <c r="CWS30" s="13"/>
      <c r="CWT30" s="13"/>
      <c r="CWU30" s="13"/>
      <c r="CWV30" s="13"/>
      <c r="CWW30" s="13"/>
      <c r="CWX30" s="13"/>
      <c r="CWY30" s="13"/>
      <c r="CWZ30" s="13"/>
      <c r="CXA30" s="13"/>
      <c r="CXB30" s="13"/>
      <c r="CXC30" s="13"/>
      <c r="CXD30" s="13"/>
      <c r="CXE30" s="13"/>
      <c r="CXF30" s="13"/>
      <c r="CXG30" s="13"/>
      <c r="CXH30" s="13"/>
      <c r="CXI30" s="13"/>
      <c r="CXJ30" s="13"/>
      <c r="CXK30" s="13"/>
      <c r="CXL30" s="13"/>
      <c r="CXM30" s="13"/>
      <c r="CXN30" s="13"/>
      <c r="CXO30" s="13"/>
      <c r="CXP30" s="13"/>
      <c r="CXQ30" s="13"/>
      <c r="CXR30" s="13"/>
      <c r="CXS30" s="13"/>
      <c r="CXT30" s="13"/>
      <c r="CXU30" s="13"/>
      <c r="CXV30" s="13"/>
      <c r="CXW30" s="13"/>
      <c r="CXX30" s="13"/>
      <c r="CXY30" s="13"/>
      <c r="CXZ30" s="13"/>
      <c r="CYA30" s="13"/>
      <c r="CYB30" s="13"/>
      <c r="CYC30" s="13"/>
      <c r="CYD30" s="13"/>
      <c r="CYE30" s="13"/>
      <c r="CYF30" s="13"/>
      <c r="CYG30" s="13"/>
      <c r="CYH30" s="13"/>
      <c r="CYI30" s="13"/>
      <c r="CYJ30" s="13"/>
      <c r="CYK30" s="13"/>
      <c r="CYL30" s="13"/>
      <c r="CYM30" s="13"/>
      <c r="CYN30" s="13"/>
      <c r="CYO30" s="13"/>
      <c r="CYP30" s="13"/>
      <c r="CYQ30" s="13"/>
      <c r="CYR30" s="13"/>
      <c r="CYS30" s="13"/>
      <c r="CYT30" s="13"/>
      <c r="CYU30" s="13"/>
      <c r="CYV30" s="13"/>
      <c r="CYW30" s="13"/>
      <c r="CYX30" s="13"/>
      <c r="CYY30" s="13"/>
      <c r="CYZ30" s="13"/>
      <c r="CZA30" s="13"/>
      <c r="CZB30" s="13"/>
      <c r="CZC30" s="13"/>
      <c r="CZD30" s="13"/>
      <c r="CZE30" s="13"/>
      <c r="CZF30" s="13"/>
      <c r="CZG30" s="13"/>
      <c r="CZH30" s="13"/>
      <c r="CZI30" s="13"/>
      <c r="CZJ30" s="13"/>
      <c r="CZK30" s="13"/>
      <c r="CZL30" s="13"/>
      <c r="CZM30" s="13"/>
      <c r="CZN30" s="13"/>
      <c r="CZO30" s="13"/>
      <c r="CZP30" s="13"/>
      <c r="CZQ30" s="13"/>
      <c r="CZR30" s="13"/>
      <c r="CZS30" s="13"/>
      <c r="CZT30" s="13"/>
      <c r="CZU30" s="13"/>
      <c r="CZV30" s="13"/>
      <c r="CZW30" s="13"/>
      <c r="CZX30" s="13"/>
      <c r="CZY30" s="13"/>
      <c r="CZZ30" s="13"/>
      <c r="DAA30" s="13"/>
      <c r="DAB30" s="13"/>
      <c r="DAC30" s="13"/>
      <c r="DAD30" s="13"/>
      <c r="DAE30" s="13"/>
      <c r="DAF30" s="13"/>
      <c r="DAG30" s="13"/>
      <c r="DAH30" s="13"/>
      <c r="DAI30" s="13"/>
      <c r="DAJ30" s="13"/>
      <c r="DAK30" s="13"/>
      <c r="DAL30" s="13"/>
      <c r="DAM30" s="13"/>
      <c r="DAN30" s="13"/>
      <c r="DAO30" s="13"/>
      <c r="DAP30" s="13"/>
      <c r="DAQ30" s="13"/>
      <c r="DAR30" s="13"/>
      <c r="DAS30" s="13"/>
      <c r="DAT30" s="13"/>
      <c r="DAU30" s="13"/>
      <c r="DAV30" s="13"/>
      <c r="DAW30" s="13"/>
      <c r="DAX30" s="13"/>
      <c r="DAY30" s="13"/>
      <c r="DAZ30" s="13"/>
      <c r="DBA30" s="13"/>
      <c r="DBB30" s="13"/>
      <c r="DBC30" s="13"/>
      <c r="DBD30" s="13"/>
      <c r="DBE30" s="13"/>
      <c r="DBF30" s="13"/>
      <c r="DBG30" s="13"/>
      <c r="DBH30" s="13"/>
      <c r="DBI30" s="13"/>
      <c r="DBJ30" s="13"/>
      <c r="DBK30" s="13"/>
      <c r="DBL30" s="13"/>
      <c r="DBM30" s="13"/>
      <c r="DBN30" s="13"/>
      <c r="DBO30" s="13"/>
      <c r="DBP30" s="13"/>
      <c r="DBQ30" s="13"/>
      <c r="DBR30" s="13"/>
      <c r="DBS30" s="13"/>
      <c r="DBT30" s="13"/>
      <c r="DBU30" s="13"/>
      <c r="DBV30" s="13"/>
      <c r="DBW30" s="13"/>
      <c r="DBX30" s="13"/>
      <c r="DBY30" s="13"/>
      <c r="DBZ30" s="13"/>
      <c r="DCA30" s="13"/>
      <c r="DCB30" s="13"/>
      <c r="DCC30" s="13"/>
      <c r="DCD30" s="13"/>
      <c r="DCE30" s="13"/>
      <c r="DCF30" s="13"/>
      <c r="DCG30" s="13"/>
      <c r="DCH30" s="13"/>
      <c r="DCI30" s="13"/>
      <c r="DCJ30" s="13"/>
      <c r="DCK30" s="13"/>
      <c r="DCL30" s="13"/>
      <c r="DCM30" s="13"/>
      <c r="DCN30" s="13"/>
      <c r="DCO30" s="13"/>
      <c r="DCP30" s="13"/>
      <c r="DCQ30" s="13"/>
      <c r="DCR30" s="13"/>
      <c r="DCS30" s="13"/>
      <c r="DCT30" s="13"/>
      <c r="DCU30" s="13"/>
      <c r="DCV30" s="13"/>
      <c r="DCW30" s="13"/>
      <c r="DCX30" s="13"/>
      <c r="DCY30" s="13"/>
      <c r="DCZ30" s="13"/>
      <c r="DDA30" s="13"/>
      <c r="DDB30" s="13"/>
      <c r="DDC30" s="13"/>
      <c r="DDD30" s="13"/>
      <c r="DDE30" s="13"/>
      <c r="DDF30" s="13"/>
      <c r="DDG30" s="13"/>
      <c r="DDH30" s="13"/>
      <c r="DDI30" s="13"/>
      <c r="DDJ30" s="13"/>
      <c r="DDK30" s="13"/>
      <c r="DDL30" s="13"/>
      <c r="DDM30" s="13"/>
      <c r="DDN30" s="13"/>
      <c r="DDO30" s="13"/>
      <c r="DDP30" s="13"/>
      <c r="DDQ30" s="13"/>
      <c r="DDR30" s="13"/>
      <c r="DDS30" s="13"/>
      <c r="DDT30" s="13"/>
      <c r="DDU30" s="13"/>
      <c r="DDV30" s="13"/>
      <c r="DDW30" s="13"/>
      <c r="DDX30" s="13"/>
      <c r="DDY30" s="13"/>
      <c r="DDZ30" s="13"/>
      <c r="DEA30" s="13"/>
      <c r="DEB30" s="13"/>
      <c r="DEC30" s="13"/>
      <c r="DED30" s="13"/>
      <c r="DEE30" s="13"/>
      <c r="DEF30" s="13"/>
      <c r="DEG30" s="13"/>
      <c r="DEH30" s="13"/>
      <c r="DEI30" s="13"/>
      <c r="DEJ30" s="13"/>
      <c r="DEK30" s="13"/>
      <c r="DEL30" s="13"/>
      <c r="DEM30" s="13"/>
      <c r="DEN30" s="13"/>
      <c r="DEO30" s="13"/>
      <c r="DEP30" s="13"/>
      <c r="DEQ30" s="13"/>
      <c r="DER30" s="13"/>
      <c r="DES30" s="13"/>
      <c r="DET30" s="13"/>
      <c r="DEU30" s="13"/>
      <c r="DEV30" s="13"/>
      <c r="DEW30" s="13"/>
      <c r="DEX30" s="13"/>
      <c r="DEY30" s="13"/>
      <c r="DEZ30" s="13"/>
      <c r="DFA30" s="13"/>
      <c r="DFB30" s="13"/>
      <c r="DFC30" s="13"/>
      <c r="DFD30" s="13"/>
      <c r="DFE30" s="13"/>
      <c r="DFF30" s="13"/>
      <c r="DFG30" s="13"/>
      <c r="DFH30" s="13"/>
      <c r="DFI30" s="13"/>
      <c r="DFJ30" s="13"/>
      <c r="DFK30" s="13"/>
      <c r="DFL30" s="13"/>
      <c r="DFM30" s="13"/>
      <c r="DFN30" s="13"/>
      <c r="DFO30" s="13"/>
      <c r="DFP30" s="13"/>
      <c r="DFQ30" s="13"/>
      <c r="DFR30" s="13"/>
      <c r="DFS30" s="13"/>
      <c r="DFT30" s="13"/>
      <c r="DFU30" s="13"/>
      <c r="DFV30" s="13"/>
      <c r="DFW30" s="13"/>
      <c r="DFX30" s="13"/>
      <c r="DFY30" s="13"/>
      <c r="DFZ30" s="13"/>
      <c r="DGA30" s="13"/>
      <c r="DGB30" s="13"/>
      <c r="DGC30" s="13"/>
      <c r="DGD30" s="13"/>
      <c r="DGE30" s="13"/>
      <c r="DGF30" s="13"/>
      <c r="DGG30" s="13"/>
      <c r="DGH30" s="13"/>
      <c r="DGI30" s="13"/>
      <c r="DGJ30" s="13"/>
      <c r="DGK30" s="13"/>
      <c r="DGL30" s="13"/>
      <c r="DGM30" s="13"/>
      <c r="DGN30" s="13"/>
      <c r="DGO30" s="13"/>
      <c r="DGP30" s="13"/>
      <c r="DGQ30" s="13"/>
      <c r="DGR30" s="13"/>
      <c r="DGS30" s="13"/>
      <c r="DGT30" s="13"/>
      <c r="DGU30" s="13"/>
      <c r="DGV30" s="13"/>
      <c r="DGW30" s="13"/>
      <c r="DGX30" s="13"/>
      <c r="DGY30" s="13"/>
      <c r="DGZ30" s="13"/>
      <c r="DHA30" s="13"/>
      <c r="DHB30" s="13"/>
      <c r="DHC30" s="13"/>
      <c r="DHD30" s="13"/>
      <c r="DHE30" s="13"/>
      <c r="DHF30" s="13"/>
      <c r="DHG30" s="13"/>
      <c r="DHH30" s="13"/>
      <c r="DHI30" s="13"/>
      <c r="DHJ30" s="13"/>
      <c r="DHK30" s="13"/>
      <c r="DHL30" s="13"/>
      <c r="DHM30" s="13"/>
      <c r="DHN30" s="13"/>
      <c r="DHO30" s="13"/>
      <c r="DHP30" s="13"/>
      <c r="DHQ30" s="13"/>
      <c r="DHR30" s="13"/>
      <c r="DHS30" s="13"/>
      <c r="DHT30" s="13"/>
      <c r="DHU30" s="13"/>
      <c r="DHV30" s="13"/>
      <c r="DHW30" s="13"/>
      <c r="DHX30" s="13"/>
      <c r="DHY30" s="13"/>
      <c r="DHZ30" s="13"/>
      <c r="DIA30" s="13"/>
      <c r="DIB30" s="13"/>
      <c r="DIC30" s="13"/>
      <c r="DID30" s="13"/>
      <c r="DIE30" s="13"/>
      <c r="DIF30" s="13"/>
      <c r="DIG30" s="13"/>
      <c r="DIH30" s="13"/>
      <c r="DII30" s="13"/>
      <c r="DIJ30" s="13"/>
      <c r="DIK30" s="13"/>
      <c r="DIL30" s="13"/>
      <c r="DIM30" s="13"/>
      <c r="DIN30" s="13"/>
      <c r="DIO30" s="13"/>
      <c r="DIP30" s="13"/>
      <c r="DIQ30" s="13"/>
      <c r="DIR30" s="13"/>
      <c r="DIS30" s="13"/>
      <c r="DIT30" s="13"/>
      <c r="DIU30" s="13"/>
      <c r="DIV30" s="13"/>
      <c r="DIW30" s="13"/>
      <c r="DIX30" s="13"/>
      <c r="DIY30" s="13"/>
      <c r="DIZ30" s="13"/>
      <c r="DJA30" s="13"/>
      <c r="DJB30" s="13"/>
      <c r="DJC30" s="13"/>
      <c r="DJD30" s="13"/>
      <c r="DJE30" s="13"/>
      <c r="DJF30" s="13"/>
      <c r="DJG30" s="13"/>
      <c r="DJH30" s="13"/>
      <c r="DJI30" s="13"/>
      <c r="DJJ30" s="13"/>
      <c r="DJK30" s="13"/>
      <c r="DJL30" s="13"/>
      <c r="DJM30" s="13"/>
      <c r="DJN30" s="13"/>
      <c r="DJO30" s="13"/>
      <c r="DJP30" s="13"/>
      <c r="DJQ30" s="13"/>
      <c r="DJR30" s="13"/>
      <c r="DJS30" s="13"/>
      <c r="DJT30" s="13"/>
      <c r="DJU30" s="13"/>
      <c r="DJV30" s="13"/>
      <c r="DJW30" s="13"/>
      <c r="DJX30" s="13"/>
      <c r="DJY30" s="13"/>
      <c r="DJZ30" s="13"/>
      <c r="DKA30" s="13"/>
      <c r="DKB30" s="13"/>
      <c r="DKC30" s="13"/>
      <c r="DKD30" s="13"/>
      <c r="DKE30" s="13"/>
      <c r="DKF30" s="13"/>
      <c r="DKG30" s="13"/>
      <c r="DKH30" s="13"/>
      <c r="DKI30" s="13"/>
      <c r="DKJ30" s="13"/>
      <c r="DKK30" s="13"/>
      <c r="DKL30" s="13"/>
      <c r="DKM30" s="13"/>
      <c r="DKN30" s="13"/>
      <c r="DKO30" s="13"/>
      <c r="DKP30" s="13"/>
      <c r="DKQ30" s="13"/>
      <c r="DKR30" s="13"/>
      <c r="DKS30" s="13"/>
      <c r="DKT30" s="13"/>
      <c r="DKU30" s="13"/>
      <c r="DKV30" s="13"/>
      <c r="DKW30" s="13"/>
      <c r="DKX30" s="13"/>
      <c r="DKY30" s="13"/>
      <c r="DKZ30" s="13"/>
      <c r="DLA30" s="13"/>
      <c r="DLB30" s="13"/>
      <c r="DLC30" s="13"/>
      <c r="DLD30" s="13"/>
      <c r="DLE30" s="13"/>
      <c r="DLF30" s="13"/>
      <c r="DLG30" s="13"/>
      <c r="DLH30" s="13"/>
      <c r="DLI30" s="13"/>
      <c r="DLJ30" s="13"/>
      <c r="DLK30" s="13"/>
      <c r="DLL30" s="13"/>
      <c r="DLM30" s="13"/>
      <c r="DLN30" s="13"/>
      <c r="DLO30" s="13"/>
      <c r="DLP30" s="13"/>
      <c r="DLQ30" s="13"/>
      <c r="DLR30" s="13"/>
      <c r="DLS30" s="13"/>
      <c r="DLT30" s="13"/>
      <c r="DLU30" s="13"/>
      <c r="DLV30" s="13"/>
      <c r="DLW30" s="13"/>
      <c r="DLX30" s="13"/>
      <c r="DLY30" s="13"/>
      <c r="DLZ30" s="13"/>
      <c r="DMA30" s="13"/>
      <c r="DMB30" s="13"/>
      <c r="DMC30" s="13"/>
      <c r="DMD30" s="13"/>
      <c r="DME30" s="13"/>
      <c r="DMF30" s="13"/>
      <c r="DMG30" s="13"/>
      <c r="DMH30" s="13"/>
      <c r="DMI30" s="13"/>
      <c r="DMJ30" s="13"/>
      <c r="DMK30" s="13"/>
      <c r="DML30" s="13"/>
      <c r="DMM30" s="13"/>
      <c r="DMN30" s="13"/>
      <c r="DMO30" s="13"/>
      <c r="DMP30" s="13"/>
      <c r="DMQ30" s="13"/>
      <c r="DMR30" s="13"/>
      <c r="DMS30" s="13"/>
      <c r="DMT30" s="13"/>
      <c r="DMU30" s="13"/>
      <c r="DMV30" s="13"/>
      <c r="DMW30" s="13"/>
      <c r="DMX30" s="13"/>
      <c r="DMY30" s="13"/>
      <c r="DMZ30" s="13"/>
      <c r="DNA30" s="13"/>
      <c r="DNB30" s="13"/>
      <c r="DNC30" s="13"/>
      <c r="DND30" s="13"/>
      <c r="DNE30" s="13"/>
      <c r="DNF30" s="13"/>
      <c r="DNG30" s="13"/>
      <c r="DNH30" s="13"/>
      <c r="DNI30" s="13"/>
      <c r="DNJ30" s="13"/>
      <c r="DNK30" s="13"/>
      <c r="DNL30" s="13"/>
      <c r="DNM30" s="13"/>
      <c r="DNN30" s="13"/>
      <c r="DNO30" s="13"/>
      <c r="DNP30" s="13"/>
      <c r="DNQ30" s="13"/>
      <c r="DNR30" s="13"/>
      <c r="DNS30" s="13"/>
      <c r="DNT30" s="13"/>
      <c r="DNU30" s="13"/>
      <c r="DNV30" s="13"/>
      <c r="DNW30" s="13"/>
      <c r="DNX30" s="13"/>
      <c r="DNY30" s="13"/>
      <c r="DNZ30" s="13"/>
      <c r="DOA30" s="13"/>
      <c r="DOB30" s="13"/>
      <c r="DOC30" s="13"/>
      <c r="DOD30" s="13"/>
      <c r="DOE30" s="13"/>
      <c r="DOF30" s="13"/>
      <c r="DOG30" s="13"/>
      <c r="DOH30" s="13"/>
      <c r="DOI30" s="13"/>
      <c r="DOJ30" s="13"/>
      <c r="DOK30" s="13"/>
      <c r="DOL30" s="13"/>
      <c r="DOM30" s="13"/>
      <c r="DON30" s="13"/>
      <c r="DOO30" s="13"/>
      <c r="DOP30" s="13"/>
      <c r="DOQ30" s="13"/>
      <c r="DOR30" s="13"/>
      <c r="DOS30" s="13"/>
      <c r="DOT30" s="13"/>
      <c r="DOU30" s="13"/>
      <c r="DOV30" s="13"/>
      <c r="DOW30" s="13"/>
      <c r="DOX30" s="13"/>
      <c r="DOY30" s="13"/>
      <c r="DOZ30" s="13"/>
      <c r="DPA30" s="13"/>
      <c r="DPB30" s="13"/>
      <c r="DPC30" s="13"/>
      <c r="DPD30" s="13"/>
      <c r="DPE30" s="13"/>
      <c r="DPF30" s="13"/>
      <c r="DPG30" s="13"/>
      <c r="DPH30" s="13"/>
      <c r="DPI30" s="13"/>
      <c r="DPJ30" s="13"/>
      <c r="DPK30" s="13"/>
      <c r="DPL30" s="13"/>
      <c r="DPM30" s="13"/>
      <c r="DPN30" s="13"/>
      <c r="DPO30" s="13"/>
      <c r="DPP30" s="13"/>
      <c r="DPQ30" s="13"/>
      <c r="DPR30" s="13"/>
      <c r="DPS30" s="13"/>
      <c r="DPT30" s="13"/>
      <c r="DPU30" s="13"/>
      <c r="DPV30" s="13"/>
      <c r="DPW30" s="13"/>
      <c r="DPX30" s="13"/>
      <c r="DPY30" s="13"/>
      <c r="DPZ30" s="13"/>
      <c r="DQA30" s="13"/>
      <c r="DQB30" s="13"/>
      <c r="DQC30" s="13"/>
      <c r="DQD30" s="13"/>
      <c r="DQE30" s="13"/>
      <c r="DQF30" s="13"/>
      <c r="DQG30" s="13"/>
      <c r="DQH30" s="13"/>
      <c r="DQI30" s="13"/>
      <c r="DQJ30" s="13"/>
      <c r="DQK30" s="13"/>
      <c r="DQL30" s="13"/>
      <c r="DQM30" s="13"/>
      <c r="DQN30" s="13"/>
      <c r="DQO30" s="13"/>
      <c r="DQP30" s="13"/>
      <c r="DQQ30" s="13"/>
      <c r="DQR30" s="13"/>
      <c r="DQS30" s="13"/>
      <c r="DQT30" s="13"/>
      <c r="DQU30" s="13"/>
      <c r="DQV30" s="13"/>
      <c r="DQW30" s="13"/>
      <c r="DQX30" s="13"/>
      <c r="DQY30" s="13"/>
      <c r="DQZ30" s="13"/>
      <c r="DRA30" s="13"/>
      <c r="DRB30" s="13"/>
      <c r="DRC30" s="13"/>
      <c r="DRD30" s="13"/>
      <c r="DRE30" s="13"/>
      <c r="DRF30" s="13"/>
      <c r="DRG30" s="13"/>
      <c r="DRH30" s="13"/>
      <c r="DRI30" s="13"/>
      <c r="DRJ30" s="13"/>
      <c r="DRK30" s="13"/>
      <c r="DRL30" s="13"/>
      <c r="DRM30" s="13"/>
      <c r="DRN30" s="13"/>
      <c r="DRO30" s="13"/>
      <c r="DRP30" s="13"/>
      <c r="DRQ30" s="13"/>
      <c r="DRR30" s="13"/>
      <c r="DRS30" s="13"/>
      <c r="DRT30" s="13"/>
      <c r="DRU30" s="13"/>
      <c r="DRV30" s="13"/>
      <c r="DRW30" s="13"/>
      <c r="DRX30" s="13"/>
      <c r="DRY30" s="13"/>
      <c r="DRZ30" s="13"/>
      <c r="DSA30" s="13"/>
      <c r="DSB30" s="13"/>
      <c r="DSC30" s="13"/>
      <c r="DSD30" s="13"/>
      <c r="DSE30" s="13"/>
      <c r="DSF30" s="13"/>
      <c r="DSG30" s="13"/>
      <c r="DSH30" s="13"/>
      <c r="DSI30" s="13"/>
      <c r="DSJ30" s="13"/>
      <c r="DSK30" s="13"/>
      <c r="DSL30" s="13"/>
      <c r="DSM30" s="13"/>
      <c r="DSN30" s="13"/>
      <c r="DSO30" s="13"/>
      <c r="DSP30" s="13"/>
      <c r="DSQ30" s="13"/>
      <c r="DSR30" s="13"/>
      <c r="DSS30" s="13"/>
      <c r="DST30" s="13"/>
      <c r="DSU30" s="13"/>
      <c r="DSV30" s="13"/>
      <c r="DSW30" s="13"/>
      <c r="DSX30" s="13"/>
      <c r="DSY30" s="13"/>
      <c r="DSZ30" s="13"/>
      <c r="DTA30" s="13"/>
      <c r="DTB30" s="13"/>
      <c r="DTC30" s="13"/>
      <c r="DTD30" s="13"/>
      <c r="DTE30" s="13"/>
      <c r="DTF30" s="13"/>
      <c r="DTG30" s="13"/>
      <c r="DTH30" s="13"/>
      <c r="DTI30" s="13"/>
      <c r="DTJ30" s="13"/>
      <c r="DTK30" s="13"/>
      <c r="DTL30" s="13"/>
      <c r="DTM30" s="13"/>
      <c r="DTN30" s="13"/>
      <c r="DTO30" s="13"/>
      <c r="DTP30" s="13"/>
      <c r="DTQ30" s="13"/>
      <c r="DTR30" s="13"/>
      <c r="DTS30" s="13"/>
      <c r="DTT30" s="13"/>
      <c r="DTU30" s="13"/>
      <c r="DTV30" s="13"/>
      <c r="DTW30" s="13"/>
      <c r="DTX30" s="13"/>
      <c r="DTY30" s="13"/>
      <c r="DTZ30" s="13"/>
      <c r="DUA30" s="13"/>
      <c r="DUB30" s="13"/>
      <c r="DUC30" s="13"/>
      <c r="DUD30" s="13"/>
      <c r="DUE30" s="13"/>
      <c r="DUF30" s="13"/>
      <c r="DUG30" s="13"/>
      <c r="DUH30" s="13"/>
      <c r="DUI30" s="13"/>
      <c r="DUJ30" s="13"/>
      <c r="DUK30" s="13"/>
      <c r="DUL30" s="13"/>
      <c r="DUM30" s="13"/>
      <c r="DUN30" s="13"/>
      <c r="DUO30" s="13"/>
      <c r="DUP30" s="13"/>
      <c r="DUQ30" s="13"/>
      <c r="DUR30" s="13"/>
      <c r="DUS30" s="13"/>
      <c r="DUT30" s="13"/>
      <c r="DUU30" s="13"/>
      <c r="DUV30" s="13"/>
      <c r="DUW30" s="13"/>
      <c r="DUX30" s="13"/>
      <c r="DUY30" s="13"/>
      <c r="DUZ30" s="13"/>
      <c r="DVA30" s="13"/>
      <c r="DVB30" s="13"/>
      <c r="DVC30" s="13"/>
      <c r="DVD30" s="13"/>
      <c r="DVE30" s="13"/>
      <c r="DVF30" s="13"/>
      <c r="DVG30" s="13"/>
      <c r="DVH30" s="13"/>
      <c r="DVI30" s="13"/>
      <c r="DVJ30" s="13"/>
      <c r="DVK30" s="13"/>
      <c r="DVL30" s="13"/>
      <c r="DVM30" s="13"/>
      <c r="DVN30" s="13"/>
      <c r="DVO30" s="13"/>
      <c r="DVP30" s="13"/>
      <c r="DVQ30" s="13"/>
      <c r="DVR30" s="13"/>
      <c r="DVS30" s="13"/>
      <c r="DVT30" s="13"/>
      <c r="DVU30" s="13"/>
      <c r="DVV30" s="13"/>
      <c r="DVW30" s="13"/>
      <c r="DVX30" s="13"/>
      <c r="DVY30" s="13"/>
      <c r="DVZ30" s="13"/>
      <c r="DWA30" s="13"/>
      <c r="DWB30" s="13"/>
      <c r="DWC30" s="13"/>
      <c r="DWD30" s="13"/>
      <c r="DWE30" s="13"/>
      <c r="DWF30" s="13"/>
      <c r="DWG30" s="13"/>
      <c r="DWH30" s="13"/>
      <c r="DWI30" s="13"/>
      <c r="DWJ30" s="13"/>
      <c r="DWK30" s="13"/>
      <c r="DWL30" s="13"/>
      <c r="DWM30" s="13"/>
      <c r="DWN30" s="13"/>
      <c r="DWO30" s="13"/>
      <c r="DWP30" s="13"/>
      <c r="DWQ30" s="13"/>
      <c r="DWR30" s="13"/>
      <c r="DWS30" s="13"/>
      <c r="DWT30" s="13"/>
      <c r="DWU30" s="13"/>
      <c r="DWV30" s="13"/>
      <c r="DWW30" s="13"/>
      <c r="DWX30" s="13"/>
      <c r="DWY30" s="13"/>
      <c r="DWZ30" s="13"/>
      <c r="DXA30" s="13"/>
      <c r="DXB30" s="13"/>
      <c r="DXC30" s="13"/>
      <c r="DXD30" s="13"/>
      <c r="DXE30" s="13"/>
      <c r="DXF30" s="13"/>
      <c r="DXG30" s="13"/>
      <c r="DXH30" s="13"/>
      <c r="DXI30" s="13"/>
      <c r="DXJ30" s="13"/>
      <c r="DXK30" s="13"/>
      <c r="DXL30" s="13"/>
      <c r="DXM30" s="13"/>
      <c r="DXN30" s="13"/>
      <c r="DXO30" s="13"/>
      <c r="DXP30" s="13"/>
      <c r="DXQ30" s="13"/>
      <c r="DXR30" s="13"/>
      <c r="DXS30" s="13"/>
      <c r="DXT30" s="13"/>
      <c r="DXU30" s="13"/>
      <c r="DXV30" s="13"/>
      <c r="DXW30" s="13"/>
      <c r="DXX30" s="13"/>
      <c r="DXY30" s="13"/>
      <c r="DXZ30" s="13"/>
      <c r="DYA30" s="13"/>
      <c r="DYB30" s="13"/>
      <c r="DYC30" s="13"/>
      <c r="DYD30" s="13"/>
      <c r="DYE30" s="13"/>
      <c r="DYF30" s="13"/>
      <c r="DYG30" s="13"/>
      <c r="DYH30" s="13"/>
      <c r="DYI30" s="13"/>
      <c r="DYJ30" s="13"/>
      <c r="DYK30" s="13"/>
      <c r="DYL30" s="13"/>
      <c r="DYM30" s="13"/>
      <c r="DYN30" s="13"/>
      <c r="DYO30" s="13"/>
      <c r="DYP30" s="13"/>
      <c r="DYQ30" s="13"/>
      <c r="DYR30" s="13"/>
      <c r="DYS30" s="13"/>
      <c r="DYT30" s="13"/>
      <c r="DYU30" s="13"/>
      <c r="DYV30" s="13"/>
      <c r="DYW30" s="13"/>
      <c r="DYX30" s="13"/>
      <c r="DYY30" s="13"/>
      <c r="DYZ30" s="13"/>
      <c r="DZA30" s="13"/>
      <c r="DZB30" s="13"/>
      <c r="DZC30" s="13"/>
      <c r="DZD30" s="13"/>
      <c r="DZE30" s="13"/>
      <c r="DZF30" s="13"/>
      <c r="DZG30" s="13"/>
      <c r="DZH30" s="13"/>
      <c r="DZI30" s="13"/>
      <c r="DZJ30" s="13"/>
      <c r="DZK30" s="13"/>
      <c r="DZL30" s="13"/>
      <c r="DZM30" s="13"/>
      <c r="DZN30" s="13"/>
      <c r="DZO30" s="13"/>
      <c r="DZP30" s="13"/>
      <c r="DZQ30" s="13"/>
      <c r="DZR30" s="13"/>
      <c r="DZS30" s="13"/>
      <c r="DZT30" s="13"/>
      <c r="DZU30" s="13"/>
      <c r="DZV30" s="13"/>
      <c r="DZW30" s="13"/>
      <c r="DZX30" s="13"/>
      <c r="DZY30" s="13"/>
      <c r="DZZ30" s="13"/>
      <c r="EAA30" s="13"/>
      <c r="EAB30" s="13"/>
      <c r="EAC30" s="13"/>
      <c r="EAD30" s="13"/>
      <c r="EAE30" s="13"/>
      <c r="EAF30" s="13"/>
      <c r="EAG30" s="13"/>
      <c r="EAH30" s="13"/>
      <c r="EAI30" s="13"/>
      <c r="EAJ30" s="13"/>
      <c r="EAK30" s="13"/>
      <c r="EAL30" s="13"/>
      <c r="EAM30" s="13"/>
      <c r="EAN30" s="13"/>
      <c r="EAO30" s="13"/>
      <c r="EAP30" s="13"/>
      <c r="EAQ30" s="13"/>
      <c r="EAR30" s="13"/>
      <c r="EAS30" s="13"/>
      <c r="EAT30" s="13"/>
      <c r="EAU30" s="13"/>
      <c r="EAV30" s="13"/>
      <c r="EAW30" s="13"/>
      <c r="EAX30" s="13"/>
      <c r="EAY30" s="13"/>
      <c r="EAZ30" s="13"/>
      <c r="EBA30" s="13"/>
      <c r="EBB30" s="13"/>
      <c r="EBC30" s="13"/>
      <c r="EBD30" s="13"/>
      <c r="EBE30" s="13"/>
      <c r="EBF30" s="13"/>
      <c r="EBG30" s="13"/>
      <c r="EBH30" s="13"/>
      <c r="EBI30" s="13"/>
      <c r="EBJ30" s="13"/>
      <c r="EBK30" s="13"/>
      <c r="EBL30" s="13"/>
      <c r="EBM30" s="13"/>
      <c r="EBN30" s="13"/>
      <c r="EBO30" s="13"/>
      <c r="EBP30" s="13"/>
      <c r="EBQ30" s="13"/>
      <c r="EBR30" s="13"/>
      <c r="EBS30" s="13"/>
      <c r="EBT30" s="13"/>
      <c r="EBU30" s="13"/>
      <c r="EBV30" s="13"/>
      <c r="EBW30" s="13"/>
      <c r="EBX30" s="13"/>
      <c r="EBY30" s="13"/>
      <c r="EBZ30" s="13"/>
      <c r="ECA30" s="13"/>
      <c r="ECB30" s="13"/>
      <c r="ECC30" s="13"/>
      <c r="ECD30" s="13"/>
      <c r="ECE30" s="13"/>
      <c r="ECF30" s="13"/>
      <c r="ECG30" s="13"/>
      <c r="ECH30" s="13"/>
      <c r="ECI30" s="13"/>
      <c r="ECJ30" s="13"/>
      <c r="ECK30" s="13"/>
      <c r="ECL30" s="13"/>
      <c r="ECM30" s="13"/>
      <c r="ECN30" s="13"/>
      <c r="ECO30" s="13"/>
      <c r="ECP30" s="13"/>
      <c r="ECQ30" s="13"/>
      <c r="ECR30" s="13"/>
      <c r="ECS30" s="13"/>
      <c r="ECT30" s="13"/>
      <c r="ECU30" s="13"/>
      <c r="ECV30" s="13"/>
      <c r="ECW30" s="13"/>
      <c r="ECX30" s="13"/>
      <c r="ECY30" s="13"/>
      <c r="ECZ30" s="13"/>
      <c r="EDA30" s="13"/>
      <c r="EDB30" s="13"/>
      <c r="EDC30" s="13"/>
      <c r="EDD30" s="13"/>
      <c r="EDE30" s="13"/>
      <c r="EDF30" s="13"/>
      <c r="EDG30" s="13"/>
      <c r="EDH30" s="13"/>
      <c r="EDI30" s="13"/>
      <c r="EDJ30" s="13"/>
      <c r="EDK30" s="13"/>
      <c r="EDL30" s="13"/>
      <c r="EDM30" s="13"/>
      <c r="EDN30" s="13"/>
      <c r="EDO30" s="13"/>
      <c r="EDP30" s="13"/>
      <c r="EDQ30" s="13"/>
      <c r="EDR30" s="13"/>
      <c r="EDS30" s="13"/>
      <c r="EDT30" s="13"/>
      <c r="EDU30" s="13"/>
      <c r="EDV30" s="13"/>
      <c r="EDW30" s="13"/>
      <c r="EDX30" s="13"/>
      <c r="EDY30" s="13"/>
      <c r="EDZ30" s="13"/>
      <c r="EEA30" s="13"/>
      <c r="EEB30" s="13"/>
      <c r="EEC30" s="13"/>
      <c r="EED30" s="13"/>
      <c r="EEE30" s="13"/>
      <c r="EEF30" s="13"/>
      <c r="EEG30" s="13"/>
      <c r="EEH30" s="13"/>
      <c r="EEI30" s="13"/>
      <c r="EEJ30" s="13"/>
      <c r="EEK30" s="13"/>
      <c r="EEL30" s="13"/>
      <c r="EEM30" s="13"/>
      <c r="EEN30" s="13"/>
      <c r="EEO30" s="13"/>
      <c r="EEP30" s="13"/>
      <c r="EEQ30" s="13"/>
      <c r="EER30" s="13"/>
      <c r="EES30" s="13"/>
      <c r="EET30" s="13"/>
      <c r="EEU30" s="13"/>
      <c r="EEV30" s="13"/>
      <c r="EEW30" s="13"/>
      <c r="EEX30" s="13"/>
      <c r="EEY30" s="13"/>
      <c r="EEZ30" s="13"/>
      <c r="EFA30" s="13"/>
      <c r="EFB30" s="13"/>
      <c r="EFC30" s="13"/>
      <c r="EFD30" s="13"/>
      <c r="EFE30" s="13"/>
      <c r="EFF30" s="13"/>
      <c r="EFG30" s="13"/>
      <c r="EFH30" s="13"/>
      <c r="EFI30" s="13"/>
      <c r="EFJ30" s="13"/>
      <c r="EFK30" s="13"/>
      <c r="EFL30" s="13"/>
      <c r="EFM30" s="13"/>
      <c r="EFN30" s="13"/>
      <c r="EFO30" s="13"/>
      <c r="EFP30" s="13"/>
      <c r="EFQ30" s="13"/>
      <c r="EFR30" s="13"/>
      <c r="EFS30" s="13"/>
      <c r="EFT30" s="13"/>
      <c r="EFU30" s="13"/>
      <c r="EFV30" s="13"/>
      <c r="EFW30" s="13"/>
      <c r="EFX30" s="13"/>
      <c r="EFY30" s="13"/>
      <c r="EFZ30" s="13"/>
      <c r="EGA30" s="13"/>
      <c r="EGB30" s="13"/>
      <c r="EGC30" s="13"/>
      <c r="EGD30" s="13"/>
      <c r="EGE30" s="13"/>
      <c r="EGF30" s="13"/>
      <c r="EGG30" s="13"/>
      <c r="EGH30" s="13"/>
      <c r="EGI30" s="13"/>
      <c r="EGJ30" s="13"/>
      <c r="EGK30" s="13"/>
      <c r="EGL30" s="13"/>
      <c r="EGM30" s="13"/>
      <c r="EGN30" s="13"/>
      <c r="EGO30" s="13"/>
      <c r="EGP30" s="13"/>
      <c r="EGQ30" s="13"/>
      <c r="EGR30" s="13"/>
      <c r="EGS30" s="13"/>
      <c r="EGT30" s="13"/>
      <c r="EGU30" s="13"/>
      <c r="EGV30" s="13"/>
      <c r="EGW30" s="13"/>
      <c r="EGX30" s="13"/>
      <c r="EGY30" s="13"/>
      <c r="EGZ30" s="13"/>
      <c r="EHA30" s="13"/>
      <c r="EHB30" s="13"/>
      <c r="EHC30" s="13"/>
      <c r="EHD30" s="13"/>
      <c r="EHE30" s="13"/>
      <c r="EHF30" s="13"/>
      <c r="EHG30" s="13"/>
      <c r="EHH30" s="13"/>
      <c r="EHI30" s="13"/>
      <c r="EHJ30" s="13"/>
      <c r="EHK30" s="13"/>
      <c r="EHL30" s="13"/>
      <c r="EHM30" s="13"/>
      <c r="EHN30" s="13"/>
      <c r="EHO30" s="13"/>
      <c r="EHP30" s="13"/>
      <c r="EHQ30" s="13"/>
      <c r="EHR30" s="13"/>
      <c r="EHS30" s="13"/>
      <c r="EHT30" s="13"/>
      <c r="EHU30" s="13"/>
      <c r="EHV30" s="13"/>
      <c r="EHW30" s="13"/>
      <c r="EHX30" s="13"/>
      <c r="EHY30" s="13"/>
      <c r="EHZ30" s="13"/>
      <c r="EIA30" s="13"/>
      <c r="EIB30" s="13"/>
      <c r="EIC30" s="13"/>
      <c r="EID30" s="13"/>
      <c r="EIE30" s="13"/>
      <c r="EIF30" s="13"/>
      <c r="EIG30" s="13"/>
      <c r="EIH30" s="13"/>
      <c r="EII30" s="13"/>
      <c r="EIJ30" s="13"/>
      <c r="EIK30" s="13"/>
      <c r="EIL30" s="13"/>
      <c r="EIM30" s="13"/>
      <c r="EIN30" s="13"/>
      <c r="EIO30" s="13"/>
      <c r="EIP30" s="13"/>
      <c r="EIQ30" s="13"/>
      <c r="EIR30" s="13"/>
      <c r="EIS30" s="13"/>
      <c r="EIT30" s="13"/>
      <c r="EIU30" s="13"/>
      <c r="EIV30" s="13"/>
      <c r="EIW30" s="13"/>
      <c r="EIX30" s="13"/>
      <c r="EIY30" s="13"/>
      <c r="EIZ30" s="13"/>
      <c r="EJA30" s="13"/>
      <c r="EJB30" s="13"/>
      <c r="EJC30" s="13"/>
      <c r="EJD30" s="13"/>
      <c r="EJE30" s="13"/>
      <c r="EJF30" s="13"/>
      <c r="EJG30" s="13"/>
      <c r="EJH30" s="13"/>
      <c r="EJI30" s="13"/>
      <c r="EJJ30" s="13"/>
      <c r="EJK30" s="13"/>
      <c r="EJL30" s="13"/>
      <c r="EJM30" s="13"/>
      <c r="EJN30" s="13"/>
      <c r="EJO30" s="13"/>
      <c r="EJP30" s="13"/>
      <c r="EJQ30" s="13"/>
      <c r="EJR30" s="13"/>
      <c r="EJS30" s="13"/>
      <c r="EJT30" s="13"/>
      <c r="EJU30" s="13"/>
      <c r="EJV30" s="13"/>
      <c r="EJW30" s="13"/>
      <c r="EJX30" s="13"/>
      <c r="EJY30" s="13"/>
      <c r="EJZ30" s="13"/>
      <c r="EKA30" s="13"/>
      <c r="EKB30" s="13"/>
      <c r="EKC30" s="13"/>
      <c r="EKD30" s="13"/>
      <c r="EKE30" s="13"/>
      <c r="EKF30" s="13"/>
      <c r="EKG30" s="13"/>
      <c r="EKH30" s="13"/>
      <c r="EKI30" s="13"/>
      <c r="EKJ30" s="13"/>
      <c r="EKK30" s="13"/>
      <c r="EKL30" s="13"/>
      <c r="EKM30" s="13"/>
      <c r="EKN30" s="13"/>
      <c r="EKO30" s="13"/>
      <c r="EKP30" s="13"/>
      <c r="EKQ30" s="13"/>
      <c r="EKR30" s="13"/>
      <c r="EKS30" s="13"/>
      <c r="EKT30" s="13"/>
      <c r="EKU30" s="13"/>
      <c r="EKV30" s="13"/>
      <c r="EKW30" s="13"/>
      <c r="EKX30" s="13"/>
      <c r="EKY30" s="13"/>
      <c r="EKZ30" s="13"/>
      <c r="ELA30" s="13"/>
      <c r="ELB30" s="13"/>
      <c r="ELC30" s="13"/>
      <c r="ELD30" s="13"/>
      <c r="ELE30" s="13"/>
      <c r="ELF30" s="13"/>
      <c r="ELG30" s="13"/>
      <c r="ELH30" s="13"/>
      <c r="ELI30" s="13"/>
      <c r="ELJ30" s="13"/>
      <c r="ELK30" s="13"/>
      <c r="ELL30" s="13"/>
      <c r="ELM30" s="13"/>
      <c r="ELN30" s="13"/>
      <c r="ELO30" s="13"/>
      <c r="ELP30" s="13"/>
      <c r="ELQ30" s="13"/>
      <c r="ELR30" s="13"/>
      <c r="ELS30" s="13"/>
      <c r="ELT30" s="13"/>
      <c r="ELU30" s="13"/>
      <c r="ELV30" s="13"/>
      <c r="ELW30" s="13"/>
      <c r="ELX30" s="13"/>
      <c r="ELY30" s="13"/>
      <c r="ELZ30" s="13"/>
      <c r="EMA30" s="13"/>
      <c r="EMB30" s="13"/>
      <c r="EMC30" s="13"/>
      <c r="EMD30" s="13"/>
      <c r="EME30" s="13"/>
      <c r="EMF30" s="13"/>
      <c r="EMG30" s="13"/>
      <c r="EMH30" s="13"/>
      <c r="EMI30" s="13"/>
      <c r="EMJ30" s="13"/>
      <c r="EMK30" s="13"/>
      <c r="EML30" s="13"/>
      <c r="EMM30" s="13"/>
      <c r="EMN30" s="13"/>
      <c r="EMO30" s="13"/>
      <c r="EMP30" s="13"/>
      <c r="EMQ30" s="13"/>
      <c r="EMR30" s="13"/>
      <c r="EMS30" s="13"/>
      <c r="EMT30" s="13"/>
      <c r="EMU30" s="13"/>
      <c r="EMV30" s="13"/>
      <c r="EMW30" s="13"/>
      <c r="EMX30" s="13"/>
      <c r="EMY30" s="13"/>
      <c r="EMZ30" s="13"/>
      <c r="ENA30" s="13"/>
      <c r="ENB30" s="13"/>
      <c r="ENC30" s="13"/>
      <c r="END30" s="13"/>
      <c r="ENE30" s="13"/>
      <c r="ENF30" s="13"/>
      <c r="ENG30" s="13"/>
      <c r="ENH30" s="13"/>
      <c r="ENI30" s="13"/>
      <c r="ENJ30" s="13"/>
      <c r="ENK30" s="13"/>
      <c r="ENL30" s="13"/>
      <c r="ENM30" s="13"/>
      <c r="ENN30" s="13"/>
      <c r="ENO30" s="13"/>
      <c r="ENP30" s="13"/>
      <c r="ENQ30" s="13"/>
      <c r="ENR30" s="13"/>
      <c r="ENS30" s="13"/>
      <c r="ENT30" s="13"/>
      <c r="ENU30" s="13"/>
      <c r="ENV30" s="13"/>
      <c r="ENW30" s="13"/>
      <c r="ENX30" s="13"/>
      <c r="ENY30" s="13"/>
      <c r="ENZ30" s="13"/>
      <c r="EOA30" s="13"/>
      <c r="EOB30" s="13"/>
      <c r="EOC30" s="13"/>
      <c r="EOD30" s="13"/>
      <c r="EOE30" s="13"/>
      <c r="EOF30" s="13"/>
      <c r="EOG30" s="13"/>
      <c r="EOH30" s="13"/>
      <c r="EOI30" s="13"/>
      <c r="EOJ30" s="13"/>
      <c r="EOK30" s="13"/>
      <c r="EOL30" s="13"/>
      <c r="EOM30" s="13"/>
      <c r="EON30" s="13"/>
      <c r="EOO30" s="13"/>
      <c r="EOP30" s="13"/>
      <c r="EOQ30" s="13"/>
      <c r="EOR30" s="13"/>
      <c r="EOS30" s="13"/>
      <c r="EOT30" s="13"/>
      <c r="EOU30" s="13"/>
      <c r="EOV30" s="13"/>
      <c r="EOW30" s="13"/>
      <c r="EOX30" s="13"/>
      <c r="EOY30" s="13"/>
      <c r="EOZ30" s="13"/>
      <c r="EPA30" s="13"/>
      <c r="EPB30" s="13"/>
      <c r="EPC30" s="13"/>
      <c r="EPD30" s="13"/>
      <c r="EPE30" s="13"/>
      <c r="EPF30" s="13"/>
      <c r="EPG30" s="13"/>
      <c r="EPH30" s="13"/>
      <c r="EPI30" s="13"/>
      <c r="EPJ30" s="13"/>
      <c r="EPK30" s="13"/>
      <c r="EPL30" s="13"/>
      <c r="EPM30" s="13"/>
      <c r="EPN30" s="13"/>
      <c r="EPO30" s="13"/>
      <c r="EPP30" s="13"/>
      <c r="EPQ30" s="13"/>
      <c r="EPR30" s="13"/>
      <c r="EPS30" s="13"/>
      <c r="EPT30" s="13"/>
      <c r="EPU30" s="13"/>
      <c r="EPV30" s="13"/>
      <c r="EPW30" s="13"/>
      <c r="EPX30" s="13"/>
      <c r="EPY30" s="13"/>
      <c r="EPZ30" s="13"/>
      <c r="EQA30" s="13"/>
      <c r="EQB30" s="13"/>
      <c r="EQC30" s="13"/>
      <c r="EQD30" s="13"/>
      <c r="EQE30" s="13"/>
      <c r="EQF30" s="13"/>
      <c r="EQG30" s="13"/>
      <c r="EQH30" s="13"/>
      <c r="EQI30" s="13"/>
      <c r="EQJ30" s="13"/>
      <c r="EQK30" s="13"/>
      <c r="EQL30" s="13"/>
      <c r="EQM30" s="13"/>
      <c r="EQN30" s="13"/>
      <c r="EQO30" s="13"/>
      <c r="EQP30" s="13"/>
      <c r="EQQ30" s="13"/>
      <c r="EQR30" s="13"/>
      <c r="EQS30" s="13"/>
      <c r="EQT30" s="13"/>
      <c r="EQU30" s="13"/>
      <c r="EQV30" s="13"/>
      <c r="EQW30" s="13"/>
      <c r="EQX30" s="13"/>
      <c r="EQY30" s="13"/>
      <c r="EQZ30" s="13"/>
      <c r="ERA30" s="13"/>
      <c r="ERB30" s="13"/>
      <c r="ERC30" s="13"/>
      <c r="ERD30" s="13"/>
      <c r="ERE30" s="13"/>
      <c r="ERF30" s="13"/>
      <c r="ERG30" s="13"/>
      <c r="ERH30" s="13"/>
      <c r="ERI30" s="13"/>
      <c r="ERJ30" s="13"/>
      <c r="ERK30" s="13"/>
      <c r="ERL30" s="13"/>
      <c r="ERM30" s="13"/>
      <c r="ERN30" s="13"/>
      <c r="ERO30" s="13"/>
      <c r="ERP30" s="13"/>
      <c r="ERQ30" s="13"/>
      <c r="ERR30" s="13"/>
      <c r="ERS30" s="13"/>
      <c r="ERT30" s="13"/>
      <c r="ERU30" s="13"/>
      <c r="ERV30" s="13"/>
      <c r="ERW30" s="13"/>
      <c r="ERX30" s="13"/>
      <c r="ERY30" s="13"/>
      <c r="ERZ30" s="13"/>
      <c r="ESA30" s="13"/>
      <c r="ESB30" s="13"/>
      <c r="ESC30" s="13"/>
      <c r="ESD30" s="13"/>
      <c r="ESE30" s="13"/>
      <c r="ESF30" s="13"/>
      <c r="ESG30" s="13"/>
      <c r="ESH30" s="13"/>
      <c r="ESI30" s="13"/>
      <c r="ESJ30" s="13"/>
      <c r="ESK30" s="13"/>
      <c r="ESL30" s="13"/>
      <c r="ESM30" s="13"/>
      <c r="ESN30" s="13"/>
      <c r="ESO30" s="13"/>
      <c r="ESP30" s="13"/>
      <c r="ESQ30" s="13"/>
      <c r="ESR30" s="13"/>
      <c r="ESS30" s="13"/>
      <c r="EST30" s="13"/>
      <c r="ESU30" s="13"/>
      <c r="ESV30" s="13"/>
      <c r="ESW30" s="13"/>
      <c r="ESX30" s="13"/>
      <c r="ESY30" s="13"/>
      <c r="ESZ30" s="13"/>
      <c r="ETA30" s="13"/>
      <c r="ETB30" s="13"/>
      <c r="ETC30" s="13"/>
      <c r="ETD30" s="13"/>
      <c r="ETE30" s="13"/>
      <c r="ETF30" s="13"/>
      <c r="ETG30" s="13"/>
      <c r="ETH30" s="13"/>
      <c r="ETI30" s="13"/>
      <c r="ETJ30" s="13"/>
      <c r="ETK30" s="13"/>
      <c r="ETL30" s="13"/>
      <c r="ETM30" s="13"/>
      <c r="ETN30" s="13"/>
      <c r="ETO30" s="13"/>
      <c r="ETP30" s="13"/>
      <c r="ETQ30" s="13"/>
      <c r="ETR30" s="13"/>
      <c r="ETS30" s="13"/>
      <c r="ETT30" s="13"/>
      <c r="ETU30" s="13"/>
      <c r="ETV30" s="13"/>
      <c r="ETW30" s="13"/>
      <c r="ETX30" s="13"/>
      <c r="ETY30" s="13"/>
      <c r="ETZ30" s="13"/>
      <c r="EUA30" s="13"/>
      <c r="EUB30" s="13"/>
      <c r="EUC30" s="13"/>
      <c r="EUD30" s="13"/>
      <c r="EUE30" s="13"/>
      <c r="EUF30" s="13"/>
      <c r="EUG30" s="13"/>
      <c r="EUH30" s="13"/>
      <c r="EUI30" s="13"/>
      <c r="EUJ30" s="13"/>
      <c r="EUK30" s="13"/>
      <c r="EUL30" s="13"/>
      <c r="EUM30" s="13"/>
      <c r="EUN30" s="13"/>
      <c r="EUO30" s="13"/>
      <c r="EUP30" s="13"/>
      <c r="EUQ30" s="13"/>
      <c r="EUR30" s="13"/>
      <c r="EUS30" s="13"/>
      <c r="EUT30" s="13"/>
      <c r="EUU30" s="13"/>
      <c r="EUV30" s="13"/>
      <c r="EUW30" s="13"/>
      <c r="EUX30" s="13"/>
      <c r="EUY30" s="13"/>
      <c r="EUZ30" s="13"/>
      <c r="EVA30" s="13"/>
      <c r="EVB30" s="13"/>
      <c r="EVC30" s="13"/>
      <c r="EVD30" s="13"/>
      <c r="EVE30" s="13"/>
      <c r="EVF30" s="13"/>
      <c r="EVG30" s="13"/>
      <c r="EVH30" s="13"/>
      <c r="EVI30" s="13"/>
      <c r="EVJ30" s="13"/>
      <c r="EVK30" s="13"/>
      <c r="EVL30" s="13"/>
      <c r="EVM30" s="13"/>
      <c r="EVN30" s="13"/>
      <c r="EVO30" s="13"/>
      <c r="EVP30" s="13"/>
      <c r="EVQ30" s="13"/>
      <c r="EVR30" s="13"/>
      <c r="EVS30" s="13"/>
      <c r="EVT30" s="13"/>
      <c r="EVU30" s="13"/>
      <c r="EVV30" s="13"/>
      <c r="EVW30" s="13"/>
      <c r="EVX30" s="13"/>
      <c r="EVY30" s="13"/>
      <c r="EVZ30" s="13"/>
      <c r="EWA30" s="13"/>
      <c r="EWB30" s="13"/>
      <c r="EWC30" s="13"/>
      <c r="EWD30" s="13"/>
      <c r="EWE30" s="13"/>
      <c r="EWF30" s="13"/>
      <c r="EWG30" s="13"/>
      <c r="EWH30" s="13"/>
      <c r="EWI30" s="13"/>
      <c r="EWJ30" s="13"/>
      <c r="EWK30" s="13"/>
      <c r="EWL30" s="13"/>
      <c r="EWM30" s="13"/>
      <c r="EWN30" s="13"/>
      <c r="EWO30" s="13"/>
      <c r="EWP30" s="13"/>
      <c r="EWQ30" s="13"/>
      <c r="EWR30" s="13"/>
      <c r="EWS30" s="13"/>
      <c r="EWT30" s="13"/>
      <c r="EWU30" s="13"/>
      <c r="EWV30" s="13"/>
      <c r="EWW30" s="13"/>
      <c r="EWX30" s="13"/>
      <c r="EWY30" s="13"/>
      <c r="EWZ30" s="13"/>
      <c r="EXA30" s="13"/>
      <c r="EXB30" s="13"/>
      <c r="EXC30" s="13"/>
      <c r="EXD30" s="13"/>
      <c r="EXE30" s="13"/>
      <c r="EXF30" s="13"/>
      <c r="EXG30" s="13"/>
      <c r="EXH30" s="13"/>
      <c r="EXI30" s="13"/>
      <c r="EXJ30" s="13"/>
      <c r="EXK30" s="13"/>
      <c r="EXL30" s="13"/>
      <c r="EXM30" s="13"/>
      <c r="EXN30" s="13"/>
      <c r="EXO30" s="13"/>
      <c r="EXP30" s="13"/>
      <c r="EXQ30" s="13"/>
      <c r="EXR30" s="13"/>
      <c r="EXS30" s="13"/>
      <c r="EXT30" s="13"/>
      <c r="EXU30" s="13"/>
      <c r="EXV30" s="13"/>
      <c r="EXW30" s="13"/>
      <c r="EXX30" s="13"/>
      <c r="EXY30" s="13"/>
      <c r="EXZ30" s="13"/>
      <c r="EYA30" s="13"/>
      <c r="EYB30" s="13"/>
      <c r="EYC30" s="13"/>
      <c r="EYD30" s="13"/>
      <c r="EYE30" s="13"/>
      <c r="EYF30" s="13"/>
      <c r="EYG30" s="13"/>
      <c r="EYH30" s="13"/>
      <c r="EYI30" s="13"/>
      <c r="EYJ30" s="13"/>
      <c r="EYK30" s="13"/>
      <c r="EYL30" s="13"/>
      <c r="EYM30" s="13"/>
      <c r="EYN30" s="13"/>
      <c r="EYO30" s="13"/>
      <c r="EYP30" s="13"/>
      <c r="EYQ30" s="13"/>
      <c r="EYR30" s="13"/>
      <c r="EYS30" s="13"/>
      <c r="EYT30" s="13"/>
      <c r="EYU30" s="13"/>
      <c r="EYV30" s="13"/>
      <c r="EYW30" s="13"/>
      <c r="EYX30" s="13"/>
      <c r="EYY30" s="13"/>
      <c r="EYZ30" s="13"/>
      <c r="EZA30" s="13"/>
      <c r="EZB30" s="13"/>
      <c r="EZC30" s="13"/>
      <c r="EZD30" s="13"/>
      <c r="EZE30" s="13"/>
      <c r="EZF30" s="13"/>
      <c r="EZG30" s="13"/>
      <c r="EZH30" s="13"/>
      <c r="EZI30" s="13"/>
      <c r="EZJ30" s="13"/>
      <c r="EZK30" s="13"/>
      <c r="EZL30" s="13"/>
      <c r="EZM30" s="13"/>
      <c r="EZN30" s="13"/>
      <c r="EZO30" s="13"/>
      <c r="EZP30" s="13"/>
      <c r="EZQ30" s="13"/>
      <c r="EZR30" s="13"/>
      <c r="EZS30" s="13"/>
      <c r="EZT30" s="13"/>
      <c r="EZU30" s="13"/>
      <c r="EZV30" s="13"/>
      <c r="EZW30" s="13"/>
      <c r="EZX30" s="13"/>
      <c r="EZY30" s="13"/>
      <c r="EZZ30" s="13"/>
      <c r="FAA30" s="13"/>
      <c r="FAB30" s="13"/>
      <c r="FAC30" s="13"/>
      <c r="FAD30" s="13"/>
      <c r="FAE30" s="13"/>
      <c r="FAF30" s="13"/>
      <c r="FAG30" s="13"/>
      <c r="FAH30" s="13"/>
      <c r="FAI30" s="13"/>
      <c r="FAJ30" s="13"/>
      <c r="FAK30" s="13"/>
      <c r="FAL30" s="13"/>
      <c r="FAM30" s="13"/>
      <c r="FAN30" s="13"/>
      <c r="FAO30" s="13"/>
      <c r="FAP30" s="13"/>
      <c r="FAQ30" s="13"/>
      <c r="FAR30" s="13"/>
      <c r="FAS30" s="13"/>
      <c r="FAT30" s="13"/>
      <c r="FAU30" s="13"/>
      <c r="FAV30" s="13"/>
      <c r="FAW30" s="13"/>
      <c r="FAX30" s="13"/>
      <c r="FAY30" s="13"/>
      <c r="FAZ30" s="13"/>
      <c r="FBA30" s="13"/>
      <c r="FBB30" s="13"/>
      <c r="FBC30" s="13"/>
      <c r="FBD30" s="13"/>
      <c r="FBE30" s="13"/>
      <c r="FBF30" s="13"/>
      <c r="FBG30" s="13"/>
      <c r="FBH30" s="13"/>
      <c r="FBI30" s="13"/>
      <c r="FBJ30" s="13"/>
      <c r="FBK30" s="13"/>
      <c r="FBL30" s="13"/>
      <c r="FBM30" s="13"/>
      <c r="FBN30" s="13"/>
      <c r="FBO30" s="13"/>
      <c r="FBP30" s="13"/>
      <c r="FBQ30" s="13"/>
      <c r="FBR30" s="13"/>
      <c r="FBS30" s="13"/>
      <c r="FBT30" s="13"/>
      <c r="FBU30" s="13"/>
      <c r="FBV30" s="13"/>
      <c r="FBW30" s="13"/>
      <c r="FBX30" s="13"/>
      <c r="FBY30" s="13"/>
      <c r="FBZ30" s="13"/>
      <c r="FCA30" s="13"/>
      <c r="FCB30" s="13"/>
      <c r="FCC30" s="13"/>
      <c r="FCD30" s="13"/>
      <c r="FCE30" s="13"/>
      <c r="FCF30" s="13"/>
      <c r="FCG30" s="13"/>
      <c r="FCH30" s="13"/>
      <c r="FCI30" s="13"/>
      <c r="FCJ30" s="13"/>
      <c r="FCK30" s="13"/>
      <c r="FCL30" s="13"/>
      <c r="FCM30" s="13"/>
      <c r="FCN30" s="13"/>
      <c r="FCO30" s="13"/>
      <c r="FCP30" s="13"/>
      <c r="FCQ30" s="13"/>
      <c r="FCR30" s="13"/>
      <c r="FCS30" s="13"/>
      <c r="FCT30" s="13"/>
      <c r="FCU30" s="13"/>
      <c r="FCV30" s="13"/>
      <c r="FCW30" s="13"/>
      <c r="FCX30" s="13"/>
      <c r="FCY30" s="13"/>
      <c r="FCZ30" s="13"/>
      <c r="FDA30" s="13"/>
      <c r="FDB30" s="13"/>
      <c r="FDC30" s="13"/>
      <c r="FDD30" s="13"/>
      <c r="FDE30" s="13"/>
      <c r="FDF30" s="13"/>
      <c r="FDG30" s="13"/>
      <c r="FDH30" s="13"/>
      <c r="FDI30" s="13"/>
      <c r="FDJ30" s="13"/>
      <c r="FDK30" s="13"/>
      <c r="FDL30" s="13"/>
      <c r="FDM30" s="13"/>
      <c r="FDN30" s="13"/>
      <c r="FDO30" s="13"/>
      <c r="FDP30" s="13"/>
      <c r="FDQ30" s="13"/>
      <c r="FDR30" s="13"/>
      <c r="FDS30" s="13"/>
      <c r="FDT30" s="13"/>
      <c r="FDU30" s="13"/>
      <c r="FDV30" s="13"/>
      <c r="FDW30" s="13"/>
      <c r="FDX30" s="13"/>
      <c r="FDY30" s="13"/>
      <c r="FDZ30" s="13"/>
      <c r="FEA30" s="13"/>
      <c r="FEB30" s="13"/>
      <c r="FEC30" s="13"/>
      <c r="FED30" s="13"/>
      <c r="FEE30" s="13"/>
      <c r="FEF30" s="13"/>
      <c r="FEG30" s="13"/>
      <c r="FEH30" s="13"/>
      <c r="FEI30" s="13"/>
      <c r="FEJ30" s="13"/>
      <c r="FEK30" s="13"/>
      <c r="FEL30" s="13"/>
      <c r="FEM30" s="13"/>
      <c r="FEN30" s="13"/>
      <c r="FEO30" s="13"/>
      <c r="FEP30" s="13"/>
      <c r="FEQ30" s="13"/>
      <c r="FER30" s="13"/>
      <c r="FES30" s="13"/>
      <c r="FET30" s="13"/>
      <c r="FEU30" s="13"/>
      <c r="FEV30" s="13"/>
      <c r="FEW30" s="13"/>
      <c r="FEX30" s="13"/>
      <c r="FEY30" s="13"/>
      <c r="FEZ30" s="13"/>
      <c r="FFA30" s="13"/>
      <c r="FFB30" s="13"/>
      <c r="FFC30" s="13"/>
      <c r="FFD30" s="13"/>
      <c r="FFE30" s="13"/>
      <c r="FFF30" s="13"/>
      <c r="FFG30" s="13"/>
      <c r="FFH30" s="13"/>
      <c r="FFI30" s="13"/>
      <c r="FFJ30" s="13"/>
      <c r="FFK30" s="13"/>
      <c r="FFL30" s="13"/>
      <c r="FFM30" s="13"/>
      <c r="FFN30" s="13"/>
      <c r="FFO30" s="13"/>
      <c r="FFP30" s="13"/>
      <c r="FFQ30" s="13"/>
      <c r="FFR30" s="13"/>
      <c r="FFS30" s="13"/>
      <c r="FFT30" s="13"/>
      <c r="FFU30" s="13"/>
      <c r="FFV30" s="13"/>
      <c r="FFW30" s="13"/>
      <c r="FFX30" s="13"/>
      <c r="FFY30" s="13"/>
      <c r="FFZ30" s="13"/>
      <c r="FGA30" s="13"/>
      <c r="FGB30" s="13"/>
      <c r="FGC30" s="13"/>
      <c r="FGD30" s="13"/>
      <c r="FGE30" s="13"/>
      <c r="FGF30" s="13"/>
      <c r="FGG30" s="13"/>
      <c r="FGH30" s="13"/>
      <c r="FGI30" s="13"/>
      <c r="FGJ30" s="13"/>
      <c r="FGK30" s="13"/>
      <c r="FGL30" s="13"/>
      <c r="FGM30" s="13"/>
      <c r="FGN30" s="13"/>
      <c r="FGO30" s="13"/>
      <c r="FGP30" s="13"/>
      <c r="FGQ30" s="13"/>
      <c r="FGR30" s="13"/>
      <c r="FGS30" s="13"/>
      <c r="FGT30" s="13"/>
      <c r="FGU30" s="13"/>
      <c r="FGV30" s="13"/>
      <c r="FGW30" s="13"/>
      <c r="FGX30" s="13"/>
      <c r="FGY30" s="13"/>
      <c r="FGZ30" s="13"/>
      <c r="FHA30" s="13"/>
      <c r="FHB30" s="13"/>
      <c r="FHC30" s="13"/>
      <c r="FHD30" s="13"/>
      <c r="FHE30" s="13"/>
      <c r="FHF30" s="13"/>
      <c r="FHG30" s="13"/>
      <c r="FHH30" s="13"/>
      <c r="FHI30" s="13"/>
      <c r="FHJ30" s="13"/>
      <c r="FHK30" s="13"/>
      <c r="FHL30" s="13"/>
      <c r="FHM30" s="13"/>
      <c r="FHN30" s="13"/>
      <c r="FHO30" s="13"/>
      <c r="FHP30" s="13"/>
      <c r="FHQ30" s="13"/>
      <c r="FHR30" s="13"/>
      <c r="FHS30" s="13"/>
      <c r="FHT30" s="13"/>
      <c r="FHU30" s="13"/>
      <c r="FHV30" s="13"/>
      <c r="FHW30" s="13"/>
      <c r="FHX30" s="13"/>
      <c r="FHY30" s="13"/>
      <c r="FHZ30" s="13"/>
      <c r="FIA30" s="13"/>
      <c r="FIB30" s="13"/>
      <c r="FIC30" s="13"/>
      <c r="FID30" s="13"/>
      <c r="FIE30" s="13"/>
      <c r="FIF30" s="13"/>
      <c r="FIG30" s="13"/>
      <c r="FIH30" s="13"/>
      <c r="FII30" s="13"/>
      <c r="FIJ30" s="13"/>
      <c r="FIK30" s="13"/>
      <c r="FIL30" s="13"/>
      <c r="FIM30" s="13"/>
      <c r="FIN30" s="13"/>
      <c r="FIO30" s="13"/>
      <c r="FIP30" s="13"/>
      <c r="FIQ30" s="13"/>
      <c r="FIR30" s="13"/>
      <c r="FIS30" s="13"/>
      <c r="FIT30" s="13"/>
      <c r="FIU30" s="13"/>
      <c r="FIV30" s="13"/>
      <c r="FIW30" s="13"/>
      <c r="FIX30" s="13"/>
      <c r="FIY30" s="13"/>
      <c r="FIZ30" s="13"/>
      <c r="FJA30" s="13"/>
      <c r="FJB30" s="13"/>
      <c r="FJC30" s="13"/>
      <c r="FJD30" s="13"/>
      <c r="FJE30" s="13"/>
      <c r="FJF30" s="13"/>
      <c r="FJG30" s="13"/>
      <c r="FJH30" s="13"/>
      <c r="FJI30" s="13"/>
      <c r="FJJ30" s="13"/>
      <c r="FJK30" s="13"/>
      <c r="FJL30" s="13"/>
      <c r="FJM30" s="13"/>
      <c r="FJN30" s="13"/>
      <c r="FJO30" s="13"/>
      <c r="FJP30" s="13"/>
      <c r="FJQ30" s="13"/>
      <c r="FJR30" s="13"/>
      <c r="FJS30" s="13"/>
      <c r="FJT30" s="13"/>
      <c r="FJU30" s="13"/>
      <c r="FJV30" s="13"/>
      <c r="FJW30" s="13"/>
      <c r="FJX30" s="13"/>
      <c r="FJY30" s="13"/>
      <c r="FJZ30" s="13"/>
      <c r="FKA30" s="13"/>
      <c r="FKB30" s="13"/>
      <c r="FKC30" s="13"/>
      <c r="FKD30" s="13"/>
      <c r="FKE30" s="13"/>
      <c r="FKF30" s="13"/>
      <c r="FKG30" s="13"/>
      <c r="FKH30" s="13"/>
      <c r="FKI30" s="13"/>
      <c r="FKJ30" s="13"/>
      <c r="FKK30" s="13"/>
      <c r="FKL30" s="13"/>
      <c r="FKM30" s="13"/>
      <c r="FKN30" s="13"/>
      <c r="FKO30" s="13"/>
      <c r="FKP30" s="13"/>
      <c r="FKQ30" s="13"/>
      <c r="FKR30" s="13"/>
      <c r="FKS30" s="13"/>
      <c r="FKT30" s="13"/>
      <c r="FKU30" s="13"/>
      <c r="FKV30" s="13"/>
      <c r="FKW30" s="13"/>
      <c r="FKX30" s="13"/>
      <c r="FKY30" s="13"/>
      <c r="FKZ30" s="13"/>
      <c r="FLA30" s="13"/>
      <c r="FLB30" s="13"/>
      <c r="FLC30" s="13"/>
      <c r="FLD30" s="13"/>
      <c r="FLE30" s="13"/>
      <c r="FLF30" s="13"/>
      <c r="FLG30" s="13"/>
      <c r="FLH30" s="13"/>
      <c r="FLI30" s="13"/>
      <c r="FLJ30" s="13"/>
      <c r="FLK30" s="13"/>
      <c r="FLL30" s="13"/>
      <c r="FLM30" s="13"/>
      <c r="FLN30" s="13"/>
      <c r="FLO30" s="13"/>
      <c r="FLP30" s="13"/>
      <c r="FLQ30" s="13"/>
      <c r="FLR30" s="13"/>
      <c r="FLS30" s="13"/>
      <c r="FLT30" s="13"/>
      <c r="FLU30" s="13"/>
      <c r="FLV30" s="13"/>
      <c r="FLW30" s="13"/>
      <c r="FLX30" s="13"/>
      <c r="FLY30" s="13"/>
      <c r="FLZ30" s="13"/>
      <c r="FMA30" s="13"/>
      <c r="FMB30" s="13"/>
      <c r="FMC30" s="13"/>
      <c r="FMD30" s="13"/>
      <c r="FME30" s="13"/>
      <c r="FMF30" s="13"/>
      <c r="FMG30" s="13"/>
      <c r="FMH30" s="13"/>
      <c r="FMI30" s="13"/>
      <c r="FMJ30" s="13"/>
      <c r="FMK30" s="13"/>
      <c r="FML30" s="13"/>
      <c r="FMM30" s="13"/>
      <c r="FMN30" s="13"/>
      <c r="FMO30" s="13"/>
      <c r="FMP30" s="13"/>
      <c r="FMQ30" s="13"/>
      <c r="FMR30" s="13"/>
      <c r="FMS30" s="13"/>
      <c r="FMT30" s="13"/>
      <c r="FMU30" s="13"/>
      <c r="FMV30" s="13"/>
      <c r="FMW30" s="13"/>
      <c r="FMX30" s="13"/>
      <c r="FMY30" s="13"/>
      <c r="FMZ30" s="13"/>
      <c r="FNA30" s="13"/>
      <c r="FNB30" s="13"/>
      <c r="FNC30" s="13"/>
      <c r="FND30" s="13"/>
      <c r="FNE30" s="13"/>
      <c r="FNF30" s="13"/>
      <c r="FNG30" s="13"/>
      <c r="FNH30" s="13"/>
      <c r="FNI30" s="13"/>
      <c r="FNJ30" s="13"/>
      <c r="FNK30" s="13"/>
      <c r="FNL30" s="13"/>
      <c r="FNM30" s="13"/>
      <c r="FNN30" s="13"/>
      <c r="FNO30" s="13"/>
      <c r="FNP30" s="13"/>
      <c r="FNQ30" s="13"/>
      <c r="FNR30" s="13"/>
      <c r="FNS30" s="13"/>
      <c r="FNT30" s="13"/>
      <c r="FNU30" s="13"/>
      <c r="FNV30" s="13"/>
      <c r="FNW30" s="13"/>
      <c r="FNX30" s="13"/>
      <c r="FNY30" s="13"/>
      <c r="FNZ30" s="13"/>
      <c r="FOA30" s="13"/>
      <c r="FOB30" s="13"/>
      <c r="FOC30" s="13"/>
      <c r="FOD30" s="13"/>
      <c r="FOE30" s="13"/>
      <c r="FOF30" s="13"/>
      <c r="FOG30" s="13"/>
      <c r="FOH30" s="13"/>
      <c r="FOI30" s="13"/>
      <c r="FOJ30" s="13"/>
      <c r="FOK30" s="13"/>
      <c r="FOL30" s="13"/>
      <c r="FOM30" s="13"/>
      <c r="FON30" s="13"/>
      <c r="FOO30" s="13"/>
      <c r="FOP30" s="13"/>
      <c r="FOQ30" s="13"/>
      <c r="FOR30" s="13"/>
      <c r="FOS30" s="13"/>
      <c r="FOT30" s="13"/>
      <c r="FOU30" s="13"/>
      <c r="FOV30" s="13"/>
      <c r="FOW30" s="13"/>
      <c r="FOX30" s="13"/>
      <c r="FOY30" s="13"/>
      <c r="FOZ30" s="13"/>
      <c r="FPA30" s="13"/>
      <c r="FPB30" s="13"/>
      <c r="FPC30" s="13"/>
      <c r="FPD30" s="13"/>
      <c r="FPE30" s="13"/>
      <c r="FPF30" s="13"/>
      <c r="FPG30" s="13"/>
      <c r="FPH30" s="13"/>
      <c r="FPI30" s="13"/>
      <c r="FPJ30" s="13"/>
      <c r="FPK30" s="13"/>
      <c r="FPL30" s="13"/>
      <c r="FPM30" s="13"/>
      <c r="FPN30" s="13"/>
      <c r="FPO30" s="13"/>
      <c r="FPP30" s="13"/>
      <c r="FPQ30" s="13"/>
      <c r="FPR30" s="13"/>
      <c r="FPS30" s="13"/>
      <c r="FPT30" s="13"/>
      <c r="FPU30" s="13"/>
      <c r="FPV30" s="13"/>
      <c r="FPW30" s="13"/>
      <c r="FPX30" s="13"/>
      <c r="FPY30" s="13"/>
      <c r="FPZ30" s="13"/>
      <c r="FQA30" s="13"/>
      <c r="FQB30" s="13"/>
      <c r="FQC30" s="13"/>
      <c r="FQD30" s="13"/>
      <c r="FQE30" s="13"/>
      <c r="FQF30" s="13"/>
      <c r="FQG30" s="13"/>
      <c r="FQH30" s="13"/>
      <c r="FQI30" s="13"/>
      <c r="FQJ30" s="13"/>
      <c r="FQK30" s="13"/>
      <c r="FQL30" s="13"/>
      <c r="FQM30" s="13"/>
      <c r="FQN30" s="13"/>
      <c r="FQO30" s="13"/>
      <c r="FQP30" s="13"/>
      <c r="FQQ30" s="13"/>
      <c r="FQR30" s="13"/>
      <c r="FQS30" s="13"/>
      <c r="FQT30" s="13"/>
      <c r="FQU30" s="13"/>
      <c r="FQV30" s="13"/>
      <c r="FQW30" s="13"/>
      <c r="FQX30" s="13"/>
      <c r="FQY30" s="13"/>
      <c r="FQZ30" s="13"/>
      <c r="FRA30" s="13"/>
      <c r="FRB30" s="13"/>
      <c r="FRC30" s="13"/>
      <c r="FRD30" s="13"/>
      <c r="FRE30" s="13"/>
      <c r="FRF30" s="13"/>
      <c r="FRG30" s="13"/>
      <c r="FRH30" s="13"/>
      <c r="FRI30" s="13"/>
      <c r="FRJ30" s="13"/>
      <c r="FRK30" s="13"/>
      <c r="FRL30" s="13"/>
      <c r="FRM30" s="13"/>
      <c r="FRN30" s="13"/>
      <c r="FRO30" s="13"/>
      <c r="FRP30" s="13"/>
      <c r="FRQ30" s="13"/>
      <c r="FRR30" s="13"/>
      <c r="FRS30" s="13"/>
      <c r="FRT30" s="13"/>
      <c r="FRU30" s="13"/>
      <c r="FRV30" s="13"/>
      <c r="FRW30" s="13"/>
      <c r="FRX30" s="13"/>
      <c r="FRY30" s="13"/>
      <c r="FRZ30" s="13"/>
      <c r="FSA30" s="13"/>
      <c r="FSB30" s="13"/>
      <c r="FSC30" s="13"/>
      <c r="FSD30" s="13"/>
      <c r="FSE30" s="13"/>
      <c r="FSF30" s="13"/>
      <c r="FSG30" s="13"/>
      <c r="FSH30" s="13"/>
      <c r="FSI30" s="13"/>
      <c r="FSJ30" s="13"/>
      <c r="FSK30" s="13"/>
      <c r="FSL30" s="13"/>
      <c r="FSM30" s="13"/>
      <c r="FSN30" s="13"/>
      <c r="FSO30" s="13"/>
      <c r="FSP30" s="13"/>
      <c r="FSQ30" s="13"/>
      <c r="FSR30" s="13"/>
      <c r="FSS30" s="13"/>
      <c r="FST30" s="13"/>
      <c r="FSU30" s="13"/>
      <c r="FSV30" s="13"/>
      <c r="FSW30" s="13"/>
      <c r="FSX30" s="13"/>
      <c r="FSY30" s="13"/>
      <c r="FSZ30" s="13"/>
      <c r="FTA30" s="13"/>
      <c r="FTB30" s="13"/>
      <c r="FTC30" s="13"/>
      <c r="FTD30" s="13"/>
      <c r="FTE30" s="13"/>
      <c r="FTF30" s="13"/>
      <c r="FTG30" s="13"/>
      <c r="FTH30" s="13"/>
      <c r="FTI30" s="13"/>
      <c r="FTJ30" s="13"/>
      <c r="FTK30" s="13"/>
      <c r="FTL30" s="13"/>
      <c r="FTM30" s="13"/>
      <c r="FTN30" s="13"/>
      <c r="FTO30" s="13"/>
      <c r="FTP30" s="13"/>
      <c r="FTQ30" s="13"/>
      <c r="FTR30" s="13"/>
      <c r="FTS30" s="13"/>
      <c r="FTT30" s="13"/>
      <c r="FTU30" s="13"/>
      <c r="FTV30" s="13"/>
      <c r="FTW30" s="13"/>
      <c r="FTX30" s="13"/>
      <c r="FTY30" s="13"/>
      <c r="FTZ30" s="13"/>
      <c r="FUA30" s="13"/>
      <c r="FUB30" s="13"/>
      <c r="FUC30" s="13"/>
      <c r="FUD30" s="13"/>
      <c r="FUE30" s="13"/>
      <c r="FUF30" s="13"/>
      <c r="FUG30" s="13"/>
      <c r="FUH30" s="13"/>
      <c r="FUI30" s="13"/>
      <c r="FUJ30" s="13"/>
      <c r="FUK30" s="13"/>
      <c r="FUL30" s="13"/>
      <c r="FUM30" s="13"/>
      <c r="FUN30" s="13"/>
      <c r="FUO30" s="13"/>
      <c r="FUP30" s="13"/>
      <c r="FUQ30" s="13"/>
      <c r="FUR30" s="13"/>
      <c r="FUS30" s="13"/>
      <c r="FUT30" s="13"/>
      <c r="FUU30" s="13"/>
      <c r="FUV30" s="13"/>
      <c r="FUW30" s="13"/>
      <c r="FUX30" s="13"/>
      <c r="FUY30" s="13"/>
      <c r="FUZ30" s="13"/>
      <c r="FVA30" s="13"/>
      <c r="FVB30" s="13"/>
      <c r="FVC30" s="13"/>
      <c r="FVD30" s="13"/>
      <c r="FVE30" s="13"/>
      <c r="FVF30" s="13"/>
      <c r="FVG30" s="13"/>
      <c r="FVH30" s="13"/>
      <c r="FVI30" s="13"/>
      <c r="FVJ30" s="13"/>
      <c r="FVK30" s="13"/>
      <c r="FVL30" s="13"/>
      <c r="FVM30" s="13"/>
      <c r="FVN30" s="13"/>
      <c r="FVO30" s="13"/>
      <c r="FVP30" s="13"/>
      <c r="FVQ30" s="13"/>
      <c r="FVR30" s="13"/>
      <c r="FVS30" s="13"/>
      <c r="FVT30" s="13"/>
      <c r="FVU30" s="13"/>
      <c r="FVV30" s="13"/>
      <c r="FVW30" s="13"/>
      <c r="FVX30" s="13"/>
      <c r="FVY30" s="13"/>
      <c r="FVZ30" s="13"/>
      <c r="FWA30" s="13"/>
      <c r="FWB30" s="13"/>
      <c r="FWC30" s="13"/>
      <c r="FWD30" s="13"/>
      <c r="FWE30" s="13"/>
      <c r="FWF30" s="13"/>
      <c r="FWG30" s="13"/>
      <c r="FWH30" s="13"/>
      <c r="FWI30" s="13"/>
      <c r="FWJ30" s="13"/>
      <c r="FWK30" s="13"/>
      <c r="FWL30" s="13"/>
      <c r="FWM30" s="13"/>
      <c r="FWN30" s="13"/>
      <c r="FWO30" s="13"/>
      <c r="FWP30" s="13"/>
      <c r="FWQ30" s="13"/>
      <c r="FWR30" s="13"/>
      <c r="FWS30" s="13"/>
      <c r="FWT30" s="13"/>
      <c r="FWU30" s="13"/>
      <c r="FWV30" s="13"/>
      <c r="FWW30" s="13"/>
      <c r="FWX30" s="13"/>
      <c r="FWY30" s="13"/>
      <c r="FWZ30" s="13"/>
      <c r="FXA30" s="13"/>
      <c r="FXB30" s="13"/>
      <c r="FXC30" s="13"/>
      <c r="FXD30" s="13"/>
      <c r="FXE30" s="13"/>
      <c r="FXF30" s="13"/>
      <c r="FXG30" s="13"/>
      <c r="FXH30" s="13"/>
      <c r="FXI30" s="13"/>
      <c r="FXJ30" s="13"/>
      <c r="FXK30" s="13"/>
      <c r="FXL30" s="13"/>
      <c r="FXM30" s="13"/>
      <c r="FXN30" s="13"/>
      <c r="FXO30" s="13"/>
      <c r="FXP30" s="13"/>
      <c r="FXQ30" s="13"/>
      <c r="FXR30" s="13"/>
      <c r="FXS30" s="13"/>
      <c r="FXT30" s="13"/>
      <c r="FXU30" s="13"/>
      <c r="FXV30" s="13"/>
      <c r="FXW30" s="13"/>
      <c r="FXX30" s="13"/>
      <c r="FXY30" s="13"/>
      <c r="FXZ30" s="13"/>
      <c r="FYA30" s="13"/>
      <c r="FYB30" s="13"/>
      <c r="FYC30" s="13"/>
      <c r="FYD30" s="13"/>
      <c r="FYE30" s="13"/>
      <c r="FYF30" s="13"/>
      <c r="FYG30" s="13"/>
      <c r="FYH30" s="13"/>
      <c r="FYI30" s="13"/>
      <c r="FYJ30" s="13"/>
      <c r="FYK30" s="13"/>
      <c r="FYL30" s="13"/>
      <c r="FYM30" s="13"/>
      <c r="FYN30" s="13"/>
      <c r="FYO30" s="13"/>
      <c r="FYP30" s="13"/>
      <c r="FYQ30" s="13"/>
      <c r="FYR30" s="13"/>
      <c r="FYS30" s="13"/>
      <c r="FYT30" s="13"/>
      <c r="FYU30" s="13"/>
      <c r="FYV30" s="13"/>
      <c r="FYW30" s="13"/>
      <c r="FYX30" s="13"/>
      <c r="FYY30" s="13"/>
      <c r="FYZ30" s="13"/>
      <c r="FZA30" s="13"/>
      <c r="FZB30" s="13"/>
      <c r="FZC30" s="13"/>
      <c r="FZD30" s="13"/>
      <c r="FZE30" s="13"/>
      <c r="FZF30" s="13"/>
      <c r="FZG30" s="13"/>
      <c r="FZH30" s="13"/>
      <c r="FZI30" s="13"/>
      <c r="FZJ30" s="13"/>
      <c r="FZK30" s="13"/>
      <c r="FZL30" s="13"/>
      <c r="FZM30" s="13"/>
      <c r="FZN30" s="13"/>
      <c r="FZO30" s="13"/>
      <c r="FZP30" s="13"/>
      <c r="FZQ30" s="13"/>
      <c r="FZR30" s="13"/>
      <c r="FZS30" s="13"/>
      <c r="FZT30" s="13"/>
      <c r="FZU30" s="13"/>
      <c r="FZV30" s="13"/>
      <c r="FZW30" s="13"/>
      <c r="FZX30" s="13"/>
      <c r="FZY30" s="13"/>
      <c r="FZZ30" s="13"/>
      <c r="GAA30" s="13"/>
      <c r="GAB30" s="13"/>
      <c r="GAC30" s="13"/>
      <c r="GAD30" s="13"/>
      <c r="GAE30" s="13"/>
      <c r="GAF30" s="13"/>
      <c r="GAG30" s="13"/>
      <c r="GAH30" s="13"/>
      <c r="GAI30" s="13"/>
      <c r="GAJ30" s="13"/>
      <c r="GAK30" s="13"/>
      <c r="GAL30" s="13"/>
      <c r="GAM30" s="13"/>
      <c r="GAN30" s="13"/>
      <c r="GAO30" s="13"/>
      <c r="GAP30" s="13"/>
      <c r="GAQ30" s="13"/>
      <c r="GAR30" s="13"/>
      <c r="GAS30" s="13"/>
      <c r="GAT30" s="13"/>
      <c r="GAU30" s="13"/>
      <c r="GAV30" s="13"/>
      <c r="GAW30" s="13"/>
      <c r="GAX30" s="13"/>
      <c r="GAY30" s="13"/>
      <c r="GAZ30" s="13"/>
      <c r="GBA30" s="13"/>
      <c r="GBB30" s="13"/>
      <c r="GBC30" s="13"/>
      <c r="GBD30" s="13"/>
      <c r="GBE30" s="13"/>
      <c r="GBF30" s="13"/>
      <c r="GBG30" s="13"/>
      <c r="GBH30" s="13"/>
      <c r="GBI30" s="13"/>
      <c r="GBJ30" s="13"/>
      <c r="GBK30" s="13"/>
      <c r="GBL30" s="13"/>
      <c r="GBM30" s="13"/>
      <c r="GBN30" s="13"/>
      <c r="GBO30" s="13"/>
      <c r="GBP30" s="13"/>
      <c r="GBQ30" s="13"/>
      <c r="GBR30" s="13"/>
      <c r="GBS30" s="13"/>
      <c r="GBT30" s="13"/>
      <c r="GBU30" s="13"/>
      <c r="GBV30" s="13"/>
      <c r="GBW30" s="13"/>
      <c r="GBX30" s="13"/>
      <c r="GBY30" s="13"/>
      <c r="GBZ30" s="13"/>
      <c r="GCA30" s="13"/>
      <c r="GCB30" s="13"/>
      <c r="GCC30" s="13"/>
      <c r="GCD30" s="13"/>
      <c r="GCE30" s="13"/>
      <c r="GCF30" s="13"/>
      <c r="GCG30" s="13"/>
      <c r="GCH30" s="13"/>
      <c r="GCI30" s="13"/>
      <c r="GCJ30" s="13"/>
      <c r="GCK30" s="13"/>
      <c r="GCL30" s="13"/>
      <c r="GCM30" s="13"/>
      <c r="GCN30" s="13"/>
      <c r="GCO30" s="13"/>
      <c r="GCP30" s="13"/>
      <c r="GCQ30" s="13"/>
      <c r="GCR30" s="13"/>
      <c r="GCS30" s="13"/>
      <c r="GCT30" s="13"/>
      <c r="GCU30" s="13"/>
      <c r="GCV30" s="13"/>
      <c r="GCW30" s="13"/>
      <c r="GCX30" s="13"/>
      <c r="GCY30" s="13"/>
      <c r="GCZ30" s="13"/>
      <c r="GDA30" s="13"/>
      <c r="GDB30" s="13"/>
      <c r="GDC30" s="13"/>
      <c r="GDD30" s="13"/>
      <c r="GDE30" s="13"/>
      <c r="GDF30" s="13"/>
      <c r="GDG30" s="13"/>
      <c r="GDH30" s="13"/>
      <c r="GDI30" s="13"/>
      <c r="GDJ30" s="13"/>
      <c r="GDK30" s="13"/>
      <c r="GDL30" s="13"/>
      <c r="GDM30" s="13"/>
      <c r="GDN30" s="13"/>
      <c r="GDO30" s="13"/>
      <c r="GDP30" s="13"/>
      <c r="GDQ30" s="13"/>
      <c r="GDR30" s="13"/>
      <c r="GDS30" s="13"/>
      <c r="GDT30" s="13"/>
      <c r="GDU30" s="13"/>
      <c r="GDV30" s="13"/>
      <c r="GDW30" s="13"/>
      <c r="GDX30" s="13"/>
      <c r="GDY30" s="13"/>
      <c r="GDZ30" s="13"/>
      <c r="GEA30" s="13"/>
      <c r="GEB30" s="13"/>
      <c r="GEC30" s="13"/>
      <c r="GED30" s="13"/>
      <c r="GEE30" s="13"/>
      <c r="GEF30" s="13"/>
      <c r="GEG30" s="13"/>
      <c r="GEH30" s="13"/>
      <c r="GEI30" s="13"/>
      <c r="GEJ30" s="13"/>
      <c r="GEK30" s="13"/>
      <c r="GEL30" s="13"/>
      <c r="GEM30" s="13"/>
      <c r="GEN30" s="13"/>
      <c r="GEO30" s="13"/>
      <c r="GEP30" s="13"/>
      <c r="GEQ30" s="13"/>
      <c r="GER30" s="13"/>
      <c r="GES30" s="13"/>
      <c r="GET30" s="13"/>
      <c r="GEU30" s="13"/>
      <c r="GEV30" s="13"/>
      <c r="GEW30" s="13"/>
      <c r="GEX30" s="13"/>
      <c r="GEY30" s="13"/>
      <c r="GEZ30" s="13"/>
      <c r="GFA30" s="13"/>
      <c r="GFB30" s="13"/>
      <c r="GFC30" s="13"/>
      <c r="GFD30" s="13"/>
      <c r="GFE30" s="13"/>
      <c r="GFF30" s="13"/>
      <c r="GFG30" s="13"/>
      <c r="GFH30" s="13"/>
      <c r="GFI30" s="13"/>
      <c r="GFJ30" s="13"/>
      <c r="GFK30" s="13"/>
      <c r="GFL30" s="13"/>
      <c r="GFM30" s="13"/>
      <c r="GFN30" s="13"/>
      <c r="GFO30" s="13"/>
      <c r="GFP30" s="13"/>
      <c r="GFQ30" s="13"/>
      <c r="GFR30" s="13"/>
      <c r="GFS30" s="13"/>
      <c r="GFT30" s="13"/>
      <c r="GFU30" s="13"/>
      <c r="GFV30" s="13"/>
      <c r="GFW30" s="13"/>
      <c r="GFX30" s="13"/>
      <c r="GFY30" s="13"/>
      <c r="GFZ30" s="13"/>
      <c r="GGA30" s="13"/>
      <c r="GGB30" s="13"/>
      <c r="GGC30" s="13"/>
      <c r="GGD30" s="13"/>
      <c r="GGE30" s="13"/>
      <c r="GGF30" s="13"/>
      <c r="GGG30" s="13"/>
      <c r="GGH30" s="13"/>
      <c r="GGI30" s="13"/>
      <c r="GGJ30" s="13"/>
      <c r="GGK30" s="13"/>
      <c r="GGL30" s="13"/>
      <c r="GGM30" s="13"/>
      <c r="GGN30" s="13"/>
      <c r="GGO30" s="13"/>
      <c r="GGP30" s="13"/>
      <c r="GGQ30" s="13"/>
      <c r="GGR30" s="13"/>
      <c r="GGS30" s="13"/>
      <c r="GGT30" s="13"/>
      <c r="GGU30" s="13"/>
      <c r="GGV30" s="13"/>
      <c r="GGW30" s="13"/>
      <c r="GGX30" s="13"/>
      <c r="GGY30" s="13"/>
      <c r="GGZ30" s="13"/>
      <c r="GHA30" s="13"/>
      <c r="GHB30" s="13"/>
      <c r="GHC30" s="13"/>
      <c r="GHD30" s="13"/>
      <c r="GHE30" s="13"/>
      <c r="GHF30" s="13"/>
      <c r="GHG30" s="13"/>
      <c r="GHH30" s="13"/>
      <c r="GHI30" s="13"/>
      <c r="GHJ30" s="13"/>
      <c r="GHK30" s="13"/>
      <c r="GHL30" s="13"/>
      <c r="GHM30" s="13"/>
      <c r="GHN30" s="13"/>
      <c r="GHO30" s="13"/>
      <c r="GHP30" s="13"/>
      <c r="GHQ30" s="13"/>
      <c r="GHR30" s="13"/>
      <c r="GHS30" s="13"/>
      <c r="GHT30" s="13"/>
      <c r="GHU30" s="13"/>
      <c r="GHV30" s="13"/>
      <c r="GHW30" s="13"/>
      <c r="GHX30" s="13"/>
      <c r="GHY30" s="13"/>
      <c r="GHZ30" s="13"/>
      <c r="GIA30" s="13"/>
      <c r="GIB30" s="13"/>
      <c r="GIC30" s="13"/>
      <c r="GID30" s="13"/>
      <c r="GIE30" s="13"/>
      <c r="GIF30" s="13"/>
      <c r="GIG30" s="13"/>
      <c r="GIH30" s="13"/>
      <c r="GII30" s="13"/>
      <c r="GIJ30" s="13"/>
      <c r="GIK30" s="13"/>
      <c r="GIL30" s="13"/>
      <c r="GIM30" s="13"/>
      <c r="GIN30" s="13"/>
      <c r="GIO30" s="13"/>
      <c r="GIP30" s="13"/>
      <c r="GIQ30" s="13"/>
      <c r="GIR30" s="13"/>
      <c r="GIS30" s="13"/>
      <c r="GIT30" s="13"/>
      <c r="GIU30" s="13"/>
      <c r="GIV30" s="13"/>
      <c r="GIW30" s="13"/>
      <c r="GIX30" s="13"/>
      <c r="GIY30" s="13"/>
      <c r="GIZ30" s="13"/>
      <c r="GJA30" s="13"/>
      <c r="GJB30" s="13"/>
      <c r="GJC30" s="13"/>
      <c r="GJD30" s="13"/>
      <c r="GJE30" s="13"/>
      <c r="GJF30" s="13"/>
      <c r="GJG30" s="13"/>
      <c r="GJH30" s="13"/>
      <c r="GJI30" s="13"/>
      <c r="GJJ30" s="13"/>
      <c r="GJK30" s="13"/>
      <c r="GJL30" s="13"/>
      <c r="GJM30" s="13"/>
      <c r="GJN30" s="13"/>
      <c r="GJO30" s="13"/>
      <c r="GJP30" s="13"/>
      <c r="GJQ30" s="13"/>
      <c r="GJR30" s="13"/>
      <c r="GJS30" s="13"/>
      <c r="GJT30" s="13"/>
      <c r="GJU30" s="13"/>
      <c r="GJV30" s="13"/>
      <c r="GJW30" s="13"/>
      <c r="GJX30" s="13"/>
      <c r="GJY30" s="13"/>
      <c r="GJZ30" s="13"/>
      <c r="GKA30" s="13"/>
      <c r="GKB30" s="13"/>
      <c r="GKC30" s="13"/>
      <c r="GKD30" s="13"/>
      <c r="GKE30" s="13"/>
      <c r="GKF30" s="13"/>
      <c r="GKG30" s="13"/>
      <c r="GKH30" s="13"/>
      <c r="GKI30" s="13"/>
      <c r="GKJ30" s="13"/>
      <c r="GKK30" s="13"/>
      <c r="GKL30" s="13"/>
      <c r="GKM30" s="13"/>
      <c r="GKN30" s="13"/>
      <c r="GKO30" s="13"/>
      <c r="GKP30" s="13"/>
      <c r="GKQ30" s="13"/>
      <c r="GKR30" s="13"/>
      <c r="GKS30" s="13"/>
      <c r="GKT30" s="13"/>
      <c r="GKU30" s="13"/>
      <c r="GKV30" s="13"/>
      <c r="GKW30" s="13"/>
      <c r="GKX30" s="13"/>
      <c r="GKY30" s="13"/>
      <c r="GKZ30" s="13"/>
      <c r="GLA30" s="13"/>
      <c r="GLB30" s="13"/>
      <c r="GLC30" s="13"/>
      <c r="GLD30" s="13"/>
      <c r="GLE30" s="13"/>
      <c r="GLF30" s="13"/>
      <c r="GLG30" s="13"/>
      <c r="GLH30" s="13"/>
      <c r="GLI30" s="13"/>
      <c r="GLJ30" s="13"/>
      <c r="GLK30" s="13"/>
      <c r="GLL30" s="13"/>
      <c r="GLM30" s="13"/>
      <c r="GLN30" s="13"/>
      <c r="GLO30" s="13"/>
      <c r="GLP30" s="13"/>
      <c r="GLQ30" s="13"/>
      <c r="GLR30" s="13"/>
      <c r="GLS30" s="13"/>
      <c r="GLT30" s="13"/>
      <c r="GLU30" s="13"/>
      <c r="GLV30" s="13"/>
      <c r="GLW30" s="13"/>
      <c r="GLX30" s="13"/>
      <c r="GLY30" s="13"/>
      <c r="GLZ30" s="13"/>
      <c r="GMA30" s="13"/>
      <c r="GMB30" s="13"/>
      <c r="GMC30" s="13"/>
      <c r="GMD30" s="13"/>
      <c r="GME30" s="13"/>
      <c r="GMF30" s="13"/>
      <c r="GMG30" s="13"/>
      <c r="GMH30" s="13"/>
      <c r="GMI30" s="13"/>
      <c r="GMJ30" s="13"/>
      <c r="GMK30" s="13"/>
      <c r="GML30" s="13"/>
      <c r="GMM30" s="13"/>
      <c r="GMN30" s="13"/>
      <c r="GMO30" s="13"/>
      <c r="GMP30" s="13"/>
      <c r="GMQ30" s="13"/>
      <c r="GMR30" s="13"/>
      <c r="GMS30" s="13"/>
      <c r="GMT30" s="13"/>
      <c r="GMU30" s="13"/>
      <c r="GMV30" s="13"/>
      <c r="GMW30" s="13"/>
      <c r="GMX30" s="13"/>
      <c r="GMY30" s="13"/>
      <c r="GMZ30" s="13"/>
      <c r="GNA30" s="13"/>
      <c r="GNB30" s="13"/>
      <c r="GNC30" s="13"/>
      <c r="GND30" s="13"/>
      <c r="GNE30" s="13"/>
      <c r="GNF30" s="13"/>
      <c r="GNG30" s="13"/>
      <c r="GNH30" s="13"/>
      <c r="GNI30" s="13"/>
      <c r="GNJ30" s="13"/>
      <c r="GNK30" s="13"/>
      <c r="GNL30" s="13"/>
      <c r="GNM30" s="13"/>
      <c r="GNN30" s="13"/>
      <c r="GNO30" s="13"/>
      <c r="GNP30" s="13"/>
      <c r="GNQ30" s="13"/>
      <c r="GNR30" s="13"/>
      <c r="GNS30" s="13"/>
      <c r="GNT30" s="13"/>
      <c r="GNU30" s="13"/>
      <c r="GNV30" s="13"/>
      <c r="GNW30" s="13"/>
      <c r="GNX30" s="13"/>
      <c r="GNY30" s="13"/>
      <c r="GNZ30" s="13"/>
      <c r="GOA30" s="13"/>
      <c r="GOB30" s="13"/>
      <c r="GOC30" s="13"/>
      <c r="GOD30" s="13"/>
      <c r="GOE30" s="13"/>
      <c r="GOF30" s="13"/>
      <c r="GOG30" s="13"/>
      <c r="GOH30" s="13"/>
      <c r="GOI30" s="13"/>
      <c r="GOJ30" s="13"/>
      <c r="GOK30" s="13"/>
      <c r="GOL30" s="13"/>
      <c r="GOM30" s="13"/>
      <c r="GON30" s="13"/>
      <c r="GOO30" s="13"/>
      <c r="GOP30" s="13"/>
      <c r="GOQ30" s="13"/>
      <c r="GOR30" s="13"/>
      <c r="GOS30" s="13"/>
      <c r="GOT30" s="13"/>
      <c r="GOU30" s="13"/>
      <c r="GOV30" s="13"/>
      <c r="GOW30" s="13"/>
      <c r="GOX30" s="13"/>
      <c r="GOY30" s="13"/>
      <c r="GOZ30" s="13"/>
      <c r="GPA30" s="13"/>
      <c r="GPB30" s="13"/>
      <c r="GPC30" s="13"/>
      <c r="GPD30" s="13"/>
      <c r="GPE30" s="13"/>
      <c r="GPF30" s="13"/>
      <c r="GPG30" s="13"/>
      <c r="GPH30" s="13"/>
      <c r="GPI30" s="13"/>
      <c r="GPJ30" s="13"/>
      <c r="GPK30" s="13"/>
      <c r="GPL30" s="13"/>
      <c r="GPM30" s="13"/>
      <c r="GPN30" s="13"/>
      <c r="GPO30" s="13"/>
      <c r="GPP30" s="13"/>
      <c r="GPQ30" s="13"/>
      <c r="GPR30" s="13"/>
      <c r="GPS30" s="13"/>
      <c r="GPT30" s="13"/>
      <c r="GPU30" s="13"/>
      <c r="GPV30" s="13"/>
      <c r="GPW30" s="13"/>
      <c r="GPX30" s="13"/>
      <c r="GPY30" s="13"/>
      <c r="GPZ30" s="13"/>
      <c r="GQA30" s="13"/>
      <c r="GQB30" s="13"/>
      <c r="GQC30" s="13"/>
      <c r="GQD30" s="13"/>
      <c r="GQE30" s="13"/>
      <c r="GQF30" s="13"/>
      <c r="GQG30" s="13"/>
      <c r="GQH30" s="13"/>
      <c r="GQI30" s="13"/>
      <c r="GQJ30" s="13"/>
      <c r="GQK30" s="13"/>
      <c r="GQL30" s="13"/>
      <c r="GQM30" s="13"/>
      <c r="GQN30" s="13"/>
      <c r="GQO30" s="13"/>
      <c r="GQP30" s="13"/>
      <c r="GQQ30" s="13"/>
      <c r="GQR30" s="13"/>
      <c r="GQS30" s="13"/>
      <c r="GQT30" s="13"/>
      <c r="GQU30" s="13"/>
      <c r="GQV30" s="13"/>
      <c r="GQW30" s="13"/>
      <c r="GQX30" s="13"/>
      <c r="GQY30" s="13"/>
      <c r="GQZ30" s="13"/>
      <c r="GRA30" s="13"/>
      <c r="GRB30" s="13"/>
      <c r="GRC30" s="13"/>
      <c r="GRD30" s="13"/>
      <c r="GRE30" s="13"/>
      <c r="GRF30" s="13"/>
      <c r="GRG30" s="13"/>
      <c r="GRH30" s="13"/>
      <c r="GRI30" s="13"/>
      <c r="GRJ30" s="13"/>
      <c r="GRK30" s="13"/>
      <c r="GRL30" s="13"/>
      <c r="GRM30" s="13"/>
      <c r="GRN30" s="13"/>
      <c r="GRO30" s="13"/>
      <c r="GRP30" s="13"/>
      <c r="GRQ30" s="13"/>
      <c r="GRR30" s="13"/>
      <c r="GRS30" s="13"/>
      <c r="GRT30" s="13"/>
      <c r="GRU30" s="13"/>
      <c r="GRV30" s="13"/>
      <c r="GRW30" s="13"/>
      <c r="GRX30" s="13"/>
      <c r="GRY30" s="13"/>
      <c r="GRZ30" s="13"/>
      <c r="GSA30" s="13"/>
      <c r="GSB30" s="13"/>
      <c r="GSC30" s="13"/>
      <c r="GSD30" s="13"/>
      <c r="GSE30" s="13"/>
      <c r="GSF30" s="13"/>
      <c r="GSG30" s="13"/>
      <c r="GSH30" s="13"/>
      <c r="GSI30" s="13"/>
      <c r="GSJ30" s="13"/>
      <c r="GSK30" s="13"/>
      <c r="GSL30" s="13"/>
      <c r="GSM30" s="13"/>
      <c r="GSN30" s="13"/>
      <c r="GSO30" s="13"/>
      <c r="GSP30" s="13"/>
      <c r="GSQ30" s="13"/>
      <c r="GSR30" s="13"/>
      <c r="GSS30" s="13"/>
      <c r="GST30" s="13"/>
      <c r="GSU30" s="13"/>
      <c r="GSV30" s="13"/>
      <c r="GSW30" s="13"/>
      <c r="GSX30" s="13"/>
      <c r="GSY30" s="13"/>
      <c r="GSZ30" s="13"/>
      <c r="GTA30" s="13"/>
      <c r="GTB30" s="13"/>
      <c r="GTC30" s="13"/>
      <c r="GTD30" s="13"/>
      <c r="GTE30" s="13"/>
      <c r="GTF30" s="13"/>
      <c r="GTG30" s="13"/>
      <c r="GTH30" s="13"/>
      <c r="GTI30" s="13"/>
      <c r="GTJ30" s="13"/>
      <c r="GTK30" s="13"/>
      <c r="GTL30" s="13"/>
      <c r="GTM30" s="13"/>
      <c r="GTN30" s="13"/>
      <c r="GTO30" s="13"/>
      <c r="GTP30" s="13"/>
      <c r="GTQ30" s="13"/>
      <c r="GTR30" s="13"/>
      <c r="GTS30" s="13"/>
      <c r="GTT30" s="13"/>
      <c r="GTU30" s="13"/>
      <c r="GTV30" s="13"/>
      <c r="GTW30" s="13"/>
      <c r="GTX30" s="13"/>
      <c r="GTY30" s="13"/>
      <c r="GTZ30" s="13"/>
      <c r="GUA30" s="13"/>
      <c r="GUB30" s="13"/>
      <c r="GUC30" s="13"/>
      <c r="GUD30" s="13"/>
      <c r="GUE30" s="13"/>
      <c r="GUF30" s="13"/>
      <c r="GUG30" s="13"/>
      <c r="GUH30" s="13"/>
      <c r="GUI30" s="13"/>
      <c r="GUJ30" s="13"/>
      <c r="GUK30" s="13"/>
      <c r="GUL30" s="13"/>
      <c r="GUM30" s="13"/>
      <c r="GUN30" s="13"/>
      <c r="GUO30" s="13"/>
      <c r="GUP30" s="13"/>
      <c r="GUQ30" s="13"/>
      <c r="GUR30" s="13"/>
      <c r="GUS30" s="13"/>
      <c r="GUT30" s="13"/>
      <c r="GUU30" s="13"/>
      <c r="GUV30" s="13"/>
      <c r="GUW30" s="13"/>
      <c r="GUX30" s="13"/>
      <c r="GUY30" s="13"/>
      <c r="GUZ30" s="13"/>
      <c r="GVA30" s="13"/>
      <c r="GVB30" s="13"/>
      <c r="GVC30" s="13"/>
      <c r="GVD30" s="13"/>
      <c r="GVE30" s="13"/>
      <c r="GVF30" s="13"/>
      <c r="GVG30" s="13"/>
      <c r="GVH30" s="13"/>
      <c r="GVI30" s="13"/>
      <c r="GVJ30" s="13"/>
      <c r="GVK30" s="13"/>
      <c r="GVL30" s="13"/>
      <c r="GVM30" s="13"/>
      <c r="GVN30" s="13"/>
      <c r="GVO30" s="13"/>
      <c r="GVP30" s="13"/>
      <c r="GVQ30" s="13"/>
      <c r="GVR30" s="13"/>
      <c r="GVS30" s="13"/>
      <c r="GVT30" s="13"/>
      <c r="GVU30" s="13"/>
      <c r="GVV30" s="13"/>
      <c r="GVW30" s="13"/>
      <c r="GVX30" s="13"/>
      <c r="GVY30" s="13"/>
      <c r="GVZ30" s="13"/>
      <c r="GWA30" s="13"/>
      <c r="GWB30" s="13"/>
      <c r="GWC30" s="13"/>
      <c r="GWD30" s="13"/>
      <c r="GWE30" s="13"/>
      <c r="GWF30" s="13"/>
      <c r="GWG30" s="13"/>
      <c r="GWH30" s="13"/>
      <c r="GWI30" s="13"/>
      <c r="GWJ30" s="13"/>
      <c r="GWK30" s="13"/>
      <c r="GWL30" s="13"/>
      <c r="GWM30" s="13"/>
      <c r="GWN30" s="13"/>
      <c r="GWO30" s="13"/>
      <c r="GWP30" s="13"/>
      <c r="GWQ30" s="13"/>
      <c r="GWR30" s="13"/>
      <c r="GWS30" s="13"/>
      <c r="GWT30" s="13"/>
      <c r="GWU30" s="13"/>
      <c r="GWV30" s="13"/>
      <c r="GWW30" s="13"/>
      <c r="GWX30" s="13"/>
      <c r="GWY30" s="13"/>
      <c r="GWZ30" s="13"/>
      <c r="GXA30" s="13"/>
      <c r="GXB30" s="13"/>
      <c r="GXC30" s="13"/>
      <c r="GXD30" s="13"/>
      <c r="GXE30" s="13"/>
      <c r="GXF30" s="13"/>
      <c r="GXG30" s="13"/>
      <c r="GXH30" s="13"/>
      <c r="GXI30" s="13"/>
      <c r="GXJ30" s="13"/>
      <c r="GXK30" s="13"/>
      <c r="GXL30" s="13"/>
      <c r="GXM30" s="13"/>
      <c r="GXN30" s="13"/>
      <c r="GXO30" s="13"/>
      <c r="GXP30" s="13"/>
      <c r="GXQ30" s="13"/>
      <c r="GXR30" s="13"/>
      <c r="GXS30" s="13"/>
      <c r="GXT30" s="13"/>
      <c r="GXU30" s="13"/>
      <c r="GXV30" s="13"/>
      <c r="GXW30" s="13"/>
      <c r="GXX30" s="13"/>
      <c r="GXY30" s="13"/>
      <c r="GXZ30" s="13"/>
      <c r="GYA30" s="13"/>
      <c r="GYB30" s="13"/>
      <c r="GYC30" s="13"/>
      <c r="GYD30" s="13"/>
      <c r="GYE30" s="13"/>
      <c r="GYF30" s="13"/>
      <c r="GYG30" s="13"/>
      <c r="GYH30" s="13"/>
      <c r="GYI30" s="13"/>
      <c r="GYJ30" s="13"/>
      <c r="GYK30" s="13"/>
      <c r="GYL30" s="13"/>
      <c r="GYM30" s="13"/>
      <c r="GYN30" s="13"/>
      <c r="GYO30" s="13"/>
      <c r="GYP30" s="13"/>
      <c r="GYQ30" s="13"/>
      <c r="GYR30" s="13"/>
      <c r="GYS30" s="13"/>
      <c r="GYT30" s="13"/>
      <c r="GYU30" s="13"/>
      <c r="GYV30" s="13"/>
      <c r="GYW30" s="13"/>
      <c r="GYX30" s="13"/>
      <c r="GYY30" s="13"/>
      <c r="GYZ30" s="13"/>
      <c r="GZA30" s="13"/>
      <c r="GZB30" s="13"/>
      <c r="GZC30" s="13"/>
      <c r="GZD30" s="13"/>
      <c r="GZE30" s="13"/>
      <c r="GZF30" s="13"/>
      <c r="GZG30" s="13"/>
      <c r="GZH30" s="13"/>
      <c r="GZI30" s="13"/>
      <c r="GZJ30" s="13"/>
      <c r="GZK30" s="13"/>
      <c r="GZL30" s="13"/>
      <c r="GZM30" s="13"/>
      <c r="GZN30" s="13"/>
      <c r="GZO30" s="13"/>
      <c r="GZP30" s="13"/>
      <c r="GZQ30" s="13"/>
      <c r="GZR30" s="13"/>
      <c r="GZS30" s="13"/>
      <c r="GZT30" s="13"/>
      <c r="GZU30" s="13"/>
      <c r="GZV30" s="13"/>
      <c r="GZW30" s="13"/>
      <c r="GZX30" s="13"/>
      <c r="GZY30" s="13"/>
      <c r="GZZ30" s="13"/>
      <c r="HAA30" s="13"/>
      <c r="HAB30" s="13"/>
      <c r="HAC30" s="13"/>
      <c r="HAD30" s="13"/>
      <c r="HAE30" s="13"/>
      <c r="HAF30" s="13"/>
      <c r="HAG30" s="13"/>
      <c r="HAH30" s="13"/>
      <c r="HAI30" s="13"/>
      <c r="HAJ30" s="13"/>
      <c r="HAK30" s="13"/>
      <c r="HAL30" s="13"/>
      <c r="HAM30" s="13"/>
      <c r="HAN30" s="13"/>
      <c r="HAO30" s="13"/>
      <c r="HAP30" s="13"/>
      <c r="HAQ30" s="13"/>
      <c r="HAR30" s="13"/>
      <c r="HAS30" s="13"/>
      <c r="HAT30" s="13"/>
      <c r="HAU30" s="13"/>
      <c r="HAV30" s="13"/>
      <c r="HAW30" s="13"/>
      <c r="HAX30" s="13"/>
      <c r="HAY30" s="13"/>
      <c r="HAZ30" s="13"/>
      <c r="HBA30" s="13"/>
      <c r="HBB30" s="13"/>
      <c r="HBC30" s="13"/>
      <c r="HBD30" s="13"/>
      <c r="HBE30" s="13"/>
      <c r="HBF30" s="13"/>
      <c r="HBG30" s="13"/>
      <c r="HBH30" s="13"/>
      <c r="HBI30" s="13"/>
      <c r="HBJ30" s="13"/>
      <c r="HBK30" s="13"/>
      <c r="HBL30" s="13"/>
      <c r="HBM30" s="13"/>
      <c r="HBN30" s="13"/>
      <c r="HBO30" s="13"/>
      <c r="HBP30" s="13"/>
      <c r="HBQ30" s="13"/>
      <c r="HBR30" s="13"/>
      <c r="HBS30" s="13"/>
      <c r="HBT30" s="13"/>
      <c r="HBU30" s="13"/>
      <c r="HBV30" s="13"/>
      <c r="HBW30" s="13"/>
      <c r="HBX30" s="13"/>
      <c r="HBY30" s="13"/>
      <c r="HBZ30" s="13"/>
      <c r="HCA30" s="13"/>
      <c r="HCB30" s="13"/>
      <c r="HCC30" s="13"/>
      <c r="HCD30" s="13"/>
      <c r="HCE30" s="13"/>
      <c r="HCF30" s="13"/>
      <c r="HCG30" s="13"/>
      <c r="HCH30" s="13"/>
      <c r="HCI30" s="13"/>
      <c r="HCJ30" s="13"/>
      <c r="HCK30" s="13"/>
      <c r="HCL30" s="13"/>
      <c r="HCM30" s="13"/>
      <c r="HCN30" s="13"/>
      <c r="HCO30" s="13"/>
      <c r="HCP30" s="13"/>
      <c r="HCQ30" s="13"/>
      <c r="HCR30" s="13"/>
      <c r="HCS30" s="13"/>
      <c r="HCT30" s="13"/>
      <c r="HCU30" s="13"/>
      <c r="HCV30" s="13"/>
      <c r="HCW30" s="13"/>
      <c r="HCX30" s="13"/>
      <c r="HCY30" s="13"/>
      <c r="HCZ30" s="13"/>
      <c r="HDA30" s="13"/>
      <c r="HDB30" s="13"/>
      <c r="HDC30" s="13"/>
      <c r="HDD30" s="13"/>
      <c r="HDE30" s="13"/>
      <c r="HDF30" s="13"/>
      <c r="HDG30" s="13"/>
      <c r="HDH30" s="13"/>
      <c r="HDI30" s="13"/>
      <c r="HDJ30" s="13"/>
      <c r="HDK30" s="13"/>
      <c r="HDL30" s="13"/>
      <c r="HDM30" s="13"/>
      <c r="HDN30" s="13"/>
      <c r="HDO30" s="13"/>
      <c r="HDP30" s="13"/>
      <c r="HDQ30" s="13"/>
      <c r="HDR30" s="13"/>
      <c r="HDS30" s="13"/>
      <c r="HDT30" s="13"/>
      <c r="HDU30" s="13"/>
      <c r="HDV30" s="13"/>
      <c r="HDW30" s="13"/>
      <c r="HDX30" s="13"/>
      <c r="HDY30" s="13"/>
      <c r="HDZ30" s="13"/>
      <c r="HEA30" s="13"/>
      <c r="HEB30" s="13"/>
      <c r="HEC30" s="13"/>
      <c r="HED30" s="13"/>
      <c r="HEE30" s="13"/>
      <c r="HEF30" s="13"/>
      <c r="HEG30" s="13"/>
      <c r="HEH30" s="13"/>
      <c r="HEI30" s="13"/>
      <c r="HEJ30" s="13"/>
      <c r="HEK30" s="13"/>
      <c r="HEL30" s="13"/>
      <c r="HEM30" s="13"/>
      <c r="HEN30" s="13"/>
      <c r="HEO30" s="13"/>
      <c r="HEP30" s="13"/>
      <c r="HEQ30" s="13"/>
      <c r="HER30" s="13"/>
      <c r="HES30" s="13"/>
      <c r="HET30" s="13"/>
      <c r="HEU30" s="13"/>
      <c r="HEV30" s="13"/>
      <c r="HEW30" s="13"/>
      <c r="HEX30" s="13"/>
      <c r="HEY30" s="13"/>
      <c r="HEZ30" s="13"/>
      <c r="HFA30" s="13"/>
      <c r="HFB30" s="13"/>
      <c r="HFC30" s="13"/>
      <c r="HFD30" s="13"/>
      <c r="HFE30" s="13"/>
      <c r="HFF30" s="13"/>
      <c r="HFG30" s="13"/>
      <c r="HFH30" s="13"/>
      <c r="HFI30" s="13"/>
      <c r="HFJ30" s="13"/>
      <c r="HFK30" s="13"/>
      <c r="HFL30" s="13"/>
      <c r="HFM30" s="13"/>
      <c r="HFN30" s="13"/>
      <c r="HFO30" s="13"/>
      <c r="HFP30" s="13"/>
      <c r="HFQ30" s="13"/>
      <c r="HFR30" s="13"/>
      <c r="HFS30" s="13"/>
      <c r="HFT30" s="13"/>
      <c r="HFU30" s="13"/>
      <c r="HFV30" s="13"/>
      <c r="HFW30" s="13"/>
      <c r="HFX30" s="13"/>
      <c r="HFY30" s="13"/>
      <c r="HFZ30" s="13"/>
      <c r="HGA30" s="13"/>
      <c r="HGB30" s="13"/>
      <c r="HGC30" s="13"/>
      <c r="HGD30" s="13"/>
      <c r="HGE30" s="13"/>
      <c r="HGF30" s="13"/>
      <c r="HGG30" s="13"/>
      <c r="HGH30" s="13"/>
      <c r="HGI30" s="13"/>
      <c r="HGJ30" s="13"/>
      <c r="HGK30" s="13"/>
      <c r="HGL30" s="13"/>
      <c r="HGM30" s="13"/>
      <c r="HGN30" s="13"/>
      <c r="HGO30" s="13"/>
      <c r="HGP30" s="13"/>
      <c r="HGQ30" s="13"/>
      <c r="HGR30" s="13"/>
      <c r="HGS30" s="13"/>
      <c r="HGT30" s="13"/>
      <c r="HGU30" s="13"/>
      <c r="HGV30" s="13"/>
      <c r="HGW30" s="13"/>
      <c r="HGX30" s="13"/>
      <c r="HGY30" s="13"/>
      <c r="HGZ30" s="13"/>
      <c r="HHA30" s="13"/>
      <c r="HHB30" s="13"/>
      <c r="HHC30" s="13"/>
      <c r="HHD30" s="13"/>
      <c r="HHE30" s="13"/>
      <c r="HHF30" s="13"/>
      <c r="HHG30" s="13"/>
      <c r="HHH30" s="13"/>
      <c r="HHI30" s="13"/>
      <c r="HHJ30" s="13"/>
      <c r="HHK30" s="13"/>
      <c r="HHL30" s="13"/>
      <c r="HHM30" s="13"/>
      <c r="HHN30" s="13"/>
      <c r="HHO30" s="13"/>
      <c r="HHP30" s="13"/>
      <c r="HHQ30" s="13"/>
      <c r="HHR30" s="13"/>
      <c r="HHS30" s="13"/>
      <c r="HHT30" s="13"/>
      <c r="HHU30" s="13"/>
      <c r="HHV30" s="13"/>
      <c r="HHW30" s="13"/>
      <c r="HHX30" s="13"/>
      <c r="HHY30" s="13"/>
      <c r="HHZ30" s="13"/>
      <c r="HIA30" s="13"/>
      <c r="HIB30" s="13"/>
      <c r="HIC30" s="13"/>
      <c r="HID30" s="13"/>
      <c r="HIE30" s="13"/>
      <c r="HIF30" s="13"/>
      <c r="HIG30" s="13"/>
      <c r="HIH30" s="13"/>
      <c r="HII30" s="13"/>
      <c r="HIJ30" s="13"/>
      <c r="HIK30" s="13"/>
      <c r="HIL30" s="13"/>
      <c r="HIM30" s="13"/>
      <c r="HIN30" s="13"/>
      <c r="HIO30" s="13"/>
      <c r="HIP30" s="13"/>
      <c r="HIQ30" s="13"/>
      <c r="HIR30" s="13"/>
      <c r="HIS30" s="13"/>
      <c r="HIT30" s="13"/>
      <c r="HIU30" s="13"/>
      <c r="HIV30" s="13"/>
      <c r="HIW30" s="13"/>
      <c r="HIX30" s="13"/>
      <c r="HIY30" s="13"/>
      <c r="HIZ30" s="13"/>
      <c r="HJA30" s="13"/>
      <c r="HJB30" s="13"/>
      <c r="HJC30" s="13"/>
      <c r="HJD30" s="13"/>
      <c r="HJE30" s="13"/>
      <c r="HJF30" s="13"/>
      <c r="HJG30" s="13"/>
      <c r="HJH30" s="13"/>
      <c r="HJI30" s="13"/>
      <c r="HJJ30" s="13"/>
      <c r="HJK30" s="13"/>
      <c r="HJL30" s="13"/>
      <c r="HJM30" s="13"/>
      <c r="HJN30" s="13"/>
      <c r="HJO30" s="13"/>
      <c r="HJP30" s="13"/>
      <c r="HJQ30" s="13"/>
      <c r="HJR30" s="13"/>
      <c r="HJS30" s="13"/>
      <c r="HJT30" s="13"/>
      <c r="HJU30" s="13"/>
      <c r="HJV30" s="13"/>
      <c r="HJW30" s="13"/>
      <c r="HJX30" s="13"/>
      <c r="HJY30" s="13"/>
      <c r="HJZ30" s="13"/>
      <c r="HKA30" s="13"/>
      <c r="HKB30" s="13"/>
      <c r="HKC30" s="13"/>
      <c r="HKD30" s="13"/>
      <c r="HKE30" s="13"/>
      <c r="HKF30" s="13"/>
      <c r="HKG30" s="13"/>
      <c r="HKH30" s="13"/>
      <c r="HKI30" s="13"/>
      <c r="HKJ30" s="13"/>
      <c r="HKK30" s="13"/>
      <c r="HKL30" s="13"/>
      <c r="HKM30" s="13"/>
      <c r="HKN30" s="13"/>
      <c r="HKO30" s="13"/>
      <c r="HKP30" s="13"/>
      <c r="HKQ30" s="13"/>
      <c r="HKR30" s="13"/>
      <c r="HKS30" s="13"/>
      <c r="HKT30" s="13"/>
      <c r="HKU30" s="13"/>
      <c r="HKV30" s="13"/>
      <c r="HKW30" s="13"/>
      <c r="HKX30" s="13"/>
      <c r="HKY30" s="13"/>
      <c r="HKZ30" s="13"/>
      <c r="HLA30" s="13"/>
      <c r="HLB30" s="13"/>
      <c r="HLC30" s="13"/>
      <c r="HLD30" s="13"/>
      <c r="HLE30" s="13"/>
      <c r="HLF30" s="13"/>
      <c r="HLG30" s="13"/>
      <c r="HLH30" s="13"/>
      <c r="HLI30" s="13"/>
      <c r="HLJ30" s="13"/>
      <c r="HLK30" s="13"/>
      <c r="HLL30" s="13"/>
      <c r="HLM30" s="13"/>
      <c r="HLN30" s="13"/>
      <c r="HLO30" s="13"/>
      <c r="HLP30" s="13"/>
      <c r="HLQ30" s="13"/>
      <c r="HLR30" s="13"/>
      <c r="HLS30" s="13"/>
      <c r="HLT30" s="13"/>
      <c r="HLU30" s="13"/>
      <c r="HLV30" s="13"/>
      <c r="HLW30" s="13"/>
      <c r="HLX30" s="13"/>
      <c r="HLY30" s="13"/>
      <c r="HLZ30" s="13"/>
      <c r="HMA30" s="13"/>
      <c r="HMB30" s="13"/>
      <c r="HMC30" s="13"/>
      <c r="HMD30" s="13"/>
      <c r="HME30" s="13"/>
      <c r="HMF30" s="13"/>
      <c r="HMG30" s="13"/>
      <c r="HMH30" s="13"/>
      <c r="HMI30" s="13"/>
      <c r="HMJ30" s="13"/>
      <c r="HMK30" s="13"/>
      <c r="HML30" s="13"/>
      <c r="HMM30" s="13"/>
      <c r="HMN30" s="13"/>
      <c r="HMO30" s="13"/>
      <c r="HMP30" s="13"/>
      <c r="HMQ30" s="13"/>
      <c r="HMR30" s="13"/>
      <c r="HMS30" s="13"/>
      <c r="HMT30" s="13"/>
      <c r="HMU30" s="13"/>
      <c r="HMV30" s="13"/>
      <c r="HMW30" s="13"/>
      <c r="HMX30" s="13"/>
      <c r="HMY30" s="13"/>
      <c r="HMZ30" s="13"/>
      <c r="HNA30" s="13"/>
      <c r="HNB30" s="13"/>
      <c r="HNC30" s="13"/>
      <c r="HND30" s="13"/>
      <c r="HNE30" s="13"/>
      <c r="HNF30" s="13"/>
      <c r="HNG30" s="13"/>
      <c r="HNH30" s="13"/>
      <c r="HNI30" s="13"/>
      <c r="HNJ30" s="13"/>
      <c r="HNK30" s="13"/>
      <c r="HNL30" s="13"/>
      <c r="HNM30" s="13"/>
      <c r="HNN30" s="13"/>
      <c r="HNO30" s="13"/>
      <c r="HNP30" s="13"/>
      <c r="HNQ30" s="13"/>
      <c r="HNR30" s="13"/>
      <c r="HNS30" s="13"/>
      <c r="HNT30" s="13"/>
      <c r="HNU30" s="13"/>
      <c r="HNV30" s="13"/>
      <c r="HNW30" s="13"/>
      <c r="HNX30" s="13"/>
      <c r="HNY30" s="13"/>
      <c r="HNZ30" s="13"/>
      <c r="HOA30" s="13"/>
      <c r="HOB30" s="13"/>
      <c r="HOC30" s="13"/>
      <c r="HOD30" s="13"/>
      <c r="HOE30" s="13"/>
      <c r="HOF30" s="13"/>
      <c r="HOG30" s="13"/>
      <c r="HOH30" s="13"/>
      <c r="HOI30" s="13"/>
      <c r="HOJ30" s="13"/>
      <c r="HOK30" s="13"/>
      <c r="HOL30" s="13"/>
      <c r="HOM30" s="13"/>
      <c r="HON30" s="13"/>
      <c r="HOO30" s="13"/>
      <c r="HOP30" s="13"/>
      <c r="HOQ30" s="13"/>
      <c r="HOR30" s="13"/>
      <c r="HOS30" s="13"/>
      <c r="HOT30" s="13"/>
      <c r="HOU30" s="13"/>
      <c r="HOV30" s="13"/>
      <c r="HOW30" s="13"/>
      <c r="HOX30" s="13"/>
      <c r="HOY30" s="13"/>
      <c r="HOZ30" s="13"/>
      <c r="HPA30" s="13"/>
      <c r="HPB30" s="13"/>
      <c r="HPC30" s="13"/>
      <c r="HPD30" s="13"/>
      <c r="HPE30" s="13"/>
      <c r="HPF30" s="13"/>
      <c r="HPG30" s="13"/>
      <c r="HPH30" s="13"/>
      <c r="HPI30" s="13"/>
      <c r="HPJ30" s="13"/>
      <c r="HPK30" s="13"/>
      <c r="HPL30" s="13"/>
      <c r="HPM30" s="13"/>
      <c r="HPN30" s="13"/>
      <c r="HPO30" s="13"/>
      <c r="HPP30" s="13"/>
      <c r="HPQ30" s="13"/>
      <c r="HPR30" s="13"/>
      <c r="HPS30" s="13"/>
      <c r="HPT30" s="13"/>
      <c r="HPU30" s="13"/>
      <c r="HPV30" s="13"/>
      <c r="HPW30" s="13"/>
      <c r="HPX30" s="13"/>
      <c r="HPY30" s="13"/>
      <c r="HPZ30" s="13"/>
      <c r="HQA30" s="13"/>
      <c r="HQB30" s="13"/>
      <c r="HQC30" s="13"/>
      <c r="HQD30" s="13"/>
      <c r="HQE30" s="13"/>
      <c r="HQF30" s="13"/>
      <c r="HQG30" s="13"/>
      <c r="HQH30" s="13"/>
      <c r="HQI30" s="13"/>
      <c r="HQJ30" s="13"/>
      <c r="HQK30" s="13"/>
      <c r="HQL30" s="13"/>
      <c r="HQM30" s="13"/>
      <c r="HQN30" s="13"/>
      <c r="HQO30" s="13"/>
      <c r="HQP30" s="13"/>
      <c r="HQQ30" s="13"/>
      <c r="HQR30" s="13"/>
      <c r="HQS30" s="13"/>
      <c r="HQT30" s="13"/>
      <c r="HQU30" s="13"/>
      <c r="HQV30" s="13"/>
      <c r="HQW30" s="13"/>
      <c r="HQX30" s="13"/>
      <c r="HQY30" s="13"/>
      <c r="HQZ30" s="13"/>
      <c r="HRA30" s="13"/>
      <c r="HRB30" s="13"/>
      <c r="HRC30" s="13"/>
      <c r="HRD30" s="13"/>
      <c r="HRE30" s="13"/>
      <c r="HRF30" s="13"/>
      <c r="HRG30" s="13"/>
      <c r="HRH30" s="13"/>
      <c r="HRI30" s="13"/>
      <c r="HRJ30" s="13"/>
      <c r="HRK30" s="13"/>
      <c r="HRL30" s="13"/>
      <c r="HRM30" s="13"/>
      <c r="HRN30" s="13"/>
      <c r="HRO30" s="13"/>
      <c r="HRP30" s="13"/>
      <c r="HRQ30" s="13"/>
      <c r="HRR30" s="13"/>
      <c r="HRS30" s="13"/>
      <c r="HRT30" s="13"/>
      <c r="HRU30" s="13"/>
      <c r="HRV30" s="13"/>
      <c r="HRW30" s="13"/>
      <c r="HRX30" s="13"/>
      <c r="HRY30" s="13"/>
      <c r="HRZ30" s="13"/>
      <c r="HSA30" s="13"/>
      <c r="HSB30" s="13"/>
      <c r="HSC30" s="13"/>
      <c r="HSD30" s="13"/>
      <c r="HSE30" s="13"/>
      <c r="HSF30" s="13"/>
      <c r="HSG30" s="13"/>
      <c r="HSH30" s="13"/>
      <c r="HSI30" s="13"/>
      <c r="HSJ30" s="13"/>
      <c r="HSK30" s="13"/>
      <c r="HSL30" s="13"/>
      <c r="HSM30" s="13"/>
      <c r="HSN30" s="13"/>
      <c r="HSO30" s="13"/>
      <c r="HSP30" s="13"/>
      <c r="HSQ30" s="13"/>
      <c r="HSR30" s="13"/>
      <c r="HSS30" s="13"/>
      <c r="HST30" s="13"/>
      <c r="HSU30" s="13"/>
      <c r="HSV30" s="13"/>
      <c r="HSW30" s="13"/>
      <c r="HSX30" s="13"/>
      <c r="HSY30" s="13"/>
      <c r="HSZ30" s="13"/>
      <c r="HTA30" s="13"/>
      <c r="HTB30" s="13"/>
      <c r="HTC30" s="13"/>
      <c r="HTD30" s="13"/>
      <c r="HTE30" s="13"/>
      <c r="HTF30" s="13"/>
      <c r="HTG30" s="13"/>
      <c r="HTH30" s="13"/>
      <c r="HTI30" s="13"/>
      <c r="HTJ30" s="13"/>
      <c r="HTK30" s="13"/>
      <c r="HTL30" s="13"/>
      <c r="HTM30" s="13"/>
      <c r="HTN30" s="13"/>
      <c r="HTO30" s="13"/>
      <c r="HTP30" s="13"/>
      <c r="HTQ30" s="13"/>
      <c r="HTR30" s="13"/>
      <c r="HTS30" s="13"/>
      <c r="HTT30" s="13"/>
      <c r="HTU30" s="13"/>
      <c r="HTV30" s="13"/>
      <c r="HTW30" s="13"/>
      <c r="HTX30" s="13"/>
      <c r="HTY30" s="13"/>
      <c r="HTZ30" s="13"/>
      <c r="HUA30" s="13"/>
      <c r="HUB30" s="13"/>
      <c r="HUC30" s="13"/>
      <c r="HUD30" s="13"/>
      <c r="HUE30" s="13"/>
      <c r="HUF30" s="13"/>
      <c r="HUG30" s="13"/>
      <c r="HUH30" s="13"/>
      <c r="HUI30" s="13"/>
      <c r="HUJ30" s="13"/>
      <c r="HUK30" s="13"/>
      <c r="HUL30" s="13"/>
      <c r="HUM30" s="13"/>
      <c r="HUN30" s="13"/>
      <c r="HUO30" s="13"/>
      <c r="HUP30" s="13"/>
      <c r="HUQ30" s="13"/>
      <c r="HUR30" s="13"/>
      <c r="HUS30" s="13"/>
      <c r="HUT30" s="13"/>
      <c r="HUU30" s="13"/>
      <c r="HUV30" s="13"/>
      <c r="HUW30" s="13"/>
      <c r="HUX30" s="13"/>
      <c r="HUY30" s="13"/>
      <c r="HUZ30" s="13"/>
      <c r="HVA30" s="13"/>
      <c r="HVB30" s="13"/>
      <c r="HVC30" s="13"/>
      <c r="HVD30" s="13"/>
      <c r="HVE30" s="13"/>
      <c r="HVF30" s="13"/>
      <c r="HVG30" s="13"/>
      <c r="HVH30" s="13"/>
      <c r="HVI30" s="13"/>
      <c r="HVJ30" s="13"/>
      <c r="HVK30" s="13"/>
      <c r="HVL30" s="13"/>
      <c r="HVM30" s="13"/>
      <c r="HVN30" s="13"/>
      <c r="HVO30" s="13"/>
      <c r="HVP30" s="13"/>
      <c r="HVQ30" s="13"/>
      <c r="HVR30" s="13"/>
      <c r="HVS30" s="13"/>
      <c r="HVT30" s="13"/>
      <c r="HVU30" s="13"/>
      <c r="HVV30" s="13"/>
      <c r="HVW30" s="13"/>
      <c r="HVX30" s="13"/>
      <c r="HVY30" s="13"/>
      <c r="HVZ30" s="13"/>
      <c r="HWA30" s="13"/>
      <c r="HWB30" s="13"/>
      <c r="HWC30" s="13"/>
      <c r="HWD30" s="13"/>
      <c r="HWE30" s="13"/>
      <c r="HWF30" s="13"/>
      <c r="HWG30" s="13"/>
      <c r="HWH30" s="13"/>
      <c r="HWI30" s="13"/>
      <c r="HWJ30" s="13"/>
      <c r="HWK30" s="13"/>
      <c r="HWL30" s="13"/>
      <c r="HWM30" s="13"/>
      <c r="HWN30" s="13"/>
      <c r="HWO30" s="13"/>
      <c r="HWP30" s="13"/>
      <c r="HWQ30" s="13"/>
      <c r="HWR30" s="13"/>
      <c r="HWS30" s="13"/>
      <c r="HWT30" s="13"/>
      <c r="HWU30" s="13"/>
      <c r="HWV30" s="13"/>
      <c r="HWW30" s="13"/>
      <c r="HWX30" s="13"/>
      <c r="HWY30" s="13"/>
      <c r="HWZ30" s="13"/>
      <c r="HXA30" s="13"/>
      <c r="HXB30" s="13"/>
      <c r="HXC30" s="13"/>
      <c r="HXD30" s="13"/>
      <c r="HXE30" s="13"/>
      <c r="HXF30" s="13"/>
      <c r="HXG30" s="13"/>
      <c r="HXH30" s="13"/>
      <c r="HXI30" s="13"/>
      <c r="HXJ30" s="13"/>
      <c r="HXK30" s="13"/>
      <c r="HXL30" s="13"/>
      <c r="HXM30" s="13"/>
      <c r="HXN30" s="13"/>
      <c r="HXO30" s="13"/>
      <c r="HXP30" s="13"/>
      <c r="HXQ30" s="13"/>
      <c r="HXR30" s="13"/>
      <c r="HXS30" s="13"/>
      <c r="HXT30" s="13"/>
      <c r="HXU30" s="13"/>
      <c r="HXV30" s="13"/>
      <c r="HXW30" s="13"/>
      <c r="HXX30" s="13"/>
      <c r="HXY30" s="13"/>
      <c r="HXZ30" s="13"/>
      <c r="HYA30" s="13"/>
      <c r="HYB30" s="13"/>
      <c r="HYC30" s="13"/>
      <c r="HYD30" s="13"/>
      <c r="HYE30" s="13"/>
      <c r="HYF30" s="13"/>
      <c r="HYG30" s="13"/>
      <c r="HYH30" s="13"/>
      <c r="HYI30" s="13"/>
      <c r="HYJ30" s="13"/>
      <c r="HYK30" s="13"/>
      <c r="HYL30" s="13"/>
      <c r="HYM30" s="13"/>
      <c r="HYN30" s="13"/>
      <c r="HYO30" s="13"/>
      <c r="HYP30" s="13"/>
      <c r="HYQ30" s="13"/>
      <c r="HYR30" s="13"/>
      <c r="HYS30" s="13"/>
      <c r="HYT30" s="13"/>
      <c r="HYU30" s="13"/>
      <c r="HYV30" s="13"/>
      <c r="HYW30" s="13"/>
      <c r="HYX30" s="13"/>
      <c r="HYY30" s="13"/>
      <c r="HYZ30" s="13"/>
      <c r="HZA30" s="13"/>
      <c r="HZB30" s="13"/>
      <c r="HZC30" s="13"/>
      <c r="HZD30" s="13"/>
      <c r="HZE30" s="13"/>
      <c r="HZF30" s="13"/>
      <c r="HZG30" s="13"/>
      <c r="HZH30" s="13"/>
      <c r="HZI30" s="13"/>
      <c r="HZJ30" s="13"/>
      <c r="HZK30" s="13"/>
      <c r="HZL30" s="13"/>
      <c r="HZM30" s="13"/>
      <c r="HZN30" s="13"/>
      <c r="HZO30" s="13"/>
      <c r="HZP30" s="13"/>
      <c r="HZQ30" s="13"/>
      <c r="HZR30" s="13"/>
      <c r="HZS30" s="13"/>
      <c r="HZT30" s="13"/>
      <c r="HZU30" s="13"/>
      <c r="HZV30" s="13"/>
      <c r="HZW30" s="13"/>
      <c r="HZX30" s="13"/>
      <c r="HZY30" s="13"/>
      <c r="HZZ30" s="13"/>
      <c r="IAA30" s="13"/>
      <c r="IAB30" s="13"/>
      <c r="IAC30" s="13"/>
      <c r="IAD30" s="13"/>
      <c r="IAE30" s="13"/>
      <c r="IAF30" s="13"/>
      <c r="IAG30" s="13"/>
      <c r="IAH30" s="13"/>
      <c r="IAI30" s="13"/>
      <c r="IAJ30" s="13"/>
      <c r="IAK30" s="13"/>
      <c r="IAL30" s="13"/>
      <c r="IAM30" s="13"/>
      <c r="IAN30" s="13"/>
      <c r="IAO30" s="13"/>
      <c r="IAP30" s="13"/>
      <c r="IAQ30" s="13"/>
      <c r="IAR30" s="13"/>
      <c r="IAS30" s="13"/>
      <c r="IAT30" s="13"/>
      <c r="IAU30" s="13"/>
      <c r="IAV30" s="13"/>
      <c r="IAW30" s="13"/>
      <c r="IAX30" s="13"/>
      <c r="IAY30" s="13"/>
      <c r="IAZ30" s="13"/>
      <c r="IBA30" s="13"/>
      <c r="IBB30" s="13"/>
      <c r="IBC30" s="13"/>
      <c r="IBD30" s="13"/>
      <c r="IBE30" s="13"/>
      <c r="IBF30" s="13"/>
      <c r="IBG30" s="13"/>
      <c r="IBH30" s="13"/>
      <c r="IBI30" s="13"/>
      <c r="IBJ30" s="13"/>
      <c r="IBK30" s="13"/>
      <c r="IBL30" s="13"/>
      <c r="IBM30" s="13"/>
      <c r="IBN30" s="13"/>
      <c r="IBO30" s="13"/>
      <c r="IBP30" s="13"/>
      <c r="IBQ30" s="13"/>
      <c r="IBR30" s="13"/>
      <c r="IBS30" s="13"/>
      <c r="IBT30" s="13"/>
      <c r="IBU30" s="13"/>
      <c r="IBV30" s="13"/>
      <c r="IBW30" s="13"/>
      <c r="IBX30" s="13"/>
      <c r="IBY30" s="13"/>
      <c r="IBZ30" s="13"/>
      <c r="ICA30" s="13"/>
      <c r="ICB30" s="13"/>
      <c r="ICC30" s="13"/>
      <c r="ICD30" s="13"/>
      <c r="ICE30" s="13"/>
      <c r="ICF30" s="13"/>
      <c r="ICG30" s="13"/>
      <c r="ICH30" s="13"/>
      <c r="ICI30" s="13"/>
      <c r="ICJ30" s="13"/>
      <c r="ICK30" s="13"/>
      <c r="ICL30" s="13"/>
      <c r="ICM30" s="13"/>
      <c r="ICN30" s="13"/>
      <c r="ICO30" s="13"/>
      <c r="ICP30" s="13"/>
      <c r="ICQ30" s="13"/>
      <c r="ICR30" s="13"/>
      <c r="ICS30" s="13"/>
      <c r="ICT30" s="13"/>
      <c r="ICU30" s="13"/>
      <c r="ICV30" s="13"/>
      <c r="ICW30" s="13"/>
      <c r="ICX30" s="13"/>
      <c r="ICY30" s="13"/>
      <c r="ICZ30" s="13"/>
      <c r="IDA30" s="13"/>
      <c r="IDB30" s="13"/>
      <c r="IDC30" s="13"/>
      <c r="IDD30" s="13"/>
      <c r="IDE30" s="13"/>
      <c r="IDF30" s="13"/>
      <c r="IDG30" s="13"/>
      <c r="IDH30" s="13"/>
      <c r="IDI30" s="13"/>
      <c r="IDJ30" s="13"/>
      <c r="IDK30" s="13"/>
      <c r="IDL30" s="13"/>
      <c r="IDM30" s="13"/>
      <c r="IDN30" s="13"/>
      <c r="IDO30" s="13"/>
      <c r="IDP30" s="13"/>
      <c r="IDQ30" s="13"/>
      <c r="IDR30" s="13"/>
      <c r="IDS30" s="13"/>
      <c r="IDT30" s="13"/>
      <c r="IDU30" s="13"/>
      <c r="IDV30" s="13"/>
      <c r="IDW30" s="13"/>
      <c r="IDX30" s="13"/>
      <c r="IDY30" s="13"/>
      <c r="IDZ30" s="13"/>
      <c r="IEA30" s="13"/>
      <c r="IEB30" s="13"/>
      <c r="IEC30" s="13"/>
      <c r="IED30" s="13"/>
      <c r="IEE30" s="13"/>
      <c r="IEF30" s="13"/>
      <c r="IEG30" s="13"/>
      <c r="IEH30" s="13"/>
      <c r="IEI30" s="13"/>
      <c r="IEJ30" s="13"/>
      <c r="IEK30" s="13"/>
      <c r="IEL30" s="13"/>
      <c r="IEM30" s="13"/>
      <c r="IEN30" s="13"/>
      <c r="IEO30" s="13"/>
      <c r="IEP30" s="13"/>
      <c r="IEQ30" s="13"/>
      <c r="IER30" s="13"/>
      <c r="IES30" s="13"/>
      <c r="IET30" s="13"/>
      <c r="IEU30" s="13"/>
      <c r="IEV30" s="13"/>
      <c r="IEW30" s="13"/>
      <c r="IEX30" s="13"/>
      <c r="IEY30" s="13"/>
      <c r="IEZ30" s="13"/>
      <c r="IFA30" s="13"/>
      <c r="IFB30" s="13"/>
      <c r="IFC30" s="13"/>
      <c r="IFD30" s="13"/>
      <c r="IFE30" s="13"/>
      <c r="IFF30" s="13"/>
      <c r="IFG30" s="13"/>
      <c r="IFH30" s="13"/>
      <c r="IFI30" s="13"/>
      <c r="IFJ30" s="13"/>
      <c r="IFK30" s="13"/>
      <c r="IFL30" s="13"/>
      <c r="IFM30" s="13"/>
      <c r="IFN30" s="13"/>
      <c r="IFO30" s="13"/>
      <c r="IFP30" s="13"/>
      <c r="IFQ30" s="13"/>
      <c r="IFR30" s="13"/>
      <c r="IFS30" s="13"/>
      <c r="IFT30" s="13"/>
      <c r="IFU30" s="13"/>
      <c r="IFV30" s="13"/>
      <c r="IFW30" s="13"/>
      <c r="IFX30" s="13"/>
      <c r="IFY30" s="13"/>
      <c r="IFZ30" s="13"/>
      <c r="IGA30" s="13"/>
      <c r="IGB30" s="13"/>
      <c r="IGC30" s="13"/>
      <c r="IGD30" s="13"/>
      <c r="IGE30" s="13"/>
      <c r="IGF30" s="13"/>
      <c r="IGG30" s="13"/>
      <c r="IGH30" s="13"/>
      <c r="IGI30" s="13"/>
      <c r="IGJ30" s="13"/>
      <c r="IGK30" s="13"/>
      <c r="IGL30" s="13"/>
      <c r="IGM30" s="13"/>
      <c r="IGN30" s="13"/>
      <c r="IGO30" s="13"/>
      <c r="IGP30" s="13"/>
      <c r="IGQ30" s="13"/>
      <c r="IGR30" s="13"/>
      <c r="IGS30" s="13"/>
      <c r="IGT30" s="13"/>
      <c r="IGU30" s="13"/>
      <c r="IGV30" s="13"/>
      <c r="IGW30" s="13"/>
      <c r="IGX30" s="13"/>
      <c r="IGY30" s="13"/>
      <c r="IGZ30" s="13"/>
      <c r="IHA30" s="13"/>
      <c r="IHB30" s="13"/>
      <c r="IHC30" s="13"/>
      <c r="IHD30" s="13"/>
      <c r="IHE30" s="13"/>
      <c r="IHF30" s="13"/>
      <c r="IHG30" s="13"/>
      <c r="IHH30" s="13"/>
      <c r="IHI30" s="13"/>
      <c r="IHJ30" s="13"/>
      <c r="IHK30" s="13"/>
      <c r="IHL30" s="13"/>
      <c r="IHM30" s="13"/>
      <c r="IHN30" s="13"/>
      <c r="IHO30" s="13"/>
      <c r="IHP30" s="13"/>
      <c r="IHQ30" s="13"/>
      <c r="IHR30" s="13"/>
      <c r="IHS30" s="13"/>
      <c r="IHT30" s="13"/>
      <c r="IHU30" s="13"/>
      <c r="IHV30" s="13"/>
      <c r="IHW30" s="13"/>
      <c r="IHX30" s="13"/>
      <c r="IHY30" s="13"/>
      <c r="IHZ30" s="13"/>
      <c r="IIA30" s="13"/>
      <c r="IIB30" s="13"/>
      <c r="IIC30" s="13"/>
      <c r="IID30" s="13"/>
      <c r="IIE30" s="13"/>
      <c r="IIF30" s="13"/>
      <c r="IIG30" s="13"/>
      <c r="IIH30" s="13"/>
      <c r="III30" s="13"/>
      <c r="IIJ30" s="13"/>
      <c r="IIK30" s="13"/>
      <c r="IIL30" s="13"/>
      <c r="IIM30" s="13"/>
      <c r="IIN30" s="13"/>
      <c r="IIO30" s="13"/>
      <c r="IIP30" s="13"/>
      <c r="IIQ30" s="13"/>
      <c r="IIR30" s="13"/>
      <c r="IIS30" s="13"/>
      <c r="IIT30" s="13"/>
      <c r="IIU30" s="13"/>
      <c r="IIV30" s="13"/>
      <c r="IIW30" s="13"/>
      <c r="IIX30" s="13"/>
      <c r="IIY30" s="13"/>
      <c r="IIZ30" s="13"/>
      <c r="IJA30" s="13"/>
      <c r="IJB30" s="13"/>
      <c r="IJC30" s="13"/>
      <c r="IJD30" s="13"/>
      <c r="IJE30" s="13"/>
      <c r="IJF30" s="13"/>
      <c r="IJG30" s="13"/>
      <c r="IJH30" s="13"/>
      <c r="IJI30" s="13"/>
      <c r="IJJ30" s="13"/>
      <c r="IJK30" s="13"/>
      <c r="IJL30" s="13"/>
      <c r="IJM30" s="13"/>
      <c r="IJN30" s="13"/>
      <c r="IJO30" s="13"/>
      <c r="IJP30" s="13"/>
      <c r="IJQ30" s="13"/>
      <c r="IJR30" s="13"/>
      <c r="IJS30" s="13"/>
      <c r="IJT30" s="13"/>
      <c r="IJU30" s="13"/>
      <c r="IJV30" s="13"/>
      <c r="IJW30" s="13"/>
      <c r="IJX30" s="13"/>
      <c r="IJY30" s="13"/>
      <c r="IJZ30" s="13"/>
      <c r="IKA30" s="13"/>
      <c r="IKB30" s="13"/>
      <c r="IKC30" s="13"/>
      <c r="IKD30" s="13"/>
      <c r="IKE30" s="13"/>
      <c r="IKF30" s="13"/>
      <c r="IKG30" s="13"/>
      <c r="IKH30" s="13"/>
      <c r="IKI30" s="13"/>
      <c r="IKJ30" s="13"/>
      <c r="IKK30" s="13"/>
      <c r="IKL30" s="13"/>
      <c r="IKM30" s="13"/>
      <c r="IKN30" s="13"/>
      <c r="IKO30" s="13"/>
      <c r="IKP30" s="13"/>
      <c r="IKQ30" s="13"/>
      <c r="IKR30" s="13"/>
      <c r="IKS30" s="13"/>
      <c r="IKT30" s="13"/>
      <c r="IKU30" s="13"/>
      <c r="IKV30" s="13"/>
      <c r="IKW30" s="13"/>
      <c r="IKX30" s="13"/>
      <c r="IKY30" s="13"/>
      <c r="IKZ30" s="13"/>
      <c r="ILA30" s="13"/>
      <c r="ILB30" s="13"/>
      <c r="ILC30" s="13"/>
      <c r="ILD30" s="13"/>
      <c r="ILE30" s="13"/>
      <c r="ILF30" s="13"/>
      <c r="ILG30" s="13"/>
      <c r="ILH30" s="13"/>
      <c r="ILI30" s="13"/>
      <c r="ILJ30" s="13"/>
      <c r="ILK30" s="13"/>
      <c r="ILL30" s="13"/>
      <c r="ILM30" s="13"/>
      <c r="ILN30" s="13"/>
      <c r="ILO30" s="13"/>
      <c r="ILP30" s="13"/>
      <c r="ILQ30" s="13"/>
      <c r="ILR30" s="13"/>
      <c r="ILS30" s="13"/>
      <c r="ILT30" s="13"/>
      <c r="ILU30" s="13"/>
      <c r="ILV30" s="13"/>
      <c r="ILW30" s="13"/>
      <c r="ILX30" s="13"/>
      <c r="ILY30" s="13"/>
      <c r="ILZ30" s="13"/>
      <c r="IMA30" s="13"/>
      <c r="IMB30" s="13"/>
      <c r="IMC30" s="13"/>
      <c r="IMD30" s="13"/>
      <c r="IME30" s="13"/>
      <c r="IMF30" s="13"/>
      <c r="IMG30" s="13"/>
      <c r="IMH30" s="13"/>
      <c r="IMI30" s="13"/>
      <c r="IMJ30" s="13"/>
      <c r="IMK30" s="13"/>
      <c r="IML30" s="13"/>
      <c r="IMM30" s="13"/>
      <c r="IMN30" s="13"/>
      <c r="IMO30" s="13"/>
      <c r="IMP30" s="13"/>
      <c r="IMQ30" s="13"/>
      <c r="IMR30" s="13"/>
      <c r="IMS30" s="13"/>
      <c r="IMT30" s="13"/>
      <c r="IMU30" s="13"/>
      <c r="IMV30" s="13"/>
      <c r="IMW30" s="13"/>
      <c r="IMX30" s="13"/>
      <c r="IMY30" s="13"/>
      <c r="IMZ30" s="13"/>
      <c r="INA30" s="13"/>
      <c r="INB30" s="13"/>
      <c r="INC30" s="13"/>
      <c r="IND30" s="13"/>
      <c r="INE30" s="13"/>
      <c r="INF30" s="13"/>
      <c r="ING30" s="13"/>
      <c r="INH30" s="13"/>
      <c r="INI30" s="13"/>
      <c r="INJ30" s="13"/>
      <c r="INK30" s="13"/>
      <c r="INL30" s="13"/>
      <c r="INM30" s="13"/>
      <c r="INN30" s="13"/>
      <c r="INO30" s="13"/>
      <c r="INP30" s="13"/>
      <c r="INQ30" s="13"/>
      <c r="INR30" s="13"/>
      <c r="INS30" s="13"/>
      <c r="INT30" s="13"/>
      <c r="INU30" s="13"/>
      <c r="INV30" s="13"/>
      <c r="INW30" s="13"/>
      <c r="INX30" s="13"/>
      <c r="INY30" s="13"/>
      <c r="INZ30" s="13"/>
      <c r="IOA30" s="13"/>
      <c r="IOB30" s="13"/>
      <c r="IOC30" s="13"/>
      <c r="IOD30" s="13"/>
      <c r="IOE30" s="13"/>
      <c r="IOF30" s="13"/>
      <c r="IOG30" s="13"/>
      <c r="IOH30" s="13"/>
      <c r="IOI30" s="13"/>
      <c r="IOJ30" s="13"/>
      <c r="IOK30" s="13"/>
      <c r="IOL30" s="13"/>
      <c r="IOM30" s="13"/>
      <c r="ION30" s="13"/>
      <c r="IOO30" s="13"/>
      <c r="IOP30" s="13"/>
      <c r="IOQ30" s="13"/>
      <c r="IOR30" s="13"/>
      <c r="IOS30" s="13"/>
      <c r="IOT30" s="13"/>
      <c r="IOU30" s="13"/>
      <c r="IOV30" s="13"/>
      <c r="IOW30" s="13"/>
      <c r="IOX30" s="13"/>
      <c r="IOY30" s="13"/>
      <c r="IOZ30" s="13"/>
      <c r="IPA30" s="13"/>
      <c r="IPB30" s="13"/>
      <c r="IPC30" s="13"/>
      <c r="IPD30" s="13"/>
      <c r="IPE30" s="13"/>
      <c r="IPF30" s="13"/>
      <c r="IPG30" s="13"/>
      <c r="IPH30" s="13"/>
      <c r="IPI30" s="13"/>
      <c r="IPJ30" s="13"/>
      <c r="IPK30" s="13"/>
      <c r="IPL30" s="13"/>
      <c r="IPM30" s="13"/>
      <c r="IPN30" s="13"/>
      <c r="IPO30" s="13"/>
      <c r="IPP30" s="13"/>
      <c r="IPQ30" s="13"/>
      <c r="IPR30" s="13"/>
      <c r="IPS30" s="13"/>
      <c r="IPT30" s="13"/>
      <c r="IPU30" s="13"/>
      <c r="IPV30" s="13"/>
      <c r="IPW30" s="13"/>
      <c r="IPX30" s="13"/>
      <c r="IPY30" s="13"/>
      <c r="IPZ30" s="13"/>
      <c r="IQA30" s="13"/>
      <c r="IQB30" s="13"/>
      <c r="IQC30" s="13"/>
      <c r="IQD30" s="13"/>
      <c r="IQE30" s="13"/>
      <c r="IQF30" s="13"/>
      <c r="IQG30" s="13"/>
      <c r="IQH30" s="13"/>
      <c r="IQI30" s="13"/>
      <c r="IQJ30" s="13"/>
      <c r="IQK30" s="13"/>
      <c r="IQL30" s="13"/>
      <c r="IQM30" s="13"/>
      <c r="IQN30" s="13"/>
      <c r="IQO30" s="13"/>
      <c r="IQP30" s="13"/>
      <c r="IQQ30" s="13"/>
      <c r="IQR30" s="13"/>
      <c r="IQS30" s="13"/>
      <c r="IQT30" s="13"/>
      <c r="IQU30" s="13"/>
      <c r="IQV30" s="13"/>
      <c r="IQW30" s="13"/>
      <c r="IQX30" s="13"/>
      <c r="IQY30" s="13"/>
      <c r="IQZ30" s="13"/>
      <c r="IRA30" s="13"/>
      <c r="IRB30" s="13"/>
      <c r="IRC30" s="13"/>
      <c r="IRD30" s="13"/>
      <c r="IRE30" s="13"/>
      <c r="IRF30" s="13"/>
      <c r="IRG30" s="13"/>
      <c r="IRH30" s="13"/>
      <c r="IRI30" s="13"/>
      <c r="IRJ30" s="13"/>
      <c r="IRK30" s="13"/>
      <c r="IRL30" s="13"/>
      <c r="IRM30" s="13"/>
      <c r="IRN30" s="13"/>
      <c r="IRO30" s="13"/>
      <c r="IRP30" s="13"/>
      <c r="IRQ30" s="13"/>
      <c r="IRR30" s="13"/>
      <c r="IRS30" s="13"/>
      <c r="IRT30" s="13"/>
      <c r="IRU30" s="13"/>
      <c r="IRV30" s="13"/>
      <c r="IRW30" s="13"/>
      <c r="IRX30" s="13"/>
      <c r="IRY30" s="13"/>
      <c r="IRZ30" s="13"/>
      <c r="ISA30" s="13"/>
      <c r="ISB30" s="13"/>
      <c r="ISC30" s="13"/>
      <c r="ISD30" s="13"/>
      <c r="ISE30" s="13"/>
      <c r="ISF30" s="13"/>
      <c r="ISG30" s="13"/>
      <c r="ISH30" s="13"/>
      <c r="ISI30" s="13"/>
      <c r="ISJ30" s="13"/>
      <c r="ISK30" s="13"/>
      <c r="ISL30" s="13"/>
      <c r="ISM30" s="13"/>
      <c r="ISN30" s="13"/>
      <c r="ISO30" s="13"/>
      <c r="ISP30" s="13"/>
      <c r="ISQ30" s="13"/>
      <c r="ISR30" s="13"/>
      <c r="ISS30" s="13"/>
      <c r="IST30" s="13"/>
      <c r="ISU30" s="13"/>
      <c r="ISV30" s="13"/>
      <c r="ISW30" s="13"/>
      <c r="ISX30" s="13"/>
      <c r="ISY30" s="13"/>
      <c r="ISZ30" s="13"/>
      <c r="ITA30" s="13"/>
      <c r="ITB30" s="13"/>
      <c r="ITC30" s="13"/>
      <c r="ITD30" s="13"/>
      <c r="ITE30" s="13"/>
      <c r="ITF30" s="13"/>
      <c r="ITG30" s="13"/>
      <c r="ITH30" s="13"/>
      <c r="ITI30" s="13"/>
      <c r="ITJ30" s="13"/>
      <c r="ITK30" s="13"/>
      <c r="ITL30" s="13"/>
      <c r="ITM30" s="13"/>
      <c r="ITN30" s="13"/>
      <c r="ITO30" s="13"/>
      <c r="ITP30" s="13"/>
      <c r="ITQ30" s="13"/>
      <c r="ITR30" s="13"/>
      <c r="ITS30" s="13"/>
      <c r="ITT30" s="13"/>
      <c r="ITU30" s="13"/>
      <c r="ITV30" s="13"/>
      <c r="ITW30" s="13"/>
      <c r="ITX30" s="13"/>
      <c r="ITY30" s="13"/>
      <c r="ITZ30" s="13"/>
      <c r="IUA30" s="13"/>
      <c r="IUB30" s="13"/>
      <c r="IUC30" s="13"/>
      <c r="IUD30" s="13"/>
      <c r="IUE30" s="13"/>
      <c r="IUF30" s="13"/>
      <c r="IUG30" s="13"/>
      <c r="IUH30" s="13"/>
      <c r="IUI30" s="13"/>
      <c r="IUJ30" s="13"/>
      <c r="IUK30" s="13"/>
      <c r="IUL30" s="13"/>
      <c r="IUM30" s="13"/>
      <c r="IUN30" s="13"/>
      <c r="IUO30" s="13"/>
      <c r="IUP30" s="13"/>
      <c r="IUQ30" s="13"/>
      <c r="IUR30" s="13"/>
      <c r="IUS30" s="13"/>
      <c r="IUT30" s="13"/>
      <c r="IUU30" s="13"/>
      <c r="IUV30" s="13"/>
      <c r="IUW30" s="13"/>
      <c r="IUX30" s="13"/>
      <c r="IUY30" s="13"/>
      <c r="IUZ30" s="13"/>
      <c r="IVA30" s="13"/>
      <c r="IVB30" s="13"/>
      <c r="IVC30" s="13"/>
      <c r="IVD30" s="13"/>
      <c r="IVE30" s="13"/>
      <c r="IVF30" s="13"/>
      <c r="IVG30" s="13"/>
      <c r="IVH30" s="13"/>
      <c r="IVI30" s="13"/>
      <c r="IVJ30" s="13"/>
      <c r="IVK30" s="13"/>
      <c r="IVL30" s="13"/>
      <c r="IVM30" s="13"/>
      <c r="IVN30" s="13"/>
      <c r="IVO30" s="13"/>
      <c r="IVP30" s="13"/>
      <c r="IVQ30" s="13"/>
      <c r="IVR30" s="13"/>
      <c r="IVS30" s="13"/>
      <c r="IVT30" s="13"/>
      <c r="IVU30" s="13"/>
      <c r="IVV30" s="13"/>
      <c r="IVW30" s="13"/>
      <c r="IVX30" s="13"/>
      <c r="IVY30" s="13"/>
      <c r="IVZ30" s="13"/>
      <c r="IWA30" s="13"/>
      <c r="IWB30" s="13"/>
      <c r="IWC30" s="13"/>
      <c r="IWD30" s="13"/>
      <c r="IWE30" s="13"/>
      <c r="IWF30" s="13"/>
      <c r="IWG30" s="13"/>
      <c r="IWH30" s="13"/>
      <c r="IWI30" s="13"/>
      <c r="IWJ30" s="13"/>
      <c r="IWK30" s="13"/>
      <c r="IWL30" s="13"/>
      <c r="IWM30" s="13"/>
      <c r="IWN30" s="13"/>
      <c r="IWO30" s="13"/>
      <c r="IWP30" s="13"/>
      <c r="IWQ30" s="13"/>
      <c r="IWR30" s="13"/>
      <c r="IWS30" s="13"/>
      <c r="IWT30" s="13"/>
      <c r="IWU30" s="13"/>
      <c r="IWV30" s="13"/>
      <c r="IWW30" s="13"/>
      <c r="IWX30" s="13"/>
      <c r="IWY30" s="13"/>
      <c r="IWZ30" s="13"/>
      <c r="IXA30" s="13"/>
      <c r="IXB30" s="13"/>
      <c r="IXC30" s="13"/>
      <c r="IXD30" s="13"/>
      <c r="IXE30" s="13"/>
      <c r="IXF30" s="13"/>
      <c r="IXG30" s="13"/>
      <c r="IXH30" s="13"/>
      <c r="IXI30" s="13"/>
      <c r="IXJ30" s="13"/>
      <c r="IXK30" s="13"/>
      <c r="IXL30" s="13"/>
      <c r="IXM30" s="13"/>
      <c r="IXN30" s="13"/>
      <c r="IXO30" s="13"/>
      <c r="IXP30" s="13"/>
      <c r="IXQ30" s="13"/>
      <c r="IXR30" s="13"/>
      <c r="IXS30" s="13"/>
      <c r="IXT30" s="13"/>
      <c r="IXU30" s="13"/>
      <c r="IXV30" s="13"/>
      <c r="IXW30" s="13"/>
      <c r="IXX30" s="13"/>
      <c r="IXY30" s="13"/>
      <c r="IXZ30" s="13"/>
      <c r="IYA30" s="13"/>
      <c r="IYB30" s="13"/>
      <c r="IYC30" s="13"/>
      <c r="IYD30" s="13"/>
      <c r="IYE30" s="13"/>
      <c r="IYF30" s="13"/>
      <c r="IYG30" s="13"/>
      <c r="IYH30" s="13"/>
      <c r="IYI30" s="13"/>
      <c r="IYJ30" s="13"/>
      <c r="IYK30" s="13"/>
      <c r="IYL30" s="13"/>
      <c r="IYM30" s="13"/>
      <c r="IYN30" s="13"/>
      <c r="IYO30" s="13"/>
      <c r="IYP30" s="13"/>
      <c r="IYQ30" s="13"/>
      <c r="IYR30" s="13"/>
      <c r="IYS30" s="13"/>
      <c r="IYT30" s="13"/>
      <c r="IYU30" s="13"/>
      <c r="IYV30" s="13"/>
      <c r="IYW30" s="13"/>
      <c r="IYX30" s="13"/>
      <c r="IYY30" s="13"/>
      <c r="IYZ30" s="13"/>
      <c r="IZA30" s="13"/>
      <c r="IZB30" s="13"/>
      <c r="IZC30" s="13"/>
      <c r="IZD30" s="13"/>
      <c r="IZE30" s="13"/>
      <c r="IZF30" s="13"/>
      <c r="IZG30" s="13"/>
      <c r="IZH30" s="13"/>
      <c r="IZI30" s="13"/>
      <c r="IZJ30" s="13"/>
      <c r="IZK30" s="13"/>
      <c r="IZL30" s="13"/>
      <c r="IZM30" s="13"/>
      <c r="IZN30" s="13"/>
      <c r="IZO30" s="13"/>
      <c r="IZP30" s="13"/>
      <c r="IZQ30" s="13"/>
      <c r="IZR30" s="13"/>
      <c r="IZS30" s="13"/>
      <c r="IZT30" s="13"/>
      <c r="IZU30" s="13"/>
      <c r="IZV30" s="13"/>
      <c r="IZW30" s="13"/>
      <c r="IZX30" s="13"/>
      <c r="IZY30" s="13"/>
      <c r="IZZ30" s="13"/>
      <c r="JAA30" s="13"/>
      <c r="JAB30" s="13"/>
      <c r="JAC30" s="13"/>
      <c r="JAD30" s="13"/>
      <c r="JAE30" s="13"/>
      <c r="JAF30" s="13"/>
      <c r="JAG30" s="13"/>
      <c r="JAH30" s="13"/>
      <c r="JAI30" s="13"/>
      <c r="JAJ30" s="13"/>
      <c r="JAK30" s="13"/>
      <c r="JAL30" s="13"/>
      <c r="JAM30" s="13"/>
      <c r="JAN30" s="13"/>
      <c r="JAO30" s="13"/>
      <c r="JAP30" s="13"/>
      <c r="JAQ30" s="13"/>
      <c r="JAR30" s="13"/>
      <c r="JAS30" s="13"/>
      <c r="JAT30" s="13"/>
      <c r="JAU30" s="13"/>
      <c r="JAV30" s="13"/>
      <c r="JAW30" s="13"/>
      <c r="JAX30" s="13"/>
      <c r="JAY30" s="13"/>
      <c r="JAZ30" s="13"/>
      <c r="JBA30" s="13"/>
      <c r="JBB30" s="13"/>
      <c r="JBC30" s="13"/>
      <c r="JBD30" s="13"/>
      <c r="JBE30" s="13"/>
      <c r="JBF30" s="13"/>
      <c r="JBG30" s="13"/>
      <c r="JBH30" s="13"/>
      <c r="JBI30" s="13"/>
      <c r="JBJ30" s="13"/>
      <c r="JBK30" s="13"/>
      <c r="JBL30" s="13"/>
      <c r="JBM30" s="13"/>
      <c r="JBN30" s="13"/>
      <c r="JBO30" s="13"/>
      <c r="JBP30" s="13"/>
      <c r="JBQ30" s="13"/>
      <c r="JBR30" s="13"/>
      <c r="JBS30" s="13"/>
      <c r="JBT30" s="13"/>
      <c r="JBU30" s="13"/>
      <c r="JBV30" s="13"/>
      <c r="JBW30" s="13"/>
      <c r="JBX30" s="13"/>
      <c r="JBY30" s="13"/>
      <c r="JBZ30" s="13"/>
      <c r="JCA30" s="13"/>
      <c r="JCB30" s="13"/>
      <c r="JCC30" s="13"/>
      <c r="JCD30" s="13"/>
      <c r="JCE30" s="13"/>
      <c r="JCF30" s="13"/>
      <c r="JCG30" s="13"/>
      <c r="JCH30" s="13"/>
      <c r="JCI30" s="13"/>
      <c r="JCJ30" s="13"/>
      <c r="JCK30" s="13"/>
      <c r="JCL30" s="13"/>
      <c r="JCM30" s="13"/>
      <c r="JCN30" s="13"/>
      <c r="JCO30" s="13"/>
      <c r="JCP30" s="13"/>
      <c r="JCQ30" s="13"/>
      <c r="JCR30" s="13"/>
      <c r="JCS30" s="13"/>
      <c r="JCT30" s="13"/>
      <c r="JCU30" s="13"/>
      <c r="JCV30" s="13"/>
      <c r="JCW30" s="13"/>
      <c r="JCX30" s="13"/>
      <c r="JCY30" s="13"/>
      <c r="JCZ30" s="13"/>
      <c r="JDA30" s="13"/>
      <c r="JDB30" s="13"/>
      <c r="JDC30" s="13"/>
      <c r="JDD30" s="13"/>
      <c r="JDE30" s="13"/>
      <c r="JDF30" s="13"/>
      <c r="JDG30" s="13"/>
      <c r="JDH30" s="13"/>
      <c r="JDI30" s="13"/>
      <c r="JDJ30" s="13"/>
      <c r="JDK30" s="13"/>
      <c r="JDL30" s="13"/>
      <c r="JDM30" s="13"/>
      <c r="JDN30" s="13"/>
      <c r="JDO30" s="13"/>
      <c r="JDP30" s="13"/>
      <c r="JDQ30" s="13"/>
      <c r="JDR30" s="13"/>
      <c r="JDS30" s="13"/>
      <c r="JDT30" s="13"/>
      <c r="JDU30" s="13"/>
      <c r="JDV30" s="13"/>
      <c r="JDW30" s="13"/>
      <c r="JDX30" s="13"/>
      <c r="JDY30" s="13"/>
      <c r="JDZ30" s="13"/>
      <c r="JEA30" s="13"/>
      <c r="JEB30" s="13"/>
      <c r="JEC30" s="13"/>
      <c r="JED30" s="13"/>
      <c r="JEE30" s="13"/>
      <c r="JEF30" s="13"/>
      <c r="JEG30" s="13"/>
      <c r="JEH30" s="13"/>
      <c r="JEI30" s="13"/>
      <c r="JEJ30" s="13"/>
      <c r="JEK30" s="13"/>
      <c r="JEL30" s="13"/>
      <c r="JEM30" s="13"/>
      <c r="JEN30" s="13"/>
      <c r="JEO30" s="13"/>
      <c r="JEP30" s="13"/>
      <c r="JEQ30" s="13"/>
      <c r="JER30" s="13"/>
      <c r="JES30" s="13"/>
      <c r="JET30" s="13"/>
      <c r="JEU30" s="13"/>
      <c r="JEV30" s="13"/>
      <c r="JEW30" s="13"/>
      <c r="JEX30" s="13"/>
      <c r="JEY30" s="13"/>
      <c r="JEZ30" s="13"/>
      <c r="JFA30" s="13"/>
      <c r="JFB30" s="13"/>
      <c r="JFC30" s="13"/>
      <c r="JFD30" s="13"/>
      <c r="JFE30" s="13"/>
      <c r="JFF30" s="13"/>
      <c r="JFG30" s="13"/>
      <c r="JFH30" s="13"/>
      <c r="JFI30" s="13"/>
      <c r="JFJ30" s="13"/>
      <c r="JFK30" s="13"/>
      <c r="JFL30" s="13"/>
      <c r="JFM30" s="13"/>
      <c r="JFN30" s="13"/>
      <c r="JFO30" s="13"/>
      <c r="JFP30" s="13"/>
      <c r="JFQ30" s="13"/>
      <c r="JFR30" s="13"/>
      <c r="JFS30" s="13"/>
      <c r="JFT30" s="13"/>
      <c r="JFU30" s="13"/>
      <c r="JFV30" s="13"/>
      <c r="JFW30" s="13"/>
      <c r="JFX30" s="13"/>
      <c r="JFY30" s="13"/>
      <c r="JFZ30" s="13"/>
      <c r="JGA30" s="13"/>
      <c r="JGB30" s="13"/>
      <c r="JGC30" s="13"/>
      <c r="JGD30" s="13"/>
      <c r="JGE30" s="13"/>
      <c r="JGF30" s="13"/>
      <c r="JGG30" s="13"/>
      <c r="JGH30" s="13"/>
      <c r="JGI30" s="13"/>
      <c r="JGJ30" s="13"/>
      <c r="JGK30" s="13"/>
      <c r="JGL30" s="13"/>
      <c r="JGM30" s="13"/>
      <c r="JGN30" s="13"/>
      <c r="JGO30" s="13"/>
      <c r="JGP30" s="13"/>
      <c r="JGQ30" s="13"/>
      <c r="JGR30" s="13"/>
      <c r="JGS30" s="13"/>
      <c r="JGT30" s="13"/>
      <c r="JGU30" s="13"/>
      <c r="JGV30" s="13"/>
      <c r="JGW30" s="13"/>
      <c r="JGX30" s="13"/>
      <c r="JGY30" s="13"/>
      <c r="JGZ30" s="13"/>
      <c r="JHA30" s="13"/>
      <c r="JHB30" s="13"/>
      <c r="JHC30" s="13"/>
      <c r="JHD30" s="13"/>
      <c r="JHE30" s="13"/>
      <c r="JHF30" s="13"/>
      <c r="JHG30" s="13"/>
      <c r="JHH30" s="13"/>
      <c r="JHI30" s="13"/>
      <c r="JHJ30" s="13"/>
      <c r="JHK30" s="13"/>
      <c r="JHL30" s="13"/>
      <c r="JHM30" s="13"/>
      <c r="JHN30" s="13"/>
      <c r="JHO30" s="13"/>
      <c r="JHP30" s="13"/>
      <c r="JHQ30" s="13"/>
      <c r="JHR30" s="13"/>
      <c r="JHS30" s="13"/>
      <c r="JHT30" s="13"/>
      <c r="JHU30" s="13"/>
      <c r="JHV30" s="13"/>
      <c r="JHW30" s="13"/>
      <c r="JHX30" s="13"/>
      <c r="JHY30" s="13"/>
      <c r="JHZ30" s="13"/>
      <c r="JIA30" s="13"/>
      <c r="JIB30" s="13"/>
      <c r="JIC30" s="13"/>
      <c r="JID30" s="13"/>
      <c r="JIE30" s="13"/>
      <c r="JIF30" s="13"/>
      <c r="JIG30" s="13"/>
      <c r="JIH30" s="13"/>
      <c r="JII30" s="13"/>
      <c r="JIJ30" s="13"/>
      <c r="JIK30" s="13"/>
      <c r="JIL30" s="13"/>
      <c r="JIM30" s="13"/>
      <c r="JIN30" s="13"/>
      <c r="JIO30" s="13"/>
      <c r="JIP30" s="13"/>
      <c r="JIQ30" s="13"/>
      <c r="JIR30" s="13"/>
      <c r="JIS30" s="13"/>
      <c r="JIT30" s="13"/>
      <c r="JIU30" s="13"/>
      <c r="JIV30" s="13"/>
      <c r="JIW30" s="13"/>
      <c r="JIX30" s="13"/>
      <c r="JIY30" s="13"/>
      <c r="JIZ30" s="13"/>
      <c r="JJA30" s="13"/>
      <c r="JJB30" s="13"/>
      <c r="JJC30" s="13"/>
      <c r="JJD30" s="13"/>
      <c r="JJE30" s="13"/>
      <c r="JJF30" s="13"/>
      <c r="JJG30" s="13"/>
      <c r="JJH30" s="13"/>
      <c r="JJI30" s="13"/>
      <c r="JJJ30" s="13"/>
      <c r="JJK30" s="13"/>
      <c r="JJL30" s="13"/>
      <c r="JJM30" s="13"/>
      <c r="JJN30" s="13"/>
      <c r="JJO30" s="13"/>
      <c r="JJP30" s="13"/>
      <c r="JJQ30" s="13"/>
      <c r="JJR30" s="13"/>
      <c r="JJS30" s="13"/>
      <c r="JJT30" s="13"/>
      <c r="JJU30" s="13"/>
      <c r="JJV30" s="13"/>
      <c r="JJW30" s="13"/>
      <c r="JJX30" s="13"/>
      <c r="JJY30" s="13"/>
      <c r="JJZ30" s="13"/>
      <c r="JKA30" s="13"/>
      <c r="JKB30" s="13"/>
      <c r="JKC30" s="13"/>
      <c r="JKD30" s="13"/>
      <c r="JKE30" s="13"/>
      <c r="JKF30" s="13"/>
      <c r="JKG30" s="13"/>
      <c r="JKH30" s="13"/>
      <c r="JKI30" s="13"/>
      <c r="JKJ30" s="13"/>
      <c r="JKK30" s="13"/>
      <c r="JKL30" s="13"/>
      <c r="JKM30" s="13"/>
      <c r="JKN30" s="13"/>
      <c r="JKO30" s="13"/>
      <c r="JKP30" s="13"/>
      <c r="JKQ30" s="13"/>
      <c r="JKR30" s="13"/>
      <c r="JKS30" s="13"/>
      <c r="JKT30" s="13"/>
      <c r="JKU30" s="13"/>
      <c r="JKV30" s="13"/>
      <c r="JKW30" s="13"/>
      <c r="JKX30" s="13"/>
      <c r="JKY30" s="13"/>
      <c r="JKZ30" s="13"/>
      <c r="JLA30" s="13"/>
      <c r="JLB30" s="13"/>
      <c r="JLC30" s="13"/>
      <c r="JLD30" s="13"/>
      <c r="JLE30" s="13"/>
      <c r="JLF30" s="13"/>
      <c r="JLG30" s="13"/>
      <c r="JLH30" s="13"/>
      <c r="JLI30" s="13"/>
      <c r="JLJ30" s="13"/>
      <c r="JLK30" s="13"/>
      <c r="JLL30" s="13"/>
      <c r="JLM30" s="13"/>
      <c r="JLN30" s="13"/>
      <c r="JLO30" s="13"/>
      <c r="JLP30" s="13"/>
      <c r="JLQ30" s="13"/>
      <c r="JLR30" s="13"/>
      <c r="JLS30" s="13"/>
      <c r="JLT30" s="13"/>
      <c r="JLU30" s="13"/>
      <c r="JLV30" s="13"/>
      <c r="JLW30" s="13"/>
      <c r="JLX30" s="13"/>
      <c r="JLY30" s="13"/>
      <c r="JLZ30" s="13"/>
      <c r="JMA30" s="13"/>
      <c r="JMB30" s="13"/>
      <c r="JMC30" s="13"/>
      <c r="JMD30" s="13"/>
      <c r="JME30" s="13"/>
      <c r="JMF30" s="13"/>
      <c r="JMG30" s="13"/>
      <c r="JMH30" s="13"/>
      <c r="JMI30" s="13"/>
      <c r="JMJ30" s="13"/>
      <c r="JMK30" s="13"/>
      <c r="JML30" s="13"/>
      <c r="JMM30" s="13"/>
      <c r="JMN30" s="13"/>
      <c r="JMO30" s="13"/>
      <c r="JMP30" s="13"/>
      <c r="JMQ30" s="13"/>
      <c r="JMR30" s="13"/>
      <c r="JMS30" s="13"/>
      <c r="JMT30" s="13"/>
      <c r="JMU30" s="13"/>
      <c r="JMV30" s="13"/>
      <c r="JMW30" s="13"/>
      <c r="JMX30" s="13"/>
      <c r="JMY30" s="13"/>
      <c r="JMZ30" s="13"/>
      <c r="JNA30" s="13"/>
      <c r="JNB30" s="13"/>
      <c r="JNC30" s="13"/>
      <c r="JND30" s="13"/>
      <c r="JNE30" s="13"/>
      <c r="JNF30" s="13"/>
      <c r="JNG30" s="13"/>
      <c r="JNH30" s="13"/>
      <c r="JNI30" s="13"/>
      <c r="JNJ30" s="13"/>
      <c r="JNK30" s="13"/>
      <c r="JNL30" s="13"/>
      <c r="JNM30" s="13"/>
      <c r="JNN30" s="13"/>
      <c r="JNO30" s="13"/>
      <c r="JNP30" s="13"/>
      <c r="JNQ30" s="13"/>
      <c r="JNR30" s="13"/>
      <c r="JNS30" s="13"/>
      <c r="JNT30" s="13"/>
      <c r="JNU30" s="13"/>
      <c r="JNV30" s="13"/>
      <c r="JNW30" s="13"/>
      <c r="JNX30" s="13"/>
      <c r="JNY30" s="13"/>
      <c r="JNZ30" s="13"/>
      <c r="JOA30" s="13"/>
      <c r="JOB30" s="13"/>
      <c r="JOC30" s="13"/>
      <c r="JOD30" s="13"/>
      <c r="JOE30" s="13"/>
      <c r="JOF30" s="13"/>
      <c r="JOG30" s="13"/>
      <c r="JOH30" s="13"/>
      <c r="JOI30" s="13"/>
      <c r="JOJ30" s="13"/>
      <c r="JOK30" s="13"/>
      <c r="JOL30" s="13"/>
      <c r="JOM30" s="13"/>
      <c r="JON30" s="13"/>
      <c r="JOO30" s="13"/>
      <c r="JOP30" s="13"/>
      <c r="JOQ30" s="13"/>
      <c r="JOR30" s="13"/>
      <c r="JOS30" s="13"/>
      <c r="JOT30" s="13"/>
      <c r="JOU30" s="13"/>
      <c r="JOV30" s="13"/>
      <c r="JOW30" s="13"/>
      <c r="JOX30" s="13"/>
      <c r="JOY30" s="13"/>
      <c r="JOZ30" s="13"/>
      <c r="JPA30" s="13"/>
      <c r="JPB30" s="13"/>
      <c r="JPC30" s="13"/>
      <c r="JPD30" s="13"/>
      <c r="JPE30" s="13"/>
      <c r="JPF30" s="13"/>
      <c r="JPG30" s="13"/>
      <c r="JPH30" s="13"/>
      <c r="JPI30" s="13"/>
      <c r="JPJ30" s="13"/>
      <c r="JPK30" s="13"/>
      <c r="JPL30" s="13"/>
      <c r="JPM30" s="13"/>
      <c r="JPN30" s="13"/>
      <c r="JPO30" s="13"/>
      <c r="JPP30" s="13"/>
      <c r="JPQ30" s="13"/>
      <c r="JPR30" s="13"/>
      <c r="JPS30" s="13"/>
      <c r="JPT30" s="13"/>
      <c r="JPU30" s="13"/>
      <c r="JPV30" s="13"/>
      <c r="JPW30" s="13"/>
      <c r="JPX30" s="13"/>
      <c r="JPY30" s="13"/>
      <c r="JPZ30" s="13"/>
      <c r="JQA30" s="13"/>
      <c r="JQB30" s="13"/>
      <c r="JQC30" s="13"/>
      <c r="JQD30" s="13"/>
      <c r="JQE30" s="13"/>
      <c r="JQF30" s="13"/>
      <c r="JQG30" s="13"/>
      <c r="JQH30" s="13"/>
      <c r="JQI30" s="13"/>
      <c r="JQJ30" s="13"/>
      <c r="JQK30" s="13"/>
      <c r="JQL30" s="13"/>
      <c r="JQM30" s="13"/>
      <c r="JQN30" s="13"/>
      <c r="JQO30" s="13"/>
      <c r="JQP30" s="13"/>
      <c r="JQQ30" s="13"/>
      <c r="JQR30" s="13"/>
      <c r="JQS30" s="13"/>
      <c r="JQT30" s="13"/>
      <c r="JQU30" s="13"/>
      <c r="JQV30" s="13"/>
      <c r="JQW30" s="13"/>
      <c r="JQX30" s="13"/>
      <c r="JQY30" s="13"/>
      <c r="JQZ30" s="13"/>
      <c r="JRA30" s="13"/>
      <c r="JRB30" s="13"/>
      <c r="JRC30" s="13"/>
      <c r="JRD30" s="13"/>
      <c r="JRE30" s="13"/>
      <c r="JRF30" s="13"/>
      <c r="JRG30" s="13"/>
      <c r="JRH30" s="13"/>
      <c r="JRI30" s="13"/>
      <c r="JRJ30" s="13"/>
      <c r="JRK30" s="13"/>
      <c r="JRL30" s="13"/>
      <c r="JRM30" s="13"/>
      <c r="JRN30" s="13"/>
      <c r="JRO30" s="13"/>
      <c r="JRP30" s="13"/>
      <c r="JRQ30" s="13"/>
      <c r="JRR30" s="13"/>
      <c r="JRS30" s="13"/>
      <c r="JRT30" s="13"/>
      <c r="JRU30" s="13"/>
      <c r="JRV30" s="13"/>
      <c r="JRW30" s="13"/>
      <c r="JRX30" s="13"/>
      <c r="JRY30" s="13"/>
      <c r="JRZ30" s="13"/>
      <c r="JSA30" s="13"/>
      <c r="JSB30" s="13"/>
      <c r="JSC30" s="13"/>
      <c r="JSD30" s="13"/>
      <c r="JSE30" s="13"/>
      <c r="JSF30" s="13"/>
      <c r="JSG30" s="13"/>
      <c r="JSH30" s="13"/>
      <c r="JSI30" s="13"/>
      <c r="JSJ30" s="13"/>
      <c r="JSK30" s="13"/>
      <c r="JSL30" s="13"/>
      <c r="JSM30" s="13"/>
      <c r="JSN30" s="13"/>
      <c r="JSO30" s="13"/>
      <c r="JSP30" s="13"/>
      <c r="JSQ30" s="13"/>
      <c r="JSR30" s="13"/>
      <c r="JSS30" s="13"/>
      <c r="JST30" s="13"/>
      <c r="JSU30" s="13"/>
      <c r="JSV30" s="13"/>
      <c r="JSW30" s="13"/>
      <c r="JSX30" s="13"/>
      <c r="JSY30" s="13"/>
      <c r="JSZ30" s="13"/>
      <c r="JTA30" s="13"/>
      <c r="JTB30" s="13"/>
      <c r="JTC30" s="13"/>
      <c r="JTD30" s="13"/>
      <c r="JTE30" s="13"/>
      <c r="JTF30" s="13"/>
      <c r="JTG30" s="13"/>
      <c r="JTH30" s="13"/>
      <c r="JTI30" s="13"/>
      <c r="JTJ30" s="13"/>
      <c r="JTK30" s="13"/>
      <c r="JTL30" s="13"/>
      <c r="JTM30" s="13"/>
      <c r="JTN30" s="13"/>
      <c r="JTO30" s="13"/>
      <c r="JTP30" s="13"/>
      <c r="JTQ30" s="13"/>
      <c r="JTR30" s="13"/>
      <c r="JTS30" s="13"/>
      <c r="JTT30" s="13"/>
      <c r="JTU30" s="13"/>
      <c r="JTV30" s="13"/>
      <c r="JTW30" s="13"/>
      <c r="JTX30" s="13"/>
      <c r="JTY30" s="13"/>
      <c r="JTZ30" s="13"/>
      <c r="JUA30" s="13"/>
      <c r="JUB30" s="13"/>
      <c r="JUC30" s="13"/>
      <c r="JUD30" s="13"/>
      <c r="JUE30" s="13"/>
      <c r="JUF30" s="13"/>
      <c r="JUG30" s="13"/>
      <c r="JUH30" s="13"/>
      <c r="JUI30" s="13"/>
      <c r="JUJ30" s="13"/>
      <c r="JUK30" s="13"/>
      <c r="JUL30" s="13"/>
      <c r="JUM30" s="13"/>
      <c r="JUN30" s="13"/>
      <c r="JUO30" s="13"/>
      <c r="JUP30" s="13"/>
      <c r="JUQ30" s="13"/>
      <c r="JUR30" s="13"/>
      <c r="JUS30" s="13"/>
      <c r="JUT30" s="13"/>
      <c r="JUU30" s="13"/>
      <c r="JUV30" s="13"/>
      <c r="JUW30" s="13"/>
      <c r="JUX30" s="13"/>
      <c r="JUY30" s="13"/>
      <c r="JUZ30" s="13"/>
      <c r="JVA30" s="13"/>
      <c r="JVB30" s="13"/>
      <c r="JVC30" s="13"/>
      <c r="JVD30" s="13"/>
      <c r="JVE30" s="13"/>
      <c r="JVF30" s="13"/>
      <c r="JVG30" s="13"/>
      <c r="JVH30" s="13"/>
      <c r="JVI30" s="13"/>
      <c r="JVJ30" s="13"/>
      <c r="JVK30" s="13"/>
      <c r="JVL30" s="13"/>
      <c r="JVM30" s="13"/>
      <c r="JVN30" s="13"/>
      <c r="JVO30" s="13"/>
      <c r="JVP30" s="13"/>
      <c r="JVQ30" s="13"/>
      <c r="JVR30" s="13"/>
      <c r="JVS30" s="13"/>
      <c r="JVT30" s="13"/>
      <c r="JVU30" s="13"/>
      <c r="JVV30" s="13"/>
      <c r="JVW30" s="13"/>
      <c r="JVX30" s="13"/>
      <c r="JVY30" s="13"/>
      <c r="JVZ30" s="13"/>
      <c r="JWA30" s="13"/>
      <c r="JWB30" s="13"/>
      <c r="JWC30" s="13"/>
      <c r="JWD30" s="13"/>
      <c r="JWE30" s="13"/>
      <c r="JWF30" s="13"/>
      <c r="JWG30" s="13"/>
      <c r="JWH30" s="13"/>
      <c r="JWI30" s="13"/>
      <c r="JWJ30" s="13"/>
      <c r="JWK30" s="13"/>
      <c r="JWL30" s="13"/>
      <c r="JWM30" s="13"/>
      <c r="JWN30" s="13"/>
      <c r="JWO30" s="13"/>
      <c r="JWP30" s="13"/>
      <c r="JWQ30" s="13"/>
      <c r="JWR30" s="13"/>
      <c r="JWS30" s="13"/>
      <c r="JWT30" s="13"/>
      <c r="JWU30" s="13"/>
      <c r="JWV30" s="13"/>
      <c r="JWW30" s="13"/>
      <c r="JWX30" s="13"/>
      <c r="JWY30" s="13"/>
      <c r="JWZ30" s="13"/>
      <c r="JXA30" s="13"/>
      <c r="JXB30" s="13"/>
      <c r="JXC30" s="13"/>
      <c r="JXD30" s="13"/>
      <c r="JXE30" s="13"/>
      <c r="JXF30" s="13"/>
      <c r="JXG30" s="13"/>
      <c r="JXH30" s="13"/>
      <c r="JXI30" s="13"/>
      <c r="JXJ30" s="13"/>
      <c r="JXK30" s="13"/>
      <c r="JXL30" s="13"/>
      <c r="JXM30" s="13"/>
      <c r="JXN30" s="13"/>
      <c r="JXO30" s="13"/>
      <c r="JXP30" s="13"/>
      <c r="JXQ30" s="13"/>
      <c r="JXR30" s="13"/>
      <c r="JXS30" s="13"/>
      <c r="JXT30" s="13"/>
      <c r="JXU30" s="13"/>
      <c r="JXV30" s="13"/>
      <c r="JXW30" s="13"/>
      <c r="JXX30" s="13"/>
      <c r="JXY30" s="13"/>
      <c r="JXZ30" s="13"/>
      <c r="JYA30" s="13"/>
      <c r="JYB30" s="13"/>
      <c r="JYC30" s="13"/>
      <c r="JYD30" s="13"/>
      <c r="JYE30" s="13"/>
      <c r="JYF30" s="13"/>
      <c r="JYG30" s="13"/>
      <c r="JYH30" s="13"/>
      <c r="JYI30" s="13"/>
      <c r="JYJ30" s="13"/>
      <c r="JYK30" s="13"/>
      <c r="JYL30" s="13"/>
      <c r="JYM30" s="13"/>
      <c r="JYN30" s="13"/>
      <c r="JYO30" s="13"/>
      <c r="JYP30" s="13"/>
      <c r="JYQ30" s="13"/>
      <c r="JYR30" s="13"/>
      <c r="JYS30" s="13"/>
      <c r="JYT30" s="13"/>
      <c r="JYU30" s="13"/>
      <c r="JYV30" s="13"/>
      <c r="JYW30" s="13"/>
      <c r="JYX30" s="13"/>
      <c r="JYY30" s="13"/>
      <c r="JYZ30" s="13"/>
      <c r="JZA30" s="13"/>
      <c r="JZB30" s="13"/>
      <c r="JZC30" s="13"/>
      <c r="JZD30" s="13"/>
      <c r="JZE30" s="13"/>
      <c r="JZF30" s="13"/>
      <c r="JZG30" s="13"/>
      <c r="JZH30" s="13"/>
      <c r="JZI30" s="13"/>
      <c r="JZJ30" s="13"/>
      <c r="JZK30" s="13"/>
      <c r="JZL30" s="13"/>
      <c r="JZM30" s="13"/>
      <c r="JZN30" s="13"/>
      <c r="JZO30" s="13"/>
      <c r="JZP30" s="13"/>
      <c r="JZQ30" s="13"/>
      <c r="JZR30" s="13"/>
      <c r="JZS30" s="13"/>
      <c r="JZT30" s="13"/>
      <c r="JZU30" s="13"/>
      <c r="JZV30" s="13"/>
      <c r="JZW30" s="13"/>
      <c r="JZX30" s="13"/>
      <c r="JZY30" s="13"/>
      <c r="JZZ30" s="13"/>
      <c r="KAA30" s="13"/>
      <c r="KAB30" s="13"/>
      <c r="KAC30" s="13"/>
      <c r="KAD30" s="13"/>
      <c r="KAE30" s="13"/>
      <c r="KAF30" s="13"/>
      <c r="KAG30" s="13"/>
      <c r="KAH30" s="13"/>
      <c r="KAI30" s="13"/>
      <c r="KAJ30" s="13"/>
      <c r="KAK30" s="13"/>
      <c r="KAL30" s="13"/>
      <c r="KAM30" s="13"/>
      <c r="KAN30" s="13"/>
      <c r="KAO30" s="13"/>
      <c r="KAP30" s="13"/>
      <c r="KAQ30" s="13"/>
      <c r="KAR30" s="13"/>
      <c r="KAS30" s="13"/>
      <c r="KAT30" s="13"/>
      <c r="KAU30" s="13"/>
      <c r="KAV30" s="13"/>
      <c r="KAW30" s="13"/>
      <c r="KAX30" s="13"/>
      <c r="KAY30" s="13"/>
      <c r="KAZ30" s="13"/>
      <c r="KBA30" s="13"/>
      <c r="KBB30" s="13"/>
      <c r="KBC30" s="13"/>
      <c r="KBD30" s="13"/>
      <c r="KBE30" s="13"/>
      <c r="KBF30" s="13"/>
      <c r="KBG30" s="13"/>
      <c r="KBH30" s="13"/>
      <c r="KBI30" s="13"/>
      <c r="KBJ30" s="13"/>
      <c r="KBK30" s="13"/>
      <c r="KBL30" s="13"/>
      <c r="KBM30" s="13"/>
      <c r="KBN30" s="13"/>
      <c r="KBO30" s="13"/>
      <c r="KBP30" s="13"/>
      <c r="KBQ30" s="13"/>
      <c r="KBR30" s="13"/>
      <c r="KBS30" s="13"/>
      <c r="KBT30" s="13"/>
      <c r="KBU30" s="13"/>
      <c r="KBV30" s="13"/>
      <c r="KBW30" s="13"/>
      <c r="KBX30" s="13"/>
      <c r="KBY30" s="13"/>
      <c r="KBZ30" s="13"/>
      <c r="KCA30" s="13"/>
      <c r="KCB30" s="13"/>
      <c r="KCC30" s="13"/>
      <c r="KCD30" s="13"/>
      <c r="KCE30" s="13"/>
      <c r="KCF30" s="13"/>
      <c r="KCG30" s="13"/>
      <c r="KCH30" s="13"/>
      <c r="KCI30" s="13"/>
      <c r="KCJ30" s="13"/>
      <c r="KCK30" s="13"/>
      <c r="KCL30" s="13"/>
      <c r="KCM30" s="13"/>
      <c r="KCN30" s="13"/>
      <c r="KCO30" s="13"/>
      <c r="KCP30" s="13"/>
      <c r="KCQ30" s="13"/>
      <c r="KCR30" s="13"/>
      <c r="KCS30" s="13"/>
      <c r="KCT30" s="13"/>
      <c r="KCU30" s="13"/>
      <c r="KCV30" s="13"/>
      <c r="KCW30" s="13"/>
      <c r="KCX30" s="13"/>
      <c r="KCY30" s="13"/>
      <c r="KCZ30" s="13"/>
      <c r="KDA30" s="13"/>
      <c r="KDB30" s="13"/>
      <c r="KDC30" s="13"/>
      <c r="KDD30" s="13"/>
      <c r="KDE30" s="13"/>
      <c r="KDF30" s="13"/>
      <c r="KDG30" s="13"/>
      <c r="KDH30" s="13"/>
      <c r="KDI30" s="13"/>
      <c r="KDJ30" s="13"/>
      <c r="KDK30" s="13"/>
      <c r="KDL30" s="13"/>
      <c r="KDM30" s="13"/>
      <c r="KDN30" s="13"/>
      <c r="KDO30" s="13"/>
      <c r="KDP30" s="13"/>
      <c r="KDQ30" s="13"/>
      <c r="KDR30" s="13"/>
      <c r="KDS30" s="13"/>
      <c r="KDT30" s="13"/>
      <c r="KDU30" s="13"/>
      <c r="KDV30" s="13"/>
      <c r="KDW30" s="13"/>
      <c r="KDX30" s="13"/>
      <c r="KDY30" s="13"/>
      <c r="KDZ30" s="13"/>
      <c r="KEA30" s="13"/>
      <c r="KEB30" s="13"/>
      <c r="KEC30" s="13"/>
      <c r="KED30" s="13"/>
      <c r="KEE30" s="13"/>
      <c r="KEF30" s="13"/>
      <c r="KEG30" s="13"/>
      <c r="KEH30" s="13"/>
      <c r="KEI30" s="13"/>
      <c r="KEJ30" s="13"/>
      <c r="KEK30" s="13"/>
      <c r="KEL30" s="13"/>
      <c r="KEM30" s="13"/>
      <c r="KEN30" s="13"/>
      <c r="KEO30" s="13"/>
      <c r="KEP30" s="13"/>
      <c r="KEQ30" s="13"/>
      <c r="KER30" s="13"/>
      <c r="KES30" s="13"/>
      <c r="KET30" s="13"/>
      <c r="KEU30" s="13"/>
      <c r="KEV30" s="13"/>
      <c r="KEW30" s="13"/>
      <c r="KEX30" s="13"/>
      <c r="KEY30" s="13"/>
      <c r="KEZ30" s="13"/>
      <c r="KFA30" s="13"/>
      <c r="KFB30" s="13"/>
      <c r="KFC30" s="13"/>
      <c r="KFD30" s="13"/>
      <c r="KFE30" s="13"/>
      <c r="KFF30" s="13"/>
      <c r="KFG30" s="13"/>
      <c r="KFH30" s="13"/>
      <c r="KFI30" s="13"/>
      <c r="KFJ30" s="13"/>
      <c r="KFK30" s="13"/>
      <c r="KFL30" s="13"/>
      <c r="KFM30" s="13"/>
      <c r="KFN30" s="13"/>
      <c r="KFO30" s="13"/>
      <c r="KFP30" s="13"/>
      <c r="KFQ30" s="13"/>
      <c r="KFR30" s="13"/>
      <c r="KFS30" s="13"/>
      <c r="KFT30" s="13"/>
      <c r="KFU30" s="13"/>
      <c r="KFV30" s="13"/>
      <c r="KFW30" s="13"/>
      <c r="KFX30" s="13"/>
      <c r="KFY30" s="13"/>
      <c r="KFZ30" s="13"/>
      <c r="KGA30" s="13"/>
      <c r="KGB30" s="13"/>
      <c r="KGC30" s="13"/>
      <c r="KGD30" s="13"/>
      <c r="KGE30" s="13"/>
      <c r="KGF30" s="13"/>
      <c r="KGG30" s="13"/>
      <c r="KGH30" s="13"/>
      <c r="KGI30" s="13"/>
      <c r="KGJ30" s="13"/>
      <c r="KGK30" s="13"/>
      <c r="KGL30" s="13"/>
      <c r="KGM30" s="13"/>
      <c r="KGN30" s="13"/>
      <c r="KGO30" s="13"/>
      <c r="KGP30" s="13"/>
      <c r="KGQ30" s="13"/>
      <c r="KGR30" s="13"/>
      <c r="KGS30" s="13"/>
      <c r="KGT30" s="13"/>
      <c r="KGU30" s="13"/>
      <c r="KGV30" s="13"/>
      <c r="KGW30" s="13"/>
      <c r="KGX30" s="13"/>
      <c r="KGY30" s="13"/>
      <c r="KGZ30" s="13"/>
      <c r="KHA30" s="13"/>
      <c r="KHB30" s="13"/>
      <c r="KHC30" s="13"/>
      <c r="KHD30" s="13"/>
      <c r="KHE30" s="13"/>
      <c r="KHF30" s="13"/>
      <c r="KHG30" s="13"/>
      <c r="KHH30" s="13"/>
      <c r="KHI30" s="13"/>
      <c r="KHJ30" s="13"/>
      <c r="KHK30" s="13"/>
      <c r="KHL30" s="13"/>
      <c r="KHM30" s="13"/>
      <c r="KHN30" s="13"/>
      <c r="KHO30" s="13"/>
      <c r="KHP30" s="13"/>
      <c r="KHQ30" s="13"/>
      <c r="KHR30" s="13"/>
      <c r="KHS30" s="13"/>
      <c r="KHT30" s="13"/>
      <c r="KHU30" s="13"/>
      <c r="KHV30" s="13"/>
      <c r="KHW30" s="13"/>
      <c r="KHX30" s="13"/>
      <c r="KHY30" s="13"/>
      <c r="KHZ30" s="13"/>
      <c r="KIA30" s="13"/>
      <c r="KIB30" s="13"/>
      <c r="KIC30" s="13"/>
      <c r="KID30" s="13"/>
      <c r="KIE30" s="13"/>
      <c r="KIF30" s="13"/>
      <c r="KIG30" s="13"/>
      <c r="KIH30" s="13"/>
      <c r="KII30" s="13"/>
      <c r="KIJ30" s="13"/>
      <c r="KIK30" s="13"/>
      <c r="KIL30" s="13"/>
      <c r="KIM30" s="13"/>
      <c r="KIN30" s="13"/>
      <c r="KIO30" s="13"/>
      <c r="KIP30" s="13"/>
      <c r="KIQ30" s="13"/>
      <c r="KIR30" s="13"/>
      <c r="KIS30" s="13"/>
      <c r="KIT30" s="13"/>
      <c r="KIU30" s="13"/>
      <c r="KIV30" s="13"/>
      <c r="KIW30" s="13"/>
      <c r="KIX30" s="13"/>
      <c r="KIY30" s="13"/>
      <c r="KIZ30" s="13"/>
      <c r="KJA30" s="13"/>
      <c r="KJB30" s="13"/>
      <c r="KJC30" s="13"/>
      <c r="KJD30" s="13"/>
      <c r="KJE30" s="13"/>
      <c r="KJF30" s="13"/>
      <c r="KJG30" s="13"/>
      <c r="KJH30" s="13"/>
      <c r="KJI30" s="13"/>
      <c r="KJJ30" s="13"/>
      <c r="KJK30" s="13"/>
      <c r="KJL30" s="13"/>
      <c r="KJM30" s="13"/>
      <c r="KJN30" s="13"/>
      <c r="KJO30" s="13"/>
      <c r="KJP30" s="13"/>
      <c r="KJQ30" s="13"/>
      <c r="KJR30" s="13"/>
      <c r="KJS30" s="13"/>
      <c r="KJT30" s="13"/>
      <c r="KJU30" s="13"/>
      <c r="KJV30" s="13"/>
      <c r="KJW30" s="13"/>
      <c r="KJX30" s="13"/>
      <c r="KJY30" s="13"/>
      <c r="KJZ30" s="13"/>
      <c r="KKA30" s="13"/>
      <c r="KKB30" s="13"/>
      <c r="KKC30" s="13"/>
      <c r="KKD30" s="13"/>
      <c r="KKE30" s="13"/>
      <c r="KKF30" s="13"/>
      <c r="KKG30" s="13"/>
      <c r="KKH30" s="13"/>
      <c r="KKI30" s="13"/>
      <c r="KKJ30" s="13"/>
      <c r="KKK30" s="13"/>
      <c r="KKL30" s="13"/>
      <c r="KKM30" s="13"/>
      <c r="KKN30" s="13"/>
      <c r="KKO30" s="13"/>
      <c r="KKP30" s="13"/>
      <c r="KKQ30" s="13"/>
      <c r="KKR30" s="13"/>
      <c r="KKS30" s="13"/>
      <c r="KKT30" s="13"/>
      <c r="KKU30" s="13"/>
      <c r="KKV30" s="13"/>
      <c r="KKW30" s="13"/>
      <c r="KKX30" s="13"/>
      <c r="KKY30" s="13"/>
      <c r="KKZ30" s="13"/>
      <c r="KLA30" s="13"/>
      <c r="KLB30" s="13"/>
      <c r="KLC30" s="13"/>
      <c r="KLD30" s="13"/>
      <c r="KLE30" s="13"/>
      <c r="KLF30" s="13"/>
      <c r="KLG30" s="13"/>
      <c r="KLH30" s="13"/>
      <c r="KLI30" s="13"/>
      <c r="KLJ30" s="13"/>
      <c r="KLK30" s="13"/>
      <c r="KLL30" s="13"/>
      <c r="KLM30" s="13"/>
      <c r="KLN30" s="13"/>
      <c r="KLO30" s="13"/>
      <c r="KLP30" s="13"/>
      <c r="KLQ30" s="13"/>
      <c r="KLR30" s="13"/>
      <c r="KLS30" s="13"/>
      <c r="KLT30" s="13"/>
      <c r="KLU30" s="13"/>
      <c r="KLV30" s="13"/>
      <c r="KLW30" s="13"/>
      <c r="KLX30" s="13"/>
      <c r="KLY30" s="13"/>
      <c r="KLZ30" s="13"/>
      <c r="KMA30" s="13"/>
      <c r="KMB30" s="13"/>
      <c r="KMC30" s="13"/>
      <c r="KMD30" s="13"/>
      <c r="KME30" s="13"/>
      <c r="KMF30" s="13"/>
      <c r="KMG30" s="13"/>
      <c r="KMH30" s="13"/>
      <c r="KMI30" s="13"/>
      <c r="KMJ30" s="13"/>
      <c r="KMK30" s="13"/>
      <c r="KML30" s="13"/>
      <c r="KMM30" s="13"/>
      <c r="KMN30" s="13"/>
      <c r="KMO30" s="13"/>
      <c r="KMP30" s="13"/>
      <c r="KMQ30" s="13"/>
      <c r="KMR30" s="13"/>
      <c r="KMS30" s="13"/>
      <c r="KMT30" s="13"/>
      <c r="KMU30" s="13"/>
      <c r="KMV30" s="13"/>
      <c r="KMW30" s="13"/>
      <c r="KMX30" s="13"/>
      <c r="KMY30" s="13"/>
      <c r="KMZ30" s="13"/>
      <c r="KNA30" s="13"/>
      <c r="KNB30" s="13"/>
      <c r="KNC30" s="13"/>
      <c r="KND30" s="13"/>
      <c r="KNE30" s="13"/>
      <c r="KNF30" s="13"/>
      <c r="KNG30" s="13"/>
      <c r="KNH30" s="13"/>
      <c r="KNI30" s="13"/>
      <c r="KNJ30" s="13"/>
      <c r="KNK30" s="13"/>
      <c r="KNL30" s="13"/>
      <c r="KNM30" s="13"/>
      <c r="KNN30" s="13"/>
      <c r="KNO30" s="13"/>
      <c r="KNP30" s="13"/>
      <c r="KNQ30" s="13"/>
      <c r="KNR30" s="13"/>
      <c r="KNS30" s="13"/>
      <c r="KNT30" s="13"/>
      <c r="KNU30" s="13"/>
      <c r="KNV30" s="13"/>
      <c r="KNW30" s="13"/>
      <c r="KNX30" s="13"/>
      <c r="KNY30" s="13"/>
      <c r="KNZ30" s="13"/>
      <c r="KOA30" s="13"/>
      <c r="KOB30" s="13"/>
      <c r="KOC30" s="13"/>
      <c r="KOD30" s="13"/>
      <c r="KOE30" s="13"/>
      <c r="KOF30" s="13"/>
      <c r="KOG30" s="13"/>
      <c r="KOH30" s="13"/>
      <c r="KOI30" s="13"/>
      <c r="KOJ30" s="13"/>
      <c r="KOK30" s="13"/>
      <c r="KOL30" s="13"/>
      <c r="KOM30" s="13"/>
      <c r="KON30" s="13"/>
      <c r="KOO30" s="13"/>
      <c r="KOP30" s="13"/>
      <c r="KOQ30" s="13"/>
      <c r="KOR30" s="13"/>
      <c r="KOS30" s="13"/>
      <c r="KOT30" s="13"/>
      <c r="KOU30" s="13"/>
      <c r="KOV30" s="13"/>
      <c r="KOW30" s="13"/>
      <c r="KOX30" s="13"/>
      <c r="KOY30" s="13"/>
      <c r="KOZ30" s="13"/>
      <c r="KPA30" s="13"/>
      <c r="KPB30" s="13"/>
      <c r="KPC30" s="13"/>
      <c r="KPD30" s="13"/>
      <c r="KPE30" s="13"/>
      <c r="KPF30" s="13"/>
      <c r="KPG30" s="13"/>
      <c r="KPH30" s="13"/>
      <c r="KPI30" s="13"/>
      <c r="KPJ30" s="13"/>
      <c r="KPK30" s="13"/>
      <c r="KPL30" s="13"/>
      <c r="KPM30" s="13"/>
      <c r="KPN30" s="13"/>
      <c r="KPO30" s="13"/>
      <c r="KPP30" s="13"/>
      <c r="KPQ30" s="13"/>
      <c r="KPR30" s="13"/>
      <c r="KPS30" s="13"/>
      <c r="KPT30" s="13"/>
      <c r="KPU30" s="13"/>
      <c r="KPV30" s="13"/>
      <c r="KPW30" s="13"/>
      <c r="KPX30" s="13"/>
      <c r="KPY30" s="13"/>
      <c r="KPZ30" s="13"/>
      <c r="KQA30" s="13"/>
      <c r="KQB30" s="13"/>
      <c r="KQC30" s="13"/>
      <c r="KQD30" s="13"/>
      <c r="KQE30" s="13"/>
      <c r="KQF30" s="13"/>
      <c r="KQG30" s="13"/>
      <c r="KQH30" s="13"/>
      <c r="KQI30" s="13"/>
      <c r="KQJ30" s="13"/>
      <c r="KQK30" s="13"/>
      <c r="KQL30" s="13"/>
      <c r="KQM30" s="13"/>
      <c r="KQN30" s="13"/>
      <c r="KQO30" s="13"/>
      <c r="KQP30" s="13"/>
      <c r="KQQ30" s="13"/>
      <c r="KQR30" s="13"/>
      <c r="KQS30" s="13"/>
      <c r="KQT30" s="13"/>
      <c r="KQU30" s="13"/>
      <c r="KQV30" s="13"/>
      <c r="KQW30" s="13"/>
      <c r="KQX30" s="13"/>
      <c r="KQY30" s="13"/>
      <c r="KQZ30" s="13"/>
      <c r="KRA30" s="13"/>
      <c r="KRB30" s="13"/>
      <c r="KRC30" s="13"/>
      <c r="KRD30" s="13"/>
      <c r="KRE30" s="13"/>
      <c r="KRF30" s="13"/>
      <c r="KRG30" s="13"/>
      <c r="KRH30" s="13"/>
      <c r="KRI30" s="13"/>
      <c r="KRJ30" s="13"/>
      <c r="KRK30" s="13"/>
      <c r="KRL30" s="13"/>
      <c r="KRM30" s="13"/>
      <c r="KRN30" s="13"/>
      <c r="KRO30" s="13"/>
      <c r="KRP30" s="13"/>
      <c r="KRQ30" s="13"/>
      <c r="KRR30" s="13"/>
      <c r="KRS30" s="13"/>
      <c r="KRT30" s="13"/>
      <c r="KRU30" s="13"/>
      <c r="KRV30" s="13"/>
      <c r="KRW30" s="13"/>
      <c r="KRX30" s="13"/>
      <c r="KRY30" s="13"/>
      <c r="KRZ30" s="13"/>
      <c r="KSA30" s="13"/>
      <c r="KSB30" s="13"/>
      <c r="KSC30" s="13"/>
      <c r="KSD30" s="13"/>
      <c r="KSE30" s="13"/>
      <c r="KSF30" s="13"/>
      <c r="KSG30" s="13"/>
      <c r="KSH30" s="13"/>
      <c r="KSI30" s="13"/>
      <c r="KSJ30" s="13"/>
      <c r="KSK30" s="13"/>
      <c r="KSL30" s="13"/>
      <c r="KSM30" s="13"/>
      <c r="KSN30" s="13"/>
      <c r="KSO30" s="13"/>
      <c r="KSP30" s="13"/>
      <c r="KSQ30" s="13"/>
      <c r="KSR30" s="13"/>
      <c r="KSS30" s="13"/>
      <c r="KST30" s="13"/>
      <c r="KSU30" s="13"/>
      <c r="KSV30" s="13"/>
      <c r="KSW30" s="13"/>
      <c r="KSX30" s="13"/>
      <c r="KSY30" s="13"/>
      <c r="KSZ30" s="13"/>
      <c r="KTA30" s="13"/>
      <c r="KTB30" s="13"/>
      <c r="KTC30" s="13"/>
      <c r="KTD30" s="13"/>
      <c r="KTE30" s="13"/>
      <c r="KTF30" s="13"/>
      <c r="KTG30" s="13"/>
      <c r="KTH30" s="13"/>
      <c r="KTI30" s="13"/>
      <c r="KTJ30" s="13"/>
      <c r="KTK30" s="13"/>
      <c r="KTL30" s="13"/>
      <c r="KTM30" s="13"/>
      <c r="KTN30" s="13"/>
      <c r="KTO30" s="13"/>
      <c r="KTP30" s="13"/>
      <c r="KTQ30" s="13"/>
      <c r="KTR30" s="13"/>
      <c r="KTS30" s="13"/>
      <c r="KTT30" s="13"/>
      <c r="KTU30" s="13"/>
      <c r="KTV30" s="13"/>
      <c r="KTW30" s="13"/>
      <c r="KTX30" s="13"/>
      <c r="KTY30" s="13"/>
      <c r="KTZ30" s="13"/>
      <c r="KUA30" s="13"/>
      <c r="KUB30" s="13"/>
      <c r="KUC30" s="13"/>
      <c r="KUD30" s="13"/>
      <c r="KUE30" s="13"/>
      <c r="KUF30" s="13"/>
      <c r="KUG30" s="13"/>
      <c r="KUH30" s="13"/>
      <c r="KUI30" s="13"/>
      <c r="KUJ30" s="13"/>
      <c r="KUK30" s="13"/>
      <c r="KUL30" s="13"/>
      <c r="KUM30" s="13"/>
      <c r="KUN30" s="13"/>
      <c r="KUO30" s="13"/>
      <c r="KUP30" s="13"/>
      <c r="KUQ30" s="13"/>
      <c r="KUR30" s="13"/>
      <c r="KUS30" s="13"/>
      <c r="KUT30" s="13"/>
      <c r="KUU30" s="13"/>
      <c r="KUV30" s="13"/>
      <c r="KUW30" s="13"/>
      <c r="KUX30" s="13"/>
      <c r="KUY30" s="13"/>
      <c r="KUZ30" s="13"/>
      <c r="KVA30" s="13"/>
      <c r="KVB30" s="13"/>
      <c r="KVC30" s="13"/>
      <c r="KVD30" s="13"/>
      <c r="KVE30" s="13"/>
      <c r="KVF30" s="13"/>
      <c r="KVG30" s="13"/>
      <c r="KVH30" s="13"/>
      <c r="KVI30" s="13"/>
      <c r="KVJ30" s="13"/>
      <c r="KVK30" s="13"/>
      <c r="KVL30" s="13"/>
      <c r="KVM30" s="13"/>
      <c r="KVN30" s="13"/>
      <c r="KVO30" s="13"/>
      <c r="KVP30" s="13"/>
      <c r="KVQ30" s="13"/>
      <c r="KVR30" s="13"/>
      <c r="KVS30" s="13"/>
      <c r="KVT30" s="13"/>
      <c r="KVU30" s="13"/>
      <c r="KVV30" s="13"/>
      <c r="KVW30" s="13"/>
      <c r="KVX30" s="13"/>
      <c r="KVY30" s="13"/>
      <c r="KVZ30" s="13"/>
      <c r="KWA30" s="13"/>
      <c r="KWB30" s="13"/>
      <c r="KWC30" s="13"/>
      <c r="KWD30" s="13"/>
      <c r="KWE30" s="13"/>
      <c r="KWF30" s="13"/>
      <c r="KWG30" s="13"/>
      <c r="KWH30" s="13"/>
      <c r="KWI30" s="13"/>
      <c r="KWJ30" s="13"/>
      <c r="KWK30" s="13"/>
      <c r="KWL30" s="13"/>
      <c r="KWM30" s="13"/>
      <c r="KWN30" s="13"/>
      <c r="KWO30" s="13"/>
      <c r="KWP30" s="13"/>
      <c r="KWQ30" s="13"/>
      <c r="KWR30" s="13"/>
      <c r="KWS30" s="13"/>
      <c r="KWT30" s="13"/>
      <c r="KWU30" s="13"/>
      <c r="KWV30" s="13"/>
      <c r="KWW30" s="13"/>
      <c r="KWX30" s="13"/>
      <c r="KWY30" s="13"/>
      <c r="KWZ30" s="13"/>
      <c r="KXA30" s="13"/>
      <c r="KXB30" s="13"/>
      <c r="KXC30" s="13"/>
      <c r="KXD30" s="13"/>
      <c r="KXE30" s="13"/>
      <c r="KXF30" s="13"/>
      <c r="KXG30" s="13"/>
      <c r="KXH30" s="13"/>
      <c r="KXI30" s="13"/>
      <c r="KXJ30" s="13"/>
      <c r="KXK30" s="13"/>
      <c r="KXL30" s="13"/>
      <c r="KXM30" s="13"/>
      <c r="KXN30" s="13"/>
      <c r="KXO30" s="13"/>
      <c r="KXP30" s="13"/>
      <c r="KXQ30" s="13"/>
      <c r="KXR30" s="13"/>
      <c r="KXS30" s="13"/>
      <c r="KXT30" s="13"/>
      <c r="KXU30" s="13"/>
      <c r="KXV30" s="13"/>
      <c r="KXW30" s="13"/>
      <c r="KXX30" s="13"/>
      <c r="KXY30" s="13"/>
      <c r="KXZ30" s="13"/>
      <c r="KYA30" s="13"/>
      <c r="KYB30" s="13"/>
      <c r="KYC30" s="13"/>
      <c r="KYD30" s="13"/>
      <c r="KYE30" s="13"/>
      <c r="KYF30" s="13"/>
      <c r="KYG30" s="13"/>
      <c r="KYH30" s="13"/>
      <c r="KYI30" s="13"/>
      <c r="KYJ30" s="13"/>
      <c r="KYK30" s="13"/>
      <c r="KYL30" s="13"/>
      <c r="KYM30" s="13"/>
      <c r="KYN30" s="13"/>
      <c r="KYO30" s="13"/>
      <c r="KYP30" s="13"/>
      <c r="KYQ30" s="13"/>
      <c r="KYR30" s="13"/>
      <c r="KYS30" s="13"/>
      <c r="KYT30" s="13"/>
      <c r="KYU30" s="13"/>
      <c r="KYV30" s="13"/>
      <c r="KYW30" s="13"/>
      <c r="KYX30" s="13"/>
      <c r="KYY30" s="13"/>
      <c r="KYZ30" s="13"/>
      <c r="KZA30" s="13"/>
      <c r="KZB30" s="13"/>
      <c r="KZC30" s="13"/>
      <c r="KZD30" s="13"/>
      <c r="KZE30" s="13"/>
      <c r="KZF30" s="13"/>
      <c r="KZG30" s="13"/>
      <c r="KZH30" s="13"/>
      <c r="KZI30" s="13"/>
      <c r="KZJ30" s="13"/>
      <c r="KZK30" s="13"/>
      <c r="KZL30" s="13"/>
      <c r="KZM30" s="13"/>
      <c r="KZN30" s="13"/>
      <c r="KZO30" s="13"/>
      <c r="KZP30" s="13"/>
      <c r="KZQ30" s="13"/>
      <c r="KZR30" s="13"/>
      <c r="KZS30" s="13"/>
      <c r="KZT30" s="13"/>
      <c r="KZU30" s="13"/>
      <c r="KZV30" s="13"/>
      <c r="KZW30" s="13"/>
      <c r="KZX30" s="13"/>
      <c r="KZY30" s="13"/>
      <c r="KZZ30" s="13"/>
      <c r="LAA30" s="13"/>
      <c r="LAB30" s="13"/>
      <c r="LAC30" s="13"/>
      <c r="LAD30" s="13"/>
      <c r="LAE30" s="13"/>
      <c r="LAF30" s="13"/>
      <c r="LAG30" s="13"/>
      <c r="LAH30" s="13"/>
      <c r="LAI30" s="13"/>
      <c r="LAJ30" s="13"/>
      <c r="LAK30" s="13"/>
      <c r="LAL30" s="13"/>
      <c r="LAM30" s="13"/>
      <c r="LAN30" s="13"/>
      <c r="LAO30" s="13"/>
      <c r="LAP30" s="13"/>
      <c r="LAQ30" s="13"/>
      <c r="LAR30" s="13"/>
      <c r="LAS30" s="13"/>
      <c r="LAT30" s="13"/>
      <c r="LAU30" s="13"/>
      <c r="LAV30" s="13"/>
      <c r="LAW30" s="13"/>
      <c r="LAX30" s="13"/>
      <c r="LAY30" s="13"/>
      <c r="LAZ30" s="13"/>
      <c r="LBA30" s="13"/>
      <c r="LBB30" s="13"/>
      <c r="LBC30" s="13"/>
      <c r="LBD30" s="13"/>
      <c r="LBE30" s="13"/>
      <c r="LBF30" s="13"/>
      <c r="LBG30" s="13"/>
      <c r="LBH30" s="13"/>
      <c r="LBI30" s="13"/>
      <c r="LBJ30" s="13"/>
      <c r="LBK30" s="13"/>
      <c r="LBL30" s="13"/>
      <c r="LBM30" s="13"/>
      <c r="LBN30" s="13"/>
      <c r="LBO30" s="13"/>
      <c r="LBP30" s="13"/>
      <c r="LBQ30" s="13"/>
      <c r="LBR30" s="13"/>
      <c r="LBS30" s="13"/>
      <c r="LBT30" s="13"/>
      <c r="LBU30" s="13"/>
      <c r="LBV30" s="13"/>
      <c r="LBW30" s="13"/>
      <c r="LBX30" s="13"/>
      <c r="LBY30" s="13"/>
      <c r="LBZ30" s="13"/>
      <c r="LCA30" s="13"/>
      <c r="LCB30" s="13"/>
      <c r="LCC30" s="13"/>
      <c r="LCD30" s="13"/>
      <c r="LCE30" s="13"/>
      <c r="LCF30" s="13"/>
      <c r="LCG30" s="13"/>
      <c r="LCH30" s="13"/>
      <c r="LCI30" s="13"/>
      <c r="LCJ30" s="13"/>
      <c r="LCK30" s="13"/>
      <c r="LCL30" s="13"/>
      <c r="LCM30" s="13"/>
      <c r="LCN30" s="13"/>
      <c r="LCO30" s="13"/>
      <c r="LCP30" s="13"/>
      <c r="LCQ30" s="13"/>
      <c r="LCR30" s="13"/>
      <c r="LCS30" s="13"/>
      <c r="LCT30" s="13"/>
      <c r="LCU30" s="13"/>
      <c r="LCV30" s="13"/>
      <c r="LCW30" s="13"/>
      <c r="LCX30" s="13"/>
      <c r="LCY30" s="13"/>
      <c r="LCZ30" s="13"/>
      <c r="LDA30" s="13"/>
      <c r="LDB30" s="13"/>
      <c r="LDC30" s="13"/>
      <c r="LDD30" s="13"/>
      <c r="LDE30" s="13"/>
      <c r="LDF30" s="13"/>
      <c r="LDG30" s="13"/>
      <c r="LDH30" s="13"/>
      <c r="LDI30" s="13"/>
      <c r="LDJ30" s="13"/>
      <c r="LDK30" s="13"/>
      <c r="LDL30" s="13"/>
      <c r="LDM30" s="13"/>
      <c r="LDN30" s="13"/>
      <c r="LDO30" s="13"/>
      <c r="LDP30" s="13"/>
      <c r="LDQ30" s="13"/>
      <c r="LDR30" s="13"/>
      <c r="LDS30" s="13"/>
      <c r="LDT30" s="13"/>
      <c r="LDU30" s="13"/>
      <c r="LDV30" s="13"/>
      <c r="LDW30" s="13"/>
      <c r="LDX30" s="13"/>
      <c r="LDY30" s="13"/>
      <c r="LDZ30" s="13"/>
      <c r="LEA30" s="13"/>
      <c r="LEB30" s="13"/>
      <c r="LEC30" s="13"/>
      <c r="LED30" s="13"/>
      <c r="LEE30" s="13"/>
      <c r="LEF30" s="13"/>
      <c r="LEG30" s="13"/>
      <c r="LEH30" s="13"/>
      <c r="LEI30" s="13"/>
      <c r="LEJ30" s="13"/>
      <c r="LEK30" s="13"/>
      <c r="LEL30" s="13"/>
      <c r="LEM30" s="13"/>
      <c r="LEN30" s="13"/>
      <c r="LEO30" s="13"/>
      <c r="LEP30" s="13"/>
      <c r="LEQ30" s="13"/>
      <c r="LER30" s="13"/>
      <c r="LES30" s="13"/>
      <c r="LET30" s="13"/>
      <c r="LEU30" s="13"/>
      <c r="LEV30" s="13"/>
      <c r="LEW30" s="13"/>
      <c r="LEX30" s="13"/>
      <c r="LEY30" s="13"/>
      <c r="LEZ30" s="13"/>
      <c r="LFA30" s="13"/>
      <c r="LFB30" s="13"/>
      <c r="LFC30" s="13"/>
      <c r="LFD30" s="13"/>
      <c r="LFE30" s="13"/>
      <c r="LFF30" s="13"/>
      <c r="LFG30" s="13"/>
      <c r="LFH30" s="13"/>
      <c r="LFI30" s="13"/>
      <c r="LFJ30" s="13"/>
      <c r="LFK30" s="13"/>
      <c r="LFL30" s="13"/>
      <c r="LFM30" s="13"/>
      <c r="LFN30" s="13"/>
      <c r="LFO30" s="13"/>
      <c r="LFP30" s="13"/>
      <c r="LFQ30" s="13"/>
      <c r="LFR30" s="13"/>
      <c r="LFS30" s="13"/>
      <c r="LFT30" s="13"/>
      <c r="LFU30" s="13"/>
      <c r="LFV30" s="13"/>
      <c r="LFW30" s="13"/>
      <c r="LFX30" s="13"/>
      <c r="LFY30" s="13"/>
      <c r="LFZ30" s="13"/>
      <c r="LGA30" s="13"/>
      <c r="LGB30" s="13"/>
      <c r="LGC30" s="13"/>
      <c r="LGD30" s="13"/>
      <c r="LGE30" s="13"/>
      <c r="LGF30" s="13"/>
      <c r="LGG30" s="13"/>
      <c r="LGH30" s="13"/>
      <c r="LGI30" s="13"/>
      <c r="LGJ30" s="13"/>
      <c r="LGK30" s="13"/>
      <c r="LGL30" s="13"/>
      <c r="LGM30" s="13"/>
      <c r="LGN30" s="13"/>
      <c r="LGO30" s="13"/>
      <c r="LGP30" s="13"/>
      <c r="LGQ30" s="13"/>
      <c r="LGR30" s="13"/>
      <c r="LGS30" s="13"/>
      <c r="LGT30" s="13"/>
      <c r="LGU30" s="13"/>
      <c r="LGV30" s="13"/>
      <c r="LGW30" s="13"/>
      <c r="LGX30" s="13"/>
      <c r="LGY30" s="13"/>
      <c r="LGZ30" s="13"/>
      <c r="LHA30" s="13"/>
      <c r="LHB30" s="13"/>
      <c r="LHC30" s="13"/>
      <c r="LHD30" s="13"/>
      <c r="LHE30" s="13"/>
      <c r="LHF30" s="13"/>
      <c r="LHG30" s="13"/>
      <c r="LHH30" s="13"/>
      <c r="LHI30" s="13"/>
      <c r="LHJ30" s="13"/>
      <c r="LHK30" s="13"/>
      <c r="LHL30" s="13"/>
      <c r="LHM30" s="13"/>
      <c r="LHN30" s="13"/>
      <c r="LHO30" s="13"/>
      <c r="LHP30" s="13"/>
      <c r="LHQ30" s="13"/>
      <c r="LHR30" s="13"/>
      <c r="LHS30" s="13"/>
      <c r="LHT30" s="13"/>
      <c r="LHU30" s="13"/>
      <c r="LHV30" s="13"/>
      <c r="LHW30" s="13"/>
      <c r="LHX30" s="13"/>
      <c r="LHY30" s="13"/>
      <c r="LHZ30" s="13"/>
      <c r="LIA30" s="13"/>
      <c r="LIB30" s="13"/>
      <c r="LIC30" s="13"/>
      <c r="LID30" s="13"/>
      <c r="LIE30" s="13"/>
      <c r="LIF30" s="13"/>
      <c r="LIG30" s="13"/>
      <c r="LIH30" s="13"/>
      <c r="LII30" s="13"/>
      <c r="LIJ30" s="13"/>
      <c r="LIK30" s="13"/>
      <c r="LIL30" s="13"/>
      <c r="LIM30" s="13"/>
      <c r="LIN30" s="13"/>
      <c r="LIO30" s="13"/>
      <c r="LIP30" s="13"/>
      <c r="LIQ30" s="13"/>
      <c r="LIR30" s="13"/>
      <c r="LIS30" s="13"/>
      <c r="LIT30" s="13"/>
      <c r="LIU30" s="13"/>
      <c r="LIV30" s="13"/>
      <c r="LIW30" s="13"/>
      <c r="LIX30" s="13"/>
      <c r="LIY30" s="13"/>
      <c r="LIZ30" s="13"/>
      <c r="LJA30" s="13"/>
      <c r="LJB30" s="13"/>
      <c r="LJC30" s="13"/>
      <c r="LJD30" s="13"/>
      <c r="LJE30" s="13"/>
      <c r="LJF30" s="13"/>
      <c r="LJG30" s="13"/>
      <c r="LJH30" s="13"/>
      <c r="LJI30" s="13"/>
      <c r="LJJ30" s="13"/>
      <c r="LJK30" s="13"/>
      <c r="LJL30" s="13"/>
      <c r="LJM30" s="13"/>
      <c r="LJN30" s="13"/>
      <c r="LJO30" s="13"/>
      <c r="LJP30" s="13"/>
      <c r="LJQ30" s="13"/>
      <c r="LJR30" s="13"/>
      <c r="LJS30" s="13"/>
      <c r="LJT30" s="13"/>
      <c r="LJU30" s="13"/>
      <c r="LJV30" s="13"/>
      <c r="LJW30" s="13"/>
      <c r="LJX30" s="13"/>
      <c r="LJY30" s="13"/>
      <c r="LJZ30" s="13"/>
      <c r="LKA30" s="13"/>
      <c r="LKB30" s="13"/>
      <c r="LKC30" s="13"/>
      <c r="LKD30" s="13"/>
      <c r="LKE30" s="13"/>
      <c r="LKF30" s="13"/>
      <c r="LKG30" s="13"/>
      <c r="LKH30" s="13"/>
      <c r="LKI30" s="13"/>
      <c r="LKJ30" s="13"/>
      <c r="LKK30" s="13"/>
      <c r="LKL30" s="13"/>
      <c r="LKM30" s="13"/>
      <c r="LKN30" s="13"/>
      <c r="LKO30" s="13"/>
      <c r="LKP30" s="13"/>
      <c r="LKQ30" s="13"/>
      <c r="LKR30" s="13"/>
      <c r="LKS30" s="13"/>
      <c r="LKT30" s="13"/>
      <c r="LKU30" s="13"/>
      <c r="LKV30" s="13"/>
      <c r="LKW30" s="13"/>
      <c r="LKX30" s="13"/>
      <c r="LKY30" s="13"/>
      <c r="LKZ30" s="13"/>
      <c r="LLA30" s="13"/>
      <c r="LLB30" s="13"/>
      <c r="LLC30" s="13"/>
      <c r="LLD30" s="13"/>
      <c r="LLE30" s="13"/>
      <c r="LLF30" s="13"/>
      <c r="LLG30" s="13"/>
      <c r="LLH30" s="13"/>
      <c r="LLI30" s="13"/>
      <c r="LLJ30" s="13"/>
      <c r="LLK30" s="13"/>
      <c r="LLL30" s="13"/>
      <c r="LLM30" s="13"/>
      <c r="LLN30" s="13"/>
      <c r="LLO30" s="13"/>
      <c r="LLP30" s="13"/>
      <c r="LLQ30" s="13"/>
      <c r="LLR30" s="13"/>
      <c r="LLS30" s="13"/>
      <c r="LLT30" s="13"/>
      <c r="LLU30" s="13"/>
      <c r="LLV30" s="13"/>
      <c r="LLW30" s="13"/>
      <c r="LLX30" s="13"/>
      <c r="LLY30" s="13"/>
      <c r="LLZ30" s="13"/>
      <c r="LMA30" s="13"/>
      <c r="LMB30" s="13"/>
      <c r="LMC30" s="13"/>
      <c r="LMD30" s="13"/>
      <c r="LME30" s="13"/>
      <c r="LMF30" s="13"/>
      <c r="LMG30" s="13"/>
      <c r="LMH30" s="13"/>
      <c r="LMI30" s="13"/>
      <c r="LMJ30" s="13"/>
      <c r="LMK30" s="13"/>
      <c r="LML30" s="13"/>
      <c r="LMM30" s="13"/>
      <c r="LMN30" s="13"/>
      <c r="LMO30" s="13"/>
      <c r="LMP30" s="13"/>
      <c r="LMQ30" s="13"/>
      <c r="LMR30" s="13"/>
      <c r="LMS30" s="13"/>
      <c r="LMT30" s="13"/>
      <c r="LMU30" s="13"/>
      <c r="LMV30" s="13"/>
      <c r="LMW30" s="13"/>
      <c r="LMX30" s="13"/>
      <c r="LMY30" s="13"/>
      <c r="LMZ30" s="13"/>
      <c r="LNA30" s="13"/>
      <c r="LNB30" s="13"/>
      <c r="LNC30" s="13"/>
      <c r="LND30" s="13"/>
      <c r="LNE30" s="13"/>
      <c r="LNF30" s="13"/>
      <c r="LNG30" s="13"/>
      <c r="LNH30" s="13"/>
      <c r="LNI30" s="13"/>
      <c r="LNJ30" s="13"/>
      <c r="LNK30" s="13"/>
      <c r="LNL30" s="13"/>
      <c r="LNM30" s="13"/>
      <c r="LNN30" s="13"/>
      <c r="LNO30" s="13"/>
      <c r="LNP30" s="13"/>
      <c r="LNQ30" s="13"/>
      <c r="LNR30" s="13"/>
      <c r="LNS30" s="13"/>
      <c r="LNT30" s="13"/>
      <c r="LNU30" s="13"/>
      <c r="LNV30" s="13"/>
      <c r="LNW30" s="13"/>
      <c r="LNX30" s="13"/>
      <c r="LNY30" s="13"/>
      <c r="LNZ30" s="13"/>
      <c r="LOA30" s="13"/>
      <c r="LOB30" s="13"/>
      <c r="LOC30" s="13"/>
      <c r="LOD30" s="13"/>
      <c r="LOE30" s="13"/>
      <c r="LOF30" s="13"/>
      <c r="LOG30" s="13"/>
      <c r="LOH30" s="13"/>
      <c r="LOI30" s="13"/>
      <c r="LOJ30" s="13"/>
      <c r="LOK30" s="13"/>
      <c r="LOL30" s="13"/>
      <c r="LOM30" s="13"/>
      <c r="LON30" s="13"/>
      <c r="LOO30" s="13"/>
      <c r="LOP30" s="13"/>
      <c r="LOQ30" s="13"/>
      <c r="LOR30" s="13"/>
      <c r="LOS30" s="13"/>
      <c r="LOT30" s="13"/>
      <c r="LOU30" s="13"/>
      <c r="LOV30" s="13"/>
      <c r="LOW30" s="13"/>
      <c r="LOX30" s="13"/>
      <c r="LOY30" s="13"/>
      <c r="LOZ30" s="13"/>
      <c r="LPA30" s="13"/>
      <c r="LPB30" s="13"/>
      <c r="LPC30" s="13"/>
      <c r="LPD30" s="13"/>
      <c r="LPE30" s="13"/>
      <c r="LPF30" s="13"/>
      <c r="LPG30" s="13"/>
      <c r="LPH30" s="13"/>
      <c r="LPI30" s="13"/>
      <c r="LPJ30" s="13"/>
      <c r="LPK30" s="13"/>
      <c r="LPL30" s="13"/>
      <c r="LPM30" s="13"/>
      <c r="LPN30" s="13"/>
      <c r="LPO30" s="13"/>
      <c r="LPP30" s="13"/>
      <c r="LPQ30" s="13"/>
      <c r="LPR30" s="13"/>
      <c r="LPS30" s="13"/>
      <c r="LPT30" s="13"/>
      <c r="LPU30" s="13"/>
      <c r="LPV30" s="13"/>
      <c r="LPW30" s="13"/>
      <c r="LPX30" s="13"/>
      <c r="LPY30" s="13"/>
      <c r="LPZ30" s="13"/>
      <c r="LQA30" s="13"/>
      <c r="LQB30" s="13"/>
      <c r="LQC30" s="13"/>
      <c r="LQD30" s="13"/>
      <c r="LQE30" s="13"/>
      <c r="LQF30" s="13"/>
      <c r="LQG30" s="13"/>
      <c r="LQH30" s="13"/>
      <c r="LQI30" s="13"/>
      <c r="LQJ30" s="13"/>
      <c r="LQK30" s="13"/>
      <c r="LQL30" s="13"/>
      <c r="LQM30" s="13"/>
      <c r="LQN30" s="13"/>
      <c r="LQO30" s="13"/>
      <c r="LQP30" s="13"/>
      <c r="LQQ30" s="13"/>
      <c r="LQR30" s="13"/>
      <c r="LQS30" s="13"/>
      <c r="LQT30" s="13"/>
      <c r="LQU30" s="13"/>
      <c r="LQV30" s="13"/>
      <c r="LQW30" s="13"/>
      <c r="LQX30" s="13"/>
      <c r="LQY30" s="13"/>
      <c r="LQZ30" s="13"/>
      <c r="LRA30" s="13"/>
      <c r="LRB30" s="13"/>
      <c r="LRC30" s="13"/>
      <c r="LRD30" s="13"/>
      <c r="LRE30" s="13"/>
      <c r="LRF30" s="13"/>
      <c r="LRG30" s="13"/>
      <c r="LRH30" s="13"/>
      <c r="LRI30" s="13"/>
      <c r="LRJ30" s="13"/>
      <c r="LRK30" s="13"/>
      <c r="LRL30" s="13"/>
      <c r="LRM30" s="13"/>
      <c r="LRN30" s="13"/>
      <c r="LRO30" s="13"/>
      <c r="LRP30" s="13"/>
      <c r="LRQ30" s="13"/>
      <c r="LRR30" s="13"/>
      <c r="LRS30" s="13"/>
      <c r="LRT30" s="13"/>
      <c r="LRU30" s="13"/>
      <c r="LRV30" s="13"/>
      <c r="LRW30" s="13"/>
      <c r="LRX30" s="13"/>
      <c r="LRY30" s="13"/>
      <c r="LRZ30" s="13"/>
      <c r="LSA30" s="13"/>
      <c r="LSB30" s="13"/>
      <c r="LSC30" s="13"/>
      <c r="LSD30" s="13"/>
      <c r="LSE30" s="13"/>
      <c r="LSF30" s="13"/>
      <c r="LSG30" s="13"/>
      <c r="LSH30" s="13"/>
      <c r="LSI30" s="13"/>
      <c r="LSJ30" s="13"/>
      <c r="LSK30" s="13"/>
      <c r="LSL30" s="13"/>
      <c r="LSM30" s="13"/>
      <c r="LSN30" s="13"/>
      <c r="LSO30" s="13"/>
      <c r="LSP30" s="13"/>
      <c r="LSQ30" s="13"/>
      <c r="LSR30" s="13"/>
      <c r="LSS30" s="13"/>
      <c r="LST30" s="13"/>
      <c r="LSU30" s="13"/>
      <c r="LSV30" s="13"/>
      <c r="LSW30" s="13"/>
      <c r="LSX30" s="13"/>
      <c r="LSY30" s="13"/>
      <c r="LSZ30" s="13"/>
      <c r="LTA30" s="13"/>
      <c r="LTB30" s="13"/>
      <c r="LTC30" s="13"/>
      <c r="LTD30" s="13"/>
      <c r="LTE30" s="13"/>
      <c r="LTF30" s="13"/>
      <c r="LTG30" s="13"/>
      <c r="LTH30" s="13"/>
      <c r="LTI30" s="13"/>
      <c r="LTJ30" s="13"/>
      <c r="LTK30" s="13"/>
      <c r="LTL30" s="13"/>
      <c r="LTM30" s="13"/>
      <c r="LTN30" s="13"/>
      <c r="LTO30" s="13"/>
      <c r="LTP30" s="13"/>
      <c r="LTQ30" s="13"/>
      <c r="LTR30" s="13"/>
      <c r="LTS30" s="13"/>
      <c r="LTT30" s="13"/>
      <c r="LTU30" s="13"/>
      <c r="LTV30" s="13"/>
      <c r="LTW30" s="13"/>
      <c r="LTX30" s="13"/>
      <c r="LTY30" s="13"/>
      <c r="LTZ30" s="13"/>
      <c r="LUA30" s="13"/>
      <c r="LUB30" s="13"/>
      <c r="LUC30" s="13"/>
      <c r="LUD30" s="13"/>
      <c r="LUE30" s="13"/>
      <c r="LUF30" s="13"/>
      <c r="LUG30" s="13"/>
      <c r="LUH30" s="13"/>
      <c r="LUI30" s="13"/>
      <c r="LUJ30" s="13"/>
      <c r="LUK30" s="13"/>
      <c r="LUL30" s="13"/>
      <c r="LUM30" s="13"/>
      <c r="LUN30" s="13"/>
      <c r="LUO30" s="13"/>
      <c r="LUP30" s="13"/>
      <c r="LUQ30" s="13"/>
      <c r="LUR30" s="13"/>
      <c r="LUS30" s="13"/>
      <c r="LUT30" s="13"/>
      <c r="LUU30" s="13"/>
      <c r="LUV30" s="13"/>
      <c r="LUW30" s="13"/>
      <c r="LUX30" s="13"/>
      <c r="LUY30" s="13"/>
      <c r="LUZ30" s="13"/>
      <c r="LVA30" s="13"/>
      <c r="LVB30" s="13"/>
      <c r="LVC30" s="13"/>
      <c r="LVD30" s="13"/>
      <c r="LVE30" s="13"/>
      <c r="LVF30" s="13"/>
      <c r="LVG30" s="13"/>
      <c r="LVH30" s="13"/>
      <c r="LVI30" s="13"/>
      <c r="LVJ30" s="13"/>
      <c r="LVK30" s="13"/>
      <c r="LVL30" s="13"/>
      <c r="LVM30" s="13"/>
      <c r="LVN30" s="13"/>
      <c r="LVO30" s="13"/>
      <c r="LVP30" s="13"/>
      <c r="LVQ30" s="13"/>
      <c r="LVR30" s="13"/>
      <c r="LVS30" s="13"/>
      <c r="LVT30" s="13"/>
      <c r="LVU30" s="13"/>
      <c r="LVV30" s="13"/>
      <c r="LVW30" s="13"/>
      <c r="LVX30" s="13"/>
      <c r="LVY30" s="13"/>
      <c r="LVZ30" s="13"/>
      <c r="LWA30" s="13"/>
      <c r="LWB30" s="13"/>
      <c r="LWC30" s="13"/>
      <c r="LWD30" s="13"/>
      <c r="LWE30" s="13"/>
      <c r="LWF30" s="13"/>
      <c r="LWG30" s="13"/>
      <c r="LWH30" s="13"/>
      <c r="LWI30" s="13"/>
      <c r="LWJ30" s="13"/>
      <c r="LWK30" s="13"/>
      <c r="LWL30" s="13"/>
      <c r="LWM30" s="13"/>
      <c r="LWN30" s="13"/>
      <c r="LWO30" s="13"/>
      <c r="LWP30" s="13"/>
      <c r="LWQ30" s="13"/>
      <c r="LWR30" s="13"/>
      <c r="LWS30" s="13"/>
      <c r="LWT30" s="13"/>
      <c r="LWU30" s="13"/>
      <c r="LWV30" s="13"/>
      <c r="LWW30" s="13"/>
      <c r="LWX30" s="13"/>
      <c r="LWY30" s="13"/>
      <c r="LWZ30" s="13"/>
      <c r="LXA30" s="13"/>
      <c r="LXB30" s="13"/>
      <c r="LXC30" s="13"/>
      <c r="LXD30" s="13"/>
      <c r="LXE30" s="13"/>
      <c r="LXF30" s="13"/>
      <c r="LXG30" s="13"/>
      <c r="LXH30" s="13"/>
      <c r="LXI30" s="13"/>
      <c r="LXJ30" s="13"/>
      <c r="LXK30" s="13"/>
      <c r="LXL30" s="13"/>
      <c r="LXM30" s="13"/>
      <c r="LXN30" s="13"/>
      <c r="LXO30" s="13"/>
      <c r="LXP30" s="13"/>
      <c r="LXQ30" s="13"/>
      <c r="LXR30" s="13"/>
      <c r="LXS30" s="13"/>
      <c r="LXT30" s="13"/>
      <c r="LXU30" s="13"/>
      <c r="LXV30" s="13"/>
      <c r="LXW30" s="13"/>
      <c r="LXX30" s="13"/>
      <c r="LXY30" s="13"/>
      <c r="LXZ30" s="13"/>
      <c r="LYA30" s="13"/>
      <c r="LYB30" s="13"/>
      <c r="LYC30" s="13"/>
      <c r="LYD30" s="13"/>
      <c r="LYE30" s="13"/>
      <c r="LYF30" s="13"/>
      <c r="LYG30" s="13"/>
      <c r="LYH30" s="13"/>
      <c r="LYI30" s="13"/>
      <c r="LYJ30" s="13"/>
      <c r="LYK30" s="13"/>
      <c r="LYL30" s="13"/>
      <c r="LYM30" s="13"/>
      <c r="LYN30" s="13"/>
      <c r="LYO30" s="13"/>
      <c r="LYP30" s="13"/>
      <c r="LYQ30" s="13"/>
      <c r="LYR30" s="13"/>
      <c r="LYS30" s="13"/>
      <c r="LYT30" s="13"/>
      <c r="LYU30" s="13"/>
      <c r="LYV30" s="13"/>
      <c r="LYW30" s="13"/>
      <c r="LYX30" s="13"/>
      <c r="LYY30" s="13"/>
      <c r="LYZ30" s="13"/>
      <c r="LZA30" s="13"/>
      <c r="LZB30" s="13"/>
      <c r="LZC30" s="13"/>
      <c r="LZD30" s="13"/>
      <c r="LZE30" s="13"/>
      <c r="LZF30" s="13"/>
      <c r="LZG30" s="13"/>
      <c r="LZH30" s="13"/>
      <c r="LZI30" s="13"/>
      <c r="LZJ30" s="13"/>
      <c r="LZK30" s="13"/>
      <c r="LZL30" s="13"/>
      <c r="LZM30" s="13"/>
      <c r="LZN30" s="13"/>
      <c r="LZO30" s="13"/>
      <c r="LZP30" s="13"/>
      <c r="LZQ30" s="13"/>
      <c r="LZR30" s="13"/>
      <c r="LZS30" s="13"/>
      <c r="LZT30" s="13"/>
      <c r="LZU30" s="13"/>
      <c r="LZV30" s="13"/>
      <c r="LZW30" s="13"/>
      <c r="LZX30" s="13"/>
      <c r="LZY30" s="13"/>
      <c r="LZZ30" s="13"/>
      <c r="MAA30" s="13"/>
      <c r="MAB30" s="13"/>
      <c r="MAC30" s="13"/>
      <c r="MAD30" s="13"/>
      <c r="MAE30" s="13"/>
      <c r="MAF30" s="13"/>
      <c r="MAG30" s="13"/>
      <c r="MAH30" s="13"/>
      <c r="MAI30" s="13"/>
      <c r="MAJ30" s="13"/>
      <c r="MAK30" s="13"/>
      <c r="MAL30" s="13"/>
      <c r="MAM30" s="13"/>
      <c r="MAN30" s="13"/>
      <c r="MAO30" s="13"/>
      <c r="MAP30" s="13"/>
      <c r="MAQ30" s="13"/>
      <c r="MAR30" s="13"/>
      <c r="MAS30" s="13"/>
      <c r="MAT30" s="13"/>
      <c r="MAU30" s="13"/>
      <c r="MAV30" s="13"/>
      <c r="MAW30" s="13"/>
      <c r="MAX30" s="13"/>
      <c r="MAY30" s="13"/>
      <c r="MAZ30" s="13"/>
      <c r="MBA30" s="13"/>
      <c r="MBB30" s="13"/>
      <c r="MBC30" s="13"/>
      <c r="MBD30" s="13"/>
      <c r="MBE30" s="13"/>
      <c r="MBF30" s="13"/>
      <c r="MBG30" s="13"/>
      <c r="MBH30" s="13"/>
      <c r="MBI30" s="13"/>
      <c r="MBJ30" s="13"/>
      <c r="MBK30" s="13"/>
      <c r="MBL30" s="13"/>
      <c r="MBM30" s="13"/>
      <c r="MBN30" s="13"/>
      <c r="MBO30" s="13"/>
      <c r="MBP30" s="13"/>
      <c r="MBQ30" s="13"/>
      <c r="MBR30" s="13"/>
      <c r="MBS30" s="13"/>
      <c r="MBT30" s="13"/>
      <c r="MBU30" s="13"/>
      <c r="MBV30" s="13"/>
      <c r="MBW30" s="13"/>
      <c r="MBX30" s="13"/>
      <c r="MBY30" s="13"/>
      <c r="MBZ30" s="13"/>
      <c r="MCA30" s="13"/>
      <c r="MCB30" s="13"/>
      <c r="MCC30" s="13"/>
      <c r="MCD30" s="13"/>
      <c r="MCE30" s="13"/>
      <c r="MCF30" s="13"/>
      <c r="MCG30" s="13"/>
      <c r="MCH30" s="13"/>
      <c r="MCI30" s="13"/>
      <c r="MCJ30" s="13"/>
      <c r="MCK30" s="13"/>
      <c r="MCL30" s="13"/>
      <c r="MCM30" s="13"/>
      <c r="MCN30" s="13"/>
      <c r="MCO30" s="13"/>
      <c r="MCP30" s="13"/>
      <c r="MCQ30" s="13"/>
      <c r="MCR30" s="13"/>
      <c r="MCS30" s="13"/>
      <c r="MCT30" s="13"/>
      <c r="MCU30" s="13"/>
      <c r="MCV30" s="13"/>
      <c r="MCW30" s="13"/>
      <c r="MCX30" s="13"/>
      <c r="MCY30" s="13"/>
      <c r="MCZ30" s="13"/>
      <c r="MDA30" s="13"/>
      <c r="MDB30" s="13"/>
      <c r="MDC30" s="13"/>
      <c r="MDD30" s="13"/>
      <c r="MDE30" s="13"/>
      <c r="MDF30" s="13"/>
      <c r="MDG30" s="13"/>
      <c r="MDH30" s="13"/>
      <c r="MDI30" s="13"/>
      <c r="MDJ30" s="13"/>
      <c r="MDK30" s="13"/>
      <c r="MDL30" s="13"/>
      <c r="MDM30" s="13"/>
      <c r="MDN30" s="13"/>
      <c r="MDO30" s="13"/>
      <c r="MDP30" s="13"/>
      <c r="MDQ30" s="13"/>
      <c r="MDR30" s="13"/>
      <c r="MDS30" s="13"/>
      <c r="MDT30" s="13"/>
      <c r="MDU30" s="13"/>
      <c r="MDV30" s="13"/>
      <c r="MDW30" s="13"/>
      <c r="MDX30" s="13"/>
      <c r="MDY30" s="13"/>
      <c r="MDZ30" s="13"/>
      <c r="MEA30" s="13"/>
      <c r="MEB30" s="13"/>
      <c r="MEC30" s="13"/>
      <c r="MED30" s="13"/>
      <c r="MEE30" s="13"/>
      <c r="MEF30" s="13"/>
      <c r="MEG30" s="13"/>
      <c r="MEH30" s="13"/>
      <c r="MEI30" s="13"/>
      <c r="MEJ30" s="13"/>
      <c r="MEK30" s="13"/>
      <c r="MEL30" s="13"/>
      <c r="MEM30" s="13"/>
      <c r="MEN30" s="13"/>
      <c r="MEO30" s="13"/>
      <c r="MEP30" s="13"/>
      <c r="MEQ30" s="13"/>
      <c r="MER30" s="13"/>
      <c r="MES30" s="13"/>
      <c r="MET30" s="13"/>
      <c r="MEU30" s="13"/>
      <c r="MEV30" s="13"/>
      <c r="MEW30" s="13"/>
      <c r="MEX30" s="13"/>
      <c r="MEY30" s="13"/>
      <c r="MEZ30" s="13"/>
      <c r="MFA30" s="13"/>
      <c r="MFB30" s="13"/>
      <c r="MFC30" s="13"/>
      <c r="MFD30" s="13"/>
      <c r="MFE30" s="13"/>
      <c r="MFF30" s="13"/>
      <c r="MFG30" s="13"/>
      <c r="MFH30" s="13"/>
      <c r="MFI30" s="13"/>
      <c r="MFJ30" s="13"/>
      <c r="MFK30" s="13"/>
      <c r="MFL30" s="13"/>
      <c r="MFM30" s="13"/>
      <c r="MFN30" s="13"/>
      <c r="MFO30" s="13"/>
      <c r="MFP30" s="13"/>
      <c r="MFQ30" s="13"/>
      <c r="MFR30" s="13"/>
      <c r="MFS30" s="13"/>
      <c r="MFT30" s="13"/>
      <c r="MFU30" s="13"/>
      <c r="MFV30" s="13"/>
      <c r="MFW30" s="13"/>
      <c r="MFX30" s="13"/>
      <c r="MFY30" s="13"/>
      <c r="MFZ30" s="13"/>
      <c r="MGA30" s="13"/>
      <c r="MGB30" s="13"/>
      <c r="MGC30" s="13"/>
      <c r="MGD30" s="13"/>
      <c r="MGE30" s="13"/>
      <c r="MGF30" s="13"/>
      <c r="MGG30" s="13"/>
      <c r="MGH30" s="13"/>
      <c r="MGI30" s="13"/>
      <c r="MGJ30" s="13"/>
      <c r="MGK30" s="13"/>
      <c r="MGL30" s="13"/>
      <c r="MGM30" s="13"/>
      <c r="MGN30" s="13"/>
      <c r="MGO30" s="13"/>
      <c r="MGP30" s="13"/>
      <c r="MGQ30" s="13"/>
      <c r="MGR30" s="13"/>
      <c r="MGS30" s="13"/>
      <c r="MGT30" s="13"/>
      <c r="MGU30" s="13"/>
      <c r="MGV30" s="13"/>
      <c r="MGW30" s="13"/>
      <c r="MGX30" s="13"/>
      <c r="MGY30" s="13"/>
      <c r="MGZ30" s="13"/>
      <c r="MHA30" s="13"/>
      <c r="MHB30" s="13"/>
      <c r="MHC30" s="13"/>
      <c r="MHD30" s="13"/>
      <c r="MHE30" s="13"/>
      <c r="MHF30" s="13"/>
      <c r="MHG30" s="13"/>
      <c r="MHH30" s="13"/>
      <c r="MHI30" s="13"/>
      <c r="MHJ30" s="13"/>
      <c r="MHK30" s="13"/>
      <c r="MHL30" s="13"/>
      <c r="MHM30" s="13"/>
      <c r="MHN30" s="13"/>
      <c r="MHO30" s="13"/>
      <c r="MHP30" s="13"/>
      <c r="MHQ30" s="13"/>
      <c r="MHR30" s="13"/>
      <c r="MHS30" s="13"/>
      <c r="MHT30" s="13"/>
      <c r="MHU30" s="13"/>
      <c r="MHV30" s="13"/>
      <c r="MHW30" s="13"/>
      <c r="MHX30" s="13"/>
      <c r="MHY30" s="13"/>
      <c r="MHZ30" s="13"/>
      <c r="MIA30" s="13"/>
      <c r="MIB30" s="13"/>
      <c r="MIC30" s="13"/>
      <c r="MID30" s="13"/>
      <c r="MIE30" s="13"/>
      <c r="MIF30" s="13"/>
      <c r="MIG30" s="13"/>
      <c r="MIH30" s="13"/>
      <c r="MII30" s="13"/>
      <c r="MIJ30" s="13"/>
      <c r="MIK30" s="13"/>
      <c r="MIL30" s="13"/>
      <c r="MIM30" s="13"/>
      <c r="MIN30" s="13"/>
      <c r="MIO30" s="13"/>
      <c r="MIP30" s="13"/>
      <c r="MIQ30" s="13"/>
      <c r="MIR30" s="13"/>
      <c r="MIS30" s="13"/>
      <c r="MIT30" s="13"/>
      <c r="MIU30" s="13"/>
      <c r="MIV30" s="13"/>
      <c r="MIW30" s="13"/>
      <c r="MIX30" s="13"/>
      <c r="MIY30" s="13"/>
      <c r="MIZ30" s="13"/>
      <c r="MJA30" s="13"/>
      <c r="MJB30" s="13"/>
      <c r="MJC30" s="13"/>
      <c r="MJD30" s="13"/>
      <c r="MJE30" s="13"/>
      <c r="MJF30" s="13"/>
      <c r="MJG30" s="13"/>
      <c r="MJH30" s="13"/>
      <c r="MJI30" s="13"/>
      <c r="MJJ30" s="13"/>
      <c r="MJK30" s="13"/>
      <c r="MJL30" s="13"/>
      <c r="MJM30" s="13"/>
      <c r="MJN30" s="13"/>
      <c r="MJO30" s="13"/>
      <c r="MJP30" s="13"/>
      <c r="MJQ30" s="13"/>
      <c r="MJR30" s="13"/>
      <c r="MJS30" s="13"/>
      <c r="MJT30" s="13"/>
      <c r="MJU30" s="13"/>
      <c r="MJV30" s="13"/>
      <c r="MJW30" s="13"/>
      <c r="MJX30" s="13"/>
      <c r="MJY30" s="13"/>
      <c r="MJZ30" s="13"/>
      <c r="MKA30" s="13"/>
      <c r="MKB30" s="13"/>
      <c r="MKC30" s="13"/>
      <c r="MKD30" s="13"/>
      <c r="MKE30" s="13"/>
      <c r="MKF30" s="13"/>
      <c r="MKG30" s="13"/>
      <c r="MKH30" s="13"/>
      <c r="MKI30" s="13"/>
      <c r="MKJ30" s="13"/>
      <c r="MKK30" s="13"/>
      <c r="MKL30" s="13"/>
      <c r="MKM30" s="13"/>
      <c r="MKN30" s="13"/>
      <c r="MKO30" s="13"/>
      <c r="MKP30" s="13"/>
      <c r="MKQ30" s="13"/>
      <c r="MKR30" s="13"/>
      <c r="MKS30" s="13"/>
      <c r="MKT30" s="13"/>
      <c r="MKU30" s="13"/>
      <c r="MKV30" s="13"/>
      <c r="MKW30" s="13"/>
      <c r="MKX30" s="13"/>
      <c r="MKY30" s="13"/>
      <c r="MKZ30" s="13"/>
      <c r="MLA30" s="13"/>
      <c r="MLB30" s="13"/>
      <c r="MLC30" s="13"/>
      <c r="MLD30" s="13"/>
      <c r="MLE30" s="13"/>
      <c r="MLF30" s="13"/>
      <c r="MLG30" s="13"/>
      <c r="MLH30" s="13"/>
      <c r="MLI30" s="13"/>
      <c r="MLJ30" s="13"/>
      <c r="MLK30" s="13"/>
      <c r="MLL30" s="13"/>
      <c r="MLM30" s="13"/>
      <c r="MLN30" s="13"/>
      <c r="MLO30" s="13"/>
      <c r="MLP30" s="13"/>
      <c r="MLQ30" s="13"/>
      <c r="MLR30" s="13"/>
      <c r="MLS30" s="13"/>
      <c r="MLT30" s="13"/>
      <c r="MLU30" s="13"/>
      <c r="MLV30" s="13"/>
      <c r="MLW30" s="13"/>
      <c r="MLX30" s="13"/>
      <c r="MLY30" s="13"/>
      <c r="MLZ30" s="13"/>
      <c r="MMA30" s="13"/>
      <c r="MMB30" s="13"/>
      <c r="MMC30" s="13"/>
      <c r="MMD30" s="13"/>
      <c r="MME30" s="13"/>
      <c r="MMF30" s="13"/>
      <c r="MMG30" s="13"/>
      <c r="MMH30" s="13"/>
      <c r="MMI30" s="13"/>
      <c r="MMJ30" s="13"/>
      <c r="MMK30" s="13"/>
      <c r="MML30" s="13"/>
      <c r="MMM30" s="13"/>
      <c r="MMN30" s="13"/>
      <c r="MMO30" s="13"/>
      <c r="MMP30" s="13"/>
      <c r="MMQ30" s="13"/>
      <c r="MMR30" s="13"/>
      <c r="MMS30" s="13"/>
      <c r="MMT30" s="13"/>
      <c r="MMU30" s="13"/>
      <c r="MMV30" s="13"/>
      <c r="MMW30" s="13"/>
      <c r="MMX30" s="13"/>
      <c r="MMY30" s="13"/>
      <c r="MMZ30" s="13"/>
      <c r="MNA30" s="13"/>
      <c r="MNB30" s="13"/>
      <c r="MNC30" s="13"/>
      <c r="MND30" s="13"/>
      <c r="MNE30" s="13"/>
      <c r="MNF30" s="13"/>
      <c r="MNG30" s="13"/>
      <c r="MNH30" s="13"/>
      <c r="MNI30" s="13"/>
      <c r="MNJ30" s="13"/>
      <c r="MNK30" s="13"/>
      <c r="MNL30" s="13"/>
      <c r="MNM30" s="13"/>
      <c r="MNN30" s="13"/>
      <c r="MNO30" s="13"/>
      <c r="MNP30" s="13"/>
      <c r="MNQ30" s="13"/>
      <c r="MNR30" s="13"/>
      <c r="MNS30" s="13"/>
      <c r="MNT30" s="13"/>
      <c r="MNU30" s="13"/>
      <c r="MNV30" s="13"/>
      <c r="MNW30" s="13"/>
      <c r="MNX30" s="13"/>
      <c r="MNY30" s="13"/>
      <c r="MNZ30" s="13"/>
      <c r="MOA30" s="13"/>
      <c r="MOB30" s="13"/>
      <c r="MOC30" s="13"/>
      <c r="MOD30" s="13"/>
      <c r="MOE30" s="13"/>
      <c r="MOF30" s="13"/>
      <c r="MOG30" s="13"/>
      <c r="MOH30" s="13"/>
      <c r="MOI30" s="13"/>
      <c r="MOJ30" s="13"/>
      <c r="MOK30" s="13"/>
      <c r="MOL30" s="13"/>
      <c r="MOM30" s="13"/>
      <c r="MON30" s="13"/>
      <c r="MOO30" s="13"/>
      <c r="MOP30" s="13"/>
      <c r="MOQ30" s="13"/>
      <c r="MOR30" s="13"/>
      <c r="MOS30" s="13"/>
      <c r="MOT30" s="13"/>
      <c r="MOU30" s="13"/>
      <c r="MOV30" s="13"/>
      <c r="MOW30" s="13"/>
      <c r="MOX30" s="13"/>
      <c r="MOY30" s="13"/>
      <c r="MOZ30" s="13"/>
      <c r="MPA30" s="13"/>
      <c r="MPB30" s="13"/>
      <c r="MPC30" s="13"/>
      <c r="MPD30" s="13"/>
      <c r="MPE30" s="13"/>
      <c r="MPF30" s="13"/>
      <c r="MPG30" s="13"/>
      <c r="MPH30" s="13"/>
      <c r="MPI30" s="13"/>
      <c r="MPJ30" s="13"/>
      <c r="MPK30" s="13"/>
      <c r="MPL30" s="13"/>
      <c r="MPM30" s="13"/>
      <c r="MPN30" s="13"/>
      <c r="MPO30" s="13"/>
      <c r="MPP30" s="13"/>
      <c r="MPQ30" s="13"/>
      <c r="MPR30" s="13"/>
      <c r="MPS30" s="13"/>
      <c r="MPT30" s="13"/>
      <c r="MPU30" s="13"/>
      <c r="MPV30" s="13"/>
      <c r="MPW30" s="13"/>
      <c r="MPX30" s="13"/>
      <c r="MPY30" s="13"/>
      <c r="MPZ30" s="13"/>
      <c r="MQA30" s="13"/>
      <c r="MQB30" s="13"/>
      <c r="MQC30" s="13"/>
      <c r="MQD30" s="13"/>
      <c r="MQE30" s="13"/>
      <c r="MQF30" s="13"/>
      <c r="MQG30" s="13"/>
      <c r="MQH30" s="13"/>
      <c r="MQI30" s="13"/>
      <c r="MQJ30" s="13"/>
      <c r="MQK30" s="13"/>
      <c r="MQL30" s="13"/>
      <c r="MQM30" s="13"/>
      <c r="MQN30" s="13"/>
      <c r="MQO30" s="13"/>
      <c r="MQP30" s="13"/>
      <c r="MQQ30" s="13"/>
      <c r="MQR30" s="13"/>
      <c r="MQS30" s="13"/>
      <c r="MQT30" s="13"/>
      <c r="MQU30" s="13"/>
      <c r="MQV30" s="13"/>
      <c r="MQW30" s="13"/>
      <c r="MQX30" s="13"/>
      <c r="MQY30" s="13"/>
      <c r="MQZ30" s="13"/>
      <c r="MRA30" s="13"/>
      <c r="MRB30" s="13"/>
      <c r="MRC30" s="13"/>
      <c r="MRD30" s="13"/>
      <c r="MRE30" s="13"/>
      <c r="MRF30" s="13"/>
      <c r="MRG30" s="13"/>
      <c r="MRH30" s="13"/>
      <c r="MRI30" s="13"/>
      <c r="MRJ30" s="13"/>
      <c r="MRK30" s="13"/>
      <c r="MRL30" s="13"/>
      <c r="MRM30" s="13"/>
      <c r="MRN30" s="13"/>
      <c r="MRO30" s="13"/>
      <c r="MRP30" s="13"/>
      <c r="MRQ30" s="13"/>
      <c r="MRR30" s="13"/>
      <c r="MRS30" s="13"/>
      <c r="MRT30" s="13"/>
      <c r="MRU30" s="13"/>
      <c r="MRV30" s="13"/>
      <c r="MRW30" s="13"/>
      <c r="MRX30" s="13"/>
      <c r="MRY30" s="13"/>
      <c r="MRZ30" s="13"/>
      <c r="MSA30" s="13"/>
      <c r="MSB30" s="13"/>
      <c r="MSC30" s="13"/>
      <c r="MSD30" s="13"/>
      <c r="MSE30" s="13"/>
      <c r="MSF30" s="13"/>
      <c r="MSG30" s="13"/>
      <c r="MSH30" s="13"/>
      <c r="MSI30" s="13"/>
      <c r="MSJ30" s="13"/>
      <c r="MSK30" s="13"/>
      <c r="MSL30" s="13"/>
      <c r="MSM30" s="13"/>
      <c r="MSN30" s="13"/>
      <c r="MSO30" s="13"/>
      <c r="MSP30" s="13"/>
      <c r="MSQ30" s="13"/>
      <c r="MSR30" s="13"/>
      <c r="MSS30" s="13"/>
      <c r="MST30" s="13"/>
      <c r="MSU30" s="13"/>
      <c r="MSV30" s="13"/>
      <c r="MSW30" s="13"/>
      <c r="MSX30" s="13"/>
      <c r="MSY30" s="13"/>
      <c r="MSZ30" s="13"/>
      <c r="MTA30" s="13"/>
      <c r="MTB30" s="13"/>
      <c r="MTC30" s="13"/>
      <c r="MTD30" s="13"/>
      <c r="MTE30" s="13"/>
      <c r="MTF30" s="13"/>
      <c r="MTG30" s="13"/>
      <c r="MTH30" s="13"/>
      <c r="MTI30" s="13"/>
      <c r="MTJ30" s="13"/>
      <c r="MTK30" s="13"/>
      <c r="MTL30" s="13"/>
      <c r="MTM30" s="13"/>
      <c r="MTN30" s="13"/>
      <c r="MTO30" s="13"/>
      <c r="MTP30" s="13"/>
      <c r="MTQ30" s="13"/>
      <c r="MTR30" s="13"/>
      <c r="MTS30" s="13"/>
      <c r="MTT30" s="13"/>
      <c r="MTU30" s="13"/>
      <c r="MTV30" s="13"/>
      <c r="MTW30" s="13"/>
      <c r="MTX30" s="13"/>
      <c r="MTY30" s="13"/>
      <c r="MTZ30" s="13"/>
      <c r="MUA30" s="13"/>
      <c r="MUB30" s="13"/>
      <c r="MUC30" s="13"/>
      <c r="MUD30" s="13"/>
      <c r="MUE30" s="13"/>
      <c r="MUF30" s="13"/>
      <c r="MUG30" s="13"/>
      <c r="MUH30" s="13"/>
      <c r="MUI30" s="13"/>
      <c r="MUJ30" s="13"/>
      <c r="MUK30" s="13"/>
      <c r="MUL30" s="13"/>
      <c r="MUM30" s="13"/>
      <c r="MUN30" s="13"/>
      <c r="MUO30" s="13"/>
      <c r="MUP30" s="13"/>
      <c r="MUQ30" s="13"/>
      <c r="MUR30" s="13"/>
      <c r="MUS30" s="13"/>
      <c r="MUT30" s="13"/>
      <c r="MUU30" s="13"/>
      <c r="MUV30" s="13"/>
      <c r="MUW30" s="13"/>
      <c r="MUX30" s="13"/>
      <c r="MUY30" s="13"/>
      <c r="MUZ30" s="13"/>
      <c r="MVA30" s="13"/>
      <c r="MVB30" s="13"/>
      <c r="MVC30" s="13"/>
      <c r="MVD30" s="13"/>
      <c r="MVE30" s="13"/>
      <c r="MVF30" s="13"/>
      <c r="MVG30" s="13"/>
      <c r="MVH30" s="13"/>
      <c r="MVI30" s="13"/>
      <c r="MVJ30" s="13"/>
      <c r="MVK30" s="13"/>
      <c r="MVL30" s="13"/>
      <c r="MVM30" s="13"/>
      <c r="MVN30" s="13"/>
      <c r="MVO30" s="13"/>
      <c r="MVP30" s="13"/>
      <c r="MVQ30" s="13"/>
      <c r="MVR30" s="13"/>
      <c r="MVS30" s="13"/>
      <c r="MVT30" s="13"/>
      <c r="MVU30" s="13"/>
      <c r="MVV30" s="13"/>
      <c r="MVW30" s="13"/>
      <c r="MVX30" s="13"/>
      <c r="MVY30" s="13"/>
      <c r="MVZ30" s="13"/>
      <c r="MWA30" s="13"/>
      <c r="MWB30" s="13"/>
      <c r="MWC30" s="13"/>
      <c r="MWD30" s="13"/>
      <c r="MWE30" s="13"/>
      <c r="MWF30" s="13"/>
      <c r="MWG30" s="13"/>
      <c r="MWH30" s="13"/>
      <c r="MWI30" s="13"/>
      <c r="MWJ30" s="13"/>
      <c r="MWK30" s="13"/>
      <c r="MWL30" s="13"/>
      <c r="MWM30" s="13"/>
      <c r="MWN30" s="13"/>
      <c r="MWO30" s="13"/>
      <c r="MWP30" s="13"/>
      <c r="MWQ30" s="13"/>
      <c r="MWR30" s="13"/>
      <c r="MWS30" s="13"/>
      <c r="MWT30" s="13"/>
      <c r="MWU30" s="13"/>
      <c r="MWV30" s="13"/>
      <c r="MWW30" s="13"/>
      <c r="MWX30" s="13"/>
      <c r="MWY30" s="13"/>
      <c r="MWZ30" s="13"/>
      <c r="MXA30" s="13"/>
      <c r="MXB30" s="13"/>
      <c r="MXC30" s="13"/>
      <c r="MXD30" s="13"/>
      <c r="MXE30" s="13"/>
      <c r="MXF30" s="13"/>
      <c r="MXG30" s="13"/>
      <c r="MXH30" s="13"/>
      <c r="MXI30" s="13"/>
      <c r="MXJ30" s="13"/>
      <c r="MXK30" s="13"/>
      <c r="MXL30" s="13"/>
      <c r="MXM30" s="13"/>
      <c r="MXN30" s="13"/>
      <c r="MXO30" s="13"/>
      <c r="MXP30" s="13"/>
      <c r="MXQ30" s="13"/>
      <c r="MXR30" s="13"/>
      <c r="MXS30" s="13"/>
      <c r="MXT30" s="13"/>
      <c r="MXU30" s="13"/>
      <c r="MXV30" s="13"/>
      <c r="MXW30" s="13"/>
      <c r="MXX30" s="13"/>
      <c r="MXY30" s="13"/>
      <c r="MXZ30" s="13"/>
      <c r="MYA30" s="13"/>
      <c r="MYB30" s="13"/>
      <c r="MYC30" s="13"/>
      <c r="MYD30" s="13"/>
      <c r="MYE30" s="13"/>
      <c r="MYF30" s="13"/>
      <c r="MYG30" s="13"/>
      <c r="MYH30" s="13"/>
      <c r="MYI30" s="13"/>
      <c r="MYJ30" s="13"/>
      <c r="MYK30" s="13"/>
      <c r="MYL30" s="13"/>
      <c r="MYM30" s="13"/>
      <c r="MYN30" s="13"/>
      <c r="MYO30" s="13"/>
      <c r="MYP30" s="13"/>
      <c r="MYQ30" s="13"/>
      <c r="MYR30" s="13"/>
      <c r="MYS30" s="13"/>
      <c r="MYT30" s="13"/>
      <c r="MYU30" s="13"/>
      <c r="MYV30" s="13"/>
      <c r="MYW30" s="13"/>
      <c r="MYX30" s="13"/>
      <c r="MYY30" s="13"/>
      <c r="MYZ30" s="13"/>
      <c r="MZA30" s="13"/>
      <c r="MZB30" s="13"/>
      <c r="MZC30" s="13"/>
      <c r="MZD30" s="13"/>
      <c r="MZE30" s="13"/>
      <c r="MZF30" s="13"/>
      <c r="MZG30" s="13"/>
      <c r="MZH30" s="13"/>
      <c r="MZI30" s="13"/>
      <c r="MZJ30" s="13"/>
      <c r="MZK30" s="13"/>
      <c r="MZL30" s="13"/>
      <c r="MZM30" s="13"/>
      <c r="MZN30" s="13"/>
      <c r="MZO30" s="13"/>
      <c r="MZP30" s="13"/>
      <c r="MZQ30" s="13"/>
      <c r="MZR30" s="13"/>
      <c r="MZS30" s="13"/>
      <c r="MZT30" s="13"/>
      <c r="MZU30" s="13"/>
      <c r="MZV30" s="13"/>
      <c r="MZW30" s="13"/>
      <c r="MZX30" s="13"/>
      <c r="MZY30" s="13"/>
      <c r="MZZ30" s="13"/>
      <c r="NAA30" s="13"/>
      <c r="NAB30" s="13"/>
      <c r="NAC30" s="13"/>
      <c r="NAD30" s="13"/>
      <c r="NAE30" s="13"/>
      <c r="NAF30" s="13"/>
      <c r="NAG30" s="13"/>
      <c r="NAH30" s="13"/>
      <c r="NAI30" s="13"/>
      <c r="NAJ30" s="13"/>
      <c r="NAK30" s="13"/>
      <c r="NAL30" s="13"/>
      <c r="NAM30" s="13"/>
      <c r="NAN30" s="13"/>
      <c r="NAO30" s="13"/>
      <c r="NAP30" s="13"/>
      <c r="NAQ30" s="13"/>
      <c r="NAR30" s="13"/>
      <c r="NAS30" s="13"/>
      <c r="NAT30" s="13"/>
      <c r="NAU30" s="13"/>
      <c r="NAV30" s="13"/>
      <c r="NAW30" s="13"/>
      <c r="NAX30" s="13"/>
      <c r="NAY30" s="13"/>
      <c r="NAZ30" s="13"/>
      <c r="NBA30" s="13"/>
      <c r="NBB30" s="13"/>
      <c r="NBC30" s="13"/>
      <c r="NBD30" s="13"/>
      <c r="NBE30" s="13"/>
      <c r="NBF30" s="13"/>
      <c r="NBG30" s="13"/>
      <c r="NBH30" s="13"/>
      <c r="NBI30" s="13"/>
      <c r="NBJ30" s="13"/>
      <c r="NBK30" s="13"/>
      <c r="NBL30" s="13"/>
      <c r="NBM30" s="13"/>
      <c r="NBN30" s="13"/>
      <c r="NBO30" s="13"/>
      <c r="NBP30" s="13"/>
      <c r="NBQ30" s="13"/>
      <c r="NBR30" s="13"/>
      <c r="NBS30" s="13"/>
      <c r="NBT30" s="13"/>
      <c r="NBU30" s="13"/>
      <c r="NBV30" s="13"/>
      <c r="NBW30" s="13"/>
      <c r="NBX30" s="13"/>
      <c r="NBY30" s="13"/>
      <c r="NBZ30" s="13"/>
      <c r="NCA30" s="13"/>
      <c r="NCB30" s="13"/>
      <c r="NCC30" s="13"/>
      <c r="NCD30" s="13"/>
      <c r="NCE30" s="13"/>
      <c r="NCF30" s="13"/>
      <c r="NCG30" s="13"/>
      <c r="NCH30" s="13"/>
      <c r="NCI30" s="13"/>
      <c r="NCJ30" s="13"/>
      <c r="NCK30" s="13"/>
      <c r="NCL30" s="13"/>
      <c r="NCM30" s="13"/>
      <c r="NCN30" s="13"/>
      <c r="NCO30" s="13"/>
      <c r="NCP30" s="13"/>
      <c r="NCQ30" s="13"/>
      <c r="NCR30" s="13"/>
      <c r="NCS30" s="13"/>
      <c r="NCT30" s="13"/>
      <c r="NCU30" s="13"/>
      <c r="NCV30" s="13"/>
      <c r="NCW30" s="13"/>
      <c r="NCX30" s="13"/>
      <c r="NCY30" s="13"/>
      <c r="NCZ30" s="13"/>
      <c r="NDA30" s="13"/>
      <c r="NDB30" s="13"/>
      <c r="NDC30" s="13"/>
      <c r="NDD30" s="13"/>
      <c r="NDE30" s="13"/>
      <c r="NDF30" s="13"/>
      <c r="NDG30" s="13"/>
      <c r="NDH30" s="13"/>
      <c r="NDI30" s="13"/>
      <c r="NDJ30" s="13"/>
      <c r="NDK30" s="13"/>
      <c r="NDL30" s="13"/>
      <c r="NDM30" s="13"/>
      <c r="NDN30" s="13"/>
      <c r="NDO30" s="13"/>
      <c r="NDP30" s="13"/>
      <c r="NDQ30" s="13"/>
      <c r="NDR30" s="13"/>
      <c r="NDS30" s="13"/>
      <c r="NDT30" s="13"/>
      <c r="NDU30" s="13"/>
      <c r="NDV30" s="13"/>
      <c r="NDW30" s="13"/>
      <c r="NDX30" s="13"/>
      <c r="NDY30" s="13"/>
      <c r="NDZ30" s="13"/>
      <c r="NEA30" s="13"/>
      <c r="NEB30" s="13"/>
      <c r="NEC30" s="13"/>
      <c r="NED30" s="13"/>
      <c r="NEE30" s="13"/>
      <c r="NEF30" s="13"/>
      <c r="NEG30" s="13"/>
      <c r="NEH30" s="13"/>
      <c r="NEI30" s="13"/>
      <c r="NEJ30" s="13"/>
      <c r="NEK30" s="13"/>
      <c r="NEL30" s="13"/>
      <c r="NEM30" s="13"/>
      <c r="NEN30" s="13"/>
      <c r="NEO30" s="13"/>
      <c r="NEP30" s="13"/>
      <c r="NEQ30" s="13"/>
      <c r="NER30" s="13"/>
      <c r="NES30" s="13"/>
      <c r="NET30" s="13"/>
      <c r="NEU30" s="13"/>
      <c r="NEV30" s="13"/>
      <c r="NEW30" s="13"/>
      <c r="NEX30" s="13"/>
      <c r="NEY30" s="13"/>
      <c r="NEZ30" s="13"/>
      <c r="NFA30" s="13"/>
      <c r="NFB30" s="13"/>
      <c r="NFC30" s="13"/>
      <c r="NFD30" s="13"/>
      <c r="NFE30" s="13"/>
      <c r="NFF30" s="13"/>
      <c r="NFG30" s="13"/>
      <c r="NFH30" s="13"/>
      <c r="NFI30" s="13"/>
      <c r="NFJ30" s="13"/>
      <c r="NFK30" s="13"/>
      <c r="NFL30" s="13"/>
      <c r="NFM30" s="13"/>
      <c r="NFN30" s="13"/>
      <c r="NFO30" s="13"/>
      <c r="NFP30" s="13"/>
      <c r="NFQ30" s="13"/>
      <c r="NFR30" s="13"/>
      <c r="NFS30" s="13"/>
      <c r="NFT30" s="13"/>
      <c r="NFU30" s="13"/>
      <c r="NFV30" s="13"/>
      <c r="NFW30" s="13"/>
      <c r="NFX30" s="13"/>
      <c r="NFY30" s="13"/>
      <c r="NFZ30" s="13"/>
      <c r="NGA30" s="13"/>
      <c r="NGB30" s="13"/>
      <c r="NGC30" s="13"/>
      <c r="NGD30" s="13"/>
      <c r="NGE30" s="13"/>
      <c r="NGF30" s="13"/>
      <c r="NGG30" s="13"/>
      <c r="NGH30" s="13"/>
      <c r="NGI30" s="13"/>
      <c r="NGJ30" s="13"/>
      <c r="NGK30" s="13"/>
      <c r="NGL30" s="13"/>
      <c r="NGM30" s="13"/>
      <c r="NGN30" s="13"/>
      <c r="NGO30" s="13"/>
      <c r="NGP30" s="13"/>
      <c r="NGQ30" s="13"/>
      <c r="NGR30" s="13"/>
      <c r="NGS30" s="13"/>
      <c r="NGT30" s="13"/>
      <c r="NGU30" s="13"/>
      <c r="NGV30" s="13"/>
      <c r="NGW30" s="13"/>
      <c r="NGX30" s="13"/>
      <c r="NGY30" s="13"/>
      <c r="NGZ30" s="13"/>
      <c r="NHA30" s="13"/>
      <c r="NHB30" s="13"/>
      <c r="NHC30" s="13"/>
      <c r="NHD30" s="13"/>
      <c r="NHE30" s="13"/>
      <c r="NHF30" s="13"/>
      <c r="NHG30" s="13"/>
      <c r="NHH30" s="13"/>
      <c r="NHI30" s="13"/>
      <c r="NHJ30" s="13"/>
      <c r="NHK30" s="13"/>
      <c r="NHL30" s="13"/>
      <c r="NHM30" s="13"/>
      <c r="NHN30" s="13"/>
      <c r="NHO30" s="13"/>
      <c r="NHP30" s="13"/>
      <c r="NHQ30" s="13"/>
      <c r="NHR30" s="13"/>
      <c r="NHS30" s="13"/>
      <c r="NHT30" s="13"/>
      <c r="NHU30" s="13"/>
      <c r="NHV30" s="13"/>
      <c r="NHW30" s="13"/>
      <c r="NHX30" s="13"/>
      <c r="NHY30" s="13"/>
      <c r="NHZ30" s="13"/>
      <c r="NIA30" s="13"/>
      <c r="NIB30" s="13"/>
      <c r="NIC30" s="13"/>
      <c r="NID30" s="13"/>
      <c r="NIE30" s="13"/>
      <c r="NIF30" s="13"/>
      <c r="NIG30" s="13"/>
      <c r="NIH30" s="13"/>
      <c r="NII30" s="13"/>
      <c r="NIJ30" s="13"/>
      <c r="NIK30" s="13"/>
      <c r="NIL30" s="13"/>
      <c r="NIM30" s="13"/>
      <c r="NIN30" s="13"/>
      <c r="NIO30" s="13"/>
      <c r="NIP30" s="13"/>
      <c r="NIQ30" s="13"/>
      <c r="NIR30" s="13"/>
      <c r="NIS30" s="13"/>
      <c r="NIT30" s="13"/>
      <c r="NIU30" s="13"/>
      <c r="NIV30" s="13"/>
      <c r="NIW30" s="13"/>
      <c r="NIX30" s="13"/>
      <c r="NIY30" s="13"/>
      <c r="NIZ30" s="13"/>
      <c r="NJA30" s="13"/>
      <c r="NJB30" s="13"/>
      <c r="NJC30" s="13"/>
      <c r="NJD30" s="13"/>
      <c r="NJE30" s="13"/>
      <c r="NJF30" s="13"/>
      <c r="NJG30" s="13"/>
      <c r="NJH30" s="13"/>
      <c r="NJI30" s="13"/>
      <c r="NJJ30" s="13"/>
      <c r="NJK30" s="13"/>
      <c r="NJL30" s="13"/>
      <c r="NJM30" s="13"/>
      <c r="NJN30" s="13"/>
      <c r="NJO30" s="13"/>
      <c r="NJP30" s="13"/>
      <c r="NJQ30" s="13"/>
      <c r="NJR30" s="13"/>
      <c r="NJS30" s="13"/>
      <c r="NJT30" s="13"/>
      <c r="NJU30" s="13"/>
      <c r="NJV30" s="13"/>
      <c r="NJW30" s="13"/>
      <c r="NJX30" s="13"/>
      <c r="NJY30" s="13"/>
      <c r="NJZ30" s="13"/>
      <c r="NKA30" s="13"/>
      <c r="NKB30" s="13"/>
      <c r="NKC30" s="13"/>
      <c r="NKD30" s="13"/>
      <c r="NKE30" s="13"/>
      <c r="NKF30" s="13"/>
      <c r="NKG30" s="13"/>
      <c r="NKH30" s="13"/>
      <c r="NKI30" s="13"/>
      <c r="NKJ30" s="13"/>
      <c r="NKK30" s="13"/>
      <c r="NKL30" s="13"/>
      <c r="NKM30" s="13"/>
      <c r="NKN30" s="13"/>
      <c r="NKO30" s="13"/>
      <c r="NKP30" s="13"/>
      <c r="NKQ30" s="13"/>
      <c r="NKR30" s="13"/>
      <c r="NKS30" s="13"/>
      <c r="NKT30" s="13"/>
      <c r="NKU30" s="13"/>
      <c r="NKV30" s="13"/>
      <c r="NKW30" s="13"/>
      <c r="NKX30" s="13"/>
      <c r="NKY30" s="13"/>
      <c r="NKZ30" s="13"/>
      <c r="NLA30" s="13"/>
      <c r="NLB30" s="13"/>
      <c r="NLC30" s="13"/>
      <c r="NLD30" s="13"/>
      <c r="NLE30" s="13"/>
      <c r="NLF30" s="13"/>
      <c r="NLG30" s="13"/>
      <c r="NLH30" s="13"/>
      <c r="NLI30" s="13"/>
      <c r="NLJ30" s="13"/>
      <c r="NLK30" s="13"/>
      <c r="NLL30" s="13"/>
      <c r="NLM30" s="13"/>
      <c r="NLN30" s="13"/>
      <c r="NLO30" s="13"/>
      <c r="NLP30" s="13"/>
      <c r="NLQ30" s="13"/>
      <c r="NLR30" s="13"/>
      <c r="NLS30" s="13"/>
      <c r="NLT30" s="13"/>
      <c r="NLU30" s="13"/>
      <c r="NLV30" s="13"/>
      <c r="NLW30" s="13"/>
      <c r="NLX30" s="13"/>
      <c r="NLY30" s="13"/>
      <c r="NLZ30" s="13"/>
      <c r="NMA30" s="13"/>
      <c r="NMB30" s="13"/>
      <c r="NMC30" s="13"/>
      <c r="NMD30" s="13"/>
      <c r="NME30" s="13"/>
      <c r="NMF30" s="13"/>
      <c r="NMG30" s="13"/>
      <c r="NMH30" s="13"/>
      <c r="NMI30" s="13"/>
      <c r="NMJ30" s="13"/>
      <c r="NMK30" s="13"/>
      <c r="NML30" s="13"/>
      <c r="NMM30" s="13"/>
      <c r="NMN30" s="13"/>
      <c r="NMO30" s="13"/>
      <c r="NMP30" s="13"/>
      <c r="NMQ30" s="13"/>
      <c r="NMR30" s="13"/>
      <c r="NMS30" s="13"/>
      <c r="NMT30" s="13"/>
      <c r="NMU30" s="13"/>
      <c r="NMV30" s="13"/>
      <c r="NMW30" s="13"/>
      <c r="NMX30" s="13"/>
      <c r="NMY30" s="13"/>
      <c r="NMZ30" s="13"/>
      <c r="NNA30" s="13"/>
      <c r="NNB30" s="13"/>
      <c r="NNC30" s="13"/>
      <c r="NND30" s="13"/>
      <c r="NNE30" s="13"/>
      <c r="NNF30" s="13"/>
      <c r="NNG30" s="13"/>
      <c r="NNH30" s="13"/>
      <c r="NNI30" s="13"/>
      <c r="NNJ30" s="13"/>
      <c r="NNK30" s="13"/>
      <c r="NNL30" s="13"/>
      <c r="NNM30" s="13"/>
      <c r="NNN30" s="13"/>
      <c r="NNO30" s="13"/>
      <c r="NNP30" s="13"/>
      <c r="NNQ30" s="13"/>
      <c r="NNR30" s="13"/>
      <c r="NNS30" s="13"/>
      <c r="NNT30" s="13"/>
      <c r="NNU30" s="13"/>
      <c r="NNV30" s="13"/>
      <c r="NNW30" s="13"/>
      <c r="NNX30" s="13"/>
      <c r="NNY30" s="13"/>
      <c r="NNZ30" s="13"/>
      <c r="NOA30" s="13"/>
      <c r="NOB30" s="13"/>
      <c r="NOC30" s="13"/>
      <c r="NOD30" s="13"/>
      <c r="NOE30" s="13"/>
      <c r="NOF30" s="13"/>
      <c r="NOG30" s="13"/>
      <c r="NOH30" s="13"/>
      <c r="NOI30" s="13"/>
      <c r="NOJ30" s="13"/>
      <c r="NOK30" s="13"/>
      <c r="NOL30" s="13"/>
      <c r="NOM30" s="13"/>
      <c r="NON30" s="13"/>
      <c r="NOO30" s="13"/>
      <c r="NOP30" s="13"/>
      <c r="NOQ30" s="13"/>
      <c r="NOR30" s="13"/>
      <c r="NOS30" s="13"/>
      <c r="NOT30" s="13"/>
      <c r="NOU30" s="13"/>
      <c r="NOV30" s="13"/>
      <c r="NOW30" s="13"/>
      <c r="NOX30" s="13"/>
      <c r="NOY30" s="13"/>
      <c r="NOZ30" s="13"/>
      <c r="NPA30" s="13"/>
      <c r="NPB30" s="13"/>
      <c r="NPC30" s="13"/>
      <c r="NPD30" s="13"/>
      <c r="NPE30" s="13"/>
      <c r="NPF30" s="13"/>
      <c r="NPG30" s="13"/>
      <c r="NPH30" s="13"/>
      <c r="NPI30" s="13"/>
      <c r="NPJ30" s="13"/>
      <c r="NPK30" s="13"/>
      <c r="NPL30" s="13"/>
      <c r="NPM30" s="13"/>
      <c r="NPN30" s="13"/>
      <c r="NPO30" s="13"/>
      <c r="NPP30" s="13"/>
      <c r="NPQ30" s="13"/>
      <c r="NPR30" s="13"/>
      <c r="NPS30" s="13"/>
      <c r="NPT30" s="13"/>
      <c r="NPU30" s="13"/>
      <c r="NPV30" s="13"/>
      <c r="NPW30" s="13"/>
      <c r="NPX30" s="13"/>
      <c r="NPY30" s="13"/>
      <c r="NPZ30" s="13"/>
      <c r="NQA30" s="13"/>
      <c r="NQB30" s="13"/>
      <c r="NQC30" s="13"/>
      <c r="NQD30" s="13"/>
      <c r="NQE30" s="13"/>
      <c r="NQF30" s="13"/>
      <c r="NQG30" s="13"/>
      <c r="NQH30" s="13"/>
      <c r="NQI30" s="13"/>
      <c r="NQJ30" s="13"/>
      <c r="NQK30" s="13"/>
      <c r="NQL30" s="13"/>
      <c r="NQM30" s="13"/>
      <c r="NQN30" s="13"/>
      <c r="NQO30" s="13"/>
      <c r="NQP30" s="13"/>
      <c r="NQQ30" s="13"/>
      <c r="NQR30" s="13"/>
      <c r="NQS30" s="13"/>
      <c r="NQT30" s="13"/>
      <c r="NQU30" s="13"/>
      <c r="NQV30" s="13"/>
      <c r="NQW30" s="13"/>
      <c r="NQX30" s="13"/>
      <c r="NQY30" s="13"/>
      <c r="NQZ30" s="13"/>
      <c r="NRA30" s="13"/>
      <c r="NRB30" s="13"/>
      <c r="NRC30" s="13"/>
      <c r="NRD30" s="13"/>
      <c r="NRE30" s="13"/>
      <c r="NRF30" s="13"/>
      <c r="NRG30" s="13"/>
      <c r="NRH30" s="13"/>
      <c r="NRI30" s="13"/>
      <c r="NRJ30" s="13"/>
      <c r="NRK30" s="13"/>
      <c r="NRL30" s="13"/>
      <c r="NRM30" s="13"/>
      <c r="NRN30" s="13"/>
      <c r="NRO30" s="13"/>
      <c r="NRP30" s="13"/>
      <c r="NRQ30" s="13"/>
      <c r="NRR30" s="13"/>
      <c r="NRS30" s="13"/>
      <c r="NRT30" s="13"/>
      <c r="NRU30" s="13"/>
      <c r="NRV30" s="13"/>
      <c r="NRW30" s="13"/>
      <c r="NRX30" s="13"/>
      <c r="NRY30" s="13"/>
      <c r="NRZ30" s="13"/>
      <c r="NSA30" s="13"/>
      <c r="NSB30" s="13"/>
      <c r="NSC30" s="13"/>
      <c r="NSD30" s="13"/>
      <c r="NSE30" s="13"/>
      <c r="NSF30" s="13"/>
      <c r="NSG30" s="13"/>
      <c r="NSH30" s="13"/>
      <c r="NSI30" s="13"/>
      <c r="NSJ30" s="13"/>
      <c r="NSK30" s="13"/>
      <c r="NSL30" s="13"/>
      <c r="NSM30" s="13"/>
      <c r="NSN30" s="13"/>
      <c r="NSO30" s="13"/>
      <c r="NSP30" s="13"/>
      <c r="NSQ30" s="13"/>
      <c r="NSR30" s="13"/>
      <c r="NSS30" s="13"/>
      <c r="NST30" s="13"/>
      <c r="NSU30" s="13"/>
      <c r="NSV30" s="13"/>
      <c r="NSW30" s="13"/>
      <c r="NSX30" s="13"/>
      <c r="NSY30" s="13"/>
      <c r="NSZ30" s="13"/>
      <c r="NTA30" s="13"/>
      <c r="NTB30" s="13"/>
      <c r="NTC30" s="13"/>
      <c r="NTD30" s="13"/>
      <c r="NTE30" s="13"/>
      <c r="NTF30" s="13"/>
      <c r="NTG30" s="13"/>
      <c r="NTH30" s="13"/>
      <c r="NTI30" s="13"/>
      <c r="NTJ30" s="13"/>
      <c r="NTK30" s="13"/>
      <c r="NTL30" s="13"/>
      <c r="NTM30" s="13"/>
      <c r="NTN30" s="13"/>
      <c r="NTO30" s="13"/>
      <c r="NTP30" s="13"/>
      <c r="NTQ30" s="13"/>
      <c r="NTR30" s="13"/>
      <c r="NTS30" s="13"/>
      <c r="NTT30" s="13"/>
      <c r="NTU30" s="13"/>
      <c r="NTV30" s="13"/>
      <c r="NTW30" s="13"/>
      <c r="NTX30" s="13"/>
      <c r="NTY30" s="13"/>
      <c r="NTZ30" s="13"/>
      <c r="NUA30" s="13"/>
      <c r="NUB30" s="13"/>
      <c r="NUC30" s="13"/>
      <c r="NUD30" s="13"/>
      <c r="NUE30" s="13"/>
      <c r="NUF30" s="13"/>
      <c r="NUG30" s="13"/>
      <c r="NUH30" s="13"/>
      <c r="NUI30" s="13"/>
      <c r="NUJ30" s="13"/>
      <c r="NUK30" s="13"/>
      <c r="NUL30" s="13"/>
      <c r="NUM30" s="13"/>
      <c r="NUN30" s="13"/>
      <c r="NUO30" s="13"/>
      <c r="NUP30" s="13"/>
      <c r="NUQ30" s="13"/>
      <c r="NUR30" s="13"/>
      <c r="NUS30" s="13"/>
      <c r="NUT30" s="13"/>
      <c r="NUU30" s="13"/>
      <c r="NUV30" s="13"/>
      <c r="NUW30" s="13"/>
      <c r="NUX30" s="13"/>
      <c r="NUY30" s="13"/>
      <c r="NUZ30" s="13"/>
      <c r="NVA30" s="13"/>
      <c r="NVB30" s="13"/>
      <c r="NVC30" s="13"/>
      <c r="NVD30" s="13"/>
      <c r="NVE30" s="13"/>
      <c r="NVF30" s="13"/>
      <c r="NVG30" s="13"/>
      <c r="NVH30" s="13"/>
      <c r="NVI30" s="13"/>
      <c r="NVJ30" s="13"/>
      <c r="NVK30" s="13"/>
      <c r="NVL30" s="13"/>
      <c r="NVM30" s="13"/>
      <c r="NVN30" s="13"/>
      <c r="NVO30" s="13"/>
      <c r="NVP30" s="13"/>
      <c r="NVQ30" s="13"/>
      <c r="NVR30" s="13"/>
      <c r="NVS30" s="13"/>
      <c r="NVT30" s="13"/>
      <c r="NVU30" s="13"/>
      <c r="NVV30" s="13"/>
      <c r="NVW30" s="13"/>
      <c r="NVX30" s="13"/>
      <c r="NVY30" s="13"/>
      <c r="NVZ30" s="13"/>
      <c r="NWA30" s="13"/>
      <c r="NWB30" s="13"/>
      <c r="NWC30" s="13"/>
      <c r="NWD30" s="13"/>
      <c r="NWE30" s="13"/>
      <c r="NWF30" s="13"/>
      <c r="NWG30" s="13"/>
      <c r="NWH30" s="13"/>
      <c r="NWI30" s="13"/>
      <c r="NWJ30" s="13"/>
      <c r="NWK30" s="13"/>
      <c r="NWL30" s="13"/>
      <c r="NWM30" s="13"/>
      <c r="NWN30" s="13"/>
      <c r="NWO30" s="13"/>
      <c r="NWP30" s="13"/>
      <c r="NWQ30" s="13"/>
      <c r="NWR30" s="13"/>
      <c r="NWS30" s="13"/>
      <c r="NWT30" s="13"/>
      <c r="NWU30" s="13"/>
      <c r="NWV30" s="13"/>
      <c r="NWW30" s="13"/>
      <c r="NWX30" s="13"/>
      <c r="NWY30" s="13"/>
      <c r="NWZ30" s="13"/>
      <c r="NXA30" s="13"/>
      <c r="NXB30" s="13"/>
      <c r="NXC30" s="13"/>
      <c r="NXD30" s="13"/>
      <c r="NXE30" s="13"/>
      <c r="NXF30" s="13"/>
      <c r="NXG30" s="13"/>
      <c r="NXH30" s="13"/>
      <c r="NXI30" s="13"/>
      <c r="NXJ30" s="13"/>
      <c r="NXK30" s="13"/>
      <c r="NXL30" s="13"/>
      <c r="NXM30" s="13"/>
      <c r="NXN30" s="13"/>
      <c r="NXO30" s="13"/>
      <c r="NXP30" s="13"/>
      <c r="NXQ30" s="13"/>
      <c r="NXR30" s="13"/>
      <c r="NXS30" s="13"/>
      <c r="NXT30" s="13"/>
      <c r="NXU30" s="13"/>
      <c r="NXV30" s="13"/>
      <c r="NXW30" s="13"/>
      <c r="NXX30" s="13"/>
      <c r="NXY30" s="13"/>
      <c r="NXZ30" s="13"/>
      <c r="NYA30" s="13"/>
      <c r="NYB30" s="13"/>
      <c r="NYC30" s="13"/>
      <c r="NYD30" s="13"/>
      <c r="NYE30" s="13"/>
      <c r="NYF30" s="13"/>
      <c r="NYG30" s="13"/>
      <c r="NYH30" s="13"/>
      <c r="NYI30" s="13"/>
      <c r="NYJ30" s="13"/>
      <c r="NYK30" s="13"/>
      <c r="NYL30" s="13"/>
      <c r="NYM30" s="13"/>
      <c r="NYN30" s="13"/>
      <c r="NYO30" s="13"/>
      <c r="NYP30" s="13"/>
      <c r="NYQ30" s="13"/>
      <c r="NYR30" s="13"/>
      <c r="NYS30" s="13"/>
      <c r="NYT30" s="13"/>
      <c r="NYU30" s="13"/>
      <c r="NYV30" s="13"/>
      <c r="NYW30" s="13"/>
      <c r="NYX30" s="13"/>
      <c r="NYY30" s="13"/>
      <c r="NYZ30" s="13"/>
      <c r="NZA30" s="13"/>
      <c r="NZB30" s="13"/>
      <c r="NZC30" s="13"/>
      <c r="NZD30" s="13"/>
      <c r="NZE30" s="13"/>
      <c r="NZF30" s="13"/>
      <c r="NZG30" s="13"/>
      <c r="NZH30" s="13"/>
      <c r="NZI30" s="13"/>
      <c r="NZJ30" s="13"/>
      <c r="NZK30" s="13"/>
      <c r="NZL30" s="13"/>
      <c r="NZM30" s="13"/>
      <c r="NZN30" s="13"/>
      <c r="NZO30" s="13"/>
      <c r="NZP30" s="13"/>
      <c r="NZQ30" s="13"/>
      <c r="NZR30" s="13"/>
      <c r="NZS30" s="13"/>
      <c r="NZT30" s="13"/>
      <c r="NZU30" s="13"/>
      <c r="NZV30" s="13"/>
      <c r="NZW30" s="13"/>
      <c r="NZX30" s="13"/>
      <c r="NZY30" s="13"/>
      <c r="NZZ30" s="13"/>
      <c r="OAA30" s="13"/>
      <c r="OAB30" s="13"/>
      <c r="OAC30" s="13"/>
      <c r="OAD30" s="13"/>
      <c r="OAE30" s="13"/>
      <c r="OAF30" s="13"/>
      <c r="OAG30" s="13"/>
      <c r="OAH30" s="13"/>
      <c r="OAI30" s="13"/>
      <c r="OAJ30" s="13"/>
      <c r="OAK30" s="13"/>
      <c r="OAL30" s="13"/>
      <c r="OAM30" s="13"/>
      <c r="OAN30" s="13"/>
      <c r="OAO30" s="13"/>
      <c r="OAP30" s="13"/>
      <c r="OAQ30" s="13"/>
      <c r="OAR30" s="13"/>
      <c r="OAS30" s="13"/>
      <c r="OAT30" s="13"/>
      <c r="OAU30" s="13"/>
      <c r="OAV30" s="13"/>
      <c r="OAW30" s="13"/>
      <c r="OAX30" s="13"/>
      <c r="OAY30" s="13"/>
      <c r="OAZ30" s="13"/>
      <c r="OBA30" s="13"/>
      <c r="OBB30" s="13"/>
      <c r="OBC30" s="13"/>
      <c r="OBD30" s="13"/>
      <c r="OBE30" s="13"/>
      <c r="OBF30" s="13"/>
      <c r="OBG30" s="13"/>
      <c r="OBH30" s="13"/>
      <c r="OBI30" s="13"/>
      <c r="OBJ30" s="13"/>
      <c r="OBK30" s="13"/>
      <c r="OBL30" s="13"/>
      <c r="OBM30" s="13"/>
      <c r="OBN30" s="13"/>
      <c r="OBO30" s="13"/>
      <c r="OBP30" s="13"/>
      <c r="OBQ30" s="13"/>
      <c r="OBR30" s="13"/>
      <c r="OBS30" s="13"/>
      <c r="OBT30" s="13"/>
      <c r="OBU30" s="13"/>
      <c r="OBV30" s="13"/>
      <c r="OBW30" s="13"/>
      <c r="OBX30" s="13"/>
      <c r="OBY30" s="13"/>
      <c r="OBZ30" s="13"/>
      <c r="OCA30" s="13"/>
      <c r="OCB30" s="13"/>
      <c r="OCC30" s="13"/>
      <c r="OCD30" s="13"/>
      <c r="OCE30" s="13"/>
      <c r="OCF30" s="13"/>
      <c r="OCG30" s="13"/>
      <c r="OCH30" s="13"/>
      <c r="OCI30" s="13"/>
      <c r="OCJ30" s="13"/>
      <c r="OCK30" s="13"/>
      <c r="OCL30" s="13"/>
      <c r="OCM30" s="13"/>
      <c r="OCN30" s="13"/>
      <c r="OCO30" s="13"/>
      <c r="OCP30" s="13"/>
      <c r="OCQ30" s="13"/>
      <c r="OCR30" s="13"/>
      <c r="OCS30" s="13"/>
      <c r="OCT30" s="13"/>
      <c r="OCU30" s="13"/>
      <c r="OCV30" s="13"/>
      <c r="OCW30" s="13"/>
      <c r="OCX30" s="13"/>
      <c r="OCY30" s="13"/>
      <c r="OCZ30" s="13"/>
      <c r="ODA30" s="13"/>
      <c r="ODB30" s="13"/>
      <c r="ODC30" s="13"/>
      <c r="ODD30" s="13"/>
      <c r="ODE30" s="13"/>
      <c r="ODF30" s="13"/>
      <c r="ODG30" s="13"/>
      <c r="ODH30" s="13"/>
      <c r="ODI30" s="13"/>
      <c r="ODJ30" s="13"/>
      <c r="ODK30" s="13"/>
      <c r="ODL30" s="13"/>
      <c r="ODM30" s="13"/>
      <c r="ODN30" s="13"/>
      <c r="ODO30" s="13"/>
      <c r="ODP30" s="13"/>
      <c r="ODQ30" s="13"/>
      <c r="ODR30" s="13"/>
      <c r="ODS30" s="13"/>
      <c r="ODT30" s="13"/>
      <c r="ODU30" s="13"/>
      <c r="ODV30" s="13"/>
      <c r="ODW30" s="13"/>
      <c r="ODX30" s="13"/>
      <c r="ODY30" s="13"/>
      <c r="ODZ30" s="13"/>
      <c r="OEA30" s="13"/>
      <c r="OEB30" s="13"/>
      <c r="OEC30" s="13"/>
      <c r="OED30" s="13"/>
      <c r="OEE30" s="13"/>
      <c r="OEF30" s="13"/>
      <c r="OEG30" s="13"/>
      <c r="OEH30" s="13"/>
      <c r="OEI30" s="13"/>
      <c r="OEJ30" s="13"/>
      <c r="OEK30" s="13"/>
      <c r="OEL30" s="13"/>
      <c r="OEM30" s="13"/>
      <c r="OEN30" s="13"/>
      <c r="OEO30" s="13"/>
      <c r="OEP30" s="13"/>
      <c r="OEQ30" s="13"/>
      <c r="OER30" s="13"/>
      <c r="OES30" s="13"/>
      <c r="OET30" s="13"/>
      <c r="OEU30" s="13"/>
      <c r="OEV30" s="13"/>
      <c r="OEW30" s="13"/>
      <c r="OEX30" s="13"/>
      <c r="OEY30" s="13"/>
      <c r="OEZ30" s="13"/>
      <c r="OFA30" s="13"/>
      <c r="OFB30" s="13"/>
      <c r="OFC30" s="13"/>
      <c r="OFD30" s="13"/>
      <c r="OFE30" s="13"/>
      <c r="OFF30" s="13"/>
      <c r="OFG30" s="13"/>
      <c r="OFH30" s="13"/>
      <c r="OFI30" s="13"/>
      <c r="OFJ30" s="13"/>
      <c r="OFK30" s="13"/>
      <c r="OFL30" s="13"/>
      <c r="OFM30" s="13"/>
      <c r="OFN30" s="13"/>
      <c r="OFO30" s="13"/>
      <c r="OFP30" s="13"/>
      <c r="OFQ30" s="13"/>
      <c r="OFR30" s="13"/>
      <c r="OFS30" s="13"/>
      <c r="OFT30" s="13"/>
      <c r="OFU30" s="13"/>
      <c r="OFV30" s="13"/>
      <c r="OFW30" s="13"/>
      <c r="OFX30" s="13"/>
      <c r="OFY30" s="13"/>
      <c r="OFZ30" s="13"/>
      <c r="OGA30" s="13"/>
      <c r="OGB30" s="13"/>
      <c r="OGC30" s="13"/>
      <c r="OGD30" s="13"/>
      <c r="OGE30" s="13"/>
      <c r="OGF30" s="13"/>
      <c r="OGG30" s="13"/>
      <c r="OGH30" s="13"/>
      <c r="OGI30" s="13"/>
      <c r="OGJ30" s="13"/>
      <c r="OGK30" s="13"/>
      <c r="OGL30" s="13"/>
      <c r="OGM30" s="13"/>
      <c r="OGN30" s="13"/>
      <c r="OGO30" s="13"/>
      <c r="OGP30" s="13"/>
      <c r="OGQ30" s="13"/>
      <c r="OGR30" s="13"/>
      <c r="OGS30" s="13"/>
      <c r="OGT30" s="13"/>
      <c r="OGU30" s="13"/>
      <c r="OGV30" s="13"/>
      <c r="OGW30" s="13"/>
      <c r="OGX30" s="13"/>
      <c r="OGY30" s="13"/>
      <c r="OGZ30" s="13"/>
      <c r="OHA30" s="13"/>
      <c r="OHB30" s="13"/>
      <c r="OHC30" s="13"/>
      <c r="OHD30" s="13"/>
      <c r="OHE30" s="13"/>
      <c r="OHF30" s="13"/>
      <c r="OHG30" s="13"/>
      <c r="OHH30" s="13"/>
      <c r="OHI30" s="13"/>
      <c r="OHJ30" s="13"/>
      <c r="OHK30" s="13"/>
      <c r="OHL30" s="13"/>
      <c r="OHM30" s="13"/>
      <c r="OHN30" s="13"/>
      <c r="OHO30" s="13"/>
      <c r="OHP30" s="13"/>
      <c r="OHQ30" s="13"/>
      <c r="OHR30" s="13"/>
      <c r="OHS30" s="13"/>
      <c r="OHT30" s="13"/>
      <c r="OHU30" s="13"/>
      <c r="OHV30" s="13"/>
      <c r="OHW30" s="13"/>
      <c r="OHX30" s="13"/>
      <c r="OHY30" s="13"/>
      <c r="OHZ30" s="13"/>
      <c r="OIA30" s="13"/>
      <c r="OIB30" s="13"/>
      <c r="OIC30" s="13"/>
      <c r="OID30" s="13"/>
      <c r="OIE30" s="13"/>
      <c r="OIF30" s="13"/>
      <c r="OIG30" s="13"/>
      <c r="OIH30" s="13"/>
      <c r="OII30" s="13"/>
      <c r="OIJ30" s="13"/>
      <c r="OIK30" s="13"/>
      <c r="OIL30" s="13"/>
      <c r="OIM30" s="13"/>
      <c r="OIN30" s="13"/>
      <c r="OIO30" s="13"/>
      <c r="OIP30" s="13"/>
      <c r="OIQ30" s="13"/>
      <c r="OIR30" s="13"/>
      <c r="OIS30" s="13"/>
      <c r="OIT30" s="13"/>
      <c r="OIU30" s="13"/>
      <c r="OIV30" s="13"/>
      <c r="OIW30" s="13"/>
      <c r="OIX30" s="13"/>
      <c r="OIY30" s="13"/>
      <c r="OIZ30" s="13"/>
      <c r="OJA30" s="13"/>
      <c r="OJB30" s="13"/>
      <c r="OJC30" s="13"/>
      <c r="OJD30" s="13"/>
      <c r="OJE30" s="13"/>
      <c r="OJF30" s="13"/>
      <c r="OJG30" s="13"/>
      <c r="OJH30" s="13"/>
      <c r="OJI30" s="13"/>
      <c r="OJJ30" s="13"/>
      <c r="OJK30" s="13"/>
      <c r="OJL30" s="13"/>
      <c r="OJM30" s="13"/>
      <c r="OJN30" s="13"/>
      <c r="OJO30" s="13"/>
      <c r="OJP30" s="13"/>
      <c r="OJQ30" s="13"/>
      <c r="OJR30" s="13"/>
      <c r="OJS30" s="13"/>
      <c r="OJT30" s="13"/>
      <c r="OJU30" s="13"/>
      <c r="OJV30" s="13"/>
      <c r="OJW30" s="13"/>
      <c r="OJX30" s="13"/>
      <c r="OJY30" s="13"/>
      <c r="OJZ30" s="13"/>
      <c r="OKA30" s="13"/>
      <c r="OKB30" s="13"/>
      <c r="OKC30" s="13"/>
      <c r="OKD30" s="13"/>
      <c r="OKE30" s="13"/>
      <c r="OKF30" s="13"/>
      <c r="OKG30" s="13"/>
      <c r="OKH30" s="13"/>
      <c r="OKI30" s="13"/>
      <c r="OKJ30" s="13"/>
      <c r="OKK30" s="13"/>
      <c r="OKL30" s="13"/>
      <c r="OKM30" s="13"/>
      <c r="OKN30" s="13"/>
      <c r="OKO30" s="13"/>
      <c r="OKP30" s="13"/>
      <c r="OKQ30" s="13"/>
      <c r="OKR30" s="13"/>
      <c r="OKS30" s="13"/>
      <c r="OKT30" s="13"/>
      <c r="OKU30" s="13"/>
      <c r="OKV30" s="13"/>
      <c r="OKW30" s="13"/>
      <c r="OKX30" s="13"/>
      <c r="OKY30" s="13"/>
      <c r="OKZ30" s="13"/>
      <c r="OLA30" s="13"/>
      <c r="OLB30" s="13"/>
      <c r="OLC30" s="13"/>
      <c r="OLD30" s="13"/>
      <c r="OLE30" s="13"/>
      <c r="OLF30" s="13"/>
      <c r="OLG30" s="13"/>
      <c r="OLH30" s="13"/>
      <c r="OLI30" s="13"/>
      <c r="OLJ30" s="13"/>
      <c r="OLK30" s="13"/>
      <c r="OLL30" s="13"/>
      <c r="OLM30" s="13"/>
      <c r="OLN30" s="13"/>
      <c r="OLO30" s="13"/>
      <c r="OLP30" s="13"/>
      <c r="OLQ30" s="13"/>
      <c r="OLR30" s="13"/>
      <c r="OLS30" s="13"/>
      <c r="OLT30" s="13"/>
      <c r="OLU30" s="13"/>
      <c r="OLV30" s="13"/>
      <c r="OLW30" s="13"/>
      <c r="OLX30" s="13"/>
      <c r="OLY30" s="13"/>
      <c r="OLZ30" s="13"/>
      <c r="OMA30" s="13"/>
      <c r="OMB30" s="13"/>
      <c r="OMC30" s="13"/>
      <c r="OMD30" s="13"/>
      <c r="OME30" s="13"/>
      <c r="OMF30" s="13"/>
      <c r="OMG30" s="13"/>
      <c r="OMH30" s="13"/>
      <c r="OMI30" s="13"/>
      <c r="OMJ30" s="13"/>
      <c r="OMK30" s="13"/>
      <c r="OML30" s="13"/>
      <c r="OMM30" s="13"/>
      <c r="OMN30" s="13"/>
      <c r="OMO30" s="13"/>
      <c r="OMP30" s="13"/>
      <c r="OMQ30" s="13"/>
      <c r="OMR30" s="13"/>
      <c r="OMS30" s="13"/>
      <c r="OMT30" s="13"/>
      <c r="OMU30" s="13"/>
      <c r="OMV30" s="13"/>
      <c r="OMW30" s="13"/>
      <c r="OMX30" s="13"/>
      <c r="OMY30" s="13"/>
      <c r="OMZ30" s="13"/>
      <c r="ONA30" s="13"/>
      <c r="ONB30" s="13"/>
      <c r="ONC30" s="13"/>
      <c r="OND30" s="13"/>
      <c r="ONE30" s="13"/>
      <c r="ONF30" s="13"/>
      <c r="ONG30" s="13"/>
      <c r="ONH30" s="13"/>
      <c r="ONI30" s="13"/>
      <c r="ONJ30" s="13"/>
      <c r="ONK30" s="13"/>
      <c r="ONL30" s="13"/>
      <c r="ONM30" s="13"/>
      <c r="ONN30" s="13"/>
      <c r="ONO30" s="13"/>
      <c r="ONP30" s="13"/>
      <c r="ONQ30" s="13"/>
      <c r="ONR30" s="13"/>
      <c r="ONS30" s="13"/>
      <c r="ONT30" s="13"/>
      <c r="ONU30" s="13"/>
      <c r="ONV30" s="13"/>
      <c r="ONW30" s="13"/>
      <c r="ONX30" s="13"/>
      <c r="ONY30" s="13"/>
      <c r="ONZ30" s="13"/>
      <c r="OOA30" s="13"/>
      <c r="OOB30" s="13"/>
      <c r="OOC30" s="13"/>
      <c r="OOD30" s="13"/>
      <c r="OOE30" s="13"/>
      <c r="OOF30" s="13"/>
      <c r="OOG30" s="13"/>
      <c r="OOH30" s="13"/>
      <c r="OOI30" s="13"/>
      <c r="OOJ30" s="13"/>
      <c r="OOK30" s="13"/>
      <c r="OOL30" s="13"/>
      <c r="OOM30" s="13"/>
      <c r="OON30" s="13"/>
      <c r="OOO30" s="13"/>
      <c r="OOP30" s="13"/>
      <c r="OOQ30" s="13"/>
      <c r="OOR30" s="13"/>
      <c r="OOS30" s="13"/>
      <c r="OOT30" s="13"/>
      <c r="OOU30" s="13"/>
      <c r="OOV30" s="13"/>
      <c r="OOW30" s="13"/>
      <c r="OOX30" s="13"/>
      <c r="OOY30" s="13"/>
      <c r="OOZ30" s="13"/>
      <c r="OPA30" s="13"/>
      <c r="OPB30" s="13"/>
      <c r="OPC30" s="13"/>
      <c r="OPD30" s="13"/>
      <c r="OPE30" s="13"/>
      <c r="OPF30" s="13"/>
      <c r="OPG30" s="13"/>
      <c r="OPH30" s="13"/>
      <c r="OPI30" s="13"/>
      <c r="OPJ30" s="13"/>
      <c r="OPK30" s="13"/>
      <c r="OPL30" s="13"/>
      <c r="OPM30" s="13"/>
      <c r="OPN30" s="13"/>
      <c r="OPO30" s="13"/>
      <c r="OPP30" s="13"/>
      <c r="OPQ30" s="13"/>
      <c r="OPR30" s="13"/>
      <c r="OPS30" s="13"/>
      <c r="OPT30" s="13"/>
      <c r="OPU30" s="13"/>
      <c r="OPV30" s="13"/>
      <c r="OPW30" s="13"/>
      <c r="OPX30" s="13"/>
      <c r="OPY30" s="13"/>
      <c r="OPZ30" s="13"/>
      <c r="OQA30" s="13"/>
      <c r="OQB30" s="13"/>
      <c r="OQC30" s="13"/>
      <c r="OQD30" s="13"/>
      <c r="OQE30" s="13"/>
      <c r="OQF30" s="13"/>
      <c r="OQG30" s="13"/>
      <c r="OQH30" s="13"/>
      <c r="OQI30" s="13"/>
      <c r="OQJ30" s="13"/>
      <c r="OQK30" s="13"/>
      <c r="OQL30" s="13"/>
      <c r="OQM30" s="13"/>
      <c r="OQN30" s="13"/>
      <c r="OQO30" s="13"/>
      <c r="OQP30" s="13"/>
      <c r="OQQ30" s="13"/>
      <c r="OQR30" s="13"/>
      <c r="OQS30" s="13"/>
      <c r="OQT30" s="13"/>
      <c r="OQU30" s="13"/>
      <c r="OQV30" s="13"/>
      <c r="OQW30" s="13"/>
      <c r="OQX30" s="13"/>
      <c r="OQY30" s="13"/>
      <c r="OQZ30" s="13"/>
      <c r="ORA30" s="13"/>
      <c r="ORB30" s="13"/>
      <c r="ORC30" s="13"/>
      <c r="ORD30" s="13"/>
      <c r="ORE30" s="13"/>
      <c r="ORF30" s="13"/>
      <c r="ORG30" s="13"/>
      <c r="ORH30" s="13"/>
      <c r="ORI30" s="13"/>
      <c r="ORJ30" s="13"/>
      <c r="ORK30" s="13"/>
      <c r="ORL30" s="13"/>
      <c r="ORM30" s="13"/>
      <c r="ORN30" s="13"/>
      <c r="ORO30" s="13"/>
      <c r="ORP30" s="13"/>
      <c r="ORQ30" s="13"/>
      <c r="ORR30" s="13"/>
      <c r="ORS30" s="13"/>
      <c r="ORT30" s="13"/>
      <c r="ORU30" s="13"/>
      <c r="ORV30" s="13"/>
      <c r="ORW30" s="13"/>
      <c r="ORX30" s="13"/>
      <c r="ORY30" s="13"/>
      <c r="ORZ30" s="13"/>
      <c r="OSA30" s="13"/>
      <c r="OSB30" s="13"/>
      <c r="OSC30" s="13"/>
      <c r="OSD30" s="13"/>
      <c r="OSE30" s="13"/>
      <c r="OSF30" s="13"/>
      <c r="OSG30" s="13"/>
      <c r="OSH30" s="13"/>
      <c r="OSI30" s="13"/>
      <c r="OSJ30" s="13"/>
      <c r="OSK30" s="13"/>
      <c r="OSL30" s="13"/>
      <c r="OSM30" s="13"/>
      <c r="OSN30" s="13"/>
      <c r="OSO30" s="13"/>
      <c r="OSP30" s="13"/>
      <c r="OSQ30" s="13"/>
      <c r="OSR30" s="13"/>
      <c r="OSS30" s="13"/>
      <c r="OST30" s="13"/>
      <c r="OSU30" s="13"/>
      <c r="OSV30" s="13"/>
      <c r="OSW30" s="13"/>
      <c r="OSX30" s="13"/>
      <c r="OSY30" s="13"/>
      <c r="OSZ30" s="13"/>
      <c r="OTA30" s="13"/>
      <c r="OTB30" s="13"/>
      <c r="OTC30" s="13"/>
      <c r="OTD30" s="13"/>
      <c r="OTE30" s="13"/>
      <c r="OTF30" s="13"/>
      <c r="OTG30" s="13"/>
      <c r="OTH30" s="13"/>
      <c r="OTI30" s="13"/>
      <c r="OTJ30" s="13"/>
      <c r="OTK30" s="13"/>
      <c r="OTL30" s="13"/>
      <c r="OTM30" s="13"/>
      <c r="OTN30" s="13"/>
      <c r="OTO30" s="13"/>
      <c r="OTP30" s="13"/>
      <c r="OTQ30" s="13"/>
      <c r="OTR30" s="13"/>
      <c r="OTS30" s="13"/>
      <c r="OTT30" s="13"/>
      <c r="OTU30" s="13"/>
      <c r="OTV30" s="13"/>
      <c r="OTW30" s="13"/>
      <c r="OTX30" s="13"/>
      <c r="OTY30" s="13"/>
      <c r="OTZ30" s="13"/>
      <c r="OUA30" s="13"/>
      <c r="OUB30" s="13"/>
      <c r="OUC30" s="13"/>
      <c r="OUD30" s="13"/>
      <c r="OUE30" s="13"/>
      <c r="OUF30" s="13"/>
      <c r="OUG30" s="13"/>
      <c r="OUH30" s="13"/>
      <c r="OUI30" s="13"/>
      <c r="OUJ30" s="13"/>
      <c r="OUK30" s="13"/>
      <c r="OUL30" s="13"/>
      <c r="OUM30" s="13"/>
      <c r="OUN30" s="13"/>
      <c r="OUO30" s="13"/>
      <c r="OUP30" s="13"/>
      <c r="OUQ30" s="13"/>
      <c r="OUR30" s="13"/>
      <c r="OUS30" s="13"/>
      <c r="OUT30" s="13"/>
      <c r="OUU30" s="13"/>
      <c r="OUV30" s="13"/>
      <c r="OUW30" s="13"/>
      <c r="OUX30" s="13"/>
      <c r="OUY30" s="13"/>
      <c r="OUZ30" s="13"/>
      <c r="OVA30" s="13"/>
      <c r="OVB30" s="13"/>
      <c r="OVC30" s="13"/>
      <c r="OVD30" s="13"/>
      <c r="OVE30" s="13"/>
      <c r="OVF30" s="13"/>
      <c r="OVG30" s="13"/>
      <c r="OVH30" s="13"/>
      <c r="OVI30" s="13"/>
      <c r="OVJ30" s="13"/>
      <c r="OVK30" s="13"/>
      <c r="OVL30" s="13"/>
      <c r="OVM30" s="13"/>
      <c r="OVN30" s="13"/>
      <c r="OVO30" s="13"/>
      <c r="OVP30" s="13"/>
      <c r="OVQ30" s="13"/>
      <c r="OVR30" s="13"/>
      <c r="OVS30" s="13"/>
      <c r="OVT30" s="13"/>
      <c r="OVU30" s="13"/>
      <c r="OVV30" s="13"/>
      <c r="OVW30" s="13"/>
      <c r="OVX30" s="13"/>
      <c r="OVY30" s="13"/>
      <c r="OVZ30" s="13"/>
      <c r="OWA30" s="13"/>
      <c r="OWB30" s="13"/>
      <c r="OWC30" s="13"/>
      <c r="OWD30" s="13"/>
      <c r="OWE30" s="13"/>
      <c r="OWF30" s="13"/>
      <c r="OWG30" s="13"/>
      <c r="OWH30" s="13"/>
      <c r="OWI30" s="13"/>
      <c r="OWJ30" s="13"/>
      <c r="OWK30" s="13"/>
      <c r="OWL30" s="13"/>
      <c r="OWM30" s="13"/>
      <c r="OWN30" s="13"/>
      <c r="OWO30" s="13"/>
      <c r="OWP30" s="13"/>
      <c r="OWQ30" s="13"/>
      <c r="OWR30" s="13"/>
      <c r="OWS30" s="13"/>
      <c r="OWT30" s="13"/>
      <c r="OWU30" s="13"/>
      <c r="OWV30" s="13"/>
      <c r="OWW30" s="13"/>
      <c r="OWX30" s="13"/>
      <c r="OWY30" s="13"/>
      <c r="OWZ30" s="13"/>
      <c r="OXA30" s="13"/>
      <c r="OXB30" s="13"/>
      <c r="OXC30" s="13"/>
      <c r="OXD30" s="13"/>
      <c r="OXE30" s="13"/>
      <c r="OXF30" s="13"/>
      <c r="OXG30" s="13"/>
      <c r="OXH30" s="13"/>
      <c r="OXI30" s="13"/>
      <c r="OXJ30" s="13"/>
      <c r="OXK30" s="13"/>
      <c r="OXL30" s="13"/>
      <c r="OXM30" s="13"/>
      <c r="OXN30" s="13"/>
      <c r="OXO30" s="13"/>
      <c r="OXP30" s="13"/>
      <c r="OXQ30" s="13"/>
      <c r="OXR30" s="13"/>
      <c r="OXS30" s="13"/>
      <c r="OXT30" s="13"/>
      <c r="OXU30" s="13"/>
      <c r="OXV30" s="13"/>
      <c r="OXW30" s="13"/>
      <c r="OXX30" s="13"/>
      <c r="OXY30" s="13"/>
      <c r="OXZ30" s="13"/>
      <c r="OYA30" s="13"/>
      <c r="OYB30" s="13"/>
      <c r="OYC30" s="13"/>
      <c r="OYD30" s="13"/>
      <c r="OYE30" s="13"/>
      <c r="OYF30" s="13"/>
      <c r="OYG30" s="13"/>
      <c r="OYH30" s="13"/>
      <c r="OYI30" s="13"/>
      <c r="OYJ30" s="13"/>
      <c r="OYK30" s="13"/>
      <c r="OYL30" s="13"/>
      <c r="OYM30" s="13"/>
      <c r="OYN30" s="13"/>
      <c r="OYO30" s="13"/>
      <c r="OYP30" s="13"/>
      <c r="OYQ30" s="13"/>
      <c r="OYR30" s="13"/>
      <c r="OYS30" s="13"/>
      <c r="OYT30" s="13"/>
      <c r="OYU30" s="13"/>
      <c r="OYV30" s="13"/>
      <c r="OYW30" s="13"/>
      <c r="OYX30" s="13"/>
      <c r="OYY30" s="13"/>
      <c r="OYZ30" s="13"/>
      <c r="OZA30" s="13"/>
      <c r="OZB30" s="13"/>
      <c r="OZC30" s="13"/>
      <c r="OZD30" s="13"/>
      <c r="OZE30" s="13"/>
      <c r="OZF30" s="13"/>
      <c r="OZG30" s="13"/>
      <c r="OZH30" s="13"/>
      <c r="OZI30" s="13"/>
      <c r="OZJ30" s="13"/>
      <c r="OZK30" s="13"/>
      <c r="OZL30" s="13"/>
      <c r="OZM30" s="13"/>
      <c r="OZN30" s="13"/>
      <c r="OZO30" s="13"/>
      <c r="OZP30" s="13"/>
      <c r="OZQ30" s="13"/>
      <c r="OZR30" s="13"/>
      <c r="OZS30" s="13"/>
      <c r="OZT30" s="13"/>
      <c r="OZU30" s="13"/>
      <c r="OZV30" s="13"/>
      <c r="OZW30" s="13"/>
      <c r="OZX30" s="13"/>
      <c r="OZY30" s="13"/>
      <c r="OZZ30" s="13"/>
      <c r="PAA30" s="13"/>
      <c r="PAB30" s="13"/>
      <c r="PAC30" s="13"/>
      <c r="PAD30" s="13"/>
      <c r="PAE30" s="13"/>
      <c r="PAF30" s="13"/>
      <c r="PAG30" s="13"/>
      <c r="PAH30" s="13"/>
      <c r="PAI30" s="13"/>
      <c r="PAJ30" s="13"/>
      <c r="PAK30" s="13"/>
      <c r="PAL30" s="13"/>
      <c r="PAM30" s="13"/>
      <c r="PAN30" s="13"/>
      <c r="PAO30" s="13"/>
      <c r="PAP30" s="13"/>
      <c r="PAQ30" s="13"/>
      <c r="PAR30" s="13"/>
      <c r="PAS30" s="13"/>
      <c r="PAT30" s="13"/>
      <c r="PAU30" s="13"/>
      <c r="PAV30" s="13"/>
      <c r="PAW30" s="13"/>
      <c r="PAX30" s="13"/>
      <c r="PAY30" s="13"/>
      <c r="PAZ30" s="13"/>
      <c r="PBA30" s="13"/>
      <c r="PBB30" s="13"/>
      <c r="PBC30" s="13"/>
      <c r="PBD30" s="13"/>
      <c r="PBE30" s="13"/>
      <c r="PBF30" s="13"/>
      <c r="PBG30" s="13"/>
      <c r="PBH30" s="13"/>
      <c r="PBI30" s="13"/>
      <c r="PBJ30" s="13"/>
      <c r="PBK30" s="13"/>
      <c r="PBL30" s="13"/>
      <c r="PBM30" s="13"/>
      <c r="PBN30" s="13"/>
      <c r="PBO30" s="13"/>
      <c r="PBP30" s="13"/>
      <c r="PBQ30" s="13"/>
      <c r="PBR30" s="13"/>
      <c r="PBS30" s="13"/>
      <c r="PBT30" s="13"/>
      <c r="PBU30" s="13"/>
      <c r="PBV30" s="13"/>
      <c r="PBW30" s="13"/>
      <c r="PBX30" s="13"/>
      <c r="PBY30" s="13"/>
      <c r="PBZ30" s="13"/>
      <c r="PCA30" s="13"/>
      <c r="PCB30" s="13"/>
      <c r="PCC30" s="13"/>
      <c r="PCD30" s="13"/>
      <c r="PCE30" s="13"/>
      <c r="PCF30" s="13"/>
      <c r="PCG30" s="13"/>
      <c r="PCH30" s="13"/>
      <c r="PCI30" s="13"/>
      <c r="PCJ30" s="13"/>
      <c r="PCK30" s="13"/>
      <c r="PCL30" s="13"/>
      <c r="PCM30" s="13"/>
      <c r="PCN30" s="13"/>
      <c r="PCO30" s="13"/>
      <c r="PCP30" s="13"/>
      <c r="PCQ30" s="13"/>
      <c r="PCR30" s="13"/>
      <c r="PCS30" s="13"/>
      <c r="PCT30" s="13"/>
      <c r="PCU30" s="13"/>
      <c r="PCV30" s="13"/>
      <c r="PCW30" s="13"/>
      <c r="PCX30" s="13"/>
      <c r="PCY30" s="13"/>
      <c r="PCZ30" s="13"/>
      <c r="PDA30" s="13"/>
      <c r="PDB30" s="13"/>
      <c r="PDC30" s="13"/>
      <c r="PDD30" s="13"/>
      <c r="PDE30" s="13"/>
      <c r="PDF30" s="13"/>
      <c r="PDG30" s="13"/>
      <c r="PDH30" s="13"/>
      <c r="PDI30" s="13"/>
      <c r="PDJ30" s="13"/>
      <c r="PDK30" s="13"/>
      <c r="PDL30" s="13"/>
      <c r="PDM30" s="13"/>
      <c r="PDN30" s="13"/>
      <c r="PDO30" s="13"/>
      <c r="PDP30" s="13"/>
      <c r="PDQ30" s="13"/>
      <c r="PDR30" s="13"/>
      <c r="PDS30" s="13"/>
      <c r="PDT30" s="13"/>
      <c r="PDU30" s="13"/>
      <c r="PDV30" s="13"/>
      <c r="PDW30" s="13"/>
      <c r="PDX30" s="13"/>
      <c r="PDY30" s="13"/>
      <c r="PDZ30" s="13"/>
      <c r="PEA30" s="13"/>
      <c r="PEB30" s="13"/>
      <c r="PEC30" s="13"/>
      <c r="PED30" s="13"/>
      <c r="PEE30" s="13"/>
      <c r="PEF30" s="13"/>
      <c r="PEG30" s="13"/>
      <c r="PEH30" s="13"/>
      <c r="PEI30" s="13"/>
      <c r="PEJ30" s="13"/>
      <c r="PEK30" s="13"/>
      <c r="PEL30" s="13"/>
      <c r="PEM30" s="13"/>
      <c r="PEN30" s="13"/>
      <c r="PEO30" s="13"/>
      <c r="PEP30" s="13"/>
      <c r="PEQ30" s="13"/>
      <c r="PER30" s="13"/>
      <c r="PES30" s="13"/>
      <c r="PET30" s="13"/>
      <c r="PEU30" s="13"/>
      <c r="PEV30" s="13"/>
      <c r="PEW30" s="13"/>
      <c r="PEX30" s="13"/>
      <c r="PEY30" s="13"/>
      <c r="PEZ30" s="13"/>
      <c r="PFA30" s="13"/>
      <c r="PFB30" s="13"/>
      <c r="PFC30" s="13"/>
      <c r="PFD30" s="13"/>
      <c r="PFE30" s="13"/>
      <c r="PFF30" s="13"/>
      <c r="PFG30" s="13"/>
      <c r="PFH30" s="13"/>
      <c r="PFI30" s="13"/>
      <c r="PFJ30" s="13"/>
      <c r="PFK30" s="13"/>
      <c r="PFL30" s="13"/>
      <c r="PFM30" s="13"/>
      <c r="PFN30" s="13"/>
      <c r="PFO30" s="13"/>
      <c r="PFP30" s="13"/>
      <c r="PFQ30" s="13"/>
      <c r="PFR30" s="13"/>
      <c r="PFS30" s="13"/>
      <c r="PFT30" s="13"/>
      <c r="PFU30" s="13"/>
      <c r="PFV30" s="13"/>
      <c r="PFW30" s="13"/>
      <c r="PFX30" s="13"/>
      <c r="PFY30" s="13"/>
      <c r="PFZ30" s="13"/>
      <c r="PGA30" s="13"/>
      <c r="PGB30" s="13"/>
      <c r="PGC30" s="13"/>
      <c r="PGD30" s="13"/>
      <c r="PGE30" s="13"/>
      <c r="PGF30" s="13"/>
      <c r="PGG30" s="13"/>
      <c r="PGH30" s="13"/>
      <c r="PGI30" s="13"/>
      <c r="PGJ30" s="13"/>
      <c r="PGK30" s="13"/>
      <c r="PGL30" s="13"/>
      <c r="PGM30" s="13"/>
      <c r="PGN30" s="13"/>
      <c r="PGO30" s="13"/>
      <c r="PGP30" s="13"/>
      <c r="PGQ30" s="13"/>
      <c r="PGR30" s="13"/>
      <c r="PGS30" s="13"/>
      <c r="PGT30" s="13"/>
      <c r="PGU30" s="13"/>
      <c r="PGV30" s="13"/>
      <c r="PGW30" s="13"/>
      <c r="PGX30" s="13"/>
      <c r="PGY30" s="13"/>
      <c r="PGZ30" s="13"/>
      <c r="PHA30" s="13"/>
      <c r="PHB30" s="13"/>
      <c r="PHC30" s="13"/>
      <c r="PHD30" s="13"/>
      <c r="PHE30" s="13"/>
      <c r="PHF30" s="13"/>
      <c r="PHG30" s="13"/>
      <c r="PHH30" s="13"/>
      <c r="PHI30" s="13"/>
      <c r="PHJ30" s="13"/>
      <c r="PHK30" s="13"/>
      <c r="PHL30" s="13"/>
      <c r="PHM30" s="13"/>
      <c r="PHN30" s="13"/>
      <c r="PHO30" s="13"/>
      <c r="PHP30" s="13"/>
      <c r="PHQ30" s="13"/>
      <c r="PHR30" s="13"/>
      <c r="PHS30" s="13"/>
      <c r="PHT30" s="13"/>
      <c r="PHU30" s="13"/>
      <c r="PHV30" s="13"/>
      <c r="PHW30" s="13"/>
      <c r="PHX30" s="13"/>
      <c r="PHY30" s="13"/>
      <c r="PHZ30" s="13"/>
      <c r="PIA30" s="13"/>
      <c r="PIB30" s="13"/>
      <c r="PIC30" s="13"/>
      <c r="PID30" s="13"/>
      <c r="PIE30" s="13"/>
      <c r="PIF30" s="13"/>
      <c r="PIG30" s="13"/>
      <c r="PIH30" s="13"/>
      <c r="PII30" s="13"/>
      <c r="PIJ30" s="13"/>
      <c r="PIK30" s="13"/>
      <c r="PIL30" s="13"/>
      <c r="PIM30" s="13"/>
      <c r="PIN30" s="13"/>
      <c r="PIO30" s="13"/>
      <c r="PIP30" s="13"/>
      <c r="PIQ30" s="13"/>
      <c r="PIR30" s="13"/>
      <c r="PIS30" s="13"/>
      <c r="PIT30" s="13"/>
      <c r="PIU30" s="13"/>
      <c r="PIV30" s="13"/>
      <c r="PIW30" s="13"/>
      <c r="PIX30" s="13"/>
      <c r="PIY30" s="13"/>
      <c r="PIZ30" s="13"/>
      <c r="PJA30" s="13"/>
      <c r="PJB30" s="13"/>
      <c r="PJC30" s="13"/>
      <c r="PJD30" s="13"/>
      <c r="PJE30" s="13"/>
      <c r="PJF30" s="13"/>
      <c r="PJG30" s="13"/>
      <c r="PJH30" s="13"/>
      <c r="PJI30" s="13"/>
      <c r="PJJ30" s="13"/>
      <c r="PJK30" s="13"/>
      <c r="PJL30" s="13"/>
      <c r="PJM30" s="13"/>
      <c r="PJN30" s="13"/>
      <c r="PJO30" s="13"/>
      <c r="PJP30" s="13"/>
      <c r="PJQ30" s="13"/>
      <c r="PJR30" s="13"/>
      <c r="PJS30" s="13"/>
      <c r="PJT30" s="13"/>
      <c r="PJU30" s="13"/>
      <c r="PJV30" s="13"/>
      <c r="PJW30" s="13"/>
      <c r="PJX30" s="13"/>
      <c r="PJY30" s="13"/>
      <c r="PJZ30" s="13"/>
      <c r="PKA30" s="13"/>
      <c r="PKB30" s="13"/>
      <c r="PKC30" s="13"/>
      <c r="PKD30" s="13"/>
      <c r="PKE30" s="13"/>
      <c r="PKF30" s="13"/>
      <c r="PKG30" s="13"/>
      <c r="PKH30" s="13"/>
      <c r="PKI30" s="13"/>
      <c r="PKJ30" s="13"/>
      <c r="PKK30" s="13"/>
      <c r="PKL30" s="13"/>
      <c r="PKM30" s="13"/>
      <c r="PKN30" s="13"/>
      <c r="PKO30" s="13"/>
      <c r="PKP30" s="13"/>
      <c r="PKQ30" s="13"/>
      <c r="PKR30" s="13"/>
      <c r="PKS30" s="13"/>
      <c r="PKT30" s="13"/>
      <c r="PKU30" s="13"/>
      <c r="PKV30" s="13"/>
      <c r="PKW30" s="13"/>
      <c r="PKX30" s="13"/>
      <c r="PKY30" s="13"/>
      <c r="PKZ30" s="13"/>
      <c r="PLA30" s="13"/>
      <c r="PLB30" s="13"/>
      <c r="PLC30" s="13"/>
      <c r="PLD30" s="13"/>
      <c r="PLE30" s="13"/>
      <c r="PLF30" s="13"/>
      <c r="PLG30" s="13"/>
      <c r="PLH30" s="13"/>
      <c r="PLI30" s="13"/>
      <c r="PLJ30" s="13"/>
      <c r="PLK30" s="13"/>
      <c r="PLL30" s="13"/>
      <c r="PLM30" s="13"/>
      <c r="PLN30" s="13"/>
      <c r="PLO30" s="13"/>
      <c r="PLP30" s="13"/>
      <c r="PLQ30" s="13"/>
      <c r="PLR30" s="13"/>
      <c r="PLS30" s="13"/>
      <c r="PLT30" s="13"/>
      <c r="PLU30" s="13"/>
      <c r="PLV30" s="13"/>
      <c r="PLW30" s="13"/>
      <c r="PLX30" s="13"/>
      <c r="PLY30" s="13"/>
      <c r="PLZ30" s="13"/>
      <c r="PMA30" s="13"/>
      <c r="PMB30" s="13"/>
      <c r="PMC30" s="13"/>
      <c r="PMD30" s="13"/>
      <c r="PME30" s="13"/>
      <c r="PMF30" s="13"/>
      <c r="PMG30" s="13"/>
      <c r="PMH30" s="13"/>
      <c r="PMI30" s="13"/>
      <c r="PMJ30" s="13"/>
      <c r="PMK30" s="13"/>
      <c r="PML30" s="13"/>
      <c r="PMM30" s="13"/>
      <c r="PMN30" s="13"/>
      <c r="PMO30" s="13"/>
      <c r="PMP30" s="13"/>
      <c r="PMQ30" s="13"/>
      <c r="PMR30" s="13"/>
      <c r="PMS30" s="13"/>
      <c r="PMT30" s="13"/>
      <c r="PMU30" s="13"/>
      <c r="PMV30" s="13"/>
      <c r="PMW30" s="13"/>
      <c r="PMX30" s="13"/>
      <c r="PMY30" s="13"/>
      <c r="PMZ30" s="13"/>
      <c r="PNA30" s="13"/>
      <c r="PNB30" s="13"/>
      <c r="PNC30" s="13"/>
      <c r="PND30" s="13"/>
      <c r="PNE30" s="13"/>
      <c r="PNF30" s="13"/>
      <c r="PNG30" s="13"/>
      <c r="PNH30" s="13"/>
      <c r="PNI30" s="13"/>
      <c r="PNJ30" s="13"/>
      <c r="PNK30" s="13"/>
      <c r="PNL30" s="13"/>
      <c r="PNM30" s="13"/>
      <c r="PNN30" s="13"/>
      <c r="PNO30" s="13"/>
      <c r="PNP30" s="13"/>
      <c r="PNQ30" s="13"/>
      <c r="PNR30" s="13"/>
      <c r="PNS30" s="13"/>
      <c r="PNT30" s="13"/>
      <c r="PNU30" s="13"/>
      <c r="PNV30" s="13"/>
      <c r="PNW30" s="13"/>
      <c r="PNX30" s="13"/>
      <c r="PNY30" s="13"/>
      <c r="PNZ30" s="13"/>
      <c r="POA30" s="13"/>
      <c r="POB30" s="13"/>
      <c r="POC30" s="13"/>
      <c r="POD30" s="13"/>
      <c r="POE30" s="13"/>
      <c r="POF30" s="13"/>
      <c r="POG30" s="13"/>
      <c r="POH30" s="13"/>
      <c r="POI30" s="13"/>
      <c r="POJ30" s="13"/>
      <c r="POK30" s="13"/>
      <c r="POL30" s="13"/>
      <c r="POM30" s="13"/>
      <c r="PON30" s="13"/>
      <c r="POO30" s="13"/>
      <c r="POP30" s="13"/>
      <c r="POQ30" s="13"/>
      <c r="POR30" s="13"/>
      <c r="POS30" s="13"/>
      <c r="POT30" s="13"/>
      <c r="POU30" s="13"/>
      <c r="POV30" s="13"/>
      <c r="POW30" s="13"/>
      <c r="POX30" s="13"/>
      <c r="POY30" s="13"/>
      <c r="POZ30" s="13"/>
      <c r="PPA30" s="13"/>
      <c r="PPB30" s="13"/>
      <c r="PPC30" s="13"/>
      <c r="PPD30" s="13"/>
      <c r="PPE30" s="13"/>
      <c r="PPF30" s="13"/>
      <c r="PPG30" s="13"/>
      <c r="PPH30" s="13"/>
      <c r="PPI30" s="13"/>
      <c r="PPJ30" s="13"/>
      <c r="PPK30" s="13"/>
      <c r="PPL30" s="13"/>
      <c r="PPM30" s="13"/>
      <c r="PPN30" s="13"/>
      <c r="PPO30" s="13"/>
      <c r="PPP30" s="13"/>
      <c r="PPQ30" s="13"/>
      <c r="PPR30" s="13"/>
      <c r="PPS30" s="13"/>
      <c r="PPT30" s="13"/>
      <c r="PPU30" s="13"/>
      <c r="PPV30" s="13"/>
      <c r="PPW30" s="13"/>
      <c r="PPX30" s="13"/>
      <c r="PPY30" s="13"/>
      <c r="PPZ30" s="13"/>
      <c r="PQA30" s="13"/>
      <c r="PQB30" s="13"/>
      <c r="PQC30" s="13"/>
      <c r="PQD30" s="13"/>
      <c r="PQE30" s="13"/>
      <c r="PQF30" s="13"/>
      <c r="PQG30" s="13"/>
      <c r="PQH30" s="13"/>
      <c r="PQI30" s="13"/>
      <c r="PQJ30" s="13"/>
      <c r="PQK30" s="13"/>
      <c r="PQL30" s="13"/>
      <c r="PQM30" s="13"/>
      <c r="PQN30" s="13"/>
      <c r="PQO30" s="13"/>
      <c r="PQP30" s="13"/>
      <c r="PQQ30" s="13"/>
      <c r="PQR30" s="13"/>
      <c r="PQS30" s="13"/>
      <c r="PQT30" s="13"/>
      <c r="PQU30" s="13"/>
      <c r="PQV30" s="13"/>
      <c r="PQW30" s="13"/>
      <c r="PQX30" s="13"/>
      <c r="PQY30" s="13"/>
      <c r="PQZ30" s="13"/>
      <c r="PRA30" s="13"/>
      <c r="PRB30" s="13"/>
      <c r="PRC30" s="13"/>
      <c r="PRD30" s="13"/>
      <c r="PRE30" s="13"/>
      <c r="PRF30" s="13"/>
      <c r="PRG30" s="13"/>
      <c r="PRH30" s="13"/>
      <c r="PRI30" s="13"/>
      <c r="PRJ30" s="13"/>
      <c r="PRK30" s="13"/>
      <c r="PRL30" s="13"/>
      <c r="PRM30" s="13"/>
      <c r="PRN30" s="13"/>
      <c r="PRO30" s="13"/>
      <c r="PRP30" s="13"/>
      <c r="PRQ30" s="13"/>
      <c r="PRR30" s="13"/>
      <c r="PRS30" s="13"/>
      <c r="PRT30" s="13"/>
      <c r="PRU30" s="13"/>
      <c r="PRV30" s="13"/>
      <c r="PRW30" s="13"/>
      <c r="PRX30" s="13"/>
      <c r="PRY30" s="13"/>
      <c r="PRZ30" s="13"/>
      <c r="PSA30" s="13"/>
      <c r="PSB30" s="13"/>
      <c r="PSC30" s="13"/>
      <c r="PSD30" s="13"/>
      <c r="PSE30" s="13"/>
      <c r="PSF30" s="13"/>
      <c r="PSG30" s="13"/>
      <c r="PSH30" s="13"/>
      <c r="PSI30" s="13"/>
      <c r="PSJ30" s="13"/>
      <c r="PSK30" s="13"/>
      <c r="PSL30" s="13"/>
      <c r="PSM30" s="13"/>
      <c r="PSN30" s="13"/>
      <c r="PSO30" s="13"/>
      <c r="PSP30" s="13"/>
      <c r="PSQ30" s="13"/>
      <c r="PSR30" s="13"/>
      <c r="PSS30" s="13"/>
      <c r="PST30" s="13"/>
      <c r="PSU30" s="13"/>
      <c r="PSV30" s="13"/>
      <c r="PSW30" s="13"/>
      <c r="PSX30" s="13"/>
      <c r="PSY30" s="13"/>
      <c r="PSZ30" s="13"/>
      <c r="PTA30" s="13"/>
      <c r="PTB30" s="13"/>
      <c r="PTC30" s="13"/>
      <c r="PTD30" s="13"/>
      <c r="PTE30" s="13"/>
      <c r="PTF30" s="13"/>
      <c r="PTG30" s="13"/>
      <c r="PTH30" s="13"/>
      <c r="PTI30" s="13"/>
      <c r="PTJ30" s="13"/>
      <c r="PTK30" s="13"/>
      <c r="PTL30" s="13"/>
      <c r="PTM30" s="13"/>
      <c r="PTN30" s="13"/>
      <c r="PTO30" s="13"/>
      <c r="PTP30" s="13"/>
      <c r="PTQ30" s="13"/>
      <c r="PTR30" s="13"/>
      <c r="PTS30" s="13"/>
      <c r="PTT30" s="13"/>
      <c r="PTU30" s="13"/>
      <c r="PTV30" s="13"/>
      <c r="PTW30" s="13"/>
      <c r="PTX30" s="13"/>
      <c r="PTY30" s="13"/>
      <c r="PTZ30" s="13"/>
      <c r="PUA30" s="13"/>
      <c r="PUB30" s="13"/>
      <c r="PUC30" s="13"/>
      <c r="PUD30" s="13"/>
      <c r="PUE30" s="13"/>
      <c r="PUF30" s="13"/>
      <c r="PUG30" s="13"/>
      <c r="PUH30" s="13"/>
      <c r="PUI30" s="13"/>
      <c r="PUJ30" s="13"/>
      <c r="PUK30" s="13"/>
      <c r="PUL30" s="13"/>
      <c r="PUM30" s="13"/>
      <c r="PUN30" s="13"/>
      <c r="PUO30" s="13"/>
      <c r="PUP30" s="13"/>
      <c r="PUQ30" s="13"/>
      <c r="PUR30" s="13"/>
      <c r="PUS30" s="13"/>
      <c r="PUT30" s="13"/>
      <c r="PUU30" s="13"/>
      <c r="PUV30" s="13"/>
      <c r="PUW30" s="13"/>
      <c r="PUX30" s="13"/>
      <c r="PUY30" s="13"/>
      <c r="PUZ30" s="13"/>
      <c r="PVA30" s="13"/>
      <c r="PVB30" s="13"/>
      <c r="PVC30" s="13"/>
      <c r="PVD30" s="13"/>
      <c r="PVE30" s="13"/>
      <c r="PVF30" s="13"/>
      <c r="PVG30" s="13"/>
      <c r="PVH30" s="13"/>
      <c r="PVI30" s="13"/>
      <c r="PVJ30" s="13"/>
      <c r="PVK30" s="13"/>
      <c r="PVL30" s="13"/>
      <c r="PVM30" s="13"/>
      <c r="PVN30" s="13"/>
      <c r="PVO30" s="13"/>
      <c r="PVP30" s="13"/>
      <c r="PVQ30" s="13"/>
      <c r="PVR30" s="13"/>
      <c r="PVS30" s="13"/>
      <c r="PVT30" s="13"/>
      <c r="PVU30" s="13"/>
      <c r="PVV30" s="13"/>
      <c r="PVW30" s="13"/>
      <c r="PVX30" s="13"/>
      <c r="PVY30" s="13"/>
      <c r="PVZ30" s="13"/>
      <c r="PWA30" s="13"/>
      <c r="PWB30" s="13"/>
      <c r="PWC30" s="13"/>
      <c r="PWD30" s="13"/>
      <c r="PWE30" s="13"/>
      <c r="PWF30" s="13"/>
      <c r="PWG30" s="13"/>
      <c r="PWH30" s="13"/>
      <c r="PWI30" s="13"/>
      <c r="PWJ30" s="13"/>
      <c r="PWK30" s="13"/>
      <c r="PWL30" s="13"/>
      <c r="PWM30" s="13"/>
      <c r="PWN30" s="13"/>
      <c r="PWO30" s="13"/>
      <c r="PWP30" s="13"/>
      <c r="PWQ30" s="13"/>
      <c r="PWR30" s="13"/>
      <c r="PWS30" s="13"/>
      <c r="PWT30" s="13"/>
      <c r="PWU30" s="13"/>
      <c r="PWV30" s="13"/>
      <c r="PWW30" s="13"/>
      <c r="PWX30" s="13"/>
      <c r="PWY30" s="13"/>
      <c r="PWZ30" s="13"/>
      <c r="PXA30" s="13"/>
      <c r="PXB30" s="13"/>
      <c r="PXC30" s="13"/>
      <c r="PXD30" s="13"/>
      <c r="PXE30" s="13"/>
      <c r="PXF30" s="13"/>
      <c r="PXG30" s="13"/>
      <c r="PXH30" s="13"/>
      <c r="PXI30" s="13"/>
      <c r="PXJ30" s="13"/>
      <c r="PXK30" s="13"/>
      <c r="PXL30" s="13"/>
      <c r="PXM30" s="13"/>
      <c r="PXN30" s="13"/>
      <c r="PXO30" s="13"/>
      <c r="PXP30" s="13"/>
      <c r="PXQ30" s="13"/>
      <c r="PXR30" s="13"/>
      <c r="PXS30" s="13"/>
      <c r="PXT30" s="13"/>
      <c r="PXU30" s="13"/>
      <c r="PXV30" s="13"/>
      <c r="PXW30" s="13"/>
      <c r="PXX30" s="13"/>
      <c r="PXY30" s="13"/>
      <c r="PXZ30" s="13"/>
      <c r="PYA30" s="13"/>
      <c r="PYB30" s="13"/>
      <c r="PYC30" s="13"/>
      <c r="PYD30" s="13"/>
      <c r="PYE30" s="13"/>
      <c r="PYF30" s="13"/>
      <c r="PYG30" s="13"/>
      <c r="PYH30" s="13"/>
      <c r="PYI30" s="13"/>
      <c r="PYJ30" s="13"/>
      <c r="PYK30" s="13"/>
      <c r="PYL30" s="13"/>
      <c r="PYM30" s="13"/>
      <c r="PYN30" s="13"/>
      <c r="PYO30" s="13"/>
      <c r="PYP30" s="13"/>
      <c r="PYQ30" s="13"/>
      <c r="PYR30" s="13"/>
      <c r="PYS30" s="13"/>
      <c r="PYT30" s="13"/>
      <c r="PYU30" s="13"/>
      <c r="PYV30" s="13"/>
      <c r="PYW30" s="13"/>
      <c r="PYX30" s="13"/>
      <c r="PYY30" s="13"/>
      <c r="PYZ30" s="13"/>
      <c r="PZA30" s="13"/>
      <c r="PZB30" s="13"/>
      <c r="PZC30" s="13"/>
      <c r="PZD30" s="13"/>
      <c r="PZE30" s="13"/>
      <c r="PZF30" s="13"/>
      <c r="PZG30" s="13"/>
      <c r="PZH30" s="13"/>
      <c r="PZI30" s="13"/>
      <c r="PZJ30" s="13"/>
      <c r="PZK30" s="13"/>
      <c r="PZL30" s="13"/>
      <c r="PZM30" s="13"/>
      <c r="PZN30" s="13"/>
      <c r="PZO30" s="13"/>
      <c r="PZP30" s="13"/>
      <c r="PZQ30" s="13"/>
      <c r="PZR30" s="13"/>
      <c r="PZS30" s="13"/>
      <c r="PZT30" s="13"/>
      <c r="PZU30" s="13"/>
      <c r="PZV30" s="13"/>
      <c r="PZW30" s="13"/>
      <c r="PZX30" s="13"/>
      <c r="PZY30" s="13"/>
      <c r="PZZ30" s="13"/>
      <c r="QAA30" s="13"/>
      <c r="QAB30" s="13"/>
      <c r="QAC30" s="13"/>
      <c r="QAD30" s="13"/>
      <c r="QAE30" s="13"/>
      <c r="QAF30" s="13"/>
      <c r="QAG30" s="13"/>
      <c r="QAH30" s="13"/>
      <c r="QAI30" s="13"/>
      <c r="QAJ30" s="13"/>
      <c r="QAK30" s="13"/>
      <c r="QAL30" s="13"/>
      <c r="QAM30" s="13"/>
      <c r="QAN30" s="13"/>
      <c r="QAO30" s="13"/>
      <c r="QAP30" s="13"/>
      <c r="QAQ30" s="13"/>
      <c r="QAR30" s="13"/>
      <c r="QAS30" s="13"/>
      <c r="QAT30" s="13"/>
      <c r="QAU30" s="13"/>
      <c r="QAV30" s="13"/>
      <c r="QAW30" s="13"/>
      <c r="QAX30" s="13"/>
      <c r="QAY30" s="13"/>
      <c r="QAZ30" s="13"/>
      <c r="QBA30" s="13"/>
      <c r="QBB30" s="13"/>
      <c r="QBC30" s="13"/>
      <c r="QBD30" s="13"/>
      <c r="QBE30" s="13"/>
      <c r="QBF30" s="13"/>
      <c r="QBG30" s="13"/>
      <c r="QBH30" s="13"/>
      <c r="QBI30" s="13"/>
      <c r="QBJ30" s="13"/>
      <c r="QBK30" s="13"/>
      <c r="QBL30" s="13"/>
      <c r="QBM30" s="13"/>
      <c r="QBN30" s="13"/>
      <c r="QBO30" s="13"/>
      <c r="QBP30" s="13"/>
      <c r="QBQ30" s="13"/>
      <c r="QBR30" s="13"/>
      <c r="QBS30" s="13"/>
      <c r="QBT30" s="13"/>
      <c r="QBU30" s="13"/>
      <c r="QBV30" s="13"/>
      <c r="QBW30" s="13"/>
      <c r="QBX30" s="13"/>
      <c r="QBY30" s="13"/>
      <c r="QBZ30" s="13"/>
      <c r="QCA30" s="13"/>
      <c r="QCB30" s="13"/>
      <c r="QCC30" s="13"/>
      <c r="QCD30" s="13"/>
      <c r="QCE30" s="13"/>
      <c r="QCF30" s="13"/>
      <c r="QCG30" s="13"/>
      <c r="QCH30" s="13"/>
      <c r="QCI30" s="13"/>
      <c r="QCJ30" s="13"/>
      <c r="QCK30" s="13"/>
      <c r="QCL30" s="13"/>
      <c r="QCM30" s="13"/>
      <c r="QCN30" s="13"/>
      <c r="QCO30" s="13"/>
      <c r="QCP30" s="13"/>
      <c r="QCQ30" s="13"/>
      <c r="QCR30" s="13"/>
      <c r="QCS30" s="13"/>
      <c r="QCT30" s="13"/>
      <c r="QCU30" s="13"/>
      <c r="QCV30" s="13"/>
      <c r="QCW30" s="13"/>
      <c r="QCX30" s="13"/>
      <c r="QCY30" s="13"/>
      <c r="QCZ30" s="13"/>
      <c r="QDA30" s="13"/>
      <c r="QDB30" s="13"/>
      <c r="QDC30" s="13"/>
      <c r="QDD30" s="13"/>
      <c r="QDE30" s="13"/>
      <c r="QDF30" s="13"/>
      <c r="QDG30" s="13"/>
      <c r="QDH30" s="13"/>
      <c r="QDI30" s="13"/>
      <c r="QDJ30" s="13"/>
      <c r="QDK30" s="13"/>
      <c r="QDL30" s="13"/>
      <c r="QDM30" s="13"/>
      <c r="QDN30" s="13"/>
      <c r="QDO30" s="13"/>
      <c r="QDP30" s="13"/>
      <c r="QDQ30" s="13"/>
      <c r="QDR30" s="13"/>
      <c r="QDS30" s="13"/>
      <c r="QDT30" s="13"/>
      <c r="QDU30" s="13"/>
      <c r="QDV30" s="13"/>
      <c r="QDW30" s="13"/>
      <c r="QDX30" s="13"/>
      <c r="QDY30" s="13"/>
      <c r="QDZ30" s="13"/>
      <c r="QEA30" s="13"/>
      <c r="QEB30" s="13"/>
      <c r="QEC30" s="13"/>
      <c r="QED30" s="13"/>
      <c r="QEE30" s="13"/>
      <c r="QEF30" s="13"/>
      <c r="QEG30" s="13"/>
      <c r="QEH30" s="13"/>
      <c r="QEI30" s="13"/>
      <c r="QEJ30" s="13"/>
      <c r="QEK30" s="13"/>
      <c r="QEL30" s="13"/>
      <c r="QEM30" s="13"/>
      <c r="QEN30" s="13"/>
      <c r="QEO30" s="13"/>
      <c r="QEP30" s="13"/>
      <c r="QEQ30" s="13"/>
      <c r="QER30" s="13"/>
      <c r="QES30" s="13"/>
      <c r="QET30" s="13"/>
      <c r="QEU30" s="13"/>
      <c r="QEV30" s="13"/>
      <c r="QEW30" s="13"/>
      <c r="QEX30" s="13"/>
      <c r="QEY30" s="13"/>
      <c r="QEZ30" s="13"/>
      <c r="QFA30" s="13"/>
      <c r="QFB30" s="13"/>
      <c r="QFC30" s="13"/>
      <c r="QFD30" s="13"/>
      <c r="QFE30" s="13"/>
      <c r="QFF30" s="13"/>
      <c r="QFG30" s="13"/>
      <c r="QFH30" s="13"/>
      <c r="QFI30" s="13"/>
      <c r="QFJ30" s="13"/>
      <c r="QFK30" s="13"/>
      <c r="QFL30" s="13"/>
      <c r="QFM30" s="13"/>
      <c r="QFN30" s="13"/>
      <c r="QFO30" s="13"/>
      <c r="QFP30" s="13"/>
      <c r="QFQ30" s="13"/>
      <c r="QFR30" s="13"/>
      <c r="QFS30" s="13"/>
      <c r="QFT30" s="13"/>
      <c r="QFU30" s="13"/>
      <c r="QFV30" s="13"/>
      <c r="QFW30" s="13"/>
      <c r="QFX30" s="13"/>
      <c r="QFY30" s="13"/>
      <c r="QFZ30" s="13"/>
      <c r="QGA30" s="13"/>
      <c r="QGB30" s="13"/>
      <c r="QGC30" s="13"/>
      <c r="QGD30" s="13"/>
      <c r="QGE30" s="13"/>
      <c r="QGF30" s="13"/>
      <c r="QGG30" s="13"/>
      <c r="QGH30" s="13"/>
      <c r="QGI30" s="13"/>
      <c r="QGJ30" s="13"/>
      <c r="QGK30" s="13"/>
      <c r="QGL30" s="13"/>
      <c r="QGM30" s="13"/>
      <c r="QGN30" s="13"/>
      <c r="QGO30" s="13"/>
      <c r="QGP30" s="13"/>
      <c r="QGQ30" s="13"/>
      <c r="QGR30" s="13"/>
      <c r="QGS30" s="13"/>
      <c r="QGT30" s="13"/>
      <c r="QGU30" s="13"/>
      <c r="QGV30" s="13"/>
      <c r="QGW30" s="13"/>
      <c r="QGX30" s="13"/>
      <c r="QGY30" s="13"/>
      <c r="QGZ30" s="13"/>
      <c r="QHA30" s="13"/>
      <c r="QHB30" s="13"/>
      <c r="QHC30" s="13"/>
      <c r="QHD30" s="13"/>
      <c r="QHE30" s="13"/>
      <c r="QHF30" s="13"/>
      <c r="QHG30" s="13"/>
      <c r="QHH30" s="13"/>
      <c r="QHI30" s="13"/>
      <c r="QHJ30" s="13"/>
      <c r="QHK30" s="13"/>
      <c r="QHL30" s="13"/>
      <c r="QHM30" s="13"/>
      <c r="QHN30" s="13"/>
      <c r="QHO30" s="13"/>
      <c r="QHP30" s="13"/>
      <c r="QHQ30" s="13"/>
      <c r="QHR30" s="13"/>
      <c r="QHS30" s="13"/>
      <c r="QHT30" s="13"/>
      <c r="QHU30" s="13"/>
      <c r="QHV30" s="13"/>
      <c r="QHW30" s="13"/>
      <c r="QHX30" s="13"/>
      <c r="QHY30" s="13"/>
      <c r="QHZ30" s="13"/>
      <c r="QIA30" s="13"/>
      <c r="QIB30" s="13"/>
      <c r="QIC30" s="13"/>
      <c r="QID30" s="13"/>
      <c r="QIE30" s="13"/>
      <c r="QIF30" s="13"/>
      <c r="QIG30" s="13"/>
      <c r="QIH30" s="13"/>
      <c r="QII30" s="13"/>
      <c r="QIJ30" s="13"/>
      <c r="QIK30" s="13"/>
      <c r="QIL30" s="13"/>
      <c r="QIM30" s="13"/>
      <c r="QIN30" s="13"/>
      <c r="QIO30" s="13"/>
      <c r="QIP30" s="13"/>
      <c r="QIQ30" s="13"/>
      <c r="QIR30" s="13"/>
      <c r="QIS30" s="13"/>
      <c r="QIT30" s="13"/>
      <c r="QIU30" s="13"/>
      <c r="QIV30" s="13"/>
      <c r="QIW30" s="13"/>
      <c r="QIX30" s="13"/>
      <c r="QIY30" s="13"/>
      <c r="QIZ30" s="13"/>
      <c r="QJA30" s="13"/>
      <c r="QJB30" s="13"/>
      <c r="QJC30" s="13"/>
      <c r="QJD30" s="13"/>
      <c r="QJE30" s="13"/>
      <c r="QJF30" s="13"/>
      <c r="QJG30" s="13"/>
      <c r="QJH30" s="13"/>
      <c r="QJI30" s="13"/>
      <c r="QJJ30" s="13"/>
      <c r="QJK30" s="13"/>
      <c r="QJL30" s="13"/>
      <c r="QJM30" s="13"/>
      <c r="QJN30" s="13"/>
      <c r="QJO30" s="13"/>
      <c r="QJP30" s="13"/>
      <c r="QJQ30" s="13"/>
      <c r="QJR30" s="13"/>
      <c r="QJS30" s="13"/>
      <c r="QJT30" s="13"/>
      <c r="QJU30" s="13"/>
      <c r="QJV30" s="13"/>
      <c r="QJW30" s="13"/>
      <c r="QJX30" s="13"/>
      <c r="QJY30" s="13"/>
      <c r="QJZ30" s="13"/>
      <c r="QKA30" s="13"/>
      <c r="QKB30" s="13"/>
      <c r="QKC30" s="13"/>
      <c r="QKD30" s="13"/>
      <c r="QKE30" s="13"/>
      <c r="QKF30" s="13"/>
      <c r="QKG30" s="13"/>
      <c r="QKH30" s="13"/>
      <c r="QKI30" s="13"/>
      <c r="QKJ30" s="13"/>
      <c r="QKK30" s="13"/>
      <c r="QKL30" s="13"/>
      <c r="QKM30" s="13"/>
      <c r="QKN30" s="13"/>
      <c r="QKO30" s="13"/>
      <c r="QKP30" s="13"/>
      <c r="QKQ30" s="13"/>
      <c r="QKR30" s="13"/>
      <c r="QKS30" s="13"/>
      <c r="QKT30" s="13"/>
      <c r="QKU30" s="13"/>
      <c r="QKV30" s="13"/>
      <c r="QKW30" s="13"/>
      <c r="QKX30" s="13"/>
      <c r="QKY30" s="13"/>
      <c r="QKZ30" s="13"/>
      <c r="QLA30" s="13"/>
      <c r="QLB30" s="13"/>
      <c r="QLC30" s="13"/>
      <c r="QLD30" s="13"/>
      <c r="QLE30" s="13"/>
      <c r="QLF30" s="13"/>
      <c r="QLG30" s="13"/>
      <c r="QLH30" s="13"/>
      <c r="QLI30" s="13"/>
      <c r="QLJ30" s="13"/>
      <c r="QLK30" s="13"/>
      <c r="QLL30" s="13"/>
      <c r="QLM30" s="13"/>
      <c r="QLN30" s="13"/>
      <c r="QLO30" s="13"/>
      <c r="QLP30" s="13"/>
      <c r="QLQ30" s="13"/>
      <c r="QLR30" s="13"/>
      <c r="QLS30" s="13"/>
      <c r="QLT30" s="13"/>
      <c r="QLU30" s="13"/>
      <c r="QLV30" s="13"/>
      <c r="QLW30" s="13"/>
      <c r="QLX30" s="13"/>
      <c r="QLY30" s="13"/>
      <c r="QLZ30" s="13"/>
      <c r="QMA30" s="13"/>
      <c r="QMB30" s="13"/>
      <c r="QMC30" s="13"/>
      <c r="QMD30" s="13"/>
      <c r="QME30" s="13"/>
      <c r="QMF30" s="13"/>
      <c r="QMG30" s="13"/>
      <c r="QMH30" s="13"/>
      <c r="QMI30" s="13"/>
      <c r="QMJ30" s="13"/>
      <c r="QMK30" s="13"/>
      <c r="QML30" s="13"/>
      <c r="QMM30" s="13"/>
      <c r="QMN30" s="13"/>
      <c r="QMO30" s="13"/>
      <c r="QMP30" s="13"/>
      <c r="QMQ30" s="13"/>
      <c r="QMR30" s="13"/>
      <c r="QMS30" s="13"/>
      <c r="QMT30" s="13"/>
      <c r="QMU30" s="13"/>
      <c r="QMV30" s="13"/>
      <c r="QMW30" s="13"/>
      <c r="QMX30" s="13"/>
      <c r="QMY30" s="13"/>
      <c r="QMZ30" s="13"/>
      <c r="QNA30" s="13"/>
      <c r="QNB30" s="13"/>
      <c r="QNC30" s="13"/>
      <c r="QND30" s="13"/>
      <c r="QNE30" s="13"/>
      <c r="QNF30" s="13"/>
      <c r="QNG30" s="13"/>
      <c r="QNH30" s="13"/>
      <c r="QNI30" s="13"/>
      <c r="QNJ30" s="13"/>
      <c r="QNK30" s="13"/>
      <c r="QNL30" s="13"/>
      <c r="QNM30" s="13"/>
      <c r="QNN30" s="13"/>
      <c r="QNO30" s="13"/>
      <c r="QNP30" s="13"/>
      <c r="QNQ30" s="13"/>
      <c r="QNR30" s="13"/>
      <c r="QNS30" s="13"/>
      <c r="QNT30" s="13"/>
      <c r="QNU30" s="13"/>
      <c r="QNV30" s="13"/>
      <c r="QNW30" s="13"/>
      <c r="QNX30" s="13"/>
      <c r="QNY30" s="13"/>
      <c r="QNZ30" s="13"/>
      <c r="QOA30" s="13"/>
      <c r="QOB30" s="13"/>
      <c r="QOC30" s="13"/>
      <c r="QOD30" s="13"/>
      <c r="QOE30" s="13"/>
      <c r="QOF30" s="13"/>
      <c r="QOG30" s="13"/>
      <c r="QOH30" s="13"/>
      <c r="QOI30" s="13"/>
      <c r="QOJ30" s="13"/>
      <c r="QOK30" s="13"/>
      <c r="QOL30" s="13"/>
      <c r="QOM30" s="13"/>
      <c r="QON30" s="13"/>
      <c r="QOO30" s="13"/>
      <c r="QOP30" s="13"/>
      <c r="QOQ30" s="13"/>
      <c r="QOR30" s="13"/>
      <c r="QOS30" s="13"/>
      <c r="QOT30" s="13"/>
      <c r="QOU30" s="13"/>
      <c r="QOV30" s="13"/>
      <c r="QOW30" s="13"/>
      <c r="QOX30" s="13"/>
      <c r="QOY30" s="13"/>
      <c r="QOZ30" s="13"/>
      <c r="QPA30" s="13"/>
      <c r="QPB30" s="13"/>
      <c r="QPC30" s="13"/>
      <c r="QPD30" s="13"/>
      <c r="QPE30" s="13"/>
      <c r="QPF30" s="13"/>
      <c r="QPG30" s="13"/>
      <c r="QPH30" s="13"/>
      <c r="QPI30" s="13"/>
      <c r="QPJ30" s="13"/>
      <c r="QPK30" s="13"/>
      <c r="QPL30" s="13"/>
      <c r="QPM30" s="13"/>
      <c r="QPN30" s="13"/>
      <c r="QPO30" s="13"/>
      <c r="QPP30" s="13"/>
      <c r="QPQ30" s="13"/>
      <c r="QPR30" s="13"/>
      <c r="QPS30" s="13"/>
      <c r="QPT30" s="13"/>
      <c r="QPU30" s="13"/>
      <c r="QPV30" s="13"/>
      <c r="QPW30" s="13"/>
      <c r="QPX30" s="13"/>
      <c r="QPY30" s="13"/>
      <c r="QPZ30" s="13"/>
      <c r="QQA30" s="13"/>
      <c r="QQB30" s="13"/>
      <c r="QQC30" s="13"/>
      <c r="QQD30" s="13"/>
      <c r="QQE30" s="13"/>
      <c r="QQF30" s="13"/>
      <c r="QQG30" s="13"/>
      <c r="QQH30" s="13"/>
      <c r="QQI30" s="13"/>
      <c r="QQJ30" s="13"/>
      <c r="QQK30" s="13"/>
      <c r="QQL30" s="13"/>
      <c r="QQM30" s="13"/>
      <c r="QQN30" s="13"/>
      <c r="QQO30" s="13"/>
      <c r="QQP30" s="13"/>
      <c r="QQQ30" s="13"/>
      <c r="QQR30" s="13"/>
      <c r="QQS30" s="13"/>
      <c r="QQT30" s="13"/>
      <c r="QQU30" s="13"/>
      <c r="QQV30" s="13"/>
      <c r="QQW30" s="13"/>
      <c r="QQX30" s="13"/>
      <c r="QQY30" s="13"/>
      <c r="QQZ30" s="13"/>
      <c r="QRA30" s="13"/>
      <c r="QRB30" s="13"/>
      <c r="QRC30" s="13"/>
      <c r="QRD30" s="13"/>
      <c r="QRE30" s="13"/>
      <c r="QRF30" s="13"/>
      <c r="QRG30" s="13"/>
      <c r="QRH30" s="13"/>
      <c r="QRI30" s="13"/>
      <c r="QRJ30" s="13"/>
      <c r="QRK30" s="13"/>
      <c r="QRL30" s="13"/>
      <c r="QRM30" s="13"/>
      <c r="QRN30" s="13"/>
      <c r="QRO30" s="13"/>
      <c r="QRP30" s="13"/>
      <c r="QRQ30" s="13"/>
      <c r="QRR30" s="13"/>
      <c r="QRS30" s="13"/>
      <c r="QRT30" s="13"/>
      <c r="QRU30" s="13"/>
      <c r="QRV30" s="13"/>
      <c r="QRW30" s="13"/>
      <c r="QRX30" s="13"/>
      <c r="QRY30" s="13"/>
      <c r="QRZ30" s="13"/>
      <c r="QSA30" s="13"/>
      <c r="QSB30" s="13"/>
      <c r="QSC30" s="13"/>
      <c r="QSD30" s="13"/>
      <c r="QSE30" s="13"/>
      <c r="QSF30" s="13"/>
      <c r="QSG30" s="13"/>
      <c r="QSH30" s="13"/>
      <c r="QSI30" s="13"/>
      <c r="QSJ30" s="13"/>
      <c r="QSK30" s="13"/>
      <c r="QSL30" s="13"/>
      <c r="QSM30" s="13"/>
      <c r="QSN30" s="13"/>
      <c r="QSO30" s="13"/>
      <c r="QSP30" s="13"/>
      <c r="QSQ30" s="13"/>
      <c r="QSR30" s="13"/>
      <c r="QSS30" s="13"/>
      <c r="QST30" s="13"/>
      <c r="QSU30" s="13"/>
      <c r="QSV30" s="13"/>
      <c r="QSW30" s="13"/>
      <c r="QSX30" s="13"/>
      <c r="QSY30" s="13"/>
      <c r="QSZ30" s="13"/>
      <c r="QTA30" s="13"/>
      <c r="QTB30" s="13"/>
      <c r="QTC30" s="13"/>
      <c r="QTD30" s="13"/>
      <c r="QTE30" s="13"/>
      <c r="QTF30" s="13"/>
      <c r="QTG30" s="13"/>
      <c r="QTH30" s="13"/>
      <c r="QTI30" s="13"/>
      <c r="QTJ30" s="13"/>
      <c r="QTK30" s="13"/>
      <c r="QTL30" s="13"/>
      <c r="QTM30" s="13"/>
      <c r="QTN30" s="13"/>
      <c r="QTO30" s="13"/>
      <c r="QTP30" s="13"/>
      <c r="QTQ30" s="13"/>
      <c r="QTR30" s="13"/>
      <c r="QTS30" s="13"/>
      <c r="QTT30" s="13"/>
      <c r="QTU30" s="13"/>
      <c r="QTV30" s="13"/>
      <c r="QTW30" s="13"/>
      <c r="QTX30" s="13"/>
      <c r="QTY30" s="13"/>
      <c r="QTZ30" s="13"/>
      <c r="QUA30" s="13"/>
      <c r="QUB30" s="13"/>
      <c r="QUC30" s="13"/>
      <c r="QUD30" s="13"/>
      <c r="QUE30" s="13"/>
      <c r="QUF30" s="13"/>
      <c r="QUG30" s="13"/>
      <c r="QUH30" s="13"/>
      <c r="QUI30" s="13"/>
      <c r="QUJ30" s="13"/>
      <c r="QUK30" s="13"/>
      <c r="QUL30" s="13"/>
      <c r="QUM30" s="13"/>
      <c r="QUN30" s="13"/>
      <c r="QUO30" s="13"/>
      <c r="QUP30" s="13"/>
      <c r="QUQ30" s="13"/>
      <c r="QUR30" s="13"/>
      <c r="QUS30" s="13"/>
      <c r="QUT30" s="13"/>
      <c r="QUU30" s="13"/>
      <c r="QUV30" s="13"/>
      <c r="QUW30" s="13"/>
      <c r="QUX30" s="13"/>
      <c r="QUY30" s="13"/>
      <c r="QUZ30" s="13"/>
      <c r="QVA30" s="13"/>
      <c r="QVB30" s="13"/>
      <c r="QVC30" s="13"/>
      <c r="QVD30" s="13"/>
      <c r="QVE30" s="13"/>
      <c r="QVF30" s="13"/>
      <c r="QVG30" s="13"/>
      <c r="QVH30" s="13"/>
      <c r="QVI30" s="13"/>
      <c r="QVJ30" s="13"/>
      <c r="QVK30" s="13"/>
      <c r="QVL30" s="13"/>
      <c r="QVM30" s="13"/>
      <c r="QVN30" s="13"/>
      <c r="QVO30" s="13"/>
      <c r="QVP30" s="13"/>
      <c r="QVQ30" s="13"/>
      <c r="QVR30" s="13"/>
      <c r="QVS30" s="13"/>
      <c r="QVT30" s="13"/>
      <c r="QVU30" s="13"/>
      <c r="QVV30" s="13"/>
      <c r="QVW30" s="13"/>
      <c r="QVX30" s="13"/>
      <c r="QVY30" s="13"/>
      <c r="QVZ30" s="13"/>
      <c r="QWA30" s="13"/>
      <c r="QWB30" s="13"/>
      <c r="QWC30" s="13"/>
      <c r="QWD30" s="13"/>
      <c r="QWE30" s="13"/>
      <c r="QWF30" s="13"/>
      <c r="QWG30" s="13"/>
      <c r="QWH30" s="13"/>
      <c r="QWI30" s="13"/>
      <c r="QWJ30" s="13"/>
      <c r="QWK30" s="13"/>
      <c r="QWL30" s="13"/>
      <c r="QWM30" s="13"/>
      <c r="QWN30" s="13"/>
      <c r="QWO30" s="13"/>
      <c r="QWP30" s="13"/>
      <c r="QWQ30" s="13"/>
      <c r="QWR30" s="13"/>
      <c r="QWS30" s="13"/>
      <c r="QWT30" s="13"/>
      <c r="QWU30" s="13"/>
      <c r="QWV30" s="13"/>
      <c r="QWW30" s="13"/>
      <c r="QWX30" s="13"/>
      <c r="QWY30" s="13"/>
      <c r="QWZ30" s="13"/>
      <c r="QXA30" s="13"/>
      <c r="QXB30" s="13"/>
      <c r="QXC30" s="13"/>
      <c r="QXD30" s="13"/>
      <c r="QXE30" s="13"/>
      <c r="QXF30" s="13"/>
      <c r="QXG30" s="13"/>
      <c r="QXH30" s="13"/>
      <c r="QXI30" s="13"/>
      <c r="QXJ30" s="13"/>
      <c r="QXK30" s="13"/>
      <c r="QXL30" s="13"/>
      <c r="QXM30" s="13"/>
      <c r="QXN30" s="13"/>
      <c r="QXO30" s="13"/>
      <c r="QXP30" s="13"/>
      <c r="QXQ30" s="13"/>
      <c r="QXR30" s="13"/>
      <c r="QXS30" s="13"/>
      <c r="QXT30" s="13"/>
      <c r="QXU30" s="13"/>
      <c r="QXV30" s="13"/>
      <c r="QXW30" s="13"/>
      <c r="QXX30" s="13"/>
      <c r="QXY30" s="13"/>
      <c r="QXZ30" s="13"/>
      <c r="QYA30" s="13"/>
      <c r="QYB30" s="13"/>
      <c r="QYC30" s="13"/>
      <c r="QYD30" s="13"/>
      <c r="QYE30" s="13"/>
      <c r="QYF30" s="13"/>
      <c r="QYG30" s="13"/>
      <c r="QYH30" s="13"/>
      <c r="QYI30" s="13"/>
      <c r="QYJ30" s="13"/>
      <c r="QYK30" s="13"/>
      <c r="QYL30" s="13"/>
      <c r="QYM30" s="13"/>
      <c r="QYN30" s="13"/>
      <c r="QYO30" s="13"/>
      <c r="QYP30" s="13"/>
      <c r="QYQ30" s="13"/>
      <c r="QYR30" s="13"/>
      <c r="QYS30" s="13"/>
      <c r="QYT30" s="13"/>
      <c r="QYU30" s="13"/>
      <c r="QYV30" s="13"/>
      <c r="QYW30" s="13"/>
      <c r="QYX30" s="13"/>
      <c r="QYY30" s="13"/>
      <c r="QYZ30" s="13"/>
      <c r="QZA30" s="13"/>
      <c r="QZB30" s="13"/>
      <c r="QZC30" s="13"/>
      <c r="QZD30" s="13"/>
      <c r="QZE30" s="13"/>
      <c r="QZF30" s="13"/>
      <c r="QZG30" s="13"/>
      <c r="QZH30" s="13"/>
      <c r="QZI30" s="13"/>
      <c r="QZJ30" s="13"/>
      <c r="QZK30" s="13"/>
      <c r="QZL30" s="13"/>
      <c r="QZM30" s="13"/>
      <c r="QZN30" s="13"/>
      <c r="QZO30" s="13"/>
      <c r="QZP30" s="13"/>
      <c r="QZQ30" s="13"/>
      <c r="QZR30" s="13"/>
      <c r="QZS30" s="13"/>
      <c r="QZT30" s="13"/>
      <c r="QZU30" s="13"/>
      <c r="QZV30" s="13"/>
      <c r="QZW30" s="13"/>
      <c r="QZX30" s="13"/>
      <c r="QZY30" s="13"/>
      <c r="QZZ30" s="13"/>
      <c r="RAA30" s="13"/>
      <c r="RAB30" s="13"/>
      <c r="RAC30" s="13"/>
      <c r="RAD30" s="13"/>
      <c r="RAE30" s="13"/>
      <c r="RAF30" s="13"/>
      <c r="RAG30" s="13"/>
      <c r="RAH30" s="13"/>
      <c r="RAI30" s="13"/>
      <c r="RAJ30" s="13"/>
      <c r="RAK30" s="13"/>
      <c r="RAL30" s="13"/>
      <c r="RAM30" s="13"/>
      <c r="RAN30" s="13"/>
      <c r="RAO30" s="13"/>
      <c r="RAP30" s="13"/>
      <c r="RAQ30" s="13"/>
      <c r="RAR30" s="13"/>
      <c r="RAS30" s="13"/>
      <c r="RAT30" s="13"/>
      <c r="RAU30" s="13"/>
      <c r="RAV30" s="13"/>
      <c r="RAW30" s="13"/>
      <c r="RAX30" s="13"/>
      <c r="RAY30" s="13"/>
      <c r="RAZ30" s="13"/>
      <c r="RBA30" s="13"/>
      <c r="RBB30" s="13"/>
      <c r="RBC30" s="13"/>
      <c r="RBD30" s="13"/>
      <c r="RBE30" s="13"/>
      <c r="RBF30" s="13"/>
      <c r="RBG30" s="13"/>
      <c r="RBH30" s="13"/>
      <c r="RBI30" s="13"/>
      <c r="RBJ30" s="13"/>
      <c r="RBK30" s="13"/>
      <c r="RBL30" s="13"/>
      <c r="RBM30" s="13"/>
      <c r="RBN30" s="13"/>
      <c r="RBO30" s="13"/>
      <c r="RBP30" s="13"/>
      <c r="RBQ30" s="13"/>
      <c r="RBR30" s="13"/>
      <c r="RBS30" s="13"/>
      <c r="RBT30" s="13"/>
      <c r="RBU30" s="13"/>
      <c r="RBV30" s="13"/>
      <c r="RBW30" s="13"/>
      <c r="RBX30" s="13"/>
      <c r="RBY30" s="13"/>
      <c r="RBZ30" s="13"/>
      <c r="RCA30" s="13"/>
      <c r="RCB30" s="13"/>
      <c r="RCC30" s="13"/>
      <c r="RCD30" s="13"/>
      <c r="RCE30" s="13"/>
      <c r="RCF30" s="13"/>
      <c r="RCG30" s="13"/>
      <c r="RCH30" s="13"/>
      <c r="RCI30" s="13"/>
      <c r="RCJ30" s="13"/>
      <c r="RCK30" s="13"/>
      <c r="RCL30" s="13"/>
      <c r="RCM30" s="13"/>
      <c r="RCN30" s="13"/>
      <c r="RCO30" s="13"/>
      <c r="RCP30" s="13"/>
      <c r="RCQ30" s="13"/>
      <c r="RCR30" s="13"/>
      <c r="RCS30" s="13"/>
      <c r="RCT30" s="13"/>
      <c r="RCU30" s="13"/>
      <c r="RCV30" s="13"/>
      <c r="RCW30" s="13"/>
      <c r="RCX30" s="13"/>
      <c r="RCY30" s="13"/>
      <c r="RCZ30" s="13"/>
      <c r="RDA30" s="13"/>
      <c r="RDB30" s="13"/>
      <c r="RDC30" s="13"/>
      <c r="RDD30" s="13"/>
      <c r="RDE30" s="13"/>
      <c r="RDF30" s="13"/>
      <c r="RDG30" s="13"/>
      <c r="RDH30" s="13"/>
      <c r="RDI30" s="13"/>
      <c r="RDJ30" s="13"/>
      <c r="RDK30" s="13"/>
      <c r="RDL30" s="13"/>
      <c r="RDM30" s="13"/>
      <c r="RDN30" s="13"/>
      <c r="RDO30" s="13"/>
      <c r="RDP30" s="13"/>
      <c r="RDQ30" s="13"/>
      <c r="RDR30" s="13"/>
      <c r="RDS30" s="13"/>
      <c r="RDT30" s="13"/>
      <c r="RDU30" s="13"/>
      <c r="RDV30" s="13"/>
      <c r="RDW30" s="13"/>
      <c r="RDX30" s="13"/>
      <c r="RDY30" s="13"/>
      <c r="RDZ30" s="13"/>
      <c r="REA30" s="13"/>
      <c r="REB30" s="13"/>
      <c r="REC30" s="13"/>
      <c r="RED30" s="13"/>
      <c r="REE30" s="13"/>
      <c r="REF30" s="13"/>
      <c r="REG30" s="13"/>
      <c r="REH30" s="13"/>
      <c r="REI30" s="13"/>
      <c r="REJ30" s="13"/>
      <c r="REK30" s="13"/>
      <c r="REL30" s="13"/>
      <c r="REM30" s="13"/>
      <c r="REN30" s="13"/>
      <c r="REO30" s="13"/>
      <c r="REP30" s="13"/>
      <c r="REQ30" s="13"/>
      <c r="RER30" s="13"/>
      <c r="RES30" s="13"/>
      <c r="RET30" s="13"/>
      <c r="REU30" s="13"/>
      <c r="REV30" s="13"/>
      <c r="REW30" s="13"/>
      <c r="REX30" s="13"/>
      <c r="REY30" s="13"/>
      <c r="REZ30" s="13"/>
      <c r="RFA30" s="13"/>
      <c r="RFB30" s="13"/>
      <c r="RFC30" s="13"/>
      <c r="RFD30" s="13"/>
      <c r="RFE30" s="13"/>
      <c r="RFF30" s="13"/>
      <c r="RFG30" s="13"/>
      <c r="RFH30" s="13"/>
      <c r="RFI30" s="13"/>
      <c r="RFJ30" s="13"/>
      <c r="RFK30" s="13"/>
      <c r="RFL30" s="13"/>
      <c r="RFM30" s="13"/>
      <c r="RFN30" s="13"/>
      <c r="RFO30" s="13"/>
      <c r="RFP30" s="13"/>
      <c r="RFQ30" s="13"/>
      <c r="RFR30" s="13"/>
      <c r="RFS30" s="13"/>
      <c r="RFT30" s="13"/>
      <c r="RFU30" s="13"/>
      <c r="RFV30" s="13"/>
      <c r="RFW30" s="13"/>
      <c r="RFX30" s="13"/>
      <c r="RFY30" s="13"/>
      <c r="RFZ30" s="13"/>
      <c r="RGA30" s="13"/>
      <c r="RGB30" s="13"/>
      <c r="RGC30" s="13"/>
      <c r="RGD30" s="13"/>
      <c r="RGE30" s="13"/>
      <c r="RGF30" s="13"/>
      <c r="RGG30" s="13"/>
      <c r="RGH30" s="13"/>
      <c r="RGI30" s="13"/>
      <c r="RGJ30" s="13"/>
      <c r="RGK30" s="13"/>
      <c r="RGL30" s="13"/>
      <c r="RGM30" s="13"/>
      <c r="RGN30" s="13"/>
      <c r="RGO30" s="13"/>
      <c r="RGP30" s="13"/>
      <c r="RGQ30" s="13"/>
      <c r="RGR30" s="13"/>
      <c r="RGS30" s="13"/>
      <c r="RGT30" s="13"/>
      <c r="RGU30" s="13"/>
      <c r="RGV30" s="13"/>
      <c r="RGW30" s="13"/>
      <c r="RGX30" s="13"/>
      <c r="RGY30" s="13"/>
      <c r="RGZ30" s="13"/>
      <c r="RHA30" s="13"/>
      <c r="RHB30" s="13"/>
      <c r="RHC30" s="13"/>
      <c r="RHD30" s="13"/>
      <c r="RHE30" s="13"/>
      <c r="RHF30" s="13"/>
      <c r="RHG30" s="13"/>
      <c r="RHH30" s="13"/>
      <c r="RHI30" s="13"/>
      <c r="RHJ30" s="13"/>
      <c r="RHK30" s="13"/>
      <c r="RHL30" s="13"/>
      <c r="RHM30" s="13"/>
      <c r="RHN30" s="13"/>
      <c r="RHO30" s="13"/>
      <c r="RHP30" s="13"/>
      <c r="RHQ30" s="13"/>
      <c r="RHR30" s="13"/>
      <c r="RHS30" s="13"/>
      <c r="RHT30" s="13"/>
      <c r="RHU30" s="13"/>
      <c r="RHV30" s="13"/>
      <c r="RHW30" s="13"/>
      <c r="RHX30" s="13"/>
      <c r="RHY30" s="13"/>
      <c r="RHZ30" s="13"/>
      <c r="RIA30" s="13"/>
      <c r="RIB30" s="13"/>
      <c r="RIC30" s="13"/>
      <c r="RID30" s="13"/>
      <c r="RIE30" s="13"/>
      <c r="RIF30" s="13"/>
      <c r="RIG30" s="13"/>
      <c r="RIH30" s="13"/>
      <c r="RII30" s="13"/>
      <c r="RIJ30" s="13"/>
      <c r="RIK30" s="13"/>
      <c r="RIL30" s="13"/>
      <c r="RIM30" s="13"/>
      <c r="RIN30" s="13"/>
      <c r="RIO30" s="13"/>
      <c r="RIP30" s="13"/>
      <c r="RIQ30" s="13"/>
      <c r="RIR30" s="13"/>
      <c r="RIS30" s="13"/>
      <c r="RIT30" s="13"/>
      <c r="RIU30" s="13"/>
      <c r="RIV30" s="13"/>
      <c r="RIW30" s="13"/>
      <c r="RIX30" s="13"/>
      <c r="RIY30" s="13"/>
      <c r="RIZ30" s="13"/>
      <c r="RJA30" s="13"/>
      <c r="RJB30" s="13"/>
      <c r="RJC30" s="13"/>
      <c r="RJD30" s="13"/>
      <c r="RJE30" s="13"/>
      <c r="RJF30" s="13"/>
      <c r="RJG30" s="13"/>
      <c r="RJH30" s="13"/>
      <c r="RJI30" s="13"/>
      <c r="RJJ30" s="13"/>
      <c r="RJK30" s="13"/>
      <c r="RJL30" s="13"/>
      <c r="RJM30" s="13"/>
      <c r="RJN30" s="13"/>
      <c r="RJO30" s="13"/>
      <c r="RJP30" s="13"/>
      <c r="RJQ30" s="13"/>
      <c r="RJR30" s="13"/>
      <c r="RJS30" s="13"/>
      <c r="RJT30" s="13"/>
      <c r="RJU30" s="13"/>
      <c r="RJV30" s="13"/>
      <c r="RJW30" s="13"/>
      <c r="RJX30" s="13"/>
      <c r="RJY30" s="13"/>
      <c r="RJZ30" s="13"/>
      <c r="RKA30" s="13"/>
      <c r="RKB30" s="13"/>
      <c r="RKC30" s="13"/>
      <c r="RKD30" s="13"/>
      <c r="RKE30" s="13"/>
      <c r="RKF30" s="13"/>
      <c r="RKG30" s="13"/>
      <c r="RKH30" s="13"/>
      <c r="RKI30" s="13"/>
      <c r="RKJ30" s="13"/>
      <c r="RKK30" s="13"/>
      <c r="RKL30" s="13"/>
      <c r="RKM30" s="13"/>
      <c r="RKN30" s="13"/>
      <c r="RKO30" s="13"/>
      <c r="RKP30" s="13"/>
      <c r="RKQ30" s="13"/>
      <c r="RKR30" s="13"/>
      <c r="RKS30" s="13"/>
      <c r="RKT30" s="13"/>
      <c r="RKU30" s="13"/>
      <c r="RKV30" s="13"/>
      <c r="RKW30" s="13"/>
      <c r="RKX30" s="13"/>
      <c r="RKY30" s="13"/>
      <c r="RKZ30" s="13"/>
      <c r="RLA30" s="13"/>
      <c r="RLB30" s="13"/>
      <c r="RLC30" s="13"/>
      <c r="RLD30" s="13"/>
      <c r="RLE30" s="13"/>
      <c r="RLF30" s="13"/>
      <c r="RLG30" s="13"/>
      <c r="RLH30" s="13"/>
      <c r="RLI30" s="13"/>
      <c r="RLJ30" s="13"/>
      <c r="RLK30" s="13"/>
      <c r="RLL30" s="13"/>
      <c r="RLM30" s="13"/>
      <c r="RLN30" s="13"/>
      <c r="RLO30" s="13"/>
      <c r="RLP30" s="13"/>
      <c r="RLQ30" s="13"/>
      <c r="RLR30" s="13"/>
      <c r="RLS30" s="13"/>
      <c r="RLT30" s="13"/>
      <c r="RLU30" s="13"/>
      <c r="RLV30" s="13"/>
      <c r="RLW30" s="13"/>
      <c r="RLX30" s="13"/>
      <c r="RLY30" s="13"/>
      <c r="RLZ30" s="13"/>
      <c r="RMA30" s="13"/>
      <c r="RMB30" s="13"/>
      <c r="RMC30" s="13"/>
      <c r="RMD30" s="13"/>
      <c r="RME30" s="13"/>
      <c r="RMF30" s="13"/>
      <c r="RMG30" s="13"/>
      <c r="RMH30" s="13"/>
      <c r="RMI30" s="13"/>
      <c r="RMJ30" s="13"/>
      <c r="RMK30" s="13"/>
      <c r="RML30" s="13"/>
      <c r="RMM30" s="13"/>
      <c r="RMN30" s="13"/>
      <c r="RMO30" s="13"/>
      <c r="RMP30" s="13"/>
      <c r="RMQ30" s="13"/>
      <c r="RMR30" s="13"/>
      <c r="RMS30" s="13"/>
      <c r="RMT30" s="13"/>
      <c r="RMU30" s="13"/>
      <c r="RMV30" s="13"/>
      <c r="RMW30" s="13"/>
      <c r="RMX30" s="13"/>
      <c r="RMY30" s="13"/>
      <c r="RMZ30" s="13"/>
      <c r="RNA30" s="13"/>
      <c r="RNB30" s="13"/>
      <c r="RNC30" s="13"/>
      <c r="RND30" s="13"/>
      <c r="RNE30" s="13"/>
      <c r="RNF30" s="13"/>
      <c r="RNG30" s="13"/>
      <c r="RNH30" s="13"/>
      <c r="RNI30" s="13"/>
      <c r="RNJ30" s="13"/>
      <c r="RNK30" s="13"/>
      <c r="RNL30" s="13"/>
      <c r="RNM30" s="13"/>
      <c r="RNN30" s="13"/>
      <c r="RNO30" s="13"/>
      <c r="RNP30" s="13"/>
      <c r="RNQ30" s="13"/>
      <c r="RNR30" s="13"/>
      <c r="RNS30" s="13"/>
      <c r="RNT30" s="13"/>
      <c r="RNU30" s="13"/>
      <c r="RNV30" s="13"/>
      <c r="RNW30" s="13"/>
      <c r="RNX30" s="13"/>
      <c r="RNY30" s="13"/>
      <c r="RNZ30" s="13"/>
      <c r="ROA30" s="13"/>
      <c r="ROB30" s="13"/>
      <c r="ROC30" s="13"/>
      <c r="ROD30" s="13"/>
      <c r="ROE30" s="13"/>
      <c r="ROF30" s="13"/>
      <c r="ROG30" s="13"/>
      <c r="ROH30" s="13"/>
      <c r="ROI30" s="13"/>
      <c r="ROJ30" s="13"/>
      <c r="ROK30" s="13"/>
      <c r="ROL30" s="13"/>
      <c r="ROM30" s="13"/>
      <c r="RON30" s="13"/>
      <c r="ROO30" s="13"/>
      <c r="ROP30" s="13"/>
      <c r="ROQ30" s="13"/>
      <c r="ROR30" s="13"/>
      <c r="ROS30" s="13"/>
      <c r="ROT30" s="13"/>
      <c r="ROU30" s="13"/>
      <c r="ROV30" s="13"/>
      <c r="ROW30" s="13"/>
      <c r="ROX30" s="13"/>
      <c r="ROY30" s="13"/>
      <c r="ROZ30" s="13"/>
      <c r="RPA30" s="13"/>
      <c r="RPB30" s="13"/>
      <c r="RPC30" s="13"/>
      <c r="RPD30" s="13"/>
      <c r="RPE30" s="13"/>
      <c r="RPF30" s="13"/>
      <c r="RPG30" s="13"/>
      <c r="RPH30" s="13"/>
      <c r="RPI30" s="13"/>
      <c r="RPJ30" s="13"/>
      <c r="RPK30" s="13"/>
      <c r="RPL30" s="13"/>
      <c r="RPM30" s="13"/>
      <c r="RPN30" s="13"/>
      <c r="RPO30" s="13"/>
      <c r="RPP30" s="13"/>
      <c r="RPQ30" s="13"/>
      <c r="RPR30" s="13"/>
      <c r="RPS30" s="13"/>
      <c r="RPT30" s="13"/>
      <c r="RPU30" s="13"/>
      <c r="RPV30" s="13"/>
      <c r="RPW30" s="13"/>
      <c r="RPX30" s="13"/>
      <c r="RPY30" s="13"/>
      <c r="RPZ30" s="13"/>
      <c r="RQA30" s="13"/>
      <c r="RQB30" s="13"/>
      <c r="RQC30" s="13"/>
      <c r="RQD30" s="13"/>
      <c r="RQE30" s="13"/>
      <c r="RQF30" s="13"/>
      <c r="RQG30" s="13"/>
      <c r="RQH30" s="13"/>
      <c r="RQI30" s="13"/>
      <c r="RQJ30" s="13"/>
      <c r="RQK30" s="13"/>
      <c r="RQL30" s="13"/>
      <c r="RQM30" s="13"/>
      <c r="RQN30" s="13"/>
      <c r="RQO30" s="13"/>
      <c r="RQP30" s="13"/>
      <c r="RQQ30" s="13"/>
      <c r="RQR30" s="13"/>
      <c r="RQS30" s="13"/>
      <c r="RQT30" s="13"/>
      <c r="RQU30" s="13"/>
      <c r="RQV30" s="13"/>
      <c r="RQW30" s="13"/>
      <c r="RQX30" s="13"/>
      <c r="RQY30" s="13"/>
      <c r="RQZ30" s="13"/>
      <c r="RRA30" s="13"/>
      <c r="RRB30" s="13"/>
      <c r="RRC30" s="13"/>
      <c r="RRD30" s="13"/>
      <c r="RRE30" s="13"/>
      <c r="RRF30" s="13"/>
      <c r="RRG30" s="13"/>
      <c r="RRH30" s="13"/>
      <c r="RRI30" s="13"/>
      <c r="RRJ30" s="13"/>
      <c r="RRK30" s="13"/>
      <c r="RRL30" s="13"/>
      <c r="RRM30" s="13"/>
      <c r="RRN30" s="13"/>
      <c r="RRO30" s="13"/>
      <c r="RRP30" s="13"/>
      <c r="RRQ30" s="13"/>
      <c r="RRR30" s="13"/>
      <c r="RRS30" s="13"/>
      <c r="RRT30" s="13"/>
      <c r="RRU30" s="13"/>
      <c r="RRV30" s="13"/>
      <c r="RRW30" s="13"/>
      <c r="RRX30" s="13"/>
      <c r="RRY30" s="13"/>
      <c r="RRZ30" s="13"/>
      <c r="RSA30" s="13"/>
      <c r="RSB30" s="13"/>
      <c r="RSC30" s="13"/>
      <c r="RSD30" s="13"/>
      <c r="RSE30" s="13"/>
      <c r="RSF30" s="13"/>
      <c r="RSG30" s="13"/>
      <c r="RSH30" s="13"/>
      <c r="RSI30" s="13"/>
      <c r="RSJ30" s="13"/>
      <c r="RSK30" s="13"/>
      <c r="RSL30" s="13"/>
      <c r="RSM30" s="13"/>
      <c r="RSN30" s="13"/>
      <c r="RSO30" s="13"/>
      <c r="RSP30" s="13"/>
      <c r="RSQ30" s="13"/>
      <c r="RSR30" s="13"/>
      <c r="RSS30" s="13"/>
      <c r="RST30" s="13"/>
      <c r="RSU30" s="13"/>
      <c r="RSV30" s="13"/>
      <c r="RSW30" s="13"/>
      <c r="RSX30" s="13"/>
      <c r="RSY30" s="13"/>
      <c r="RSZ30" s="13"/>
      <c r="RTA30" s="13"/>
      <c r="RTB30" s="13"/>
      <c r="RTC30" s="13"/>
      <c r="RTD30" s="13"/>
      <c r="RTE30" s="13"/>
      <c r="RTF30" s="13"/>
      <c r="RTG30" s="13"/>
      <c r="RTH30" s="13"/>
      <c r="RTI30" s="13"/>
      <c r="RTJ30" s="13"/>
      <c r="RTK30" s="13"/>
      <c r="RTL30" s="13"/>
      <c r="RTM30" s="13"/>
      <c r="RTN30" s="13"/>
      <c r="RTO30" s="13"/>
      <c r="RTP30" s="13"/>
      <c r="RTQ30" s="13"/>
      <c r="RTR30" s="13"/>
      <c r="RTS30" s="13"/>
      <c r="RTT30" s="13"/>
      <c r="RTU30" s="13"/>
      <c r="RTV30" s="13"/>
      <c r="RTW30" s="13"/>
      <c r="RTX30" s="13"/>
      <c r="RTY30" s="13"/>
      <c r="RTZ30" s="13"/>
      <c r="RUA30" s="13"/>
      <c r="RUB30" s="13"/>
      <c r="RUC30" s="13"/>
      <c r="RUD30" s="13"/>
      <c r="RUE30" s="13"/>
      <c r="RUF30" s="13"/>
      <c r="RUG30" s="13"/>
      <c r="RUH30" s="13"/>
      <c r="RUI30" s="13"/>
      <c r="RUJ30" s="13"/>
      <c r="RUK30" s="13"/>
      <c r="RUL30" s="13"/>
      <c r="RUM30" s="13"/>
      <c r="RUN30" s="13"/>
      <c r="RUO30" s="13"/>
      <c r="RUP30" s="13"/>
      <c r="RUQ30" s="13"/>
      <c r="RUR30" s="13"/>
      <c r="RUS30" s="13"/>
      <c r="RUT30" s="13"/>
      <c r="RUU30" s="13"/>
      <c r="RUV30" s="13"/>
      <c r="RUW30" s="13"/>
      <c r="RUX30" s="13"/>
      <c r="RUY30" s="13"/>
      <c r="RUZ30" s="13"/>
      <c r="RVA30" s="13"/>
      <c r="RVB30" s="13"/>
      <c r="RVC30" s="13"/>
      <c r="RVD30" s="13"/>
      <c r="RVE30" s="13"/>
      <c r="RVF30" s="13"/>
      <c r="RVG30" s="13"/>
      <c r="RVH30" s="13"/>
      <c r="RVI30" s="13"/>
      <c r="RVJ30" s="13"/>
      <c r="RVK30" s="13"/>
      <c r="RVL30" s="13"/>
      <c r="RVM30" s="13"/>
      <c r="RVN30" s="13"/>
      <c r="RVO30" s="13"/>
      <c r="RVP30" s="13"/>
      <c r="RVQ30" s="13"/>
      <c r="RVR30" s="13"/>
      <c r="RVS30" s="13"/>
      <c r="RVT30" s="13"/>
      <c r="RVU30" s="13"/>
      <c r="RVV30" s="13"/>
      <c r="RVW30" s="13"/>
      <c r="RVX30" s="13"/>
      <c r="RVY30" s="13"/>
      <c r="RVZ30" s="13"/>
      <c r="RWA30" s="13"/>
      <c r="RWB30" s="13"/>
      <c r="RWC30" s="13"/>
      <c r="RWD30" s="13"/>
      <c r="RWE30" s="13"/>
      <c r="RWF30" s="13"/>
      <c r="RWG30" s="13"/>
      <c r="RWH30" s="13"/>
      <c r="RWI30" s="13"/>
      <c r="RWJ30" s="13"/>
      <c r="RWK30" s="13"/>
      <c r="RWL30" s="13"/>
      <c r="RWM30" s="13"/>
      <c r="RWN30" s="13"/>
      <c r="RWO30" s="13"/>
      <c r="RWP30" s="13"/>
      <c r="RWQ30" s="13"/>
      <c r="RWR30" s="13"/>
      <c r="RWS30" s="13"/>
      <c r="RWT30" s="13"/>
      <c r="RWU30" s="13"/>
      <c r="RWV30" s="13"/>
      <c r="RWW30" s="13"/>
      <c r="RWX30" s="13"/>
      <c r="RWY30" s="13"/>
      <c r="RWZ30" s="13"/>
      <c r="RXA30" s="13"/>
      <c r="RXB30" s="13"/>
      <c r="RXC30" s="13"/>
      <c r="RXD30" s="13"/>
      <c r="RXE30" s="13"/>
      <c r="RXF30" s="13"/>
      <c r="RXG30" s="13"/>
      <c r="RXH30" s="13"/>
      <c r="RXI30" s="13"/>
      <c r="RXJ30" s="13"/>
      <c r="RXK30" s="13"/>
      <c r="RXL30" s="13"/>
      <c r="RXM30" s="13"/>
      <c r="RXN30" s="13"/>
      <c r="RXO30" s="13"/>
      <c r="RXP30" s="13"/>
      <c r="RXQ30" s="13"/>
      <c r="RXR30" s="13"/>
      <c r="RXS30" s="13"/>
      <c r="RXT30" s="13"/>
      <c r="RXU30" s="13"/>
      <c r="RXV30" s="13"/>
      <c r="RXW30" s="13"/>
      <c r="RXX30" s="13"/>
      <c r="RXY30" s="13"/>
      <c r="RXZ30" s="13"/>
      <c r="RYA30" s="13"/>
      <c r="RYB30" s="13"/>
      <c r="RYC30" s="13"/>
      <c r="RYD30" s="13"/>
      <c r="RYE30" s="13"/>
      <c r="RYF30" s="13"/>
      <c r="RYG30" s="13"/>
      <c r="RYH30" s="13"/>
      <c r="RYI30" s="13"/>
      <c r="RYJ30" s="13"/>
      <c r="RYK30" s="13"/>
      <c r="RYL30" s="13"/>
      <c r="RYM30" s="13"/>
      <c r="RYN30" s="13"/>
      <c r="RYO30" s="13"/>
      <c r="RYP30" s="13"/>
      <c r="RYQ30" s="13"/>
      <c r="RYR30" s="13"/>
      <c r="RYS30" s="13"/>
      <c r="RYT30" s="13"/>
      <c r="RYU30" s="13"/>
      <c r="RYV30" s="13"/>
      <c r="RYW30" s="13"/>
      <c r="RYX30" s="13"/>
      <c r="RYY30" s="13"/>
      <c r="RYZ30" s="13"/>
      <c r="RZA30" s="13"/>
      <c r="RZB30" s="13"/>
      <c r="RZC30" s="13"/>
      <c r="RZD30" s="13"/>
      <c r="RZE30" s="13"/>
      <c r="RZF30" s="13"/>
      <c r="RZG30" s="13"/>
      <c r="RZH30" s="13"/>
      <c r="RZI30" s="13"/>
      <c r="RZJ30" s="13"/>
      <c r="RZK30" s="13"/>
      <c r="RZL30" s="13"/>
      <c r="RZM30" s="13"/>
      <c r="RZN30" s="13"/>
      <c r="RZO30" s="13"/>
      <c r="RZP30" s="13"/>
      <c r="RZQ30" s="13"/>
      <c r="RZR30" s="13"/>
      <c r="RZS30" s="13"/>
      <c r="RZT30" s="13"/>
      <c r="RZU30" s="13"/>
      <c r="RZV30" s="13"/>
      <c r="RZW30" s="13"/>
      <c r="RZX30" s="13"/>
      <c r="RZY30" s="13"/>
      <c r="RZZ30" s="13"/>
      <c r="SAA30" s="13"/>
      <c r="SAB30" s="13"/>
      <c r="SAC30" s="13"/>
      <c r="SAD30" s="13"/>
      <c r="SAE30" s="13"/>
      <c r="SAF30" s="13"/>
      <c r="SAG30" s="13"/>
      <c r="SAH30" s="13"/>
      <c r="SAI30" s="13"/>
      <c r="SAJ30" s="13"/>
      <c r="SAK30" s="13"/>
      <c r="SAL30" s="13"/>
      <c r="SAM30" s="13"/>
      <c r="SAN30" s="13"/>
      <c r="SAO30" s="13"/>
      <c r="SAP30" s="13"/>
      <c r="SAQ30" s="13"/>
      <c r="SAR30" s="13"/>
      <c r="SAS30" s="13"/>
      <c r="SAT30" s="13"/>
      <c r="SAU30" s="13"/>
      <c r="SAV30" s="13"/>
      <c r="SAW30" s="13"/>
      <c r="SAX30" s="13"/>
      <c r="SAY30" s="13"/>
      <c r="SAZ30" s="13"/>
      <c r="SBA30" s="13"/>
      <c r="SBB30" s="13"/>
      <c r="SBC30" s="13"/>
      <c r="SBD30" s="13"/>
      <c r="SBE30" s="13"/>
      <c r="SBF30" s="13"/>
      <c r="SBG30" s="13"/>
      <c r="SBH30" s="13"/>
      <c r="SBI30" s="13"/>
      <c r="SBJ30" s="13"/>
      <c r="SBK30" s="13"/>
      <c r="SBL30" s="13"/>
      <c r="SBM30" s="13"/>
      <c r="SBN30" s="13"/>
      <c r="SBO30" s="13"/>
      <c r="SBP30" s="13"/>
      <c r="SBQ30" s="13"/>
      <c r="SBR30" s="13"/>
      <c r="SBS30" s="13"/>
      <c r="SBT30" s="13"/>
      <c r="SBU30" s="13"/>
      <c r="SBV30" s="13"/>
      <c r="SBW30" s="13"/>
      <c r="SBX30" s="13"/>
      <c r="SBY30" s="13"/>
      <c r="SBZ30" s="13"/>
      <c r="SCA30" s="13"/>
      <c r="SCB30" s="13"/>
      <c r="SCC30" s="13"/>
      <c r="SCD30" s="13"/>
      <c r="SCE30" s="13"/>
      <c r="SCF30" s="13"/>
      <c r="SCG30" s="13"/>
      <c r="SCH30" s="13"/>
      <c r="SCI30" s="13"/>
      <c r="SCJ30" s="13"/>
      <c r="SCK30" s="13"/>
      <c r="SCL30" s="13"/>
      <c r="SCM30" s="13"/>
      <c r="SCN30" s="13"/>
      <c r="SCO30" s="13"/>
      <c r="SCP30" s="13"/>
      <c r="SCQ30" s="13"/>
      <c r="SCR30" s="13"/>
      <c r="SCS30" s="13"/>
      <c r="SCT30" s="13"/>
      <c r="SCU30" s="13"/>
      <c r="SCV30" s="13"/>
      <c r="SCW30" s="13"/>
      <c r="SCX30" s="13"/>
      <c r="SCY30" s="13"/>
      <c r="SCZ30" s="13"/>
      <c r="SDA30" s="13"/>
      <c r="SDB30" s="13"/>
      <c r="SDC30" s="13"/>
      <c r="SDD30" s="13"/>
      <c r="SDE30" s="13"/>
      <c r="SDF30" s="13"/>
      <c r="SDG30" s="13"/>
      <c r="SDH30" s="13"/>
      <c r="SDI30" s="13"/>
      <c r="SDJ30" s="13"/>
      <c r="SDK30" s="13"/>
      <c r="SDL30" s="13"/>
      <c r="SDM30" s="13"/>
      <c r="SDN30" s="13"/>
      <c r="SDO30" s="13"/>
      <c r="SDP30" s="13"/>
      <c r="SDQ30" s="13"/>
      <c r="SDR30" s="13"/>
      <c r="SDS30" s="13"/>
      <c r="SDT30" s="13"/>
      <c r="SDU30" s="13"/>
      <c r="SDV30" s="13"/>
      <c r="SDW30" s="13"/>
      <c r="SDX30" s="13"/>
      <c r="SDY30" s="13"/>
      <c r="SDZ30" s="13"/>
      <c r="SEA30" s="13"/>
      <c r="SEB30" s="13"/>
      <c r="SEC30" s="13"/>
      <c r="SED30" s="13"/>
      <c r="SEE30" s="13"/>
      <c r="SEF30" s="13"/>
      <c r="SEG30" s="13"/>
      <c r="SEH30" s="13"/>
      <c r="SEI30" s="13"/>
      <c r="SEJ30" s="13"/>
      <c r="SEK30" s="13"/>
      <c r="SEL30" s="13"/>
      <c r="SEM30" s="13"/>
      <c r="SEN30" s="13"/>
      <c r="SEO30" s="13"/>
      <c r="SEP30" s="13"/>
      <c r="SEQ30" s="13"/>
      <c r="SER30" s="13"/>
      <c r="SES30" s="13"/>
      <c r="SET30" s="13"/>
      <c r="SEU30" s="13"/>
      <c r="SEV30" s="13"/>
      <c r="SEW30" s="13"/>
      <c r="SEX30" s="13"/>
      <c r="SEY30" s="13"/>
      <c r="SEZ30" s="13"/>
      <c r="SFA30" s="13"/>
      <c r="SFB30" s="13"/>
      <c r="SFC30" s="13"/>
      <c r="SFD30" s="13"/>
      <c r="SFE30" s="13"/>
      <c r="SFF30" s="13"/>
      <c r="SFG30" s="13"/>
      <c r="SFH30" s="13"/>
      <c r="SFI30" s="13"/>
      <c r="SFJ30" s="13"/>
      <c r="SFK30" s="13"/>
      <c r="SFL30" s="13"/>
      <c r="SFM30" s="13"/>
      <c r="SFN30" s="13"/>
      <c r="SFO30" s="13"/>
      <c r="SFP30" s="13"/>
      <c r="SFQ30" s="13"/>
      <c r="SFR30" s="13"/>
      <c r="SFS30" s="13"/>
      <c r="SFT30" s="13"/>
      <c r="SFU30" s="13"/>
      <c r="SFV30" s="13"/>
      <c r="SFW30" s="13"/>
      <c r="SFX30" s="13"/>
      <c r="SFY30" s="13"/>
      <c r="SFZ30" s="13"/>
      <c r="SGA30" s="13"/>
      <c r="SGB30" s="13"/>
      <c r="SGC30" s="13"/>
      <c r="SGD30" s="13"/>
      <c r="SGE30" s="13"/>
      <c r="SGF30" s="13"/>
      <c r="SGG30" s="13"/>
      <c r="SGH30" s="13"/>
      <c r="SGI30" s="13"/>
      <c r="SGJ30" s="13"/>
      <c r="SGK30" s="13"/>
      <c r="SGL30" s="13"/>
      <c r="SGM30" s="13"/>
      <c r="SGN30" s="13"/>
      <c r="SGO30" s="13"/>
      <c r="SGP30" s="13"/>
      <c r="SGQ30" s="13"/>
      <c r="SGR30" s="13"/>
      <c r="SGS30" s="13"/>
      <c r="SGT30" s="13"/>
      <c r="SGU30" s="13"/>
      <c r="SGV30" s="13"/>
      <c r="SGW30" s="13"/>
      <c r="SGX30" s="13"/>
      <c r="SGY30" s="13"/>
      <c r="SGZ30" s="13"/>
      <c r="SHA30" s="13"/>
      <c r="SHB30" s="13"/>
      <c r="SHC30" s="13"/>
      <c r="SHD30" s="13"/>
      <c r="SHE30" s="13"/>
      <c r="SHF30" s="13"/>
      <c r="SHG30" s="13"/>
      <c r="SHH30" s="13"/>
      <c r="SHI30" s="13"/>
      <c r="SHJ30" s="13"/>
      <c r="SHK30" s="13"/>
      <c r="SHL30" s="13"/>
      <c r="SHM30" s="13"/>
      <c r="SHN30" s="13"/>
      <c r="SHO30" s="13"/>
      <c r="SHP30" s="13"/>
      <c r="SHQ30" s="13"/>
      <c r="SHR30" s="13"/>
      <c r="SHS30" s="13"/>
      <c r="SHT30" s="13"/>
      <c r="SHU30" s="13"/>
      <c r="SHV30" s="13"/>
      <c r="SHW30" s="13"/>
      <c r="SHX30" s="13"/>
      <c r="SHY30" s="13"/>
      <c r="SHZ30" s="13"/>
      <c r="SIA30" s="13"/>
      <c r="SIB30" s="13"/>
      <c r="SIC30" s="13"/>
      <c r="SID30" s="13"/>
      <c r="SIE30" s="13"/>
      <c r="SIF30" s="13"/>
      <c r="SIG30" s="13"/>
      <c r="SIH30" s="13"/>
      <c r="SII30" s="13"/>
      <c r="SIJ30" s="13"/>
      <c r="SIK30" s="13"/>
      <c r="SIL30" s="13"/>
      <c r="SIM30" s="13"/>
      <c r="SIN30" s="13"/>
      <c r="SIO30" s="13"/>
      <c r="SIP30" s="13"/>
      <c r="SIQ30" s="13"/>
      <c r="SIR30" s="13"/>
      <c r="SIS30" s="13"/>
      <c r="SIT30" s="13"/>
      <c r="SIU30" s="13"/>
      <c r="SIV30" s="13"/>
      <c r="SIW30" s="13"/>
      <c r="SIX30" s="13"/>
      <c r="SIY30" s="13"/>
      <c r="SIZ30" s="13"/>
      <c r="SJA30" s="13"/>
      <c r="SJB30" s="13"/>
      <c r="SJC30" s="13"/>
      <c r="SJD30" s="13"/>
      <c r="SJE30" s="13"/>
      <c r="SJF30" s="13"/>
      <c r="SJG30" s="13"/>
      <c r="SJH30" s="13"/>
      <c r="SJI30" s="13"/>
      <c r="SJJ30" s="13"/>
      <c r="SJK30" s="13"/>
      <c r="SJL30" s="13"/>
      <c r="SJM30" s="13"/>
      <c r="SJN30" s="13"/>
      <c r="SJO30" s="13"/>
      <c r="SJP30" s="13"/>
      <c r="SJQ30" s="13"/>
      <c r="SJR30" s="13"/>
      <c r="SJS30" s="13"/>
      <c r="SJT30" s="13"/>
      <c r="SJU30" s="13"/>
      <c r="SJV30" s="13"/>
      <c r="SJW30" s="13"/>
      <c r="SJX30" s="13"/>
      <c r="SJY30" s="13"/>
      <c r="SJZ30" s="13"/>
      <c r="SKA30" s="13"/>
      <c r="SKB30" s="13"/>
      <c r="SKC30" s="13"/>
      <c r="SKD30" s="13"/>
      <c r="SKE30" s="13"/>
      <c r="SKF30" s="13"/>
      <c r="SKG30" s="13"/>
      <c r="SKH30" s="13"/>
      <c r="SKI30" s="13"/>
      <c r="SKJ30" s="13"/>
      <c r="SKK30" s="13"/>
      <c r="SKL30" s="13"/>
      <c r="SKM30" s="13"/>
      <c r="SKN30" s="13"/>
      <c r="SKO30" s="13"/>
      <c r="SKP30" s="13"/>
      <c r="SKQ30" s="13"/>
      <c r="SKR30" s="13"/>
      <c r="SKS30" s="13"/>
      <c r="SKT30" s="13"/>
      <c r="SKU30" s="13"/>
      <c r="SKV30" s="13"/>
      <c r="SKW30" s="13"/>
      <c r="SKX30" s="13"/>
      <c r="SKY30" s="13"/>
      <c r="SKZ30" s="13"/>
      <c r="SLA30" s="13"/>
      <c r="SLB30" s="13"/>
      <c r="SLC30" s="13"/>
      <c r="SLD30" s="13"/>
      <c r="SLE30" s="13"/>
      <c r="SLF30" s="13"/>
      <c r="SLG30" s="13"/>
      <c r="SLH30" s="13"/>
      <c r="SLI30" s="13"/>
      <c r="SLJ30" s="13"/>
      <c r="SLK30" s="13"/>
      <c r="SLL30" s="13"/>
      <c r="SLM30" s="13"/>
      <c r="SLN30" s="13"/>
      <c r="SLO30" s="13"/>
      <c r="SLP30" s="13"/>
      <c r="SLQ30" s="13"/>
      <c r="SLR30" s="13"/>
      <c r="SLS30" s="13"/>
      <c r="SLT30" s="13"/>
      <c r="SLU30" s="13"/>
      <c r="SLV30" s="13"/>
      <c r="SLW30" s="13"/>
      <c r="SLX30" s="13"/>
      <c r="SLY30" s="13"/>
      <c r="SLZ30" s="13"/>
      <c r="SMA30" s="13"/>
      <c r="SMB30" s="13"/>
      <c r="SMC30" s="13"/>
      <c r="SMD30" s="13"/>
      <c r="SME30" s="13"/>
      <c r="SMF30" s="13"/>
      <c r="SMG30" s="13"/>
      <c r="SMH30" s="13"/>
      <c r="SMI30" s="13"/>
      <c r="SMJ30" s="13"/>
      <c r="SMK30" s="13"/>
      <c r="SML30" s="13"/>
      <c r="SMM30" s="13"/>
      <c r="SMN30" s="13"/>
      <c r="SMO30" s="13"/>
      <c r="SMP30" s="13"/>
      <c r="SMQ30" s="13"/>
      <c r="SMR30" s="13"/>
      <c r="SMS30" s="13"/>
      <c r="SMT30" s="13"/>
      <c r="SMU30" s="13"/>
      <c r="SMV30" s="13"/>
      <c r="SMW30" s="13"/>
      <c r="SMX30" s="13"/>
      <c r="SMY30" s="13"/>
      <c r="SMZ30" s="13"/>
      <c r="SNA30" s="13"/>
      <c r="SNB30" s="13"/>
      <c r="SNC30" s="13"/>
      <c r="SND30" s="13"/>
      <c r="SNE30" s="13"/>
      <c r="SNF30" s="13"/>
      <c r="SNG30" s="13"/>
      <c r="SNH30" s="13"/>
      <c r="SNI30" s="13"/>
      <c r="SNJ30" s="13"/>
      <c r="SNK30" s="13"/>
      <c r="SNL30" s="13"/>
      <c r="SNM30" s="13"/>
      <c r="SNN30" s="13"/>
      <c r="SNO30" s="13"/>
      <c r="SNP30" s="13"/>
      <c r="SNQ30" s="13"/>
      <c r="SNR30" s="13"/>
      <c r="SNS30" s="13"/>
      <c r="SNT30" s="13"/>
      <c r="SNU30" s="13"/>
      <c r="SNV30" s="13"/>
      <c r="SNW30" s="13"/>
      <c r="SNX30" s="13"/>
      <c r="SNY30" s="13"/>
      <c r="SNZ30" s="13"/>
      <c r="SOA30" s="13"/>
      <c r="SOB30" s="13"/>
      <c r="SOC30" s="13"/>
      <c r="SOD30" s="13"/>
      <c r="SOE30" s="13"/>
      <c r="SOF30" s="13"/>
      <c r="SOG30" s="13"/>
      <c r="SOH30" s="13"/>
      <c r="SOI30" s="13"/>
      <c r="SOJ30" s="13"/>
      <c r="SOK30" s="13"/>
      <c r="SOL30" s="13"/>
      <c r="SOM30" s="13"/>
      <c r="SON30" s="13"/>
      <c r="SOO30" s="13"/>
      <c r="SOP30" s="13"/>
      <c r="SOQ30" s="13"/>
      <c r="SOR30" s="13"/>
      <c r="SOS30" s="13"/>
      <c r="SOT30" s="13"/>
      <c r="SOU30" s="13"/>
      <c r="SOV30" s="13"/>
      <c r="SOW30" s="13"/>
      <c r="SOX30" s="13"/>
      <c r="SOY30" s="13"/>
      <c r="SOZ30" s="13"/>
      <c r="SPA30" s="13"/>
      <c r="SPB30" s="13"/>
      <c r="SPC30" s="13"/>
      <c r="SPD30" s="13"/>
      <c r="SPE30" s="13"/>
      <c r="SPF30" s="13"/>
      <c r="SPG30" s="13"/>
      <c r="SPH30" s="13"/>
      <c r="SPI30" s="13"/>
      <c r="SPJ30" s="13"/>
      <c r="SPK30" s="13"/>
      <c r="SPL30" s="13"/>
      <c r="SPM30" s="13"/>
      <c r="SPN30" s="13"/>
      <c r="SPO30" s="13"/>
      <c r="SPP30" s="13"/>
      <c r="SPQ30" s="13"/>
      <c r="SPR30" s="13"/>
      <c r="SPS30" s="13"/>
      <c r="SPT30" s="13"/>
      <c r="SPU30" s="13"/>
      <c r="SPV30" s="13"/>
      <c r="SPW30" s="13"/>
      <c r="SPX30" s="13"/>
      <c r="SPY30" s="13"/>
      <c r="SPZ30" s="13"/>
      <c r="SQA30" s="13"/>
      <c r="SQB30" s="13"/>
      <c r="SQC30" s="13"/>
      <c r="SQD30" s="13"/>
      <c r="SQE30" s="13"/>
      <c r="SQF30" s="13"/>
      <c r="SQG30" s="13"/>
      <c r="SQH30" s="13"/>
      <c r="SQI30" s="13"/>
      <c r="SQJ30" s="13"/>
      <c r="SQK30" s="13"/>
      <c r="SQL30" s="13"/>
      <c r="SQM30" s="13"/>
      <c r="SQN30" s="13"/>
      <c r="SQO30" s="13"/>
      <c r="SQP30" s="13"/>
      <c r="SQQ30" s="13"/>
      <c r="SQR30" s="13"/>
      <c r="SQS30" s="13"/>
      <c r="SQT30" s="13"/>
      <c r="SQU30" s="13"/>
      <c r="SQV30" s="13"/>
      <c r="SQW30" s="13"/>
      <c r="SQX30" s="13"/>
      <c r="SQY30" s="13"/>
      <c r="SQZ30" s="13"/>
      <c r="SRA30" s="13"/>
      <c r="SRB30" s="13"/>
      <c r="SRC30" s="13"/>
      <c r="SRD30" s="13"/>
      <c r="SRE30" s="13"/>
      <c r="SRF30" s="13"/>
      <c r="SRG30" s="13"/>
      <c r="SRH30" s="13"/>
      <c r="SRI30" s="13"/>
      <c r="SRJ30" s="13"/>
      <c r="SRK30" s="13"/>
      <c r="SRL30" s="13"/>
      <c r="SRM30" s="13"/>
      <c r="SRN30" s="13"/>
      <c r="SRO30" s="13"/>
      <c r="SRP30" s="13"/>
      <c r="SRQ30" s="13"/>
      <c r="SRR30" s="13"/>
      <c r="SRS30" s="13"/>
      <c r="SRT30" s="13"/>
      <c r="SRU30" s="13"/>
      <c r="SRV30" s="13"/>
      <c r="SRW30" s="13"/>
      <c r="SRX30" s="13"/>
      <c r="SRY30" s="13"/>
      <c r="SRZ30" s="13"/>
      <c r="SSA30" s="13"/>
      <c r="SSB30" s="13"/>
      <c r="SSC30" s="13"/>
      <c r="SSD30" s="13"/>
      <c r="SSE30" s="13"/>
      <c r="SSF30" s="13"/>
      <c r="SSG30" s="13"/>
      <c r="SSH30" s="13"/>
      <c r="SSI30" s="13"/>
      <c r="SSJ30" s="13"/>
      <c r="SSK30" s="13"/>
      <c r="SSL30" s="13"/>
      <c r="SSM30" s="13"/>
      <c r="SSN30" s="13"/>
      <c r="SSO30" s="13"/>
      <c r="SSP30" s="13"/>
      <c r="SSQ30" s="13"/>
      <c r="SSR30" s="13"/>
      <c r="SSS30" s="13"/>
      <c r="SST30" s="13"/>
      <c r="SSU30" s="13"/>
      <c r="SSV30" s="13"/>
      <c r="SSW30" s="13"/>
      <c r="SSX30" s="13"/>
      <c r="SSY30" s="13"/>
      <c r="SSZ30" s="13"/>
      <c r="STA30" s="13"/>
      <c r="STB30" s="13"/>
      <c r="STC30" s="13"/>
      <c r="STD30" s="13"/>
      <c r="STE30" s="13"/>
      <c r="STF30" s="13"/>
      <c r="STG30" s="13"/>
      <c r="STH30" s="13"/>
      <c r="STI30" s="13"/>
      <c r="STJ30" s="13"/>
      <c r="STK30" s="13"/>
      <c r="STL30" s="13"/>
      <c r="STM30" s="13"/>
      <c r="STN30" s="13"/>
      <c r="STO30" s="13"/>
      <c r="STP30" s="13"/>
      <c r="STQ30" s="13"/>
      <c r="STR30" s="13"/>
      <c r="STS30" s="13"/>
      <c r="STT30" s="13"/>
      <c r="STU30" s="13"/>
      <c r="STV30" s="13"/>
      <c r="STW30" s="13"/>
      <c r="STX30" s="13"/>
      <c r="STY30" s="13"/>
      <c r="STZ30" s="13"/>
      <c r="SUA30" s="13"/>
      <c r="SUB30" s="13"/>
      <c r="SUC30" s="13"/>
      <c r="SUD30" s="13"/>
      <c r="SUE30" s="13"/>
      <c r="SUF30" s="13"/>
      <c r="SUG30" s="13"/>
      <c r="SUH30" s="13"/>
      <c r="SUI30" s="13"/>
      <c r="SUJ30" s="13"/>
      <c r="SUK30" s="13"/>
      <c r="SUL30" s="13"/>
      <c r="SUM30" s="13"/>
      <c r="SUN30" s="13"/>
      <c r="SUO30" s="13"/>
      <c r="SUP30" s="13"/>
      <c r="SUQ30" s="13"/>
      <c r="SUR30" s="13"/>
      <c r="SUS30" s="13"/>
      <c r="SUT30" s="13"/>
      <c r="SUU30" s="13"/>
      <c r="SUV30" s="13"/>
      <c r="SUW30" s="13"/>
      <c r="SUX30" s="13"/>
      <c r="SUY30" s="13"/>
      <c r="SUZ30" s="13"/>
      <c r="SVA30" s="13"/>
      <c r="SVB30" s="13"/>
      <c r="SVC30" s="13"/>
      <c r="SVD30" s="13"/>
      <c r="SVE30" s="13"/>
      <c r="SVF30" s="13"/>
      <c r="SVG30" s="13"/>
      <c r="SVH30" s="13"/>
      <c r="SVI30" s="13"/>
      <c r="SVJ30" s="13"/>
      <c r="SVK30" s="13"/>
      <c r="SVL30" s="13"/>
      <c r="SVM30" s="13"/>
      <c r="SVN30" s="13"/>
      <c r="SVO30" s="13"/>
      <c r="SVP30" s="13"/>
      <c r="SVQ30" s="13"/>
      <c r="SVR30" s="13"/>
      <c r="SVS30" s="13"/>
      <c r="SVT30" s="13"/>
      <c r="SVU30" s="13"/>
      <c r="SVV30" s="13"/>
      <c r="SVW30" s="13"/>
      <c r="SVX30" s="13"/>
      <c r="SVY30" s="13"/>
      <c r="SVZ30" s="13"/>
      <c r="SWA30" s="13"/>
      <c r="SWB30" s="13"/>
      <c r="SWC30" s="13"/>
      <c r="SWD30" s="13"/>
      <c r="SWE30" s="13"/>
      <c r="SWF30" s="13"/>
      <c r="SWG30" s="13"/>
      <c r="SWH30" s="13"/>
      <c r="SWI30" s="13"/>
      <c r="SWJ30" s="13"/>
      <c r="SWK30" s="13"/>
      <c r="SWL30" s="13"/>
      <c r="SWM30" s="13"/>
      <c r="SWN30" s="13"/>
      <c r="SWO30" s="13"/>
      <c r="SWP30" s="13"/>
      <c r="SWQ30" s="13"/>
      <c r="SWR30" s="13"/>
      <c r="SWS30" s="13"/>
      <c r="SWT30" s="13"/>
      <c r="SWU30" s="13"/>
      <c r="SWV30" s="13"/>
      <c r="SWW30" s="13"/>
      <c r="SWX30" s="13"/>
      <c r="SWY30" s="13"/>
      <c r="SWZ30" s="13"/>
      <c r="SXA30" s="13"/>
      <c r="SXB30" s="13"/>
      <c r="SXC30" s="13"/>
      <c r="SXD30" s="13"/>
      <c r="SXE30" s="13"/>
      <c r="SXF30" s="13"/>
      <c r="SXG30" s="13"/>
      <c r="SXH30" s="13"/>
      <c r="SXI30" s="13"/>
      <c r="SXJ30" s="13"/>
      <c r="SXK30" s="13"/>
      <c r="SXL30" s="13"/>
      <c r="SXM30" s="13"/>
      <c r="SXN30" s="13"/>
      <c r="SXO30" s="13"/>
      <c r="SXP30" s="13"/>
      <c r="SXQ30" s="13"/>
      <c r="SXR30" s="13"/>
      <c r="SXS30" s="13"/>
      <c r="SXT30" s="13"/>
      <c r="SXU30" s="13"/>
      <c r="SXV30" s="13"/>
      <c r="SXW30" s="13"/>
      <c r="SXX30" s="13"/>
      <c r="SXY30" s="13"/>
      <c r="SXZ30" s="13"/>
      <c r="SYA30" s="13"/>
      <c r="SYB30" s="13"/>
      <c r="SYC30" s="13"/>
      <c r="SYD30" s="13"/>
      <c r="SYE30" s="13"/>
      <c r="SYF30" s="13"/>
      <c r="SYG30" s="13"/>
      <c r="SYH30" s="13"/>
      <c r="SYI30" s="13"/>
      <c r="SYJ30" s="13"/>
      <c r="SYK30" s="13"/>
      <c r="SYL30" s="13"/>
      <c r="SYM30" s="13"/>
      <c r="SYN30" s="13"/>
      <c r="SYO30" s="13"/>
      <c r="SYP30" s="13"/>
      <c r="SYQ30" s="13"/>
      <c r="SYR30" s="13"/>
      <c r="SYS30" s="13"/>
      <c r="SYT30" s="13"/>
      <c r="SYU30" s="13"/>
      <c r="SYV30" s="13"/>
      <c r="SYW30" s="13"/>
      <c r="SYX30" s="13"/>
      <c r="SYY30" s="13"/>
      <c r="SYZ30" s="13"/>
      <c r="SZA30" s="13"/>
      <c r="SZB30" s="13"/>
      <c r="SZC30" s="13"/>
      <c r="SZD30" s="13"/>
      <c r="SZE30" s="13"/>
      <c r="SZF30" s="13"/>
      <c r="SZG30" s="13"/>
      <c r="SZH30" s="13"/>
      <c r="SZI30" s="13"/>
      <c r="SZJ30" s="13"/>
      <c r="SZK30" s="13"/>
      <c r="SZL30" s="13"/>
      <c r="SZM30" s="13"/>
      <c r="SZN30" s="13"/>
      <c r="SZO30" s="13"/>
      <c r="SZP30" s="13"/>
      <c r="SZQ30" s="13"/>
      <c r="SZR30" s="13"/>
      <c r="SZS30" s="13"/>
      <c r="SZT30" s="13"/>
      <c r="SZU30" s="13"/>
      <c r="SZV30" s="13"/>
      <c r="SZW30" s="13"/>
      <c r="SZX30" s="13"/>
      <c r="SZY30" s="13"/>
      <c r="SZZ30" s="13"/>
      <c r="TAA30" s="13"/>
      <c r="TAB30" s="13"/>
      <c r="TAC30" s="13"/>
      <c r="TAD30" s="13"/>
      <c r="TAE30" s="13"/>
      <c r="TAF30" s="13"/>
      <c r="TAG30" s="13"/>
      <c r="TAH30" s="13"/>
      <c r="TAI30" s="13"/>
      <c r="TAJ30" s="13"/>
      <c r="TAK30" s="13"/>
      <c r="TAL30" s="13"/>
      <c r="TAM30" s="13"/>
      <c r="TAN30" s="13"/>
      <c r="TAO30" s="13"/>
      <c r="TAP30" s="13"/>
      <c r="TAQ30" s="13"/>
      <c r="TAR30" s="13"/>
      <c r="TAS30" s="13"/>
      <c r="TAT30" s="13"/>
      <c r="TAU30" s="13"/>
      <c r="TAV30" s="13"/>
      <c r="TAW30" s="13"/>
      <c r="TAX30" s="13"/>
      <c r="TAY30" s="13"/>
      <c r="TAZ30" s="13"/>
      <c r="TBA30" s="13"/>
      <c r="TBB30" s="13"/>
      <c r="TBC30" s="13"/>
      <c r="TBD30" s="13"/>
      <c r="TBE30" s="13"/>
      <c r="TBF30" s="13"/>
      <c r="TBG30" s="13"/>
      <c r="TBH30" s="13"/>
      <c r="TBI30" s="13"/>
      <c r="TBJ30" s="13"/>
      <c r="TBK30" s="13"/>
      <c r="TBL30" s="13"/>
      <c r="TBM30" s="13"/>
      <c r="TBN30" s="13"/>
      <c r="TBO30" s="13"/>
      <c r="TBP30" s="13"/>
      <c r="TBQ30" s="13"/>
      <c r="TBR30" s="13"/>
      <c r="TBS30" s="13"/>
      <c r="TBT30" s="13"/>
      <c r="TBU30" s="13"/>
      <c r="TBV30" s="13"/>
      <c r="TBW30" s="13"/>
      <c r="TBX30" s="13"/>
      <c r="TBY30" s="13"/>
      <c r="TBZ30" s="13"/>
      <c r="TCA30" s="13"/>
      <c r="TCB30" s="13"/>
      <c r="TCC30" s="13"/>
      <c r="TCD30" s="13"/>
      <c r="TCE30" s="13"/>
      <c r="TCF30" s="13"/>
      <c r="TCG30" s="13"/>
      <c r="TCH30" s="13"/>
      <c r="TCI30" s="13"/>
      <c r="TCJ30" s="13"/>
      <c r="TCK30" s="13"/>
      <c r="TCL30" s="13"/>
      <c r="TCM30" s="13"/>
      <c r="TCN30" s="13"/>
      <c r="TCO30" s="13"/>
      <c r="TCP30" s="13"/>
      <c r="TCQ30" s="13"/>
      <c r="TCR30" s="13"/>
      <c r="TCS30" s="13"/>
      <c r="TCT30" s="13"/>
      <c r="TCU30" s="13"/>
      <c r="TCV30" s="13"/>
      <c r="TCW30" s="13"/>
      <c r="TCX30" s="13"/>
      <c r="TCY30" s="13"/>
      <c r="TCZ30" s="13"/>
      <c r="TDA30" s="13"/>
      <c r="TDB30" s="13"/>
      <c r="TDC30" s="13"/>
      <c r="TDD30" s="13"/>
      <c r="TDE30" s="13"/>
      <c r="TDF30" s="13"/>
      <c r="TDG30" s="13"/>
      <c r="TDH30" s="13"/>
      <c r="TDI30" s="13"/>
      <c r="TDJ30" s="13"/>
      <c r="TDK30" s="13"/>
      <c r="TDL30" s="13"/>
      <c r="TDM30" s="13"/>
      <c r="TDN30" s="13"/>
      <c r="TDO30" s="13"/>
      <c r="TDP30" s="13"/>
      <c r="TDQ30" s="13"/>
      <c r="TDR30" s="13"/>
      <c r="TDS30" s="13"/>
      <c r="TDT30" s="13"/>
      <c r="TDU30" s="13"/>
      <c r="TDV30" s="13"/>
      <c r="TDW30" s="13"/>
      <c r="TDX30" s="13"/>
      <c r="TDY30" s="13"/>
      <c r="TDZ30" s="13"/>
      <c r="TEA30" s="13"/>
      <c r="TEB30" s="13"/>
      <c r="TEC30" s="13"/>
      <c r="TED30" s="13"/>
      <c r="TEE30" s="13"/>
      <c r="TEF30" s="13"/>
      <c r="TEG30" s="13"/>
      <c r="TEH30" s="13"/>
      <c r="TEI30" s="13"/>
      <c r="TEJ30" s="13"/>
      <c r="TEK30" s="13"/>
      <c r="TEL30" s="13"/>
      <c r="TEM30" s="13"/>
      <c r="TEN30" s="13"/>
      <c r="TEO30" s="13"/>
      <c r="TEP30" s="13"/>
      <c r="TEQ30" s="13"/>
      <c r="TER30" s="13"/>
      <c r="TES30" s="13"/>
      <c r="TET30" s="13"/>
      <c r="TEU30" s="13"/>
      <c r="TEV30" s="13"/>
      <c r="TEW30" s="13"/>
      <c r="TEX30" s="13"/>
      <c r="TEY30" s="13"/>
      <c r="TEZ30" s="13"/>
      <c r="TFA30" s="13"/>
      <c r="TFB30" s="13"/>
      <c r="TFC30" s="13"/>
      <c r="TFD30" s="13"/>
      <c r="TFE30" s="13"/>
      <c r="TFF30" s="13"/>
      <c r="TFG30" s="13"/>
      <c r="TFH30" s="13"/>
      <c r="TFI30" s="13"/>
      <c r="TFJ30" s="13"/>
      <c r="TFK30" s="13"/>
      <c r="TFL30" s="13"/>
      <c r="TFM30" s="13"/>
      <c r="TFN30" s="13"/>
      <c r="TFO30" s="13"/>
      <c r="TFP30" s="13"/>
      <c r="TFQ30" s="13"/>
      <c r="TFR30" s="13"/>
      <c r="TFS30" s="13"/>
      <c r="TFT30" s="13"/>
      <c r="TFU30" s="13"/>
      <c r="TFV30" s="13"/>
      <c r="TFW30" s="13"/>
      <c r="TFX30" s="13"/>
      <c r="TFY30" s="13"/>
      <c r="TFZ30" s="13"/>
      <c r="TGA30" s="13"/>
      <c r="TGB30" s="13"/>
      <c r="TGC30" s="13"/>
      <c r="TGD30" s="13"/>
      <c r="TGE30" s="13"/>
      <c r="TGF30" s="13"/>
      <c r="TGG30" s="13"/>
      <c r="TGH30" s="13"/>
      <c r="TGI30" s="13"/>
      <c r="TGJ30" s="13"/>
      <c r="TGK30" s="13"/>
      <c r="TGL30" s="13"/>
      <c r="TGM30" s="13"/>
      <c r="TGN30" s="13"/>
      <c r="TGO30" s="13"/>
      <c r="TGP30" s="13"/>
      <c r="TGQ30" s="13"/>
      <c r="TGR30" s="13"/>
      <c r="TGS30" s="13"/>
      <c r="TGT30" s="13"/>
      <c r="TGU30" s="13"/>
      <c r="TGV30" s="13"/>
      <c r="TGW30" s="13"/>
      <c r="TGX30" s="13"/>
      <c r="TGY30" s="13"/>
      <c r="TGZ30" s="13"/>
      <c r="THA30" s="13"/>
      <c r="THB30" s="13"/>
      <c r="THC30" s="13"/>
      <c r="THD30" s="13"/>
      <c r="THE30" s="13"/>
      <c r="THF30" s="13"/>
      <c r="THG30" s="13"/>
      <c r="THH30" s="13"/>
      <c r="THI30" s="13"/>
      <c r="THJ30" s="13"/>
      <c r="THK30" s="13"/>
      <c r="THL30" s="13"/>
      <c r="THM30" s="13"/>
      <c r="THN30" s="13"/>
      <c r="THO30" s="13"/>
      <c r="THP30" s="13"/>
      <c r="THQ30" s="13"/>
      <c r="THR30" s="13"/>
      <c r="THS30" s="13"/>
      <c r="THT30" s="13"/>
      <c r="THU30" s="13"/>
      <c r="THV30" s="13"/>
      <c r="THW30" s="13"/>
      <c r="THX30" s="13"/>
      <c r="THY30" s="13"/>
      <c r="THZ30" s="13"/>
      <c r="TIA30" s="13"/>
      <c r="TIB30" s="13"/>
      <c r="TIC30" s="13"/>
      <c r="TID30" s="13"/>
      <c r="TIE30" s="13"/>
      <c r="TIF30" s="13"/>
      <c r="TIG30" s="13"/>
      <c r="TIH30" s="13"/>
      <c r="TII30" s="13"/>
      <c r="TIJ30" s="13"/>
      <c r="TIK30" s="13"/>
      <c r="TIL30" s="13"/>
      <c r="TIM30" s="13"/>
      <c r="TIN30" s="13"/>
      <c r="TIO30" s="13"/>
      <c r="TIP30" s="13"/>
      <c r="TIQ30" s="13"/>
      <c r="TIR30" s="13"/>
      <c r="TIS30" s="13"/>
      <c r="TIT30" s="13"/>
      <c r="TIU30" s="13"/>
      <c r="TIV30" s="13"/>
      <c r="TIW30" s="13"/>
      <c r="TIX30" s="13"/>
      <c r="TIY30" s="13"/>
      <c r="TIZ30" s="13"/>
      <c r="TJA30" s="13"/>
      <c r="TJB30" s="13"/>
      <c r="TJC30" s="13"/>
      <c r="TJD30" s="13"/>
      <c r="TJE30" s="13"/>
      <c r="TJF30" s="13"/>
      <c r="TJG30" s="13"/>
      <c r="TJH30" s="13"/>
      <c r="TJI30" s="13"/>
      <c r="TJJ30" s="13"/>
      <c r="TJK30" s="13"/>
      <c r="TJL30" s="13"/>
      <c r="TJM30" s="13"/>
      <c r="TJN30" s="13"/>
      <c r="TJO30" s="13"/>
      <c r="TJP30" s="13"/>
      <c r="TJQ30" s="13"/>
      <c r="TJR30" s="13"/>
      <c r="TJS30" s="13"/>
      <c r="TJT30" s="13"/>
      <c r="TJU30" s="13"/>
      <c r="TJV30" s="13"/>
      <c r="TJW30" s="13"/>
      <c r="TJX30" s="13"/>
      <c r="TJY30" s="13"/>
      <c r="TJZ30" s="13"/>
      <c r="TKA30" s="13"/>
      <c r="TKB30" s="13"/>
      <c r="TKC30" s="13"/>
      <c r="TKD30" s="13"/>
      <c r="TKE30" s="13"/>
      <c r="TKF30" s="13"/>
      <c r="TKG30" s="13"/>
      <c r="TKH30" s="13"/>
      <c r="TKI30" s="13"/>
      <c r="TKJ30" s="13"/>
      <c r="TKK30" s="13"/>
      <c r="TKL30" s="13"/>
      <c r="TKM30" s="13"/>
      <c r="TKN30" s="13"/>
      <c r="TKO30" s="13"/>
      <c r="TKP30" s="13"/>
      <c r="TKQ30" s="13"/>
      <c r="TKR30" s="13"/>
      <c r="TKS30" s="13"/>
      <c r="TKT30" s="13"/>
      <c r="TKU30" s="13"/>
      <c r="TKV30" s="13"/>
      <c r="TKW30" s="13"/>
      <c r="TKX30" s="13"/>
      <c r="TKY30" s="13"/>
      <c r="TKZ30" s="13"/>
      <c r="TLA30" s="13"/>
      <c r="TLB30" s="13"/>
      <c r="TLC30" s="13"/>
      <c r="TLD30" s="13"/>
      <c r="TLE30" s="13"/>
      <c r="TLF30" s="13"/>
      <c r="TLG30" s="13"/>
      <c r="TLH30" s="13"/>
      <c r="TLI30" s="13"/>
      <c r="TLJ30" s="13"/>
      <c r="TLK30" s="13"/>
      <c r="TLL30" s="13"/>
      <c r="TLM30" s="13"/>
      <c r="TLN30" s="13"/>
      <c r="TLO30" s="13"/>
      <c r="TLP30" s="13"/>
      <c r="TLQ30" s="13"/>
      <c r="TLR30" s="13"/>
      <c r="TLS30" s="13"/>
      <c r="TLT30" s="13"/>
      <c r="TLU30" s="13"/>
      <c r="TLV30" s="13"/>
      <c r="TLW30" s="13"/>
      <c r="TLX30" s="13"/>
      <c r="TLY30" s="13"/>
      <c r="TLZ30" s="13"/>
      <c r="TMA30" s="13"/>
      <c r="TMB30" s="13"/>
      <c r="TMC30" s="13"/>
      <c r="TMD30" s="13"/>
      <c r="TME30" s="13"/>
      <c r="TMF30" s="13"/>
      <c r="TMG30" s="13"/>
      <c r="TMH30" s="13"/>
      <c r="TMI30" s="13"/>
      <c r="TMJ30" s="13"/>
      <c r="TMK30" s="13"/>
      <c r="TML30" s="13"/>
      <c r="TMM30" s="13"/>
      <c r="TMN30" s="13"/>
      <c r="TMO30" s="13"/>
      <c r="TMP30" s="13"/>
      <c r="TMQ30" s="13"/>
      <c r="TMR30" s="13"/>
      <c r="TMS30" s="13"/>
      <c r="TMT30" s="13"/>
      <c r="TMU30" s="13"/>
      <c r="TMV30" s="13"/>
      <c r="TMW30" s="13"/>
      <c r="TMX30" s="13"/>
      <c r="TMY30" s="13"/>
      <c r="TMZ30" s="13"/>
      <c r="TNA30" s="13"/>
      <c r="TNB30" s="13"/>
      <c r="TNC30" s="13"/>
      <c r="TND30" s="13"/>
      <c r="TNE30" s="13"/>
      <c r="TNF30" s="13"/>
      <c r="TNG30" s="13"/>
      <c r="TNH30" s="13"/>
      <c r="TNI30" s="13"/>
      <c r="TNJ30" s="13"/>
      <c r="TNK30" s="13"/>
      <c r="TNL30" s="13"/>
      <c r="TNM30" s="13"/>
      <c r="TNN30" s="13"/>
      <c r="TNO30" s="13"/>
      <c r="TNP30" s="13"/>
      <c r="TNQ30" s="13"/>
      <c r="TNR30" s="13"/>
      <c r="TNS30" s="13"/>
      <c r="TNT30" s="13"/>
      <c r="TNU30" s="13"/>
      <c r="TNV30" s="13"/>
      <c r="TNW30" s="13"/>
      <c r="TNX30" s="13"/>
      <c r="TNY30" s="13"/>
      <c r="TNZ30" s="13"/>
      <c r="TOA30" s="13"/>
      <c r="TOB30" s="13"/>
      <c r="TOC30" s="13"/>
      <c r="TOD30" s="13"/>
      <c r="TOE30" s="13"/>
      <c r="TOF30" s="13"/>
      <c r="TOG30" s="13"/>
      <c r="TOH30" s="13"/>
      <c r="TOI30" s="13"/>
      <c r="TOJ30" s="13"/>
      <c r="TOK30" s="13"/>
      <c r="TOL30" s="13"/>
      <c r="TOM30" s="13"/>
      <c r="TON30" s="13"/>
      <c r="TOO30" s="13"/>
      <c r="TOP30" s="13"/>
      <c r="TOQ30" s="13"/>
      <c r="TOR30" s="13"/>
      <c r="TOS30" s="13"/>
      <c r="TOT30" s="13"/>
      <c r="TOU30" s="13"/>
      <c r="TOV30" s="13"/>
      <c r="TOW30" s="13"/>
      <c r="TOX30" s="13"/>
      <c r="TOY30" s="13"/>
      <c r="TOZ30" s="13"/>
      <c r="TPA30" s="13"/>
      <c r="TPB30" s="13"/>
      <c r="TPC30" s="13"/>
      <c r="TPD30" s="13"/>
      <c r="TPE30" s="13"/>
      <c r="TPF30" s="13"/>
      <c r="TPG30" s="13"/>
      <c r="TPH30" s="13"/>
      <c r="TPI30" s="13"/>
      <c r="TPJ30" s="13"/>
      <c r="TPK30" s="13"/>
      <c r="TPL30" s="13"/>
      <c r="TPM30" s="13"/>
      <c r="TPN30" s="13"/>
      <c r="TPO30" s="13"/>
      <c r="TPP30" s="13"/>
      <c r="TPQ30" s="13"/>
      <c r="TPR30" s="13"/>
      <c r="TPS30" s="13"/>
      <c r="TPT30" s="13"/>
      <c r="TPU30" s="13"/>
      <c r="TPV30" s="13"/>
      <c r="TPW30" s="13"/>
      <c r="TPX30" s="13"/>
      <c r="TPY30" s="13"/>
      <c r="TPZ30" s="13"/>
      <c r="TQA30" s="13"/>
      <c r="TQB30" s="13"/>
      <c r="TQC30" s="13"/>
      <c r="TQD30" s="13"/>
      <c r="TQE30" s="13"/>
      <c r="TQF30" s="13"/>
      <c r="TQG30" s="13"/>
      <c r="TQH30" s="13"/>
      <c r="TQI30" s="13"/>
      <c r="TQJ30" s="13"/>
      <c r="TQK30" s="13"/>
      <c r="TQL30" s="13"/>
      <c r="TQM30" s="13"/>
      <c r="TQN30" s="13"/>
      <c r="TQO30" s="13"/>
      <c r="TQP30" s="13"/>
      <c r="TQQ30" s="13"/>
      <c r="TQR30" s="13"/>
      <c r="TQS30" s="13"/>
      <c r="TQT30" s="13"/>
      <c r="TQU30" s="13"/>
      <c r="TQV30" s="13"/>
      <c r="TQW30" s="13"/>
      <c r="TQX30" s="13"/>
      <c r="TQY30" s="13"/>
      <c r="TQZ30" s="13"/>
      <c r="TRA30" s="13"/>
      <c r="TRB30" s="13"/>
      <c r="TRC30" s="13"/>
      <c r="TRD30" s="13"/>
      <c r="TRE30" s="13"/>
      <c r="TRF30" s="13"/>
      <c r="TRG30" s="13"/>
      <c r="TRH30" s="13"/>
      <c r="TRI30" s="13"/>
      <c r="TRJ30" s="13"/>
      <c r="TRK30" s="13"/>
      <c r="TRL30" s="13"/>
      <c r="TRM30" s="13"/>
      <c r="TRN30" s="13"/>
      <c r="TRO30" s="13"/>
      <c r="TRP30" s="13"/>
      <c r="TRQ30" s="13"/>
      <c r="TRR30" s="13"/>
      <c r="TRS30" s="13"/>
      <c r="TRT30" s="13"/>
      <c r="TRU30" s="13"/>
      <c r="TRV30" s="13"/>
      <c r="TRW30" s="13"/>
      <c r="TRX30" s="13"/>
      <c r="TRY30" s="13"/>
      <c r="TRZ30" s="13"/>
      <c r="TSA30" s="13"/>
      <c r="TSB30" s="13"/>
      <c r="TSC30" s="13"/>
      <c r="TSD30" s="13"/>
      <c r="TSE30" s="13"/>
      <c r="TSF30" s="13"/>
      <c r="TSG30" s="13"/>
      <c r="TSH30" s="13"/>
      <c r="TSI30" s="13"/>
      <c r="TSJ30" s="13"/>
      <c r="TSK30" s="13"/>
      <c r="TSL30" s="13"/>
      <c r="TSM30" s="13"/>
      <c r="TSN30" s="13"/>
      <c r="TSO30" s="13"/>
      <c r="TSP30" s="13"/>
      <c r="TSQ30" s="13"/>
      <c r="TSR30" s="13"/>
      <c r="TSS30" s="13"/>
      <c r="TST30" s="13"/>
      <c r="TSU30" s="13"/>
      <c r="TSV30" s="13"/>
      <c r="TSW30" s="13"/>
      <c r="TSX30" s="13"/>
      <c r="TSY30" s="13"/>
      <c r="TSZ30" s="13"/>
      <c r="TTA30" s="13"/>
      <c r="TTB30" s="13"/>
      <c r="TTC30" s="13"/>
      <c r="TTD30" s="13"/>
      <c r="TTE30" s="13"/>
      <c r="TTF30" s="13"/>
      <c r="TTG30" s="13"/>
      <c r="TTH30" s="13"/>
      <c r="TTI30" s="13"/>
      <c r="TTJ30" s="13"/>
      <c r="TTK30" s="13"/>
      <c r="TTL30" s="13"/>
      <c r="TTM30" s="13"/>
      <c r="TTN30" s="13"/>
      <c r="TTO30" s="13"/>
      <c r="TTP30" s="13"/>
      <c r="TTQ30" s="13"/>
      <c r="TTR30" s="13"/>
      <c r="TTS30" s="13"/>
      <c r="TTT30" s="13"/>
      <c r="TTU30" s="13"/>
      <c r="TTV30" s="13"/>
      <c r="TTW30" s="13"/>
      <c r="TTX30" s="13"/>
      <c r="TTY30" s="13"/>
      <c r="TTZ30" s="13"/>
      <c r="TUA30" s="13"/>
      <c r="TUB30" s="13"/>
      <c r="TUC30" s="13"/>
      <c r="TUD30" s="13"/>
      <c r="TUE30" s="13"/>
      <c r="TUF30" s="13"/>
      <c r="TUG30" s="13"/>
      <c r="TUH30" s="13"/>
      <c r="TUI30" s="13"/>
      <c r="TUJ30" s="13"/>
      <c r="TUK30" s="13"/>
      <c r="TUL30" s="13"/>
      <c r="TUM30" s="13"/>
      <c r="TUN30" s="13"/>
      <c r="TUO30" s="13"/>
      <c r="TUP30" s="13"/>
      <c r="TUQ30" s="13"/>
      <c r="TUR30" s="13"/>
      <c r="TUS30" s="13"/>
      <c r="TUT30" s="13"/>
      <c r="TUU30" s="13"/>
      <c r="TUV30" s="13"/>
      <c r="TUW30" s="13"/>
      <c r="TUX30" s="13"/>
      <c r="TUY30" s="13"/>
      <c r="TUZ30" s="13"/>
      <c r="TVA30" s="13"/>
      <c r="TVB30" s="13"/>
      <c r="TVC30" s="13"/>
      <c r="TVD30" s="13"/>
      <c r="TVE30" s="13"/>
      <c r="TVF30" s="13"/>
      <c r="TVG30" s="13"/>
      <c r="TVH30" s="13"/>
      <c r="TVI30" s="13"/>
      <c r="TVJ30" s="13"/>
      <c r="TVK30" s="13"/>
      <c r="TVL30" s="13"/>
      <c r="TVM30" s="13"/>
      <c r="TVN30" s="13"/>
      <c r="TVO30" s="13"/>
      <c r="TVP30" s="13"/>
      <c r="TVQ30" s="13"/>
      <c r="TVR30" s="13"/>
      <c r="TVS30" s="13"/>
      <c r="TVT30" s="13"/>
      <c r="TVU30" s="13"/>
      <c r="TVV30" s="13"/>
      <c r="TVW30" s="13"/>
      <c r="TVX30" s="13"/>
      <c r="TVY30" s="13"/>
      <c r="TVZ30" s="13"/>
      <c r="TWA30" s="13"/>
      <c r="TWB30" s="13"/>
      <c r="TWC30" s="13"/>
      <c r="TWD30" s="13"/>
      <c r="TWE30" s="13"/>
      <c r="TWF30" s="13"/>
      <c r="TWG30" s="13"/>
      <c r="TWH30" s="13"/>
      <c r="TWI30" s="13"/>
      <c r="TWJ30" s="13"/>
      <c r="TWK30" s="13"/>
      <c r="TWL30" s="13"/>
      <c r="TWM30" s="13"/>
      <c r="TWN30" s="13"/>
      <c r="TWO30" s="13"/>
      <c r="TWP30" s="13"/>
      <c r="TWQ30" s="13"/>
      <c r="TWR30" s="13"/>
      <c r="TWS30" s="13"/>
      <c r="TWT30" s="13"/>
      <c r="TWU30" s="13"/>
      <c r="TWV30" s="13"/>
      <c r="TWW30" s="13"/>
      <c r="TWX30" s="13"/>
      <c r="TWY30" s="13"/>
      <c r="TWZ30" s="13"/>
      <c r="TXA30" s="13"/>
      <c r="TXB30" s="13"/>
      <c r="TXC30" s="13"/>
      <c r="TXD30" s="13"/>
      <c r="TXE30" s="13"/>
      <c r="TXF30" s="13"/>
      <c r="TXG30" s="13"/>
      <c r="TXH30" s="13"/>
      <c r="TXI30" s="13"/>
      <c r="TXJ30" s="13"/>
      <c r="TXK30" s="13"/>
      <c r="TXL30" s="13"/>
      <c r="TXM30" s="13"/>
      <c r="TXN30" s="13"/>
      <c r="TXO30" s="13"/>
      <c r="TXP30" s="13"/>
      <c r="TXQ30" s="13"/>
      <c r="TXR30" s="13"/>
      <c r="TXS30" s="13"/>
      <c r="TXT30" s="13"/>
      <c r="TXU30" s="13"/>
      <c r="TXV30" s="13"/>
      <c r="TXW30" s="13"/>
      <c r="TXX30" s="13"/>
      <c r="TXY30" s="13"/>
      <c r="TXZ30" s="13"/>
      <c r="TYA30" s="13"/>
      <c r="TYB30" s="13"/>
      <c r="TYC30" s="13"/>
      <c r="TYD30" s="13"/>
      <c r="TYE30" s="13"/>
      <c r="TYF30" s="13"/>
      <c r="TYG30" s="13"/>
      <c r="TYH30" s="13"/>
      <c r="TYI30" s="13"/>
      <c r="TYJ30" s="13"/>
      <c r="TYK30" s="13"/>
      <c r="TYL30" s="13"/>
      <c r="TYM30" s="13"/>
      <c r="TYN30" s="13"/>
      <c r="TYO30" s="13"/>
      <c r="TYP30" s="13"/>
      <c r="TYQ30" s="13"/>
      <c r="TYR30" s="13"/>
      <c r="TYS30" s="13"/>
      <c r="TYT30" s="13"/>
      <c r="TYU30" s="13"/>
      <c r="TYV30" s="13"/>
      <c r="TYW30" s="13"/>
      <c r="TYX30" s="13"/>
      <c r="TYY30" s="13"/>
      <c r="TYZ30" s="13"/>
      <c r="TZA30" s="13"/>
      <c r="TZB30" s="13"/>
      <c r="TZC30" s="13"/>
      <c r="TZD30" s="13"/>
      <c r="TZE30" s="13"/>
      <c r="TZF30" s="13"/>
      <c r="TZG30" s="13"/>
      <c r="TZH30" s="13"/>
      <c r="TZI30" s="13"/>
      <c r="TZJ30" s="13"/>
      <c r="TZK30" s="13"/>
      <c r="TZL30" s="13"/>
      <c r="TZM30" s="13"/>
      <c r="TZN30" s="13"/>
      <c r="TZO30" s="13"/>
      <c r="TZP30" s="13"/>
      <c r="TZQ30" s="13"/>
      <c r="TZR30" s="13"/>
      <c r="TZS30" s="13"/>
      <c r="TZT30" s="13"/>
      <c r="TZU30" s="13"/>
      <c r="TZV30" s="13"/>
      <c r="TZW30" s="13"/>
      <c r="TZX30" s="13"/>
      <c r="TZY30" s="13"/>
      <c r="TZZ30" s="13"/>
      <c r="UAA30" s="13"/>
      <c r="UAB30" s="13"/>
      <c r="UAC30" s="13"/>
      <c r="UAD30" s="13"/>
      <c r="UAE30" s="13"/>
      <c r="UAF30" s="13"/>
      <c r="UAG30" s="13"/>
      <c r="UAH30" s="13"/>
      <c r="UAI30" s="13"/>
      <c r="UAJ30" s="13"/>
      <c r="UAK30" s="13"/>
      <c r="UAL30" s="13"/>
      <c r="UAM30" s="13"/>
      <c r="UAN30" s="13"/>
      <c r="UAO30" s="13"/>
      <c r="UAP30" s="13"/>
      <c r="UAQ30" s="13"/>
      <c r="UAR30" s="13"/>
      <c r="UAS30" s="13"/>
      <c r="UAT30" s="13"/>
      <c r="UAU30" s="13"/>
      <c r="UAV30" s="13"/>
      <c r="UAW30" s="13"/>
      <c r="UAX30" s="13"/>
      <c r="UAY30" s="13"/>
      <c r="UAZ30" s="13"/>
      <c r="UBA30" s="13"/>
      <c r="UBB30" s="13"/>
      <c r="UBC30" s="13"/>
      <c r="UBD30" s="13"/>
      <c r="UBE30" s="13"/>
      <c r="UBF30" s="13"/>
      <c r="UBG30" s="13"/>
      <c r="UBH30" s="13"/>
      <c r="UBI30" s="13"/>
      <c r="UBJ30" s="13"/>
      <c r="UBK30" s="13"/>
      <c r="UBL30" s="13"/>
      <c r="UBM30" s="13"/>
      <c r="UBN30" s="13"/>
      <c r="UBO30" s="13"/>
      <c r="UBP30" s="13"/>
      <c r="UBQ30" s="13"/>
      <c r="UBR30" s="13"/>
      <c r="UBS30" s="13"/>
      <c r="UBT30" s="13"/>
      <c r="UBU30" s="13"/>
      <c r="UBV30" s="13"/>
      <c r="UBW30" s="13"/>
      <c r="UBX30" s="13"/>
      <c r="UBY30" s="13"/>
      <c r="UBZ30" s="13"/>
      <c r="UCA30" s="13"/>
      <c r="UCB30" s="13"/>
      <c r="UCC30" s="13"/>
      <c r="UCD30" s="13"/>
      <c r="UCE30" s="13"/>
      <c r="UCF30" s="13"/>
      <c r="UCG30" s="13"/>
      <c r="UCH30" s="13"/>
      <c r="UCI30" s="13"/>
      <c r="UCJ30" s="13"/>
      <c r="UCK30" s="13"/>
      <c r="UCL30" s="13"/>
      <c r="UCM30" s="13"/>
      <c r="UCN30" s="13"/>
      <c r="UCO30" s="13"/>
      <c r="UCP30" s="13"/>
      <c r="UCQ30" s="13"/>
      <c r="UCR30" s="13"/>
      <c r="UCS30" s="13"/>
      <c r="UCT30" s="13"/>
      <c r="UCU30" s="13"/>
      <c r="UCV30" s="13"/>
      <c r="UCW30" s="13"/>
      <c r="UCX30" s="13"/>
      <c r="UCY30" s="13"/>
      <c r="UCZ30" s="13"/>
      <c r="UDA30" s="13"/>
      <c r="UDB30" s="13"/>
      <c r="UDC30" s="13"/>
      <c r="UDD30" s="13"/>
      <c r="UDE30" s="13"/>
      <c r="UDF30" s="13"/>
      <c r="UDG30" s="13"/>
      <c r="UDH30" s="13"/>
      <c r="UDI30" s="13"/>
      <c r="UDJ30" s="13"/>
      <c r="UDK30" s="13"/>
      <c r="UDL30" s="13"/>
      <c r="UDM30" s="13"/>
      <c r="UDN30" s="13"/>
      <c r="UDO30" s="13"/>
      <c r="UDP30" s="13"/>
      <c r="UDQ30" s="13"/>
      <c r="UDR30" s="13"/>
      <c r="UDS30" s="13"/>
      <c r="UDT30" s="13"/>
      <c r="UDU30" s="13"/>
      <c r="UDV30" s="13"/>
      <c r="UDW30" s="13"/>
      <c r="UDX30" s="13"/>
      <c r="UDY30" s="13"/>
      <c r="UDZ30" s="13"/>
      <c r="UEA30" s="13"/>
      <c r="UEB30" s="13"/>
      <c r="UEC30" s="13"/>
      <c r="UED30" s="13"/>
      <c r="UEE30" s="13"/>
      <c r="UEF30" s="13"/>
      <c r="UEG30" s="13"/>
      <c r="UEH30" s="13"/>
      <c r="UEI30" s="13"/>
      <c r="UEJ30" s="13"/>
      <c r="UEK30" s="13"/>
      <c r="UEL30" s="13"/>
      <c r="UEM30" s="13"/>
      <c r="UEN30" s="13"/>
      <c r="UEO30" s="13"/>
      <c r="UEP30" s="13"/>
      <c r="UEQ30" s="13"/>
      <c r="UER30" s="13"/>
      <c r="UES30" s="13"/>
      <c r="UET30" s="13"/>
      <c r="UEU30" s="13"/>
      <c r="UEV30" s="13"/>
      <c r="UEW30" s="13"/>
      <c r="UEX30" s="13"/>
      <c r="UEY30" s="13"/>
      <c r="UEZ30" s="13"/>
      <c r="UFA30" s="13"/>
      <c r="UFB30" s="13"/>
      <c r="UFC30" s="13"/>
      <c r="UFD30" s="13"/>
      <c r="UFE30" s="13"/>
      <c r="UFF30" s="13"/>
      <c r="UFG30" s="13"/>
      <c r="UFH30" s="13"/>
      <c r="UFI30" s="13"/>
      <c r="UFJ30" s="13"/>
      <c r="UFK30" s="13"/>
      <c r="UFL30" s="13"/>
      <c r="UFM30" s="13"/>
      <c r="UFN30" s="13"/>
      <c r="UFO30" s="13"/>
      <c r="UFP30" s="13"/>
      <c r="UFQ30" s="13"/>
      <c r="UFR30" s="13"/>
      <c r="UFS30" s="13"/>
      <c r="UFT30" s="13"/>
      <c r="UFU30" s="13"/>
      <c r="UFV30" s="13"/>
      <c r="UFW30" s="13"/>
      <c r="UFX30" s="13"/>
      <c r="UFY30" s="13"/>
      <c r="UFZ30" s="13"/>
      <c r="UGA30" s="13"/>
      <c r="UGB30" s="13"/>
      <c r="UGC30" s="13"/>
      <c r="UGD30" s="13"/>
      <c r="UGE30" s="13"/>
      <c r="UGF30" s="13"/>
      <c r="UGG30" s="13"/>
      <c r="UGH30" s="13"/>
      <c r="UGI30" s="13"/>
      <c r="UGJ30" s="13"/>
      <c r="UGK30" s="13"/>
      <c r="UGL30" s="13"/>
      <c r="UGM30" s="13"/>
      <c r="UGN30" s="13"/>
      <c r="UGO30" s="13"/>
      <c r="UGP30" s="13"/>
      <c r="UGQ30" s="13"/>
      <c r="UGR30" s="13"/>
      <c r="UGS30" s="13"/>
      <c r="UGT30" s="13"/>
      <c r="UGU30" s="13"/>
      <c r="UGV30" s="13"/>
      <c r="UGW30" s="13"/>
      <c r="UGX30" s="13"/>
      <c r="UGY30" s="13"/>
      <c r="UGZ30" s="13"/>
      <c r="UHA30" s="13"/>
      <c r="UHB30" s="13"/>
      <c r="UHC30" s="13"/>
      <c r="UHD30" s="13"/>
      <c r="UHE30" s="13"/>
      <c r="UHF30" s="13"/>
      <c r="UHG30" s="13"/>
      <c r="UHH30" s="13"/>
      <c r="UHI30" s="13"/>
      <c r="UHJ30" s="13"/>
      <c r="UHK30" s="13"/>
      <c r="UHL30" s="13"/>
      <c r="UHM30" s="13"/>
      <c r="UHN30" s="13"/>
      <c r="UHO30" s="13"/>
      <c r="UHP30" s="13"/>
      <c r="UHQ30" s="13"/>
      <c r="UHR30" s="13"/>
      <c r="UHS30" s="13"/>
      <c r="UHT30" s="13"/>
      <c r="UHU30" s="13"/>
      <c r="UHV30" s="13"/>
      <c r="UHW30" s="13"/>
      <c r="UHX30" s="13"/>
      <c r="UHY30" s="13"/>
      <c r="UHZ30" s="13"/>
      <c r="UIA30" s="13"/>
      <c r="UIB30" s="13"/>
      <c r="UIC30" s="13"/>
      <c r="UID30" s="13"/>
      <c r="UIE30" s="13"/>
      <c r="UIF30" s="13"/>
      <c r="UIG30" s="13"/>
      <c r="UIH30" s="13"/>
      <c r="UII30" s="13"/>
      <c r="UIJ30" s="13"/>
      <c r="UIK30" s="13"/>
      <c r="UIL30" s="13"/>
      <c r="UIM30" s="13"/>
      <c r="UIN30" s="13"/>
      <c r="UIO30" s="13"/>
      <c r="UIP30" s="13"/>
      <c r="UIQ30" s="13"/>
      <c r="UIR30" s="13"/>
      <c r="UIS30" s="13"/>
      <c r="UIT30" s="13"/>
      <c r="UIU30" s="13"/>
      <c r="UIV30" s="13"/>
      <c r="UIW30" s="13"/>
      <c r="UIX30" s="13"/>
      <c r="UIY30" s="13"/>
      <c r="UIZ30" s="13"/>
      <c r="UJA30" s="13"/>
      <c r="UJB30" s="13"/>
      <c r="UJC30" s="13"/>
      <c r="UJD30" s="13"/>
      <c r="UJE30" s="13"/>
      <c r="UJF30" s="13"/>
      <c r="UJG30" s="13"/>
      <c r="UJH30" s="13"/>
      <c r="UJI30" s="13"/>
      <c r="UJJ30" s="13"/>
      <c r="UJK30" s="13"/>
      <c r="UJL30" s="13"/>
      <c r="UJM30" s="13"/>
      <c r="UJN30" s="13"/>
      <c r="UJO30" s="13"/>
      <c r="UJP30" s="13"/>
      <c r="UJQ30" s="13"/>
      <c r="UJR30" s="13"/>
      <c r="UJS30" s="13"/>
      <c r="UJT30" s="13"/>
      <c r="UJU30" s="13"/>
      <c r="UJV30" s="13"/>
      <c r="UJW30" s="13"/>
      <c r="UJX30" s="13"/>
      <c r="UJY30" s="13"/>
      <c r="UJZ30" s="13"/>
      <c r="UKA30" s="13"/>
      <c r="UKB30" s="13"/>
      <c r="UKC30" s="13"/>
      <c r="UKD30" s="13"/>
      <c r="UKE30" s="13"/>
      <c r="UKF30" s="13"/>
      <c r="UKG30" s="13"/>
      <c r="UKH30" s="13"/>
      <c r="UKI30" s="13"/>
      <c r="UKJ30" s="13"/>
      <c r="UKK30" s="13"/>
      <c r="UKL30" s="13"/>
      <c r="UKM30" s="13"/>
      <c r="UKN30" s="13"/>
      <c r="UKO30" s="13"/>
      <c r="UKP30" s="13"/>
      <c r="UKQ30" s="13"/>
      <c r="UKR30" s="13"/>
      <c r="UKS30" s="13"/>
      <c r="UKT30" s="13"/>
      <c r="UKU30" s="13"/>
      <c r="UKV30" s="13"/>
      <c r="UKW30" s="13"/>
      <c r="UKX30" s="13"/>
      <c r="UKY30" s="13"/>
      <c r="UKZ30" s="13"/>
      <c r="ULA30" s="13"/>
      <c r="ULB30" s="13"/>
      <c r="ULC30" s="13"/>
      <c r="ULD30" s="13"/>
      <c r="ULE30" s="13"/>
      <c r="ULF30" s="13"/>
      <c r="ULG30" s="13"/>
      <c r="ULH30" s="13"/>
      <c r="ULI30" s="13"/>
      <c r="ULJ30" s="13"/>
      <c r="ULK30" s="13"/>
      <c r="ULL30" s="13"/>
      <c r="ULM30" s="13"/>
      <c r="ULN30" s="13"/>
      <c r="ULO30" s="13"/>
      <c r="ULP30" s="13"/>
      <c r="ULQ30" s="13"/>
      <c r="ULR30" s="13"/>
      <c r="ULS30" s="13"/>
      <c r="ULT30" s="13"/>
      <c r="ULU30" s="13"/>
      <c r="ULV30" s="13"/>
      <c r="ULW30" s="13"/>
      <c r="ULX30" s="13"/>
      <c r="ULY30" s="13"/>
      <c r="ULZ30" s="13"/>
      <c r="UMA30" s="13"/>
      <c r="UMB30" s="13"/>
      <c r="UMC30" s="13"/>
      <c r="UMD30" s="13"/>
      <c r="UME30" s="13"/>
      <c r="UMF30" s="13"/>
      <c r="UMG30" s="13"/>
      <c r="UMH30" s="13"/>
      <c r="UMI30" s="13"/>
      <c r="UMJ30" s="13"/>
      <c r="UMK30" s="13"/>
      <c r="UML30" s="13"/>
      <c r="UMM30" s="13"/>
      <c r="UMN30" s="13"/>
      <c r="UMO30" s="13"/>
      <c r="UMP30" s="13"/>
      <c r="UMQ30" s="13"/>
      <c r="UMR30" s="13"/>
      <c r="UMS30" s="13"/>
      <c r="UMT30" s="13"/>
      <c r="UMU30" s="13"/>
      <c r="UMV30" s="13"/>
      <c r="UMW30" s="13"/>
      <c r="UMX30" s="13"/>
      <c r="UMY30" s="13"/>
      <c r="UMZ30" s="13"/>
      <c r="UNA30" s="13"/>
      <c r="UNB30" s="13"/>
      <c r="UNC30" s="13"/>
      <c r="UND30" s="13"/>
      <c r="UNE30" s="13"/>
      <c r="UNF30" s="13"/>
      <c r="UNG30" s="13"/>
      <c r="UNH30" s="13"/>
      <c r="UNI30" s="13"/>
      <c r="UNJ30" s="13"/>
      <c r="UNK30" s="13"/>
      <c r="UNL30" s="13"/>
      <c r="UNM30" s="13"/>
      <c r="UNN30" s="13"/>
      <c r="UNO30" s="13"/>
      <c r="UNP30" s="13"/>
      <c r="UNQ30" s="13"/>
      <c r="UNR30" s="13"/>
      <c r="UNS30" s="13"/>
      <c r="UNT30" s="13"/>
      <c r="UNU30" s="13"/>
      <c r="UNV30" s="13"/>
      <c r="UNW30" s="13"/>
      <c r="UNX30" s="13"/>
      <c r="UNY30" s="13"/>
      <c r="UNZ30" s="13"/>
      <c r="UOA30" s="13"/>
      <c r="UOB30" s="13"/>
      <c r="UOC30" s="13"/>
      <c r="UOD30" s="13"/>
      <c r="UOE30" s="13"/>
      <c r="UOF30" s="13"/>
      <c r="UOG30" s="13"/>
      <c r="UOH30" s="13"/>
      <c r="UOI30" s="13"/>
      <c r="UOJ30" s="13"/>
      <c r="UOK30" s="13"/>
      <c r="UOL30" s="13"/>
      <c r="UOM30" s="13"/>
      <c r="UON30" s="13"/>
      <c r="UOO30" s="13"/>
      <c r="UOP30" s="13"/>
      <c r="UOQ30" s="13"/>
      <c r="UOR30" s="13"/>
      <c r="UOS30" s="13"/>
      <c r="UOT30" s="13"/>
      <c r="UOU30" s="13"/>
      <c r="UOV30" s="13"/>
      <c r="UOW30" s="13"/>
      <c r="UOX30" s="13"/>
      <c r="UOY30" s="13"/>
      <c r="UOZ30" s="13"/>
      <c r="UPA30" s="13"/>
      <c r="UPB30" s="13"/>
      <c r="UPC30" s="13"/>
      <c r="UPD30" s="13"/>
      <c r="UPE30" s="13"/>
      <c r="UPF30" s="13"/>
      <c r="UPG30" s="13"/>
      <c r="UPH30" s="13"/>
      <c r="UPI30" s="13"/>
      <c r="UPJ30" s="13"/>
      <c r="UPK30" s="13"/>
      <c r="UPL30" s="13"/>
      <c r="UPM30" s="13"/>
      <c r="UPN30" s="13"/>
      <c r="UPO30" s="13"/>
      <c r="UPP30" s="13"/>
      <c r="UPQ30" s="13"/>
      <c r="UPR30" s="13"/>
      <c r="UPS30" s="13"/>
      <c r="UPT30" s="13"/>
      <c r="UPU30" s="13"/>
      <c r="UPV30" s="13"/>
      <c r="UPW30" s="13"/>
      <c r="UPX30" s="13"/>
      <c r="UPY30" s="13"/>
      <c r="UPZ30" s="13"/>
      <c r="UQA30" s="13"/>
      <c r="UQB30" s="13"/>
      <c r="UQC30" s="13"/>
      <c r="UQD30" s="13"/>
      <c r="UQE30" s="13"/>
      <c r="UQF30" s="13"/>
      <c r="UQG30" s="13"/>
      <c r="UQH30" s="13"/>
      <c r="UQI30" s="13"/>
      <c r="UQJ30" s="13"/>
      <c r="UQK30" s="13"/>
      <c r="UQL30" s="13"/>
      <c r="UQM30" s="13"/>
      <c r="UQN30" s="13"/>
      <c r="UQO30" s="13"/>
      <c r="UQP30" s="13"/>
      <c r="UQQ30" s="13"/>
      <c r="UQR30" s="13"/>
      <c r="UQS30" s="13"/>
      <c r="UQT30" s="13"/>
      <c r="UQU30" s="13"/>
      <c r="UQV30" s="13"/>
      <c r="UQW30" s="13"/>
      <c r="UQX30" s="13"/>
      <c r="UQY30" s="13"/>
      <c r="UQZ30" s="13"/>
      <c r="URA30" s="13"/>
      <c r="URB30" s="13"/>
      <c r="URC30" s="13"/>
      <c r="URD30" s="13"/>
      <c r="URE30" s="13"/>
      <c r="URF30" s="13"/>
      <c r="URG30" s="13"/>
      <c r="URH30" s="13"/>
      <c r="URI30" s="13"/>
      <c r="URJ30" s="13"/>
      <c r="URK30" s="13"/>
      <c r="URL30" s="13"/>
      <c r="URM30" s="13"/>
      <c r="URN30" s="13"/>
      <c r="URO30" s="13"/>
      <c r="URP30" s="13"/>
      <c r="URQ30" s="13"/>
      <c r="URR30" s="13"/>
      <c r="URS30" s="13"/>
      <c r="URT30" s="13"/>
      <c r="URU30" s="13"/>
      <c r="URV30" s="13"/>
      <c r="URW30" s="13"/>
      <c r="URX30" s="13"/>
      <c r="URY30" s="13"/>
      <c r="URZ30" s="13"/>
      <c r="USA30" s="13"/>
      <c r="USB30" s="13"/>
      <c r="USC30" s="13"/>
      <c r="USD30" s="13"/>
      <c r="USE30" s="13"/>
      <c r="USF30" s="13"/>
      <c r="USG30" s="13"/>
      <c r="USH30" s="13"/>
      <c r="USI30" s="13"/>
      <c r="USJ30" s="13"/>
      <c r="USK30" s="13"/>
      <c r="USL30" s="13"/>
      <c r="USM30" s="13"/>
      <c r="USN30" s="13"/>
      <c r="USO30" s="13"/>
      <c r="USP30" s="13"/>
      <c r="USQ30" s="13"/>
      <c r="USR30" s="13"/>
      <c r="USS30" s="13"/>
      <c r="UST30" s="13"/>
      <c r="USU30" s="13"/>
      <c r="USV30" s="13"/>
      <c r="USW30" s="13"/>
      <c r="USX30" s="13"/>
      <c r="USY30" s="13"/>
      <c r="USZ30" s="13"/>
      <c r="UTA30" s="13"/>
      <c r="UTB30" s="13"/>
      <c r="UTC30" s="13"/>
      <c r="UTD30" s="13"/>
      <c r="UTE30" s="13"/>
      <c r="UTF30" s="13"/>
      <c r="UTG30" s="13"/>
      <c r="UTH30" s="13"/>
      <c r="UTI30" s="13"/>
      <c r="UTJ30" s="13"/>
      <c r="UTK30" s="13"/>
      <c r="UTL30" s="13"/>
      <c r="UTM30" s="13"/>
      <c r="UTN30" s="13"/>
      <c r="UTO30" s="13"/>
      <c r="UTP30" s="13"/>
      <c r="UTQ30" s="13"/>
      <c r="UTR30" s="13"/>
      <c r="UTS30" s="13"/>
      <c r="UTT30" s="13"/>
      <c r="UTU30" s="13"/>
      <c r="UTV30" s="13"/>
      <c r="UTW30" s="13"/>
      <c r="UTX30" s="13"/>
      <c r="UTY30" s="13"/>
      <c r="UTZ30" s="13"/>
      <c r="UUA30" s="13"/>
      <c r="UUB30" s="13"/>
      <c r="UUC30" s="13"/>
      <c r="UUD30" s="13"/>
      <c r="UUE30" s="13"/>
      <c r="UUF30" s="13"/>
      <c r="UUG30" s="13"/>
      <c r="UUH30" s="13"/>
      <c r="UUI30" s="13"/>
      <c r="UUJ30" s="13"/>
      <c r="UUK30" s="13"/>
      <c r="UUL30" s="13"/>
      <c r="UUM30" s="13"/>
      <c r="UUN30" s="13"/>
      <c r="UUO30" s="13"/>
      <c r="UUP30" s="13"/>
      <c r="UUQ30" s="13"/>
      <c r="UUR30" s="13"/>
      <c r="UUS30" s="13"/>
      <c r="UUT30" s="13"/>
      <c r="UUU30" s="13"/>
      <c r="UUV30" s="13"/>
      <c r="UUW30" s="13"/>
      <c r="UUX30" s="13"/>
      <c r="UUY30" s="13"/>
      <c r="UUZ30" s="13"/>
      <c r="UVA30" s="13"/>
      <c r="UVB30" s="13"/>
      <c r="UVC30" s="13"/>
      <c r="UVD30" s="13"/>
      <c r="UVE30" s="13"/>
      <c r="UVF30" s="13"/>
      <c r="UVG30" s="13"/>
      <c r="UVH30" s="13"/>
      <c r="UVI30" s="13"/>
      <c r="UVJ30" s="13"/>
      <c r="UVK30" s="13"/>
      <c r="UVL30" s="13"/>
      <c r="UVM30" s="13"/>
      <c r="UVN30" s="13"/>
      <c r="UVO30" s="13"/>
      <c r="UVP30" s="13"/>
      <c r="UVQ30" s="13"/>
      <c r="UVR30" s="13"/>
      <c r="UVS30" s="13"/>
      <c r="UVT30" s="13"/>
      <c r="UVU30" s="13"/>
      <c r="UVV30" s="13"/>
      <c r="UVW30" s="13"/>
      <c r="UVX30" s="13"/>
      <c r="UVY30" s="13"/>
      <c r="UVZ30" s="13"/>
      <c r="UWA30" s="13"/>
      <c r="UWB30" s="13"/>
      <c r="UWC30" s="13"/>
      <c r="UWD30" s="13"/>
      <c r="UWE30" s="13"/>
      <c r="UWF30" s="13"/>
      <c r="UWG30" s="13"/>
      <c r="UWH30" s="13"/>
      <c r="UWI30" s="13"/>
      <c r="UWJ30" s="13"/>
      <c r="UWK30" s="13"/>
      <c r="UWL30" s="13"/>
      <c r="UWM30" s="13"/>
      <c r="UWN30" s="13"/>
      <c r="UWO30" s="13"/>
      <c r="UWP30" s="13"/>
      <c r="UWQ30" s="13"/>
      <c r="UWR30" s="13"/>
      <c r="UWS30" s="13"/>
      <c r="UWT30" s="13"/>
      <c r="UWU30" s="13"/>
      <c r="UWV30" s="13"/>
      <c r="UWW30" s="13"/>
      <c r="UWX30" s="13"/>
      <c r="UWY30" s="13"/>
      <c r="UWZ30" s="13"/>
      <c r="UXA30" s="13"/>
      <c r="UXB30" s="13"/>
      <c r="UXC30" s="13"/>
      <c r="UXD30" s="13"/>
      <c r="UXE30" s="13"/>
      <c r="UXF30" s="13"/>
      <c r="UXG30" s="13"/>
      <c r="UXH30" s="13"/>
      <c r="UXI30" s="13"/>
      <c r="UXJ30" s="13"/>
      <c r="UXK30" s="13"/>
      <c r="UXL30" s="13"/>
      <c r="UXM30" s="13"/>
      <c r="UXN30" s="13"/>
      <c r="UXO30" s="13"/>
      <c r="UXP30" s="13"/>
      <c r="UXQ30" s="13"/>
      <c r="UXR30" s="13"/>
      <c r="UXS30" s="13"/>
      <c r="UXT30" s="13"/>
      <c r="UXU30" s="13"/>
      <c r="UXV30" s="13"/>
      <c r="UXW30" s="13"/>
      <c r="UXX30" s="13"/>
      <c r="UXY30" s="13"/>
      <c r="UXZ30" s="13"/>
      <c r="UYA30" s="13"/>
      <c r="UYB30" s="13"/>
      <c r="UYC30" s="13"/>
      <c r="UYD30" s="13"/>
      <c r="UYE30" s="13"/>
      <c r="UYF30" s="13"/>
      <c r="UYG30" s="13"/>
      <c r="UYH30" s="13"/>
      <c r="UYI30" s="13"/>
      <c r="UYJ30" s="13"/>
      <c r="UYK30" s="13"/>
      <c r="UYL30" s="13"/>
      <c r="UYM30" s="13"/>
      <c r="UYN30" s="13"/>
      <c r="UYO30" s="13"/>
      <c r="UYP30" s="13"/>
      <c r="UYQ30" s="13"/>
      <c r="UYR30" s="13"/>
      <c r="UYS30" s="13"/>
      <c r="UYT30" s="13"/>
      <c r="UYU30" s="13"/>
      <c r="UYV30" s="13"/>
      <c r="UYW30" s="13"/>
      <c r="UYX30" s="13"/>
      <c r="UYY30" s="13"/>
      <c r="UYZ30" s="13"/>
      <c r="UZA30" s="13"/>
      <c r="UZB30" s="13"/>
      <c r="UZC30" s="13"/>
      <c r="UZD30" s="13"/>
      <c r="UZE30" s="13"/>
      <c r="UZF30" s="13"/>
      <c r="UZG30" s="13"/>
      <c r="UZH30" s="13"/>
      <c r="UZI30" s="13"/>
      <c r="UZJ30" s="13"/>
      <c r="UZK30" s="13"/>
      <c r="UZL30" s="13"/>
      <c r="UZM30" s="13"/>
      <c r="UZN30" s="13"/>
      <c r="UZO30" s="13"/>
      <c r="UZP30" s="13"/>
      <c r="UZQ30" s="13"/>
      <c r="UZR30" s="13"/>
      <c r="UZS30" s="13"/>
      <c r="UZT30" s="13"/>
      <c r="UZU30" s="13"/>
      <c r="UZV30" s="13"/>
      <c r="UZW30" s="13"/>
      <c r="UZX30" s="13"/>
      <c r="UZY30" s="13"/>
      <c r="UZZ30" s="13"/>
      <c r="VAA30" s="13"/>
      <c r="VAB30" s="13"/>
      <c r="VAC30" s="13"/>
      <c r="VAD30" s="13"/>
      <c r="VAE30" s="13"/>
      <c r="VAF30" s="13"/>
      <c r="VAG30" s="13"/>
      <c r="VAH30" s="13"/>
      <c r="VAI30" s="13"/>
      <c r="VAJ30" s="13"/>
      <c r="VAK30" s="13"/>
      <c r="VAL30" s="13"/>
      <c r="VAM30" s="13"/>
      <c r="VAN30" s="13"/>
      <c r="VAO30" s="13"/>
      <c r="VAP30" s="13"/>
      <c r="VAQ30" s="13"/>
      <c r="VAR30" s="13"/>
      <c r="VAS30" s="13"/>
      <c r="VAT30" s="13"/>
      <c r="VAU30" s="13"/>
      <c r="VAV30" s="13"/>
      <c r="VAW30" s="13"/>
      <c r="VAX30" s="13"/>
      <c r="VAY30" s="13"/>
      <c r="VAZ30" s="13"/>
      <c r="VBA30" s="13"/>
      <c r="VBB30" s="13"/>
      <c r="VBC30" s="13"/>
      <c r="VBD30" s="13"/>
      <c r="VBE30" s="13"/>
      <c r="VBF30" s="13"/>
      <c r="VBG30" s="13"/>
      <c r="VBH30" s="13"/>
      <c r="VBI30" s="13"/>
      <c r="VBJ30" s="13"/>
      <c r="VBK30" s="13"/>
      <c r="VBL30" s="13"/>
      <c r="VBM30" s="13"/>
      <c r="VBN30" s="13"/>
      <c r="VBO30" s="13"/>
      <c r="VBP30" s="13"/>
      <c r="VBQ30" s="13"/>
      <c r="VBR30" s="13"/>
      <c r="VBS30" s="13"/>
      <c r="VBT30" s="13"/>
      <c r="VBU30" s="13"/>
      <c r="VBV30" s="13"/>
      <c r="VBW30" s="13"/>
      <c r="VBX30" s="13"/>
      <c r="VBY30" s="13"/>
      <c r="VBZ30" s="13"/>
      <c r="VCA30" s="13"/>
      <c r="VCB30" s="13"/>
      <c r="VCC30" s="13"/>
      <c r="VCD30" s="13"/>
      <c r="VCE30" s="13"/>
      <c r="VCF30" s="13"/>
      <c r="VCG30" s="13"/>
      <c r="VCH30" s="13"/>
      <c r="VCI30" s="13"/>
      <c r="VCJ30" s="13"/>
      <c r="VCK30" s="13"/>
      <c r="VCL30" s="13"/>
      <c r="VCM30" s="13"/>
      <c r="VCN30" s="13"/>
      <c r="VCO30" s="13"/>
      <c r="VCP30" s="13"/>
      <c r="VCQ30" s="13"/>
      <c r="VCR30" s="13"/>
      <c r="VCS30" s="13"/>
      <c r="VCT30" s="13"/>
      <c r="VCU30" s="13"/>
      <c r="VCV30" s="13"/>
      <c r="VCW30" s="13"/>
      <c r="VCX30" s="13"/>
      <c r="VCY30" s="13"/>
      <c r="VCZ30" s="13"/>
      <c r="VDA30" s="13"/>
      <c r="VDB30" s="13"/>
      <c r="VDC30" s="13"/>
      <c r="VDD30" s="13"/>
      <c r="VDE30" s="13"/>
      <c r="VDF30" s="13"/>
      <c r="VDG30" s="13"/>
      <c r="VDH30" s="13"/>
      <c r="VDI30" s="13"/>
      <c r="VDJ30" s="13"/>
      <c r="VDK30" s="13"/>
      <c r="VDL30" s="13"/>
      <c r="VDM30" s="13"/>
      <c r="VDN30" s="13"/>
      <c r="VDO30" s="13"/>
      <c r="VDP30" s="13"/>
      <c r="VDQ30" s="13"/>
      <c r="VDR30" s="13"/>
      <c r="VDS30" s="13"/>
      <c r="VDT30" s="13"/>
      <c r="VDU30" s="13"/>
      <c r="VDV30" s="13"/>
      <c r="VDW30" s="13"/>
      <c r="VDX30" s="13"/>
      <c r="VDY30" s="13"/>
      <c r="VDZ30" s="13"/>
      <c r="VEA30" s="13"/>
      <c r="VEB30" s="13"/>
      <c r="VEC30" s="13"/>
      <c r="VED30" s="13"/>
      <c r="VEE30" s="13"/>
      <c r="VEF30" s="13"/>
      <c r="VEG30" s="13"/>
      <c r="VEH30" s="13"/>
      <c r="VEI30" s="13"/>
      <c r="VEJ30" s="13"/>
      <c r="VEK30" s="13"/>
      <c r="VEL30" s="13"/>
      <c r="VEM30" s="13"/>
      <c r="VEN30" s="13"/>
      <c r="VEO30" s="13"/>
      <c r="VEP30" s="13"/>
      <c r="VEQ30" s="13"/>
      <c r="VER30" s="13"/>
      <c r="VES30" s="13"/>
      <c r="VET30" s="13"/>
      <c r="VEU30" s="13"/>
      <c r="VEV30" s="13"/>
      <c r="VEW30" s="13"/>
      <c r="VEX30" s="13"/>
      <c r="VEY30" s="13"/>
      <c r="VEZ30" s="13"/>
      <c r="VFA30" s="13"/>
      <c r="VFB30" s="13"/>
      <c r="VFC30" s="13"/>
      <c r="VFD30" s="13"/>
      <c r="VFE30" s="13"/>
      <c r="VFF30" s="13"/>
      <c r="VFG30" s="13"/>
      <c r="VFH30" s="13"/>
      <c r="VFI30" s="13"/>
      <c r="VFJ30" s="13"/>
      <c r="VFK30" s="13"/>
      <c r="VFL30" s="13"/>
      <c r="VFM30" s="13"/>
      <c r="VFN30" s="13"/>
      <c r="VFO30" s="13"/>
      <c r="VFP30" s="13"/>
      <c r="VFQ30" s="13"/>
      <c r="VFR30" s="13"/>
      <c r="VFS30" s="13"/>
      <c r="VFT30" s="13"/>
      <c r="VFU30" s="13"/>
      <c r="VFV30" s="13"/>
      <c r="VFW30" s="13"/>
      <c r="VFX30" s="13"/>
      <c r="VFY30" s="13"/>
      <c r="VFZ30" s="13"/>
      <c r="VGA30" s="13"/>
      <c r="VGB30" s="13"/>
      <c r="VGC30" s="13"/>
      <c r="VGD30" s="13"/>
      <c r="VGE30" s="13"/>
      <c r="VGF30" s="13"/>
      <c r="VGG30" s="13"/>
      <c r="VGH30" s="13"/>
      <c r="VGI30" s="13"/>
      <c r="VGJ30" s="13"/>
      <c r="VGK30" s="13"/>
      <c r="VGL30" s="13"/>
      <c r="VGM30" s="13"/>
      <c r="VGN30" s="13"/>
      <c r="VGO30" s="13"/>
      <c r="VGP30" s="13"/>
      <c r="VGQ30" s="13"/>
      <c r="VGR30" s="13"/>
      <c r="VGS30" s="13"/>
      <c r="VGT30" s="13"/>
      <c r="VGU30" s="13"/>
      <c r="VGV30" s="13"/>
      <c r="VGW30" s="13"/>
      <c r="VGX30" s="13"/>
      <c r="VGY30" s="13"/>
      <c r="VGZ30" s="13"/>
      <c r="VHA30" s="13"/>
      <c r="VHB30" s="13"/>
      <c r="VHC30" s="13"/>
      <c r="VHD30" s="13"/>
      <c r="VHE30" s="13"/>
      <c r="VHF30" s="13"/>
      <c r="VHG30" s="13"/>
      <c r="VHH30" s="13"/>
      <c r="VHI30" s="13"/>
      <c r="VHJ30" s="13"/>
      <c r="VHK30" s="13"/>
      <c r="VHL30" s="13"/>
      <c r="VHM30" s="13"/>
      <c r="VHN30" s="13"/>
      <c r="VHO30" s="13"/>
      <c r="VHP30" s="13"/>
      <c r="VHQ30" s="13"/>
      <c r="VHR30" s="13"/>
      <c r="VHS30" s="13"/>
      <c r="VHT30" s="13"/>
      <c r="VHU30" s="13"/>
      <c r="VHV30" s="13"/>
      <c r="VHW30" s="13"/>
      <c r="VHX30" s="13"/>
      <c r="VHY30" s="13"/>
      <c r="VHZ30" s="13"/>
      <c r="VIA30" s="13"/>
      <c r="VIB30" s="13"/>
      <c r="VIC30" s="13"/>
      <c r="VID30" s="13"/>
      <c r="VIE30" s="13"/>
      <c r="VIF30" s="13"/>
      <c r="VIG30" s="13"/>
      <c r="VIH30" s="13"/>
      <c r="VII30" s="13"/>
      <c r="VIJ30" s="13"/>
      <c r="VIK30" s="13"/>
      <c r="VIL30" s="13"/>
      <c r="VIM30" s="13"/>
      <c r="VIN30" s="13"/>
      <c r="VIO30" s="13"/>
      <c r="VIP30" s="13"/>
      <c r="VIQ30" s="13"/>
      <c r="VIR30" s="13"/>
      <c r="VIS30" s="13"/>
      <c r="VIT30" s="13"/>
      <c r="VIU30" s="13"/>
      <c r="VIV30" s="13"/>
      <c r="VIW30" s="13"/>
      <c r="VIX30" s="13"/>
      <c r="VIY30" s="13"/>
      <c r="VIZ30" s="13"/>
      <c r="VJA30" s="13"/>
      <c r="VJB30" s="13"/>
      <c r="VJC30" s="13"/>
      <c r="VJD30" s="13"/>
      <c r="VJE30" s="13"/>
      <c r="VJF30" s="13"/>
      <c r="VJG30" s="13"/>
      <c r="VJH30" s="13"/>
      <c r="VJI30" s="13"/>
      <c r="VJJ30" s="13"/>
      <c r="VJK30" s="13"/>
      <c r="VJL30" s="13"/>
      <c r="VJM30" s="13"/>
      <c r="VJN30" s="13"/>
      <c r="VJO30" s="13"/>
      <c r="VJP30" s="13"/>
      <c r="VJQ30" s="13"/>
      <c r="VJR30" s="13"/>
      <c r="VJS30" s="13"/>
      <c r="VJT30" s="13"/>
      <c r="VJU30" s="13"/>
      <c r="VJV30" s="13"/>
      <c r="VJW30" s="13"/>
      <c r="VJX30" s="13"/>
      <c r="VJY30" s="13"/>
      <c r="VJZ30" s="13"/>
      <c r="VKA30" s="13"/>
      <c r="VKB30" s="13"/>
      <c r="VKC30" s="13"/>
      <c r="VKD30" s="13"/>
      <c r="VKE30" s="13"/>
      <c r="VKF30" s="13"/>
      <c r="VKG30" s="13"/>
      <c r="VKH30" s="13"/>
      <c r="VKI30" s="13"/>
      <c r="VKJ30" s="13"/>
      <c r="VKK30" s="13"/>
      <c r="VKL30" s="13"/>
      <c r="VKM30" s="13"/>
      <c r="VKN30" s="13"/>
      <c r="VKO30" s="13"/>
      <c r="VKP30" s="13"/>
      <c r="VKQ30" s="13"/>
      <c r="VKR30" s="13"/>
      <c r="VKS30" s="13"/>
      <c r="VKT30" s="13"/>
      <c r="VKU30" s="13"/>
      <c r="VKV30" s="13"/>
      <c r="VKW30" s="13"/>
      <c r="VKX30" s="13"/>
      <c r="VKY30" s="13"/>
      <c r="VKZ30" s="13"/>
      <c r="VLA30" s="13"/>
      <c r="VLB30" s="13"/>
      <c r="VLC30" s="13"/>
      <c r="VLD30" s="13"/>
      <c r="VLE30" s="13"/>
      <c r="VLF30" s="13"/>
      <c r="VLG30" s="13"/>
      <c r="VLH30" s="13"/>
      <c r="VLI30" s="13"/>
      <c r="VLJ30" s="13"/>
      <c r="VLK30" s="13"/>
      <c r="VLL30" s="13"/>
      <c r="VLM30" s="13"/>
      <c r="VLN30" s="13"/>
      <c r="VLO30" s="13"/>
      <c r="VLP30" s="13"/>
      <c r="VLQ30" s="13"/>
      <c r="VLR30" s="13"/>
      <c r="VLS30" s="13"/>
      <c r="VLT30" s="13"/>
      <c r="VLU30" s="13"/>
      <c r="VLV30" s="13"/>
      <c r="VLW30" s="13"/>
      <c r="VLX30" s="13"/>
      <c r="VLY30" s="13"/>
      <c r="VLZ30" s="13"/>
      <c r="VMA30" s="13"/>
      <c r="VMB30" s="13"/>
      <c r="VMC30" s="13"/>
      <c r="VMD30" s="13"/>
      <c r="VME30" s="13"/>
      <c r="VMF30" s="13"/>
      <c r="VMG30" s="13"/>
      <c r="VMH30" s="13"/>
      <c r="VMI30" s="13"/>
      <c r="VMJ30" s="13"/>
      <c r="VMK30" s="13"/>
      <c r="VML30" s="13"/>
      <c r="VMM30" s="13"/>
      <c r="VMN30" s="13"/>
      <c r="VMO30" s="13"/>
      <c r="VMP30" s="13"/>
      <c r="VMQ30" s="13"/>
      <c r="VMR30" s="13"/>
      <c r="VMS30" s="13"/>
      <c r="VMT30" s="13"/>
      <c r="VMU30" s="13"/>
      <c r="VMV30" s="13"/>
      <c r="VMW30" s="13"/>
      <c r="VMX30" s="13"/>
      <c r="VMY30" s="13"/>
      <c r="VMZ30" s="13"/>
      <c r="VNA30" s="13"/>
      <c r="VNB30" s="13"/>
      <c r="VNC30" s="13"/>
      <c r="VND30" s="13"/>
      <c r="VNE30" s="13"/>
      <c r="VNF30" s="13"/>
      <c r="VNG30" s="13"/>
      <c r="VNH30" s="13"/>
      <c r="VNI30" s="13"/>
      <c r="VNJ30" s="13"/>
      <c r="VNK30" s="13"/>
      <c r="VNL30" s="13"/>
      <c r="VNM30" s="13"/>
      <c r="VNN30" s="13"/>
      <c r="VNO30" s="13"/>
      <c r="VNP30" s="13"/>
      <c r="VNQ30" s="13"/>
      <c r="VNR30" s="13"/>
      <c r="VNS30" s="13"/>
      <c r="VNT30" s="13"/>
      <c r="VNU30" s="13"/>
      <c r="VNV30" s="13"/>
      <c r="VNW30" s="13"/>
      <c r="VNX30" s="13"/>
      <c r="VNY30" s="13"/>
      <c r="VNZ30" s="13"/>
      <c r="VOA30" s="13"/>
      <c r="VOB30" s="13"/>
      <c r="VOC30" s="13"/>
      <c r="VOD30" s="13"/>
      <c r="VOE30" s="13"/>
      <c r="VOF30" s="13"/>
      <c r="VOG30" s="13"/>
      <c r="VOH30" s="13"/>
      <c r="VOI30" s="13"/>
      <c r="VOJ30" s="13"/>
      <c r="VOK30" s="13"/>
      <c r="VOL30" s="13"/>
      <c r="VOM30" s="13"/>
      <c r="VON30" s="13"/>
      <c r="VOO30" s="13"/>
      <c r="VOP30" s="13"/>
      <c r="VOQ30" s="13"/>
      <c r="VOR30" s="13"/>
      <c r="VOS30" s="13"/>
      <c r="VOT30" s="13"/>
      <c r="VOU30" s="13"/>
      <c r="VOV30" s="13"/>
      <c r="VOW30" s="13"/>
      <c r="VOX30" s="13"/>
      <c r="VOY30" s="13"/>
      <c r="VOZ30" s="13"/>
      <c r="VPA30" s="13"/>
      <c r="VPB30" s="13"/>
      <c r="VPC30" s="13"/>
      <c r="VPD30" s="13"/>
      <c r="VPE30" s="13"/>
      <c r="VPF30" s="13"/>
      <c r="VPG30" s="13"/>
      <c r="VPH30" s="13"/>
      <c r="VPI30" s="13"/>
      <c r="VPJ30" s="13"/>
      <c r="VPK30" s="13"/>
      <c r="VPL30" s="13"/>
      <c r="VPM30" s="13"/>
      <c r="VPN30" s="13"/>
      <c r="VPO30" s="13"/>
      <c r="VPP30" s="13"/>
      <c r="VPQ30" s="13"/>
      <c r="VPR30" s="13"/>
      <c r="VPS30" s="13"/>
      <c r="VPT30" s="13"/>
      <c r="VPU30" s="13"/>
      <c r="VPV30" s="13"/>
      <c r="VPW30" s="13"/>
      <c r="VPX30" s="13"/>
      <c r="VPY30" s="13"/>
      <c r="VPZ30" s="13"/>
      <c r="VQA30" s="13"/>
      <c r="VQB30" s="13"/>
      <c r="VQC30" s="13"/>
      <c r="VQD30" s="13"/>
      <c r="VQE30" s="13"/>
      <c r="VQF30" s="13"/>
      <c r="VQG30" s="13"/>
      <c r="VQH30" s="13"/>
      <c r="VQI30" s="13"/>
      <c r="VQJ30" s="13"/>
      <c r="VQK30" s="13"/>
      <c r="VQL30" s="13"/>
      <c r="VQM30" s="13"/>
      <c r="VQN30" s="13"/>
      <c r="VQO30" s="13"/>
      <c r="VQP30" s="13"/>
      <c r="VQQ30" s="13"/>
      <c r="VQR30" s="13"/>
      <c r="VQS30" s="13"/>
      <c r="VQT30" s="13"/>
      <c r="VQU30" s="13"/>
      <c r="VQV30" s="13"/>
      <c r="VQW30" s="13"/>
      <c r="VQX30" s="13"/>
      <c r="VQY30" s="13"/>
      <c r="VQZ30" s="13"/>
      <c r="VRA30" s="13"/>
      <c r="VRB30" s="13"/>
      <c r="VRC30" s="13"/>
      <c r="VRD30" s="13"/>
      <c r="VRE30" s="13"/>
      <c r="VRF30" s="13"/>
      <c r="VRG30" s="13"/>
      <c r="VRH30" s="13"/>
      <c r="VRI30" s="13"/>
      <c r="VRJ30" s="13"/>
      <c r="VRK30" s="13"/>
      <c r="VRL30" s="13"/>
      <c r="VRM30" s="13"/>
      <c r="VRN30" s="13"/>
      <c r="VRO30" s="13"/>
      <c r="VRP30" s="13"/>
      <c r="VRQ30" s="13"/>
      <c r="VRR30" s="13"/>
      <c r="VRS30" s="13"/>
      <c r="VRT30" s="13"/>
      <c r="VRU30" s="13"/>
      <c r="VRV30" s="13"/>
      <c r="VRW30" s="13"/>
      <c r="VRX30" s="13"/>
      <c r="VRY30" s="13"/>
      <c r="VRZ30" s="13"/>
      <c r="VSA30" s="13"/>
      <c r="VSB30" s="13"/>
      <c r="VSC30" s="13"/>
      <c r="VSD30" s="13"/>
      <c r="VSE30" s="13"/>
      <c r="VSF30" s="13"/>
      <c r="VSG30" s="13"/>
      <c r="VSH30" s="13"/>
      <c r="VSI30" s="13"/>
      <c r="VSJ30" s="13"/>
      <c r="VSK30" s="13"/>
      <c r="VSL30" s="13"/>
      <c r="VSM30" s="13"/>
      <c r="VSN30" s="13"/>
      <c r="VSO30" s="13"/>
      <c r="VSP30" s="13"/>
      <c r="VSQ30" s="13"/>
      <c r="VSR30" s="13"/>
      <c r="VSS30" s="13"/>
      <c r="VST30" s="13"/>
      <c r="VSU30" s="13"/>
      <c r="VSV30" s="13"/>
      <c r="VSW30" s="13"/>
      <c r="VSX30" s="13"/>
      <c r="VSY30" s="13"/>
      <c r="VSZ30" s="13"/>
      <c r="VTA30" s="13"/>
      <c r="VTB30" s="13"/>
      <c r="VTC30" s="13"/>
      <c r="VTD30" s="13"/>
      <c r="VTE30" s="13"/>
      <c r="VTF30" s="13"/>
      <c r="VTG30" s="13"/>
      <c r="VTH30" s="13"/>
      <c r="VTI30" s="13"/>
      <c r="VTJ30" s="13"/>
      <c r="VTK30" s="13"/>
      <c r="VTL30" s="13"/>
      <c r="VTM30" s="13"/>
      <c r="VTN30" s="13"/>
      <c r="VTO30" s="13"/>
      <c r="VTP30" s="13"/>
      <c r="VTQ30" s="13"/>
      <c r="VTR30" s="13"/>
      <c r="VTS30" s="13"/>
      <c r="VTT30" s="13"/>
      <c r="VTU30" s="13"/>
      <c r="VTV30" s="13"/>
      <c r="VTW30" s="13"/>
      <c r="VTX30" s="13"/>
      <c r="VTY30" s="13"/>
      <c r="VTZ30" s="13"/>
      <c r="VUA30" s="13"/>
      <c r="VUB30" s="13"/>
      <c r="VUC30" s="13"/>
      <c r="VUD30" s="13"/>
      <c r="VUE30" s="13"/>
      <c r="VUF30" s="13"/>
      <c r="VUG30" s="13"/>
      <c r="VUH30" s="13"/>
      <c r="VUI30" s="13"/>
      <c r="VUJ30" s="13"/>
      <c r="VUK30" s="13"/>
      <c r="VUL30" s="13"/>
      <c r="VUM30" s="13"/>
      <c r="VUN30" s="13"/>
      <c r="VUO30" s="13"/>
      <c r="VUP30" s="13"/>
      <c r="VUQ30" s="13"/>
      <c r="VUR30" s="13"/>
      <c r="VUS30" s="13"/>
      <c r="VUT30" s="13"/>
      <c r="VUU30" s="13"/>
      <c r="VUV30" s="13"/>
      <c r="VUW30" s="13"/>
      <c r="VUX30" s="13"/>
      <c r="VUY30" s="13"/>
      <c r="VUZ30" s="13"/>
      <c r="VVA30" s="13"/>
      <c r="VVB30" s="13"/>
      <c r="VVC30" s="13"/>
      <c r="VVD30" s="13"/>
      <c r="VVE30" s="13"/>
      <c r="VVF30" s="13"/>
      <c r="VVG30" s="13"/>
      <c r="VVH30" s="13"/>
      <c r="VVI30" s="13"/>
      <c r="VVJ30" s="13"/>
      <c r="VVK30" s="13"/>
      <c r="VVL30" s="13"/>
      <c r="VVM30" s="13"/>
      <c r="VVN30" s="13"/>
      <c r="VVO30" s="13"/>
      <c r="VVP30" s="13"/>
      <c r="VVQ30" s="13"/>
      <c r="VVR30" s="13"/>
      <c r="VVS30" s="13"/>
      <c r="VVT30" s="13"/>
      <c r="VVU30" s="13"/>
      <c r="VVV30" s="13"/>
      <c r="VVW30" s="13"/>
      <c r="VVX30" s="13"/>
      <c r="VVY30" s="13"/>
      <c r="VVZ30" s="13"/>
      <c r="VWA30" s="13"/>
      <c r="VWB30" s="13"/>
      <c r="VWC30" s="13"/>
      <c r="VWD30" s="13"/>
      <c r="VWE30" s="13"/>
      <c r="VWF30" s="13"/>
      <c r="VWG30" s="13"/>
      <c r="VWH30" s="13"/>
      <c r="VWI30" s="13"/>
      <c r="VWJ30" s="13"/>
      <c r="VWK30" s="13"/>
      <c r="VWL30" s="13"/>
      <c r="VWM30" s="13"/>
      <c r="VWN30" s="13"/>
      <c r="VWO30" s="13"/>
      <c r="VWP30" s="13"/>
      <c r="VWQ30" s="13"/>
      <c r="VWR30" s="13"/>
      <c r="VWS30" s="13"/>
      <c r="VWT30" s="13"/>
      <c r="VWU30" s="13"/>
      <c r="VWV30" s="13"/>
      <c r="VWW30" s="13"/>
      <c r="VWX30" s="13"/>
      <c r="VWY30" s="13"/>
      <c r="VWZ30" s="13"/>
      <c r="VXA30" s="13"/>
      <c r="VXB30" s="13"/>
      <c r="VXC30" s="13"/>
      <c r="VXD30" s="13"/>
      <c r="VXE30" s="13"/>
      <c r="VXF30" s="13"/>
      <c r="VXG30" s="13"/>
      <c r="VXH30" s="13"/>
      <c r="VXI30" s="13"/>
      <c r="VXJ30" s="13"/>
      <c r="VXK30" s="13"/>
      <c r="VXL30" s="13"/>
      <c r="VXM30" s="13"/>
      <c r="VXN30" s="13"/>
      <c r="VXO30" s="13"/>
      <c r="VXP30" s="13"/>
      <c r="VXQ30" s="13"/>
      <c r="VXR30" s="13"/>
      <c r="VXS30" s="13"/>
      <c r="VXT30" s="13"/>
      <c r="VXU30" s="13"/>
      <c r="VXV30" s="13"/>
      <c r="VXW30" s="13"/>
      <c r="VXX30" s="13"/>
      <c r="VXY30" s="13"/>
      <c r="VXZ30" s="13"/>
      <c r="VYA30" s="13"/>
      <c r="VYB30" s="13"/>
      <c r="VYC30" s="13"/>
      <c r="VYD30" s="13"/>
      <c r="VYE30" s="13"/>
      <c r="VYF30" s="13"/>
      <c r="VYG30" s="13"/>
      <c r="VYH30" s="13"/>
      <c r="VYI30" s="13"/>
      <c r="VYJ30" s="13"/>
      <c r="VYK30" s="13"/>
      <c r="VYL30" s="13"/>
      <c r="VYM30" s="13"/>
      <c r="VYN30" s="13"/>
      <c r="VYO30" s="13"/>
      <c r="VYP30" s="13"/>
      <c r="VYQ30" s="13"/>
      <c r="VYR30" s="13"/>
      <c r="VYS30" s="13"/>
      <c r="VYT30" s="13"/>
      <c r="VYU30" s="13"/>
      <c r="VYV30" s="13"/>
      <c r="VYW30" s="13"/>
      <c r="VYX30" s="13"/>
      <c r="VYY30" s="13"/>
      <c r="VYZ30" s="13"/>
      <c r="VZA30" s="13"/>
      <c r="VZB30" s="13"/>
      <c r="VZC30" s="13"/>
      <c r="VZD30" s="13"/>
      <c r="VZE30" s="13"/>
      <c r="VZF30" s="13"/>
      <c r="VZG30" s="13"/>
      <c r="VZH30" s="13"/>
      <c r="VZI30" s="13"/>
      <c r="VZJ30" s="13"/>
      <c r="VZK30" s="13"/>
      <c r="VZL30" s="13"/>
      <c r="VZM30" s="13"/>
      <c r="VZN30" s="13"/>
      <c r="VZO30" s="13"/>
      <c r="VZP30" s="13"/>
      <c r="VZQ30" s="13"/>
      <c r="VZR30" s="13"/>
      <c r="VZS30" s="13"/>
      <c r="VZT30" s="13"/>
      <c r="VZU30" s="13"/>
      <c r="VZV30" s="13"/>
      <c r="VZW30" s="13"/>
      <c r="VZX30" s="13"/>
      <c r="VZY30" s="13"/>
      <c r="VZZ30" s="13"/>
      <c r="WAA30" s="13"/>
      <c r="WAB30" s="13"/>
      <c r="WAC30" s="13"/>
      <c r="WAD30" s="13"/>
      <c r="WAE30" s="13"/>
      <c r="WAF30" s="13"/>
      <c r="WAG30" s="13"/>
      <c r="WAH30" s="13"/>
      <c r="WAI30" s="13"/>
      <c r="WAJ30" s="13"/>
      <c r="WAK30" s="13"/>
      <c r="WAL30" s="13"/>
      <c r="WAM30" s="13"/>
      <c r="WAN30" s="13"/>
      <c r="WAO30" s="13"/>
      <c r="WAP30" s="13"/>
      <c r="WAQ30" s="13"/>
      <c r="WAR30" s="13"/>
      <c r="WAS30" s="13"/>
      <c r="WAT30" s="13"/>
      <c r="WAU30" s="13"/>
      <c r="WAV30" s="13"/>
      <c r="WAW30" s="13"/>
      <c r="WAX30" s="13"/>
      <c r="WAY30" s="13"/>
      <c r="WAZ30" s="13"/>
      <c r="WBA30" s="13"/>
      <c r="WBB30" s="13"/>
      <c r="WBC30" s="13"/>
      <c r="WBD30" s="13"/>
      <c r="WBE30" s="13"/>
      <c r="WBF30" s="13"/>
      <c r="WBG30" s="13"/>
      <c r="WBH30" s="13"/>
      <c r="WBI30" s="13"/>
      <c r="WBJ30" s="13"/>
      <c r="WBK30" s="13"/>
      <c r="WBL30" s="13"/>
      <c r="WBM30" s="13"/>
      <c r="WBN30" s="13"/>
      <c r="WBO30" s="13"/>
      <c r="WBP30" s="13"/>
      <c r="WBQ30" s="13"/>
      <c r="WBR30" s="13"/>
      <c r="WBS30" s="13"/>
      <c r="WBT30" s="13"/>
      <c r="WBU30" s="13"/>
      <c r="WBV30" s="13"/>
      <c r="WBW30" s="13"/>
      <c r="WBX30" s="13"/>
      <c r="WBY30" s="13"/>
      <c r="WBZ30" s="13"/>
      <c r="WCA30" s="13"/>
      <c r="WCB30" s="13"/>
      <c r="WCC30" s="13"/>
      <c r="WCD30" s="13"/>
      <c r="WCE30" s="13"/>
      <c r="WCF30" s="13"/>
      <c r="WCG30" s="13"/>
      <c r="WCH30" s="13"/>
      <c r="WCI30" s="13"/>
      <c r="WCJ30" s="13"/>
      <c r="WCK30" s="13"/>
      <c r="WCL30" s="13"/>
      <c r="WCM30" s="13"/>
      <c r="WCN30" s="13"/>
      <c r="WCO30" s="13"/>
      <c r="WCP30" s="13"/>
      <c r="WCQ30" s="13"/>
      <c r="WCR30" s="13"/>
      <c r="WCS30" s="13"/>
      <c r="WCT30" s="13"/>
      <c r="WCU30" s="13"/>
      <c r="WCV30" s="13"/>
      <c r="WCW30" s="13"/>
      <c r="WCX30" s="13"/>
      <c r="WCY30" s="13"/>
      <c r="WCZ30" s="13"/>
      <c r="WDA30" s="13"/>
      <c r="WDB30" s="13"/>
      <c r="WDC30" s="13"/>
      <c r="WDD30" s="13"/>
      <c r="WDE30" s="13"/>
      <c r="WDF30" s="13"/>
      <c r="WDG30" s="13"/>
      <c r="WDH30" s="13"/>
      <c r="WDI30" s="13"/>
      <c r="WDJ30" s="13"/>
      <c r="WDK30" s="13"/>
      <c r="WDL30" s="13"/>
      <c r="WDM30" s="13"/>
      <c r="WDN30" s="13"/>
      <c r="WDO30" s="13"/>
      <c r="WDP30" s="13"/>
      <c r="WDQ30" s="13"/>
      <c r="WDR30" s="13"/>
      <c r="WDS30" s="13"/>
      <c r="WDT30" s="13"/>
      <c r="WDU30" s="13"/>
      <c r="WDV30" s="13"/>
      <c r="WDW30" s="13"/>
      <c r="WDX30" s="13"/>
      <c r="WDY30" s="13"/>
      <c r="WDZ30" s="13"/>
      <c r="WEA30" s="13"/>
      <c r="WEB30" s="13"/>
      <c r="WEC30" s="13"/>
      <c r="WED30" s="13"/>
      <c r="WEE30" s="13"/>
      <c r="WEF30" s="13"/>
      <c r="WEG30" s="13"/>
      <c r="WEH30" s="13"/>
      <c r="WEI30" s="13"/>
      <c r="WEJ30" s="13"/>
      <c r="WEK30" s="13"/>
      <c r="WEL30" s="13"/>
      <c r="WEM30" s="13"/>
      <c r="WEN30" s="13"/>
      <c r="WEO30" s="13"/>
      <c r="WEP30" s="13"/>
      <c r="WEQ30" s="13"/>
      <c r="WER30" s="13"/>
      <c r="WES30" s="13"/>
      <c r="WET30" s="13"/>
      <c r="WEU30" s="13"/>
      <c r="WEV30" s="13"/>
      <c r="WEW30" s="13"/>
      <c r="WEX30" s="13"/>
      <c r="WEY30" s="13"/>
      <c r="WEZ30" s="13"/>
      <c r="WFA30" s="13"/>
      <c r="WFB30" s="13"/>
      <c r="WFC30" s="13"/>
      <c r="WFD30" s="13"/>
      <c r="WFE30" s="13"/>
      <c r="WFF30" s="13"/>
      <c r="WFG30" s="13"/>
      <c r="WFH30" s="13"/>
      <c r="WFI30" s="13"/>
      <c r="WFJ30" s="13"/>
      <c r="WFK30" s="13"/>
      <c r="WFL30" s="13"/>
      <c r="WFM30" s="13"/>
      <c r="WFN30" s="13"/>
      <c r="WFO30" s="13"/>
      <c r="WFP30" s="13"/>
      <c r="WFQ30" s="13"/>
      <c r="WFR30" s="13"/>
      <c r="WFS30" s="13"/>
      <c r="WFT30" s="13"/>
      <c r="WFU30" s="13"/>
      <c r="WFV30" s="13"/>
      <c r="WFW30" s="13"/>
      <c r="WFX30" s="13"/>
      <c r="WFY30" s="13"/>
      <c r="WFZ30" s="13"/>
      <c r="WGA30" s="13"/>
      <c r="WGB30" s="13"/>
      <c r="WGC30" s="13"/>
      <c r="WGD30" s="13"/>
      <c r="WGE30" s="13"/>
      <c r="WGF30" s="13"/>
      <c r="WGG30" s="13"/>
      <c r="WGH30" s="13"/>
      <c r="WGI30" s="13"/>
      <c r="WGJ30" s="13"/>
      <c r="WGK30" s="13"/>
      <c r="WGL30" s="13"/>
      <c r="WGM30" s="13"/>
      <c r="WGN30" s="13"/>
      <c r="WGO30" s="13"/>
      <c r="WGP30" s="13"/>
      <c r="WGQ30" s="13"/>
      <c r="WGR30" s="13"/>
      <c r="WGS30" s="13"/>
      <c r="WGT30" s="13"/>
      <c r="WGU30" s="13"/>
      <c r="WGV30" s="13"/>
      <c r="WGW30" s="13"/>
      <c r="WGX30" s="13"/>
      <c r="WGY30" s="13"/>
      <c r="WGZ30" s="13"/>
      <c r="WHA30" s="13"/>
      <c r="WHB30" s="13"/>
      <c r="WHC30" s="13"/>
      <c r="WHD30" s="13"/>
      <c r="WHE30" s="13"/>
      <c r="WHF30" s="13"/>
      <c r="WHG30" s="13"/>
      <c r="WHH30" s="13"/>
      <c r="WHI30" s="13"/>
      <c r="WHJ30" s="13"/>
      <c r="WHK30" s="13"/>
      <c r="WHL30" s="13"/>
      <c r="WHM30" s="13"/>
      <c r="WHN30" s="13"/>
      <c r="WHO30" s="13"/>
      <c r="WHP30" s="13"/>
      <c r="WHQ30" s="13"/>
      <c r="WHR30" s="13"/>
      <c r="WHS30" s="13"/>
      <c r="WHT30" s="13"/>
      <c r="WHU30" s="13"/>
      <c r="WHV30" s="13"/>
      <c r="WHW30" s="13"/>
      <c r="WHX30" s="13"/>
      <c r="WHY30" s="13"/>
      <c r="WHZ30" s="13"/>
      <c r="WIA30" s="13"/>
      <c r="WIB30" s="13"/>
      <c r="WIC30" s="13"/>
      <c r="WID30" s="13"/>
      <c r="WIE30" s="13"/>
      <c r="WIF30" s="13"/>
      <c r="WIG30" s="13"/>
      <c r="WIH30" s="13"/>
      <c r="WII30" s="13"/>
      <c r="WIJ30" s="13"/>
      <c r="WIK30" s="13"/>
      <c r="WIL30" s="13"/>
      <c r="WIM30" s="13"/>
      <c r="WIN30" s="13"/>
      <c r="WIO30" s="13"/>
      <c r="WIP30" s="13"/>
      <c r="WIQ30" s="13"/>
      <c r="WIR30" s="13"/>
      <c r="WIS30" s="13"/>
      <c r="WIT30" s="13"/>
      <c r="WIU30" s="13"/>
      <c r="WIV30" s="13"/>
      <c r="WIW30" s="13"/>
      <c r="WIX30" s="13"/>
      <c r="WIY30" s="13"/>
      <c r="WIZ30" s="13"/>
      <c r="WJA30" s="13"/>
      <c r="WJB30" s="13"/>
      <c r="WJC30" s="13"/>
      <c r="WJD30" s="13"/>
      <c r="WJE30" s="13"/>
      <c r="WJF30" s="13"/>
      <c r="WJG30" s="13"/>
      <c r="WJH30" s="13"/>
      <c r="WJI30" s="13"/>
      <c r="WJJ30" s="13"/>
      <c r="WJK30" s="13"/>
      <c r="WJL30" s="13"/>
      <c r="WJM30" s="13"/>
      <c r="WJN30" s="13"/>
      <c r="WJO30" s="13"/>
      <c r="WJP30" s="13"/>
      <c r="WJQ30" s="13"/>
      <c r="WJR30" s="13"/>
      <c r="WJS30" s="13"/>
      <c r="WJT30" s="13"/>
      <c r="WJU30" s="13"/>
      <c r="WJV30" s="13"/>
      <c r="WJW30" s="13"/>
      <c r="WJX30" s="13"/>
      <c r="WJY30" s="13"/>
      <c r="WJZ30" s="13"/>
      <c r="WKA30" s="13"/>
      <c r="WKB30" s="13"/>
      <c r="WKC30" s="13"/>
      <c r="WKD30" s="13"/>
      <c r="WKE30" s="13"/>
      <c r="WKF30" s="13"/>
      <c r="WKG30" s="13"/>
      <c r="WKH30" s="13"/>
      <c r="WKI30" s="13"/>
      <c r="WKJ30" s="13"/>
      <c r="WKK30" s="13"/>
      <c r="WKL30" s="13"/>
      <c r="WKM30" s="13"/>
      <c r="WKN30" s="13"/>
      <c r="WKO30" s="13"/>
      <c r="WKP30" s="13"/>
      <c r="WKQ30" s="13"/>
      <c r="WKR30" s="13"/>
      <c r="WKS30" s="13"/>
      <c r="WKT30" s="13"/>
      <c r="WKU30" s="13"/>
      <c r="WKV30" s="13"/>
      <c r="WKW30" s="13"/>
      <c r="WKX30" s="13"/>
      <c r="WKY30" s="13"/>
      <c r="WKZ30" s="13"/>
      <c r="WLA30" s="13"/>
      <c r="WLB30" s="13"/>
      <c r="WLC30" s="13"/>
      <c r="WLD30" s="13"/>
      <c r="WLE30" s="13"/>
      <c r="WLF30" s="13"/>
      <c r="WLG30" s="13"/>
      <c r="WLH30" s="13"/>
      <c r="WLI30" s="13"/>
      <c r="WLJ30" s="13"/>
      <c r="WLK30" s="13"/>
      <c r="WLL30" s="13"/>
      <c r="WLM30" s="13"/>
      <c r="WLN30" s="13"/>
      <c r="WLO30" s="13"/>
      <c r="WLP30" s="13"/>
      <c r="WLQ30" s="13"/>
      <c r="WLR30" s="13"/>
      <c r="WLS30" s="13"/>
      <c r="WLT30" s="13"/>
      <c r="WLU30" s="13"/>
      <c r="WLV30" s="13"/>
      <c r="WLW30" s="13"/>
      <c r="WLX30" s="13"/>
      <c r="WLY30" s="13"/>
      <c r="WLZ30" s="13"/>
      <c r="WMA30" s="13"/>
      <c r="WMB30" s="13"/>
      <c r="WMC30" s="13"/>
      <c r="WMD30" s="13"/>
      <c r="WME30" s="13"/>
      <c r="WMF30" s="13"/>
      <c r="WMG30" s="13"/>
      <c r="WMH30" s="13"/>
      <c r="WMI30" s="13"/>
      <c r="WMJ30" s="13"/>
      <c r="WMK30" s="13"/>
      <c r="WML30" s="13"/>
      <c r="WMM30" s="13"/>
      <c r="WMN30" s="13"/>
      <c r="WMO30" s="13"/>
      <c r="WMP30" s="13"/>
      <c r="WMQ30" s="13"/>
      <c r="WMR30" s="13"/>
      <c r="WMS30" s="13"/>
      <c r="WMT30" s="13"/>
      <c r="WMU30" s="13"/>
      <c r="WMV30" s="13"/>
      <c r="WMW30" s="13"/>
      <c r="WMX30" s="13"/>
      <c r="WMY30" s="13"/>
      <c r="WMZ30" s="13"/>
      <c r="WNA30" s="13"/>
      <c r="WNB30" s="13"/>
      <c r="WNC30" s="13"/>
      <c r="WND30" s="13"/>
      <c r="WNE30" s="13"/>
      <c r="WNF30" s="13"/>
      <c r="WNG30" s="13"/>
      <c r="WNH30" s="13"/>
      <c r="WNI30" s="13"/>
      <c r="WNJ30" s="13"/>
      <c r="WNK30" s="13"/>
      <c r="WNL30" s="13"/>
      <c r="WNM30" s="13"/>
      <c r="WNN30" s="13"/>
      <c r="WNO30" s="13"/>
      <c r="WNP30" s="13"/>
      <c r="WNQ30" s="13"/>
      <c r="WNR30" s="13"/>
      <c r="WNS30" s="13"/>
      <c r="WNT30" s="13"/>
      <c r="WNU30" s="13"/>
      <c r="WNV30" s="13"/>
      <c r="WNW30" s="13"/>
      <c r="WNX30" s="13"/>
      <c r="WNY30" s="13"/>
      <c r="WNZ30" s="13"/>
      <c r="WOA30" s="13"/>
      <c r="WOB30" s="13"/>
      <c r="WOC30" s="13"/>
      <c r="WOD30" s="13"/>
      <c r="WOE30" s="13"/>
      <c r="WOF30" s="13"/>
      <c r="WOG30" s="13"/>
      <c r="WOH30" s="13"/>
      <c r="WOI30" s="13"/>
      <c r="WOJ30" s="13"/>
      <c r="WOK30" s="13"/>
      <c r="WOL30" s="13"/>
      <c r="WOM30" s="13"/>
      <c r="WON30" s="13"/>
      <c r="WOO30" s="13"/>
      <c r="WOP30" s="13"/>
      <c r="WOQ30" s="13"/>
      <c r="WOR30" s="13"/>
      <c r="WOS30" s="13"/>
      <c r="WOT30" s="13"/>
      <c r="WOU30" s="13"/>
      <c r="WOV30" s="13"/>
      <c r="WOW30" s="13"/>
      <c r="WOX30" s="13"/>
      <c r="WOY30" s="13"/>
      <c r="WOZ30" s="13"/>
      <c r="WPA30" s="13"/>
      <c r="WPB30" s="13"/>
      <c r="WPC30" s="13"/>
      <c r="WPD30" s="13"/>
      <c r="WPE30" s="13"/>
      <c r="WPF30" s="13"/>
      <c r="WPG30" s="13"/>
      <c r="WPH30" s="13"/>
      <c r="WPI30" s="13"/>
      <c r="WPJ30" s="13"/>
      <c r="WPK30" s="13"/>
      <c r="WPL30" s="13"/>
      <c r="WPM30" s="13"/>
      <c r="WPN30" s="13"/>
      <c r="WPO30" s="13"/>
      <c r="WPP30" s="13"/>
      <c r="WPQ30" s="13"/>
      <c r="WPR30" s="13"/>
      <c r="WPS30" s="13"/>
      <c r="WPT30" s="13"/>
      <c r="WPU30" s="13"/>
      <c r="WPV30" s="13"/>
      <c r="WPW30" s="13"/>
      <c r="WPX30" s="13"/>
      <c r="WPY30" s="13"/>
      <c r="WPZ30" s="13"/>
      <c r="WQA30" s="13"/>
      <c r="WQB30" s="13"/>
      <c r="WQC30" s="13"/>
      <c r="WQD30" s="13"/>
      <c r="WQE30" s="13"/>
      <c r="WQF30" s="13"/>
      <c r="WQG30" s="13"/>
      <c r="WQH30" s="13"/>
      <c r="WQI30" s="13"/>
      <c r="WQJ30" s="13"/>
      <c r="WQK30" s="13"/>
      <c r="WQL30" s="13"/>
      <c r="WQM30" s="13"/>
      <c r="WQN30" s="13"/>
      <c r="WQO30" s="13"/>
      <c r="WQP30" s="13"/>
      <c r="WQQ30" s="13"/>
      <c r="WQR30" s="13"/>
      <c r="WQS30" s="13"/>
      <c r="WQT30" s="13"/>
      <c r="WQU30" s="13"/>
      <c r="WQV30" s="13"/>
      <c r="WQW30" s="13"/>
      <c r="WQX30" s="13"/>
      <c r="WQY30" s="13"/>
      <c r="WQZ30" s="13"/>
      <c r="WRA30" s="13"/>
      <c r="WRB30" s="13"/>
      <c r="WRC30" s="13"/>
      <c r="WRD30" s="13"/>
      <c r="WRE30" s="13"/>
      <c r="WRF30" s="13"/>
      <c r="WRG30" s="13"/>
      <c r="WRH30" s="13"/>
      <c r="WRI30" s="13"/>
      <c r="WRJ30" s="13"/>
      <c r="WRK30" s="13"/>
      <c r="WRL30" s="13"/>
      <c r="WRM30" s="13"/>
      <c r="WRN30" s="13"/>
      <c r="WRO30" s="13"/>
      <c r="WRP30" s="13"/>
      <c r="WRQ30" s="13"/>
      <c r="WRR30" s="13"/>
      <c r="WRS30" s="13"/>
      <c r="WRT30" s="13"/>
      <c r="WRU30" s="13"/>
      <c r="WRV30" s="13"/>
      <c r="WRW30" s="13"/>
      <c r="WRX30" s="13"/>
      <c r="WRY30" s="13"/>
      <c r="WRZ30" s="13"/>
      <c r="WSA30" s="13"/>
      <c r="WSB30" s="13"/>
      <c r="WSC30" s="13"/>
      <c r="WSD30" s="13"/>
      <c r="WSE30" s="13"/>
      <c r="WSF30" s="13"/>
      <c r="WSG30" s="13"/>
      <c r="WSH30" s="13"/>
      <c r="WSI30" s="13"/>
      <c r="WSJ30" s="13"/>
      <c r="WSK30" s="13"/>
      <c r="WSL30" s="13"/>
      <c r="WSM30" s="13"/>
      <c r="WSN30" s="13"/>
      <c r="WSO30" s="13"/>
      <c r="WSP30" s="13"/>
      <c r="WSQ30" s="13"/>
      <c r="WSR30" s="13"/>
      <c r="WSS30" s="13"/>
      <c r="WST30" s="13"/>
      <c r="WSU30" s="13"/>
      <c r="WSV30" s="13"/>
      <c r="WSW30" s="13"/>
      <c r="WSX30" s="13"/>
      <c r="WSY30" s="13"/>
      <c r="WSZ30" s="13"/>
      <c r="WTA30" s="13"/>
      <c r="WTB30" s="13"/>
      <c r="WTC30" s="13"/>
      <c r="WTD30" s="13"/>
      <c r="WTE30" s="13"/>
      <c r="WTF30" s="13"/>
      <c r="WTG30" s="13"/>
      <c r="WTH30" s="13"/>
      <c r="WTI30" s="13"/>
      <c r="WTJ30" s="13"/>
      <c r="WTK30" s="13"/>
      <c r="WTL30" s="13"/>
      <c r="WTM30" s="13"/>
      <c r="WTN30" s="13"/>
      <c r="WTO30" s="13"/>
      <c r="WTP30" s="13"/>
      <c r="WTQ30" s="13"/>
      <c r="WTR30" s="13"/>
      <c r="WTS30" s="13"/>
      <c r="WTT30" s="13"/>
      <c r="WTU30" s="13"/>
      <c r="WTV30" s="13"/>
      <c r="WTW30" s="13"/>
      <c r="WTX30" s="13"/>
      <c r="WTY30" s="13"/>
      <c r="WTZ30" s="13"/>
      <c r="WUA30" s="13"/>
      <c r="WUB30" s="13"/>
      <c r="WUC30" s="13"/>
      <c r="WUD30" s="13"/>
      <c r="WUE30" s="13"/>
      <c r="WUF30" s="13"/>
      <c r="WUG30" s="13"/>
      <c r="WUH30" s="13"/>
      <c r="WUI30" s="13"/>
      <c r="WUJ30" s="13"/>
      <c r="WUK30" s="13"/>
      <c r="WUL30" s="13"/>
      <c r="WUM30" s="13"/>
      <c r="WUN30" s="13"/>
      <c r="WUO30" s="13"/>
      <c r="WUP30" s="13"/>
      <c r="WUQ30" s="13"/>
      <c r="WUR30" s="13"/>
      <c r="WUS30" s="13"/>
      <c r="WUT30" s="13"/>
      <c r="WUU30" s="13"/>
      <c r="WUV30" s="13"/>
      <c r="WUW30" s="13"/>
      <c r="WUX30" s="13"/>
      <c r="WUY30" s="13"/>
      <c r="WUZ30" s="13"/>
      <c r="WVA30" s="13"/>
      <c r="WVB30" s="13"/>
      <c r="WVC30" s="13"/>
      <c r="WVD30" s="13"/>
      <c r="WVE30" s="13"/>
      <c r="WVF30" s="13"/>
      <c r="WVG30" s="13"/>
      <c r="WVH30" s="13"/>
      <c r="WVI30" s="13"/>
      <c r="WVJ30" s="13"/>
      <c r="WVK30" s="13"/>
      <c r="WVL30" s="13"/>
      <c r="WVM30" s="13"/>
      <c r="WVN30" s="13"/>
      <c r="WVO30" s="13"/>
      <c r="WVP30" s="13"/>
      <c r="WVQ30" s="13"/>
      <c r="WVR30" s="13"/>
      <c r="WVS30" s="13"/>
      <c r="WVT30" s="13"/>
      <c r="WVU30" s="13"/>
      <c r="WVV30" s="13"/>
      <c r="WVW30" s="13"/>
      <c r="WVX30" s="13"/>
      <c r="WVY30" s="13"/>
      <c r="WVZ30" s="13"/>
      <c r="WWA30" s="13"/>
      <c r="WWB30" s="13"/>
      <c r="WWC30" s="13"/>
      <c r="WWD30" s="13"/>
      <c r="WWE30" s="13"/>
      <c r="WWF30" s="13"/>
      <c r="WWG30" s="13"/>
      <c r="WWH30" s="13"/>
      <c r="WWI30" s="13"/>
      <c r="WWJ30" s="13"/>
      <c r="WWK30" s="13"/>
      <c r="WWL30" s="13"/>
      <c r="WWM30" s="13"/>
      <c r="WWN30" s="13"/>
      <c r="WWO30" s="13"/>
      <c r="WWP30" s="13"/>
      <c r="WWQ30" s="13"/>
      <c r="WWR30" s="13"/>
      <c r="WWS30" s="13"/>
      <c r="WWT30" s="13"/>
      <c r="WWU30" s="13"/>
      <c r="WWV30" s="13"/>
      <c r="WWW30" s="13"/>
      <c r="WWX30" s="13"/>
      <c r="WWY30" s="13"/>
      <c r="WWZ30" s="13"/>
      <c r="WXA30" s="13"/>
      <c r="WXB30" s="13"/>
      <c r="WXC30" s="13"/>
      <c r="WXD30" s="13"/>
      <c r="WXE30" s="13"/>
      <c r="WXF30" s="13"/>
      <c r="WXG30" s="13"/>
      <c r="WXH30" s="13"/>
      <c r="WXI30" s="13"/>
      <c r="WXJ30" s="13"/>
      <c r="WXK30" s="13"/>
      <c r="WXL30" s="13"/>
      <c r="WXM30" s="13"/>
      <c r="WXN30" s="13"/>
      <c r="WXO30" s="13"/>
      <c r="WXP30" s="13"/>
      <c r="WXQ30" s="13"/>
      <c r="WXR30" s="13"/>
      <c r="WXS30" s="13"/>
      <c r="WXT30" s="13"/>
      <c r="WXU30" s="13"/>
      <c r="WXV30" s="13"/>
      <c r="WXW30" s="13"/>
      <c r="WXX30" s="13"/>
      <c r="WXY30" s="13"/>
      <c r="WXZ30" s="13"/>
      <c r="WYA30" s="13"/>
      <c r="WYB30" s="13"/>
      <c r="WYC30" s="13"/>
      <c r="WYD30" s="13"/>
      <c r="WYE30" s="13"/>
      <c r="WYF30" s="13"/>
      <c r="WYG30" s="13"/>
      <c r="WYH30" s="13"/>
      <c r="WYI30" s="13"/>
      <c r="WYJ30" s="13"/>
      <c r="WYK30" s="13"/>
      <c r="WYL30" s="13"/>
      <c r="WYM30" s="13"/>
      <c r="WYN30" s="13"/>
      <c r="WYO30" s="13"/>
      <c r="WYP30" s="13"/>
      <c r="WYQ30" s="13"/>
      <c r="WYR30" s="13"/>
      <c r="WYS30" s="13"/>
      <c r="WYT30" s="13"/>
      <c r="WYU30" s="13"/>
      <c r="WYV30" s="13"/>
      <c r="WYW30" s="13"/>
      <c r="WYX30" s="13"/>
      <c r="WYY30" s="13"/>
      <c r="WYZ30" s="13"/>
      <c r="WZA30" s="13"/>
      <c r="WZB30" s="13"/>
      <c r="WZC30" s="13"/>
      <c r="WZD30" s="13"/>
      <c r="WZE30" s="13"/>
      <c r="WZF30" s="13"/>
      <c r="WZG30" s="13"/>
      <c r="WZH30" s="13"/>
      <c r="WZI30" s="13"/>
      <c r="WZJ30" s="13"/>
      <c r="WZK30" s="13"/>
      <c r="WZL30" s="13"/>
      <c r="WZM30" s="13"/>
      <c r="WZN30" s="13"/>
      <c r="WZO30" s="13"/>
      <c r="WZP30" s="13"/>
      <c r="WZQ30" s="13"/>
      <c r="WZR30" s="13"/>
      <c r="WZS30" s="13"/>
      <c r="WZT30" s="13"/>
      <c r="WZU30" s="13"/>
      <c r="WZV30" s="13"/>
      <c r="WZW30" s="13"/>
      <c r="WZX30" s="13"/>
      <c r="WZY30" s="13"/>
      <c r="WZZ30" s="13"/>
      <c r="XAA30" s="13"/>
      <c r="XAB30" s="13"/>
      <c r="XAC30" s="13"/>
      <c r="XAD30" s="13"/>
      <c r="XAE30" s="13"/>
      <c r="XAF30" s="13"/>
      <c r="XAG30" s="13"/>
      <c r="XAH30" s="13"/>
      <c r="XAI30" s="13"/>
      <c r="XAJ30" s="13"/>
      <c r="XAK30" s="13"/>
      <c r="XAL30" s="13"/>
      <c r="XAM30" s="13"/>
      <c r="XAN30" s="13"/>
      <c r="XAO30" s="13"/>
      <c r="XAP30" s="13"/>
      <c r="XAQ30" s="13"/>
      <c r="XAR30" s="13"/>
      <c r="XAS30" s="13"/>
      <c r="XAT30" s="13"/>
      <c r="XAU30" s="13"/>
      <c r="XAV30" s="13"/>
      <c r="XAW30" s="13"/>
      <c r="XAX30" s="13"/>
      <c r="XAY30" s="13"/>
      <c r="XAZ30" s="13"/>
      <c r="XBA30" s="13"/>
      <c r="XBB30" s="13"/>
      <c r="XBC30" s="13"/>
      <c r="XBD30" s="13"/>
      <c r="XBE30" s="13"/>
      <c r="XBF30" s="13"/>
      <c r="XBG30" s="13"/>
      <c r="XBH30" s="13"/>
      <c r="XBI30" s="13"/>
      <c r="XBJ30" s="13"/>
      <c r="XBK30" s="13"/>
      <c r="XBL30" s="13"/>
      <c r="XBM30" s="13"/>
      <c r="XBN30" s="13"/>
      <c r="XBO30" s="13"/>
      <c r="XBP30" s="13"/>
      <c r="XBQ30" s="13"/>
      <c r="XBR30" s="13"/>
      <c r="XBS30" s="13"/>
      <c r="XBT30" s="13"/>
      <c r="XBU30" s="13"/>
      <c r="XBV30" s="13"/>
      <c r="XBW30" s="13"/>
      <c r="XBX30" s="13"/>
      <c r="XBY30" s="13"/>
      <c r="XBZ30" s="13"/>
      <c r="XCA30" s="13"/>
      <c r="XCB30" s="13"/>
      <c r="XCC30" s="13"/>
      <c r="XCD30" s="13"/>
      <c r="XCE30" s="13"/>
      <c r="XCF30" s="13"/>
      <c r="XCG30" s="13"/>
      <c r="XCH30" s="13"/>
      <c r="XCI30" s="13"/>
      <c r="XCJ30" s="13"/>
      <c r="XCK30" s="13"/>
      <c r="XCL30" s="13"/>
      <c r="XCM30" s="13"/>
      <c r="XCN30" s="13"/>
      <c r="XCO30" s="13"/>
      <c r="XCP30" s="13"/>
      <c r="XCQ30" s="13"/>
      <c r="XCR30" s="13"/>
      <c r="XCS30" s="13"/>
      <c r="XCT30" s="13"/>
      <c r="XCU30" s="13"/>
      <c r="XCV30" s="13"/>
      <c r="XCW30" s="13"/>
      <c r="XCX30" s="13"/>
      <c r="XCY30" s="13"/>
      <c r="XCZ30" s="13"/>
      <c r="XDA30" s="13"/>
      <c r="XDB30" s="13"/>
      <c r="XDC30" s="13"/>
      <c r="XDD30" s="13"/>
      <c r="XDE30" s="13"/>
      <c r="XDF30" s="13"/>
      <c r="XDG30" s="13"/>
      <c r="XDH30" s="13"/>
      <c r="XDI30" s="13"/>
      <c r="XDJ30" s="13"/>
      <c r="XDK30" s="13"/>
      <c r="XDL30" s="13"/>
      <c r="XDM30" s="13"/>
      <c r="XDN30" s="13"/>
      <c r="XDO30" s="13"/>
      <c r="XDP30" s="13"/>
      <c r="XDQ30" s="13"/>
      <c r="XDR30" s="13"/>
      <c r="XDS30" s="13"/>
      <c r="XDT30" s="13"/>
      <c r="XDU30" s="13"/>
      <c r="XDV30" s="13"/>
      <c r="XDW30" s="13"/>
      <c r="XDX30" s="13"/>
      <c r="XDY30" s="13"/>
      <c r="XDZ30" s="13"/>
      <c r="XEA30" s="13"/>
      <c r="XEB30" s="13"/>
      <c r="XEC30" s="13"/>
      <c r="XED30" s="13"/>
      <c r="XEE30" s="13"/>
      <c r="XEF30" s="13"/>
      <c r="XEG30" s="13"/>
      <c r="XEH30" s="13"/>
      <c r="XEI30" s="13"/>
      <c r="XEJ30" s="13"/>
      <c r="XEK30" s="13"/>
      <c r="XEL30" s="13"/>
      <c r="XEM30" s="13"/>
      <c r="XEN30" s="13"/>
      <c r="XEO30" s="13"/>
      <c r="XEP30" s="13"/>
      <c r="XEQ30" s="13"/>
      <c r="XER30" s="13"/>
      <c r="XES30" s="13"/>
      <c r="XET30" s="13"/>
      <c r="XEU30" s="13"/>
      <c r="XEV30" s="13"/>
      <c r="XEW30" s="13"/>
      <c r="XEX30" s="13"/>
      <c r="XEY30" s="13"/>
      <c r="XEZ30" s="13"/>
      <c r="XFA30" s="13"/>
      <c r="XFB30" s="13"/>
      <c r="XFC30" s="13"/>
      <c r="XFD30" s="13"/>
    </row>
    <row r="31" spans="1:16384" ht="15" customHeight="1" x14ac:dyDescent="0.25">
      <c r="A31" s="13"/>
      <c r="J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13"/>
      <c r="KA31" s="13"/>
      <c r="KB31" s="13"/>
      <c r="KC31" s="13"/>
      <c r="KD31" s="13"/>
      <c r="KE31" s="13"/>
      <c r="KF31" s="13"/>
      <c r="KG31" s="13"/>
      <c r="KH31" s="13"/>
      <c r="KI31" s="13"/>
      <c r="KJ31" s="13"/>
      <c r="KK31" s="13"/>
      <c r="KL31" s="13"/>
      <c r="KM31" s="13"/>
      <c r="KN31" s="13"/>
      <c r="KO31" s="13"/>
      <c r="KP31" s="13"/>
      <c r="KQ31" s="13"/>
      <c r="KR31" s="13"/>
      <c r="KS31" s="13"/>
      <c r="KT31" s="13"/>
      <c r="KU31" s="13"/>
      <c r="KV31" s="13"/>
      <c r="KW31" s="13"/>
      <c r="KX31" s="13"/>
      <c r="KY31" s="13"/>
      <c r="KZ31" s="13"/>
      <c r="LA31" s="13"/>
      <c r="LB31" s="13"/>
      <c r="LC31" s="13"/>
      <c r="LD31" s="13"/>
      <c r="LE31" s="1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13"/>
      <c r="ML31" s="13"/>
      <c r="MM31" s="13"/>
      <c r="MN31" s="13"/>
      <c r="MO31" s="13"/>
      <c r="MP31" s="13"/>
      <c r="MQ31" s="13"/>
      <c r="MR31" s="13"/>
      <c r="MS31" s="13"/>
      <c r="MT31" s="13"/>
      <c r="MU31" s="13"/>
      <c r="MV31" s="13"/>
      <c r="MW31" s="13"/>
      <c r="MX31" s="13"/>
      <c r="MY31" s="13"/>
      <c r="MZ31" s="13"/>
      <c r="NA31" s="13"/>
      <c r="NB31" s="13"/>
      <c r="NC31" s="13"/>
      <c r="ND31" s="13"/>
      <c r="NE31" s="13"/>
      <c r="NF31" s="13"/>
      <c r="NG31" s="13"/>
      <c r="NH31" s="13"/>
      <c r="NI31" s="13"/>
      <c r="NJ31" s="13"/>
      <c r="NK31" s="13"/>
      <c r="NL31" s="13"/>
      <c r="NM31" s="13"/>
      <c r="NN31" s="13"/>
      <c r="NO31" s="13"/>
      <c r="NP31" s="13"/>
      <c r="NQ31" s="13"/>
      <c r="NR31" s="13"/>
      <c r="NS31" s="13"/>
      <c r="NT31" s="13"/>
      <c r="NU31" s="13"/>
      <c r="NV31" s="13"/>
      <c r="NW31" s="13"/>
      <c r="NX31" s="13"/>
      <c r="NY31" s="13"/>
      <c r="NZ31" s="13"/>
      <c r="OA31" s="13"/>
      <c r="OB31" s="13"/>
      <c r="OC31" s="13"/>
      <c r="OD31" s="13"/>
      <c r="OE31" s="13"/>
      <c r="OF31" s="13"/>
      <c r="OG31" s="13"/>
      <c r="OH31" s="13"/>
      <c r="OI31" s="13"/>
      <c r="OJ31" s="13"/>
      <c r="OK31" s="13"/>
      <c r="OL31" s="13"/>
      <c r="OM31" s="13"/>
      <c r="ON31" s="13"/>
      <c r="OO31" s="13"/>
      <c r="OP31" s="13"/>
      <c r="OQ31" s="13"/>
      <c r="OR31" s="13"/>
      <c r="OS31" s="13"/>
      <c r="OT31" s="13"/>
      <c r="OU31" s="13"/>
      <c r="OV31" s="13"/>
      <c r="OW31" s="13"/>
      <c r="OX31" s="13"/>
      <c r="OY31" s="13"/>
      <c r="OZ31" s="13"/>
      <c r="PA31" s="13"/>
      <c r="PB31" s="13"/>
      <c r="PC31" s="13"/>
      <c r="PD31" s="13"/>
      <c r="PE31" s="13"/>
      <c r="PF31" s="13"/>
      <c r="PG31" s="13"/>
      <c r="PH31" s="13"/>
      <c r="PI31" s="13"/>
      <c r="PJ31" s="13"/>
      <c r="PK31" s="13"/>
      <c r="PL31" s="13"/>
      <c r="PM31" s="13"/>
      <c r="PN31" s="13"/>
      <c r="PO31" s="13"/>
      <c r="PP31" s="13"/>
      <c r="PQ31" s="13"/>
      <c r="PR31" s="13"/>
      <c r="PS31" s="13"/>
      <c r="PT31" s="13"/>
      <c r="PU31" s="13"/>
      <c r="PV31" s="13"/>
      <c r="PW31" s="13"/>
      <c r="PX31" s="13"/>
      <c r="PY31" s="13"/>
      <c r="PZ31" s="13"/>
      <c r="QA31" s="13"/>
      <c r="QB31" s="13"/>
      <c r="QC31" s="13"/>
      <c r="QD31" s="13"/>
      <c r="QE31" s="13"/>
      <c r="QF31" s="13"/>
      <c r="QG31" s="13"/>
      <c r="QH31" s="13"/>
      <c r="QI31" s="13"/>
      <c r="QJ31" s="13"/>
      <c r="QK31" s="13"/>
      <c r="QL31" s="13"/>
      <c r="QM31" s="13"/>
      <c r="QN31" s="13"/>
      <c r="QO31" s="13"/>
      <c r="QP31" s="13"/>
      <c r="QQ31" s="13"/>
      <c r="QR31" s="13"/>
      <c r="QS31" s="13"/>
      <c r="QT31" s="13"/>
      <c r="QU31" s="13"/>
      <c r="QV31" s="13"/>
      <c r="QW31" s="13"/>
      <c r="QX31" s="13"/>
      <c r="QY31" s="13"/>
      <c r="QZ31" s="13"/>
      <c r="RA31" s="13"/>
      <c r="RB31" s="13"/>
      <c r="RC31" s="13"/>
      <c r="RD31" s="13"/>
      <c r="RE31" s="13"/>
      <c r="RF31" s="13"/>
      <c r="RG31" s="13"/>
      <c r="RH31" s="13"/>
      <c r="RI31" s="13"/>
      <c r="RJ31" s="13"/>
      <c r="RK31" s="13"/>
      <c r="RL31" s="13"/>
      <c r="RM31" s="13"/>
      <c r="RN31" s="13"/>
      <c r="RO31" s="13"/>
      <c r="RP31" s="13"/>
      <c r="RQ31" s="13"/>
      <c r="RR31" s="13"/>
      <c r="RS31" s="13"/>
      <c r="RT31" s="13"/>
      <c r="RU31" s="13"/>
      <c r="RV31" s="13"/>
      <c r="RW31" s="13"/>
      <c r="RX31" s="13"/>
      <c r="RY31" s="13"/>
      <c r="RZ31" s="13"/>
      <c r="SA31" s="13"/>
      <c r="SB31" s="13"/>
      <c r="SC31" s="13"/>
      <c r="SD31" s="13"/>
      <c r="SE31" s="13"/>
      <c r="SF31" s="13"/>
      <c r="SG31" s="13"/>
      <c r="SH31" s="13"/>
      <c r="SI31" s="13"/>
      <c r="SJ31" s="13"/>
      <c r="SK31" s="13"/>
      <c r="SL31" s="13"/>
      <c r="SM31" s="13"/>
      <c r="SN31" s="13"/>
      <c r="SO31" s="13"/>
      <c r="SP31" s="13"/>
      <c r="SQ31" s="13"/>
      <c r="SR31" s="13"/>
      <c r="SS31" s="13"/>
      <c r="ST31" s="13"/>
      <c r="SU31" s="13"/>
      <c r="SV31" s="13"/>
      <c r="SW31" s="13"/>
      <c r="SX31" s="13"/>
      <c r="SY31" s="13"/>
      <c r="SZ31" s="13"/>
      <c r="TA31" s="13"/>
      <c r="TB31" s="13"/>
      <c r="TC31" s="13"/>
      <c r="TD31" s="13"/>
      <c r="TE31" s="13"/>
      <c r="TF31" s="13"/>
      <c r="TG31" s="13"/>
      <c r="TH31" s="13"/>
      <c r="TI31" s="13"/>
      <c r="TJ31" s="13"/>
      <c r="TK31" s="13"/>
      <c r="TL31" s="13"/>
      <c r="TM31" s="13"/>
      <c r="TN31" s="13"/>
      <c r="TO31" s="13"/>
      <c r="TP31" s="13"/>
      <c r="TQ31" s="13"/>
      <c r="TR31" s="13"/>
      <c r="TS31" s="13"/>
      <c r="TT31" s="13"/>
      <c r="TU31" s="13"/>
      <c r="TV31" s="13"/>
      <c r="TW31" s="13"/>
      <c r="TX31" s="13"/>
      <c r="TY31" s="13"/>
      <c r="TZ31" s="13"/>
      <c r="UA31" s="13"/>
      <c r="UB31" s="13"/>
      <c r="UC31" s="13"/>
      <c r="UD31" s="13"/>
      <c r="UE31" s="13"/>
      <c r="UF31" s="13"/>
      <c r="UG31" s="13"/>
      <c r="UH31" s="13"/>
      <c r="UI31" s="13"/>
      <c r="UJ31" s="13"/>
      <c r="UK31" s="13"/>
      <c r="UL31" s="13"/>
      <c r="UM31" s="13"/>
      <c r="UN31" s="13"/>
      <c r="UO31" s="13"/>
      <c r="UP31" s="13"/>
      <c r="UQ31" s="13"/>
      <c r="UR31" s="13"/>
      <c r="US31" s="13"/>
      <c r="UT31" s="13"/>
      <c r="UU31" s="13"/>
      <c r="UV31" s="13"/>
      <c r="UW31" s="13"/>
      <c r="UX31" s="13"/>
      <c r="UY31" s="13"/>
      <c r="UZ31" s="13"/>
      <c r="VA31" s="13"/>
      <c r="VB31" s="13"/>
      <c r="VC31" s="13"/>
      <c r="VD31" s="13"/>
      <c r="VE31" s="13"/>
      <c r="VF31" s="13"/>
      <c r="VG31" s="13"/>
      <c r="VH31" s="13"/>
      <c r="VI31" s="13"/>
      <c r="VJ31" s="13"/>
      <c r="VK31" s="13"/>
      <c r="VL31" s="13"/>
      <c r="VM31" s="13"/>
      <c r="VN31" s="13"/>
      <c r="VO31" s="13"/>
      <c r="VP31" s="13"/>
      <c r="VQ31" s="13"/>
      <c r="VR31" s="13"/>
      <c r="VS31" s="13"/>
      <c r="VT31" s="13"/>
      <c r="VU31" s="13"/>
      <c r="VV31" s="13"/>
      <c r="VW31" s="13"/>
      <c r="VX31" s="13"/>
      <c r="VY31" s="13"/>
      <c r="VZ31" s="13"/>
      <c r="WA31" s="13"/>
      <c r="WB31" s="13"/>
      <c r="WC31" s="13"/>
      <c r="WD31" s="13"/>
      <c r="WE31" s="13"/>
      <c r="WF31" s="13"/>
      <c r="WG31" s="13"/>
      <c r="WH31" s="13"/>
      <c r="WI31" s="13"/>
      <c r="WJ31" s="13"/>
      <c r="WK31" s="13"/>
      <c r="WL31" s="13"/>
      <c r="WM31" s="13"/>
      <c r="WN31" s="13"/>
      <c r="WO31" s="13"/>
      <c r="WP31" s="13"/>
      <c r="WQ31" s="13"/>
      <c r="WR31" s="13"/>
      <c r="WS31" s="13"/>
      <c r="WT31" s="13"/>
      <c r="WU31" s="13"/>
      <c r="WV31" s="13"/>
      <c r="WW31" s="13"/>
      <c r="WX31" s="13"/>
      <c r="WY31" s="13"/>
      <c r="WZ31" s="13"/>
      <c r="XA31" s="13"/>
      <c r="XB31" s="13"/>
      <c r="XC31" s="13"/>
      <c r="XD31" s="13"/>
      <c r="XE31" s="13"/>
      <c r="XF31" s="13"/>
      <c r="XG31" s="13"/>
      <c r="XH31" s="13"/>
      <c r="XI31" s="13"/>
      <c r="XJ31" s="13"/>
      <c r="XK31" s="13"/>
      <c r="XL31" s="13"/>
      <c r="XM31" s="13"/>
      <c r="XN31" s="13"/>
      <c r="XO31" s="13"/>
      <c r="XP31" s="13"/>
      <c r="XQ31" s="13"/>
      <c r="XR31" s="13"/>
      <c r="XS31" s="13"/>
      <c r="XT31" s="13"/>
      <c r="XU31" s="13"/>
      <c r="XV31" s="13"/>
      <c r="XW31" s="13"/>
      <c r="XX31" s="13"/>
      <c r="XY31" s="13"/>
      <c r="XZ31" s="13"/>
      <c r="YA31" s="13"/>
      <c r="YB31" s="13"/>
      <c r="YC31" s="13"/>
      <c r="YD31" s="13"/>
      <c r="YE31" s="13"/>
      <c r="YF31" s="13"/>
      <c r="YG31" s="13"/>
      <c r="YH31" s="13"/>
      <c r="YI31" s="13"/>
      <c r="YJ31" s="13"/>
      <c r="YK31" s="13"/>
      <c r="YL31" s="13"/>
      <c r="YM31" s="13"/>
      <c r="YN31" s="13"/>
      <c r="YO31" s="13"/>
      <c r="YP31" s="13"/>
      <c r="YQ31" s="13"/>
      <c r="YR31" s="13"/>
      <c r="YS31" s="13"/>
      <c r="YT31" s="13"/>
      <c r="YU31" s="13"/>
      <c r="YV31" s="13"/>
      <c r="YW31" s="13"/>
      <c r="YX31" s="13"/>
      <c r="YY31" s="13"/>
      <c r="YZ31" s="13"/>
      <c r="ZA31" s="13"/>
      <c r="ZB31" s="13"/>
      <c r="ZC31" s="13"/>
      <c r="ZD31" s="13"/>
      <c r="ZE31" s="13"/>
      <c r="ZF31" s="13"/>
      <c r="ZG31" s="13"/>
      <c r="ZH31" s="13"/>
      <c r="ZI31" s="13"/>
      <c r="ZJ31" s="13"/>
      <c r="ZK31" s="13"/>
      <c r="ZL31" s="13"/>
      <c r="ZM31" s="13"/>
      <c r="ZN31" s="13"/>
      <c r="ZO31" s="13"/>
      <c r="ZP31" s="13"/>
      <c r="ZQ31" s="13"/>
      <c r="ZR31" s="13"/>
      <c r="ZS31" s="13"/>
      <c r="ZT31" s="13"/>
      <c r="ZU31" s="13"/>
      <c r="ZV31" s="13"/>
      <c r="ZW31" s="13"/>
      <c r="ZX31" s="13"/>
      <c r="ZY31" s="13"/>
      <c r="ZZ31" s="13"/>
      <c r="AAA31" s="13"/>
      <c r="AAB31" s="13"/>
      <c r="AAC31" s="13"/>
      <c r="AAD31" s="13"/>
      <c r="AAE31" s="13"/>
      <c r="AAF31" s="13"/>
      <c r="AAG31" s="13"/>
      <c r="AAH31" s="13"/>
      <c r="AAI31" s="13"/>
      <c r="AAJ31" s="13"/>
      <c r="AAK31" s="13"/>
      <c r="AAL31" s="13"/>
      <c r="AAM31" s="13"/>
      <c r="AAN31" s="13"/>
      <c r="AAO31" s="13"/>
      <c r="AAP31" s="13"/>
      <c r="AAQ31" s="13"/>
      <c r="AAR31" s="13"/>
      <c r="AAS31" s="13"/>
      <c r="AAT31" s="13"/>
      <c r="AAU31" s="13"/>
      <c r="AAV31" s="13"/>
      <c r="AAW31" s="13"/>
      <c r="AAX31" s="13"/>
      <c r="AAY31" s="13"/>
      <c r="AAZ31" s="13"/>
      <c r="ABA31" s="13"/>
      <c r="ABB31" s="13"/>
      <c r="ABC31" s="13"/>
      <c r="ABD31" s="13"/>
      <c r="ABE31" s="13"/>
      <c r="ABF31" s="13"/>
      <c r="ABG31" s="13"/>
      <c r="ABH31" s="13"/>
      <c r="ABI31" s="13"/>
      <c r="ABJ31" s="13"/>
      <c r="ABK31" s="13"/>
      <c r="ABL31" s="13"/>
      <c r="ABM31" s="13"/>
      <c r="ABN31" s="13"/>
      <c r="ABO31" s="13"/>
      <c r="ABP31" s="13"/>
      <c r="ABQ31" s="13"/>
      <c r="ABR31" s="13"/>
      <c r="ABS31" s="13"/>
      <c r="ABT31" s="13"/>
      <c r="ABU31" s="13"/>
      <c r="ABV31" s="13"/>
      <c r="ABW31" s="13"/>
      <c r="ABX31" s="13"/>
      <c r="ABY31" s="13"/>
      <c r="ABZ31" s="13"/>
      <c r="ACA31" s="13"/>
      <c r="ACB31" s="13"/>
      <c r="ACC31" s="13"/>
      <c r="ACD31" s="13"/>
      <c r="ACE31" s="13"/>
      <c r="ACF31" s="13"/>
      <c r="ACG31" s="13"/>
      <c r="ACH31" s="13"/>
      <c r="ACI31" s="13"/>
      <c r="ACJ31" s="13"/>
      <c r="ACK31" s="13"/>
      <c r="ACL31" s="13"/>
      <c r="ACM31" s="13"/>
      <c r="ACN31" s="13"/>
      <c r="ACO31" s="13"/>
      <c r="ACP31" s="13"/>
      <c r="ACQ31" s="13"/>
      <c r="ACR31" s="13"/>
      <c r="ACS31" s="13"/>
      <c r="ACT31" s="13"/>
      <c r="ACU31" s="13"/>
      <c r="ACV31" s="13"/>
      <c r="ACW31" s="13"/>
      <c r="ACX31" s="13"/>
      <c r="ACY31" s="13"/>
      <c r="ACZ31" s="13"/>
      <c r="ADA31" s="13"/>
      <c r="ADB31" s="13"/>
      <c r="ADC31" s="13"/>
      <c r="ADD31" s="13"/>
      <c r="ADE31" s="13"/>
      <c r="ADF31" s="13"/>
      <c r="ADG31" s="13"/>
      <c r="ADH31" s="13"/>
      <c r="ADI31" s="13"/>
      <c r="ADJ31" s="13"/>
      <c r="ADK31" s="13"/>
      <c r="ADL31" s="13"/>
      <c r="ADM31" s="13"/>
      <c r="ADN31" s="13"/>
      <c r="ADO31" s="13"/>
      <c r="ADP31" s="13"/>
      <c r="ADQ31" s="13"/>
      <c r="ADR31" s="13"/>
      <c r="ADS31" s="13"/>
      <c r="ADT31" s="13"/>
      <c r="ADU31" s="13"/>
      <c r="ADV31" s="13"/>
      <c r="ADW31" s="13"/>
      <c r="ADX31" s="13"/>
      <c r="ADY31" s="13"/>
      <c r="ADZ31" s="13"/>
      <c r="AEA31" s="13"/>
      <c r="AEB31" s="13"/>
      <c r="AEC31" s="13"/>
      <c r="AED31" s="13"/>
      <c r="AEE31" s="13"/>
      <c r="AEF31" s="13"/>
      <c r="AEG31" s="13"/>
      <c r="AEH31" s="13"/>
      <c r="AEI31" s="13"/>
      <c r="AEJ31" s="13"/>
      <c r="AEK31" s="13"/>
      <c r="AEL31" s="13"/>
      <c r="AEM31" s="13"/>
      <c r="AEN31" s="13"/>
      <c r="AEO31" s="13"/>
      <c r="AEP31" s="13"/>
      <c r="AEQ31" s="13"/>
      <c r="AER31" s="13"/>
      <c r="AES31" s="13"/>
      <c r="AET31" s="13"/>
      <c r="AEU31" s="13"/>
      <c r="AEV31" s="13"/>
      <c r="AEW31" s="13"/>
      <c r="AEX31" s="13"/>
      <c r="AEY31" s="13"/>
      <c r="AEZ31" s="13"/>
      <c r="AFA31" s="13"/>
      <c r="AFB31" s="13"/>
      <c r="AFC31" s="13"/>
      <c r="AFD31" s="13"/>
      <c r="AFE31" s="13"/>
      <c r="AFF31" s="13"/>
      <c r="AFG31" s="13"/>
      <c r="AFH31" s="13"/>
      <c r="AFI31" s="13"/>
      <c r="AFJ31" s="13"/>
      <c r="AFK31" s="13"/>
      <c r="AFL31" s="13"/>
      <c r="AFM31" s="13"/>
      <c r="AFN31" s="13"/>
      <c r="AFO31" s="13"/>
      <c r="AFP31" s="13"/>
      <c r="AFQ31" s="13"/>
      <c r="AFR31" s="13"/>
      <c r="AFS31" s="13"/>
      <c r="AFT31" s="13"/>
      <c r="AFU31" s="13"/>
      <c r="AFV31" s="13"/>
      <c r="AFW31" s="13"/>
      <c r="AFX31" s="13"/>
      <c r="AFY31" s="13"/>
      <c r="AFZ31" s="13"/>
      <c r="AGA31" s="13"/>
      <c r="AGB31" s="13"/>
      <c r="AGC31" s="13"/>
      <c r="AGD31" s="13"/>
      <c r="AGE31" s="13"/>
      <c r="AGF31" s="13"/>
      <c r="AGG31" s="13"/>
      <c r="AGH31" s="13"/>
      <c r="AGI31" s="13"/>
      <c r="AGJ31" s="13"/>
      <c r="AGK31" s="13"/>
      <c r="AGL31" s="13"/>
      <c r="AGM31" s="13"/>
      <c r="AGN31" s="13"/>
      <c r="AGO31" s="13"/>
      <c r="AGP31" s="13"/>
      <c r="AGQ31" s="13"/>
      <c r="AGR31" s="13"/>
      <c r="AGS31" s="13"/>
      <c r="AGT31" s="13"/>
      <c r="AGU31" s="13"/>
      <c r="AGV31" s="13"/>
      <c r="AGW31" s="13"/>
      <c r="AGX31" s="13"/>
      <c r="AGY31" s="13"/>
      <c r="AGZ31" s="13"/>
      <c r="AHA31" s="13"/>
      <c r="AHB31" s="13"/>
      <c r="AHC31" s="13"/>
      <c r="AHD31" s="13"/>
      <c r="AHE31" s="13"/>
      <c r="AHF31" s="13"/>
      <c r="AHG31" s="13"/>
      <c r="AHH31" s="13"/>
      <c r="AHI31" s="13"/>
      <c r="AHJ31" s="13"/>
      <c r="AHK31" s="13"/>
      <c r="AHL31" s="13"/>
      <c r="AHM31" s="13"/>
      <c r="AHN31" s="13"/>
      <c r="AHO31" s="13"/>
      <c r="AHP31" s="13"/>
      <c r="AHQ31" s="13"/>
      <c r="AHR31" s="13"/>
      <c r="AHS31" s="13"/>
      <c r="AHT31" s="13"/>
      <c r="AHU31" s="13"/>
      <c r="AHV31" s="13"/>
      <c r="AHW31" s="13"/>
      <c r="AHX31" s="13"/>
      <c r="AHY31" s="13"/>
      <c r="AHZ31" s="13"/>
      <c r="AIA31" s="13"/>
      <c r="AIB31" s="13"/>
      <c r="AIC31" s="13"/>
      <c r="AID31" s="13"/>
      <c r="AIE31" s="13"/>
      <c r="AIF31" s="13"/>
      <c r="AIG31" s="13"/>
      <c r="AIH31" s="13"/>
      <c r="AII31" s="13"/>
      <c r="AIJ31" s="13"/>
      <c r="AIK31" s="13"/>
      <c r="AIL31" s="13"/>
      <c r="AIM31" s="13"/>
      <c r="AIN31" s="13"/>
      <c r="AIO31" s="13"/>
      <c r="AIP31" s="13"/>
      <c r="AIQ31" s="13"/>
      <c r="AIR31" s="13"/>
      <c r="AIS31" s="13"/>
      <c r="AIT31" s="13"/>
      <c r="AIU31" s="13"/>
      <c r="AIV31" s="13"/>
      <c r="AIW31" s="13"/>
      <c r="AIX31" s="13"/>
      <c r="AIY31" s="13"/>
      <c r="AIZ31" s="13"/>
      <c r="AJA31" s="13"/>
      <c r="AJB31" s="13"/>
      <c r="AJC31" s="13"/>
      <c r="AJD31" s="13"/>
      <c r="AJE31" s="13"/>
      <c r="AJF31" s="13"/>
      <c r="AJG31" s="13"/>
      <c r="AJH31" s="13"/>
      <c r="AJI31" s="13"/>
      <c r="AJJ31" s="13"/>
      <c r="AJK31" s="13"/>
      <c r="AJL31" s="13"/>
      <c r="AJM31" s="13"/>
      <c r="AJN31" s="13"/>
      <c r="AJO31" s="13"/>
      <c r="AJP31" s="13"/>
      <c r="AJQ31" s="13"/>
      <c r="AJR31" s="13"/>
      <c r="AJS31" s="13"/>
      <c r="AJT31" s="13"/>
      <c r="AJU31" s="13"/>
      <c r="AJV31" s="13"/>
      <c r="AJW31" s="13"/>
      <c r="AJX31" s="13"/>
      <c r="AJY31" s="13"/>
      <c r="AJZ31" s="13"/>
      <c r="AKA31" s="13"/>
      <c r="AKB31" s="13"/>
      <c r="AKC31" s="13"/>
      <c r="AKD31" s="13"/>
      <c r="AKE31" s="13"/>
      <c r="AKF31" s="13"/>
      <c r="AKG31" s="13"/>
      <c r="AKH31" s="13"/>
      <c r="AKI31" s="13"/>
      <c r="AKJ31" s="13"/>
      <c r="AKK31" s="13"/>
      <c r="AKL31" s="13"/>
      <c r="AKM31" s="13"/>
      <c r="AKN31" s="13"/>
      <c r="AKO31" s="13"/>
      <c r="AKP31" s="13"/>
      <c r="AKQ31" s="13"/>
      <c r="AKR31" s="13"/>
      <c r="AKS31" s="13"/>
      <c r="AKT31" s="13"/>
      <c r="AKU31" s="13"/>
      <c r="AKV31" s="13"/>
      <c r="AKW31" s="13"/>
      <c r="AKX31" s="13"/>
      <c r="AKY31" s="13"/>
      <c r="AKZ31" s="13"/>
      <c r="ALA31" s="13"/>
      <c r="ALB31" s="13"/>
      <c r="ALC31" s="13"/>
      <c r="ALD31" s="13"/>
      <c r="ALE31" s="13"/>
      <c r="ALF31" s="13"/>
      <c r="ALG31" s="13"/>
      <c r="ALH31" s="13"/>
      <c r="ALI31" s="13"/>
      <c r="ALJ31" s="13"/>
      <c r="ALK31" s="13"/>
      <c r="ALL31" s="13"/>
      <c r="ALM31" s="13"/>
      <c r="ALN31" s="13"/>
      <c r="ALO31" s="13"/>
      <c r="ALP31" s="13"/>
      <c r="ALQ31" s="13"/>
      <c r="ALR31" s="13"/>
      <c r="ALS31" s="13"/>
      <c r="ALT31" s="13"/>
      <c r="ALU31" s="13"/>
      <c r="ALV31" s="13"/>
      <c r="ALW31" s="13"/>
      <c r="ALX31" s="13"/>
      <c r="ALY31" s="13"/>
      <c r="ALZ31" s="13"/>
      <c r="AMA31" s="13"/>
      <c r="AMB31" s="13"/>
      <c r="AMC31" s="13"/>
      <c r="AMD31" s="13"/>
      <c r="AME31" s="13"/>
      <c r="AMF31" s="13"/>
      <c r="AMG31" s="13"/>
      <c r="AMH31" s="13"/>
      <c r="AMI31" s="13"/>
      <c r="AMJ31" s="13"/>
      <c r="AMK31" s="13"/>
      <c r="AML31" s="13"/>
      <c r="AMM31" s="13"/>
      <c r="AMN31" s="13"/>
      <c r="AMO31" s="13"/>
      <c r="AMP31" s="13"/>
      <c r="AMQ31" s="13"/>
      <c r="AMR31" s="13"/>
      <c r="AMS31" s="13"/>
      <c r="AMT31" s="13"/>
      <c r="AMU31" s="13"/>
      <c r="AMV31" s="13"/>
      <c r="AMW31" s="13"/>
      <c r="AMX31" s="13"/>
      <c r="AMY31" s="13"/>
      <c r="AMZ31" s="13"/>
      <c r="ANA31" s="13"/>
      <c r="ANB31" s="13"/>
      <c r="ANC31" s="13"/>
      <c r="AND31" s="13"/>
      <c r="ANE31" s="13"/>
      <c r="ANF31" s="13"/>
      <c r="ANG31" s="13"/>
      <c r="ANH31" s="13"/>
      <c r="ANI31" s="13"/>
      <c r="ANJ31" s="13"/>
      <c r="ANK31" s="13"/>
      <c r="ANL31" s="13"/>
      <c r="ANM31" s="13"/>
      <c r="ANN31" s="13"/>
      <c r="ANO31" s="13"/>
      <c r="ANP31" s="13"/>
      <c r="ANQ31" s="13"/>
      <c r="ANR31" s="13"/>
      <c r="ANS31" s="13"/>
      <c r="ANT31" s="13"/>
      <c r="ANU31" s="13"/>
      <c r="ANV31" s="13"/>
      <c r="ANW31" s="13"/>
      <c r="ANX31" s="13"/>
      <c r="ANY31" s="13"/>
      <c r="ANZ31" s="13"/>
      <c r="AOA31" s="13"/>
      <c r="AOB31" s="13"/>
      <c r="AOC31" s="13"/>
      <c r="AOD31" s="13"/>
      <c r="AOE31" s="13"/>
      <c r="AOF31" s="13"/>
      <c r="AOG31" s="13"/>
      <c r="AOH31" s="13"/>
      <c r="AOI31" s="13"/>
      <c r="AOJ31" s="13"/>
      <c r="AOK31" s="13"/>
      <c r="AOL31" s="13"/>
      <c r="AOM31" s="13"/>
      <c r="AON31" s="13"/>
      <c r="AOO31" s="13"/>
      <c r="AOP31" s="13"/>
      <c r="AOQ31" s="13"/>
      <c r="AOR31" s="13"/>
      <c r="AOS31" s="13"/>
      <c r="AOT31" s="13"/>
      <c r="AOU31" s="13"/>
      <c r="AOV31" s="13"/>
      <c r="AOW31" s="13"/>
      <c r="AOX31" s="13"/>
      <c r="AOY31" s="13"/>
      <c r="AOZ31" s="13"/>
      <c r="APA31" s="13"/>
      <c r="APB31" s="13"/>
      <c r="APC31" s="13"/>
      <c r="APD31" s="13"/>
      <c r="APE31" s="13"/>
      <c r="APF31" s="13"/>
      <c r="APG31" s="13"/>
      <c r="APH31" s="13"/>
      <c r="API31" s="13"/>
      <c r="APJ31" s="13"/>
      <c r="APK31" s="13"/>
      <c r="APL31" s="13"/>
      <c r="APM31" s="13"/>
      <c r="APN31" s="13"/>
      <c r="APO31" s="13"/>
      <c r="APP31" s="13"/>
      <c r="APQ31" s="13"/>
      <c r="APR31" s="13"/>
      <c r="APS31" s="13"/>
      <c r="APT31" s="13"/>
      <c r="APU31" s="13"/>
      <c r="APV31" s="13"/>
      <c r="APW31" s="13"/>
      <c r="APX31" s="13"/>
      <c r="APY31" s="13"/>
      <c r="APZ31" s="13"/>
      <c r="AQA31" s="13"/>
      <c r="AQB31" s="13"/>
      <c r="AQC31" s="13"/>
      <c r="AQD31" s="13"/>
      <c r="AQE31" s="13"/>
      <c r="AQF31" s="13"/>
      <c r="AQG31" s="13"/>
      <c r="AQH31" s="13"/>
      <c r="AQI31" s="13"/>
      <c r="AQJ31" s="13"/>
      <c r="AQK31" s="13"/>
      <c r="AQL31" s="13"/>
      <c r="AQM31" s="13"/>
      <c r="AQN31" s="13"/>
      <c r="AQO31" s="13"/>
      <c r="AQP31" s="13"/>
      <c r="AQQ31" s="13"/>
      <c r="AQR31" s="13"/>
      <c r="AQS31" s="13"/>
      <c r="AQT31" s="13"/>
      <c r="AQU31" s="13"/>
      <c r="AQV31" s="13"/>
      <c r="AQW31" s="13"/>
      <c r="AQX31" s="13"/>
      <c r="AQY31" s="13"/>
      <c r="AQZ31" s="13"/>
      <c r="ARA31" s="13"/>
      <c r="ARB31" s="13"/>
      <c r="ARC31" s="13"/>
      <c r="ARD31" s="13"/>
      <c r="ARE31" s="13"/>
      <c r="ARF31" s="13"/>
      <c r="ARG31" s="13"/>
      <c r="ARH31" s="13"/>
      <c r="ARI31" s="13"/>
      <c r="ARJ31" s="13"/>
      <c r="ARK31" s="13"/>
      <c r="ARL31" s="13"/>
      <c r="ARM31" s="13"/>
      <c r="ARN31" s="13"/>
      <c r="ARO31" s="13"/>
      <c r="ARP31" s="13"/>
      <c r="ARQ31" s="13"/>
      <c r="ARR31" s="13"/>
      <c r="ARS31" s="13"/>
      <c r="ART31" s="13"/>
      <c r="ARU31" s="13"/>
      <c r="ARV31" s="13"/>
      <c r="ARW31" s="13"/>
      <c r="ARX31" s="13"/>
      <c r="ARY31" s="13"/>
      <c r="ARZ31" s="13"/>
      <c r="ASA31" s="13"/>
      <c r="ASB31" s="13"/>
      <c r="ASC31" s="13"/>
      <c r="ASD31" s="13"/>
      <c r="ASE31" s="13"/>
      <c r="ASF31" s="13"/>
      <c r="ASG31" s="13"/>
      <c r="ASH31" s="13"/>
      <c r="ASI31" s="13"/>
      <c r="ASJ31" s="13"/>
      <c r="ASK31" s="13"/>
      <c r="ASL31" s="13"/>
      <c r="ASM31" s="13"/>
      <c r="ASN31" s="13"/>
      <c r="ASO31" s="13"/>
      <c r="ASP31" s="13"/>
      <c r="ASQ31" s="13"/>
      <c r="ASR31" s="13"/>
      <c r="ASS31" s="13"/>
      <c r="AST31" s="13"/>
      <c r="ASU31" s="13"/>
      <c r="ASV31" s="13"/>
      <c r="ASW31" s="13"/>
      <c r="ASX31" s="13"/>
      <c r="ASY31" s="13"/>
      <c r="ASZ31" s="13"/>
      <c r="ATA31" s="13"/>
      <c r="ATB31" s="13"/>
      <c r="ATC31" s="13"/>
      <c r="ATD31" s="13"/>
      <c r="ATE31" s="13"/>
      <c r="ATF31" s="13"/>
      <c r="ATG31" s="13"/>
      <c r="ATH31" s="13"/>
      <c r="ATI31" s="13"/>
      <c r="ATJ31" s="13"/>
      <c r="ATK31" s="13"/>
      <c r="ATL31" s="13"/>
      <c r="ATM31" s="13"/>
      <c r="ATN31" s="13"/>
      <c r="ATO31" s="13"/>
      <c r="ATP31" s="13"/>
      <c r="ATQ31" s="13"/>
      <c r="ATR31" s="13"/>
      <c r="ATS31" s="13"/>
      <c r="ATT31" s="13"/>
      <c r="ATU31" s="13"/>
      <c r="ATV31" s="13"/>
      <c r="ATW31" s="13"/>
      <c r="ATX31" s="13"/>
      <c r="ATY31" s="13"/>
      <c r="ATZ31" s="13"/>
      <c r="AUA31" s="13"/>
      <c r="AUB31" s="13"/>
      <c r="AUC31" s="13"/>
      <c r="AUD31" s="13"/>
      <c r="AUE31" s="13"/>
      <c r="AUF31" s="13"/>
      <c r="AUG31" s="13"/>
      <c r="AUH31" s="13"/>
      <c r="AUI31" s="13"/>
      <c r="AUJ31" s="13"/>
      <c r="AUK31" s="13"/>
      <c r="AUL31" s="13"/>
      <c r="AUM31" s="13"/>
      <c r="AUN31" s="13"/>
      <c r="AUO31" s="13"/>
      <c r="AUP31" s="13"/>
      <c r="AUQ31" s="13"/>
      <c r="AUR31" s="13"/>
      <c r="AUS31" s="13"/>
      <c r="AUT31" s="13"/>
      <c r="AUU31" s="13"/>
      <c r="AUV31" s="13"/>
      <c r="AUW31" s="13"/>
      <c r="AUX31" s="13"/>
      <c r="AUY31" s="13"/>
      <c r="AUZ31" s="13"/>
      <c r="AVA31" s="13"/>
      <c r="AVB31" s="13"/>
      <c r="AVC31" s="13"/>
      <c r="AVD31" s="13"/>
      <c r="AVE31" s="13"/>
      <c r="AVF31" s="13"/>
      <c r="AVG31" s="13"/>
      <c r="AVH31" s="13"/>
      <c r="AVI31" s="13"/>
      <c r="AVJ31" s="13"/>
      <c r="AVK31" s="13"/>
      <c r="AVL31" s="13"/>
      <c r="AVM31" s="13"/>
      <c r="AVN31" s="13"/>
      <c r="AVO31" s="13"/>
      <c r="AVP31" s="13"/>
      <c r="AVQ31" s="13"/>
      <c r="AVR31" s="13"/>
      <c r="AVS31" s="13"/>
      <c r="AVT31" s="13"/>
      <c r="AVU31" s="13"/>
      <c r="AVV31" s="13"/>
      <c r="AVW31" s="13"/>
      <c r="AVX31" s="13"/>
      <c r="AVY31" s="13"/>
      <c r="AVZ31" s="13"/>
      <c r="AWA31" s="13"/>
      <c r="AWB31" s="13"/>
      <c r="AWC31" s="13"/>
      <c r="AWD31" s="13"/>
      <c r="AWE31" s="13"/>
      <c r="AWF31" s="13"/>
      <c r="AWG31" s="13"/>
      <c r="AWH31" s="13"/>
      <c r="AWI31" s="13"/>
      <c r="AWJ31" s="13"/>
      <c r="AWK31" s="13"/>
      <c r="AWL31" s="13"/>
      <c r="AWM31" s="13"/>
      <c r="AWN31" s="13"/>
      <c r="AWO31" s="13"/>
      <c r="AWP31" s="13"/>
      <c r="AWQ31" s="13"/>
      <c r="AWR31" s="13"/>
      <c r="AWS31" s="13"/>
      <c r="AWT31" s="13"/>
      <c r="AWU31" s="13"/>
      <c r="AWV31" s="13"/>
      <c r="AWW31" s="13"/>
      <c r="AWX31" s="13"/>
      <c r="AWY31" s="13"/>
      <c r="AWZ31" s="13"/>
      <c r="AXA31" s="13"/>
      <c r="AXB31" s="13"/>
      <c r="AXC31" s="13"/>
      <c r="AXD31" s="13"/>
      <c r="AXE31" s="13"/>
      <c r="AXF31" s="13"/>
      <c r="AXG31" s="13"/>
      <c r="AXH31" s="13"/>
      <c r="AXI31" s="13"/>
      <c r="AXJ31" s="13"/>
      <c r="AXK31" s="13"/>
      <c r="AXL31" s="13"/>
      <c r="AXM31" s="13"/>
      <c r="AXN31" s="13"/>
      <c r="AXO31" s="13"/>
      <c r="AXP31" s="13"/>
      <c r="AXQ31" s="13"/>
      <c r="AXR31" s="13"/>
      <c r="AXS31" s="13"/>
      <c r="AXT31" s="13"/>
      <c r="AXU31" s="13"/>
      <c r="AXV31" s="13"/>
      <c r="AXW31" s="13"/>
      <c r="AXX31" s="13"/>
      <c r="AXY31" s="13"/>
      <c r="AXZ31" s="13"/>
      <c r="AYA31" s="13"/>
      <c r="AYB31" s="13"/>
      <c r="AYC31" s="13"/>
      <c r="AYD31" s="13"/>
      <c r="AYE31" s="13"/>
      <c r="AYF31" s="13"/>
      <c r="AYG31" s="13"/>
      <c r="AYH31" s="13"/>
      <c r="AYI31" s="13"/>
      <c r="AYJ31" s="13"/>
      <c r="AYK31" s="13"/>
      <c r="AYL31" s="13"/>
      <c r="AYM31" s="13"/>
      <c r="AYN31" s="13"/>
      <c r="AYO31" s="13"/>
      <c r="AYP31" s="13"/>
      <c r="AYQ31" s="13"/>
      <c r="AYR31" s="13"/>
      <c r="AYS31" s="13"/>
      <c r="AYT31" s="13"/>
      <c r="AYU31" s="13"/>
      <c r="AYV31" s="13"/>
      <c r="AYW31" s="13"/>
      <c r="AYX31" s="13"/>
      <c r="AYY31" s="13"/>
      <c r="AYZ31" s="13"/>
      <c r="AZA31" s="13"/>
      <c r="AZB31" s="13"/>
      <c r="AZC31" s="13"/>
      <c r="AZD31" s="13"/>
      <c r="AZE31" s="13"/>
      <c r="AZF31" s="13"/>
      <c r="AZG31" s="13"/>
      <c r="AZH31" s="13"/>
      <c r="AZI31" s="13"/>
      <c r="AZJ31" s="13"/>
      <c r="AZK31" s="13"/>
      <c r="AZL31" s="13"/>
      <c r="AZM31" s="13"/>
      <c r="AZN31" s="13"/>
      <c r="AZO31" s="13"/>
      <c r="AZP31" s="13"/>
      <c r="AZQ31" s="13"/>
      <c r="AZR31" s="13"/>
      <c r="AZS31" s="13"/>
      <c r="AZT31" s="13"/>
      <c r="AZU31" s="13"/>
      <c r="AZV31" s="13"/>
      <c r="AZW31" s="13"/>
      <c r="AZX31" s="13"/>
      <c r="AZY31" s="13"/>
      <c r="AZZ31" s="13"/>
      <c r="BAA31" s="13"/>
      <c r="BAB31" s="13"/>
      <c r="BAC31" s="13"/>
      <c r="BAD31" s="13"/>
      <c r="BAE31" s="13"/>
      <c r="BAF31" s="13"/>
      <c r="BAG31" s="13"/>
      <c r="BAH31" s="13"/>
      <c r="BAI31" s="13"/>
      <c r="BAJ31" s="13"/>
      <c r="BAK31" s="13"/>
      <c r="BAL31" s="13"/>
      <c r="BAM31" s="13"/>
      <c r="BAN31" s="13"/>
      <c r="BAO31" s="13"/>
      <c r="BAP31" s="13"/>
      <c r="BAQ31" s="13"/>
      <c r="BAR31" s="13"/>
      <c r="BAS31" s="13"/>
      <c r="BAT31" s="13"/>
      <c r="BAU31" s="13"/>
      <c r="BAV31" s="13"/>
      <c r="BAW31" s="13"/>
      <c r="BAX31" s="13"/>
      <c r="BAY31" s="13"/>
      <c r="BAZ31" s="13"/>
      <c r="BBA31" s="13"/>
      <c r="BBB31" s="13"/>
      <c r="BBC31" s="13"/>
      <c r="BBD31" s="13"/>
      <c r="BBE31" s="13"/>
      <c r="BBF31" s="13"/>
      <c r="BBG31" s="13"/>
      <c r="BBH31" s="13"/>
      <c r="BBI31" s="13"/>
      <c r="BBJ31" s="13"/>
      <c r="BBK31" s="13"/>
      <c r="BBL31" s="13"/>
      <c r="BBM31" s="13"/>
      <c r="BBN31" s="13"/>
      <c r="BBO31" s="13"/>
      <c r="BBP31" s="13"/>
      <c r="BBQ31" s="13"/>
      <c r="BBR31" s="13"/>
      <c r="BBS31" s="13"/>
      <c r="BBT31" s="13"/>
      <c r="BBU31" s="13"/>
      <c r="BBV31" s="13"/>
      <c r="BBW31" s="13"/>
      <c r="BBX31" s="13"/>
      <c r="BBY31" s="13"/>
      <c r="BBZ31" s="13"/>
      <c r="BCA31" s="13"/>
      <c r="BCB31" s="13"/>
      <c r="BCC31" s="13"/>
      <c r="BCD31" s="13"/>
      <c r="BCE31" s="13"/>
      <c r="BCF31" s="13"/>
      <c r="BCG31" s="13"/>
      <c r="BCH31" s="13"/>
      <c r="BCI31" s="13"/>
      <c r="BCJ31" s="13"/>
      <c r="BCK31" s="13"/>
      <c r="BCL31" s="13"/>
      <c r="BCM31" s="13"/>
      <c r="BCN31" s="13"/>
      <c r="BCO31" s="13"/>
      <c r="BCP31" s="13"/>
      <c r="BCQ31" s="13"/>
      <c r="BCR31" s="13"/>
      <c r="BCS31" s="13"/>
      <c r="BCT31" s="13"/>
      <c r="BCU31" s="13"/>
      <c r="BCV31" s="13"/>
      <c r="BCW31" s="13"/>
      <c r="BCX31" s="13"/>
      <c r="BCY31" s="13"/>
      <c r="BCZ31" s="13"/>
      <c r="BDA31" s="13"/>
      <c r="BDB31" s="13"/>
      <c r="BDC31" s="13"/>
      <c r="BDD31" s="13"/>
      <c r="BDE31" s="13"/>
      <c r="BDF31" s="13"/>
      <c r="BDG31" s="13"/>
      <c r="BDH31" s="13"/>
      <c r="BDI31" s="13"/>
      <c r="BDJ31" s="13"/>
      <c r="BDK31" s="13"/>
      <c r="BDL31" s="13"/>
      <c r="BDM31" s="13"/>
      <c r="BDN31" s="13"/>
      <c r="BDO31" s="13"/>
      <c r="BDP31" s="13"/>
      <c r="BDQ31" s="13"/>
      <c r="BDR31" s="13"/>
      <c r="BDS31" s="13"/>
      <c r="BDT31" s="13"/>
      <c r="BDU31" s="13"/>
      <c r="BDV31" s="13"/>
      <c r="BDW31" s="13"/>
      <c r="BDX31" s="13"/>
      <c r="BDY31" s="13"/>
      <c r="BDZ31" s="13"/>
      <c r="BEA31" s="13"/>
      <c r="BEB31" s="13"/>
      <c r="BEC31" s="13"/>
      <c r="BED31" s="13"/>
      <c r="BEE31" s="13"/>
      <c r="BEF31" s="13"/>
      <c r="BEG31" s="13"/>
      <c r="BEH31" s="13"/>
      <c r="BEI31" s="13"/>
      <c r="BEJ31" s="13"/>
      <c r="BEK31" s="13"/>
      <c r="BEL31" s="13"/>
      <c r="BEM31" s="13"/>
      <c r="BEN31" s="13"/>
      <c r="BEO31" s="13"/>
      <c r="BEP31" s="13"/>
      <c r="BEQ31" s="13"/>
      <c r="BER31" s="13"/>
      <c r="BES31" s="13"/>
      <c r="BET31" s="13"/>
      <c r="BEU31" s="13"/>
      <c r="BEV31" s="13"/>
      <c r="BEW31" s="13"/>
      <c r="BEX31" s="13"/>
      <c r="BEY31" s="13"/>
      <c r="BEZ31" s="13"/>
      <c r="BFA31" s="13"/>
      <c r="BFB31" s="13"/>
      <c r="BFC31" s="13"/>
      <c r="BFD31" s="13"/>
      <c r="BFE31" s="13"/>
      <c r="BFF31" s="13"/>
      <c r="BFG31" s="13"/>
      <c r="BFH31" s="13"/>
      <c r="BFI31" s="13"/>
      <c r="BFJ31" s="13"/>
      <c r="BFK31" s="13"/>
      <c r="BFL31" s="13"/>
      <c r="BFM31" s="13"/>
      <c r="BFN31" s="13"/>
      <c r="BFO31" s="13"/>
      <c r="BFP31" s="13"/>
      <c r="BFQ31" s="13"/>
      <c r="BFR31" s="13"/>
      <c r="BFS31" s="13"/>
      <c r="BFT31" s="13"/>
      <c r="BFU31" s="13"/>
      <c r="BFV31" s="13"/>
      <c r="BFW31" s="13"/>
      <c r="BFX31" s="13"/>
      <c r="BFY31" s="13"/>
      <c r="BFZ31" s="13"/>
      <c r="BGA31" s="13"/>
      <c r="BGB31" s="13"/>
      <c r="BGC31" s="13"/>
      <c r="BGD31" s="13"/>
      <c r="BGE31" s="13"/>
      <c r="BGF31" s="13"/>
      <c r="BGG31" s="13"/>
      <c r="BGH31" s="13"/>
      <c r="BGI31" s="13"/>
      <c r="BGJ31" s="13"/>
      <c r="BGK31" s="13"/>
      <c r="BGL31" s="13"/>
      <c r="BGM31" s="13"/>
      <c r="BGN31" s="13"/>
      <c r="BGO31" s="13"/>
      <c r="BGP31" s="13"/>
      <c r="BGQ31" s="13"/>
      <c r="BGR31" s="13"/>
      <c r="BGS31" s="13"/>
      <c r="BGT31" s="13"/>
      <c r="BGU31" s="13"/>
      <c r="BGV31" s="13"/>
      <c r="BGW31" s="13"/>
      <c r="BGX31" s="13"/>
      <c r="BGY31" s="13"/>
      <c r="BGZ31" s="13"/>
      <c r="BHA31" s="13"/>
      <c r="BHB31" s="13"/>
      <c r="BHC31" s="13"/>
      <c r="BHD31" s="13"/>
      <c r="BHE31" s="13"/>
      <c r="BHF31" s="13"/>
      <c r="BHG31" s="13"/>
      <c r="BHH31" s="13"/>
      <c r="BHI31" s="13"/>
      <c r="BHJ31" s="13"/>
      <c r="BHK31" s="13"/>
      <c r="BHL31" s="13"/>
      <c r="BHM31" s="13"/>
      <c r="BHN31" s="13"/>
      <c r="BHO31" s="13"/>
      <c r="BHP31" s="13"/>
      <c r="BHQ31" s="13"/>
      <c r="BHR31" s="13"/>
      <c r="BHS31" s="13"/>
      <c r="BHT31" s="13"/>
      <c r="BHU31" s="13"/>
      <c r="BHV31" s="13"/>
      <c r="BHW31" s="13"/>
      <c r="BHX31" s="13"/>
      <c r="BHY31" s="13"/>
      <c r="BHZ31" s="13"/>
      <c r="BIA31" s="13"/>
      <c r="BIB31" s="13"/>
      <c r="BIC31" s="13"/>
      <c r="BID31" s="13"/>
      <c r="BIE31" s="13"/>
      <c r="BIF31" s="13"/>
      <c r="BIG31" s="13"/>
      <c r="BIH31" s="13"/>
      <c r="BII31" s="13"/>
      <c r="BIJ31" s="13"/>
      <c r="BIK31" s="13"/>
      <c r="BIL31" s="13"/>
      <c r="BIM31" s="13"/>
      <c r="BIN31" s="13"/>
      <c r="BIO31" s="13"/>
      <c r="BIP31" s="13"/>
      <c r="BIQ31" s="13"/>
      <c r="BIR31" s="13"/>
      <c r="BIS31" s="13"/>
      <c r="BIT31" s="13"/>
      <c r="BIU31" s="13"/>
      <c r="BIV31" s="13"/>
      <c r="BIW31" s="13"/>
      <c r="BIX31" s="13"/>
      <c r="BIY31" s="13"/>
      <c r="BIZ31" s="13"/>
      <c r="BJA31" s="13"/>
      <c r="BJB31" s="13"/>
      <c r="BJC31" s="13"/>
      <c r="BJD31" s="13"/>
      <c r="BJE31" s="13"/>
      <c r="BJF31" s="13"/>
      <c r="BJG31" s="13"/>
      <c r="BJH31" s="13"/>
      <c r="BJI31" s="13"/>
      <c r="BJJ31" s="13"/>
      <c r="BJK31" s="13"/>
      <c r="BJL31" s="13"/>
      <c r="BJM31" s="13"/>
      <c r="BJN31" s="13"/>
      <c r="BJO31" s="13"/>
      <c r="BJP31" s="13"/>
      <c r="BJQ31" s="13"/>
      <c r="BJR31" s="13"/>
      <c r="BJS31" s="13"/>
      <c r="BJT31" s="13"/>
      <c r="BJU31" s="13"/>
      <c r="BJV31" s="13"/>
      <c r="BJW31" s="13"/>
      <c r="BJX31" s="13"/>
      <c r="BJY31" s="13"/>
      <c r="BJZ31" s="13"/>
      <c r="BKA31" s="13"/>
      <c r="BKB31" s="13"/>
      <c r="BKC31" s="13"/>
      <c r="BKD31" s="13"/>
      <c r="BKE31" s="13"/>
      <c r="BKF31" s="13"/>
      <c r="BKG31" s="13"/>
      <c r="BKH31" s="13"/>
      <c r="BKI31" s="13"/>
      <c r="BKJ31" s="13"/>
      <c r="BKK31" s="13"/>
      <c r="BKL31" s="13"/>
      <c r="BKM31" s="13"/>
      <c r="BKN31" s="13"/>
      <c r="BKO31" s="13"/>
      <c r="BKP31" s="13"/>
      <c r="BKQ31" s="13"/>
      <c r="BKR31" s="13"/>
      <c r="BKS31" s="13"/>
      <c r="BKT31" s="13"/>
      <c r="BKU31" s="13"/>
      <c r="BKV31" s="13"/>
      <c r="BKW31" s="13"/>
      <c r="BKX31" s="13"/>
      <c r="BKY31" s="13"/>
      <c r="BKZ31" s="13"/>
      <c r="BLA31" s="13"/>
      <c r="BLB31" s="13"/>
      <c r="BLC31" s="13"/>
      <c r="BLD31" s="13"/>
      <c r="BLE31" s="13"/>
      <c r="BLF31" s="13"/>
      <c r="BLG31" s="13"/>
      <c r="BLH31" s="13"/>
      <c r="BLI31" s="13"/>
      <c r="BLJ31" s="13"/>
      <c r="BLK31" s="13"/>
      <c r="BLL31" s="13"/>
      <c r="BLM31" s="13"/>
      <c r="BLN31" s="13"/>
      <c r="BLO31" s="13"/>
      <c r="BLP31" s="13"/>
      <c r="BLQ31" s="13"/>
      <c r="BLR31" s="13"/>
      <c r="BLS31" s="13"/>
      <c r="BLT31" s="13"/>
      <c r="BLU31" s="13"/>
      <c r="BLV31" s="13"/>
      <c r="BLW31" s="13"/>
      <c r="BLX31" s="13"/>
      <c r="BLY31" s="13"/>
      <c r="BLZ31" s="13"/>
      <c r="BMA31" s="13"/>
      <c r="BMB31" s="13"/>
      <c r="BMC31" s="13"/>
      <c r="BMD31" s="13"/>
      <c r="BME31" s="13"/>
      <c r="BMF31" s="13"/>
      <c r="BMG31" s="13"/>
      <c r="BMH31" s="13"/>
      <c r="BMI31" s="13"/>
      <c r="BMJ31" s="13"/>
      <c r="BMK31" s="13"/>
      <c r="BML31" s="13"/>
      <c r="BMM31" s="13"/>
      <c r="BMN31" s="13"/>
      <c r="BMO31" s="13"/>
      <c r="BMP31" s="13"/>
      <c r="BMQ31" s="13"/>
      <c r="BMR31" s="13"/>
      <c r="BMS31" s="13"/>
      <c r="BMT31" s="13"/>
      <c r="BMU31" s="13"/>
      <c r="BMV31" s="13"/>
      <c r="BMW31" s="13"/>
      <c r="BMX31" s="13"/>
      <c r="BMY31" s="13"/>
      <c r="BMZ31" s="13"/>
      <c r="BNA31" s="13"/>
      <c r="BNB31" s="13"/>
      <c r="BNC31" s="13"/>
      <c r="BND31" s="13"/>
      <c r="BNE31" s="13"/>
      <c r="BNF31" s="13"/>
      <c r="BNG31" s="13"/>
      <c r="BNH31" s="13"/>
      <c r="BNI31" s="13"/>
      <c r="BNJ31" s="13"/>
      <c r="BNK31" s="13"/>
      <c r="BNL31" s="13"/>
      <c r="BNM31" s="13"/>
      <c r="BNN31" s="13"/>
      <c r="BNO31" s="13"/>
      <c r="BNP31" s="13"/>
      <c r="BNQ31" s="13"/>
      <c r="BNR31" s="13"/>
      <c r="BNS31" s="13"/>
      <c r="BNT31" s="13"/>
      <c r="BNU31" s="13"/>
      <c r="BNV31" s="13"/>
      <c r="BNW31" s="13"/>
      <c r="BNX31" s="13"/>
      <c r="BNY31" s="13"/>
      <c r="BNZ31" s="13"/>
      <c r="BOA31" s="13"/>
      <c r="BOB31" s="13"/>
      <c r="BOC31" s="13"/>
      <c r="BOD31" s="13"/>
      <c r="BOE31" s="13"/>
      <c r="BOF31" s="13"/>
      <c r="BOG31" s="13"/>
      <c r="BOH31" s="13"/>
      <c r="BOI31" s="13"/>
      <c r="BOJ31" s="13"/>
      <c r="BOK31" s="13"/>
      <c r="BOL31" s="13"/>
      <c r="BOM31" s="13"/>
      <c r="BON31" s="13"/>
      <c r="BOO31" s="13"/>
      <c r="BOP31" s="13"/>
      <c r="BOQ31" s="13"/>
      <c r="BOR31" s="13"/>
      <c r="BOS31" s="13"/>
      <c r="BOT31" s="13"/>
      <c r="BOU31" s="13"/>
      <c r="BOV31" s="13"/>
      <c r="BOW31" s="13"/>
      <c r="BOX31" s="13"/>
      <c r="BOY31" s="13"/>
      <c r="BOZ31" s="13"/>
      <c r="BPA31" s="13"/>
      <c r="BPB31" s="13"/>
      <c r="BPC31" s="13"/>
      <c r="BPD31" s="13"/>
      <c r="BPE31" s="13"/>
      <c r="BPF31" s="13"/>
      <c r="BPG31" s="13"/>
      <c r="BPH31" s="13"/>
      <c r="BPI31" s="13"/>
      <c r="BPJ31" s="13"/>
      <c r="BPK31" s="13"/>
      <c r="BPL31" s="13"/>
      <c r="BPM31" s="13"/>
      <c r="BPN31" s="13"/>
      <c r="BPO31" s="13"/>
      <c r="BPP31" s="13"/>
      <c r="BPQ31" s="13"/>
      <c r="BPR31" s="13"/>
      <c r="BPS31" s="13"/>
      <c r="BPT31" s="13"/>
      <c r="BPU31" s="13"/>
      <c r="BPV31" s="13"/>
      <c r="BPW31" s="13"/>
      <c r="BPX31" s="13"/>
      <c r="BPY31" s="13"/>
      <c r="BPZ31" s="13"/>
      <c r="BQA31" s="13"/>
      <c r="BQB31" s="13"/>
      <c r="BQC31" s="13"/>
      <c r="BQD31" s="13"/>
      <c r="BQE31" s="13"/>
      <c r="BQF31" s="13"/>
      <c r="BQG31" s="13"/>
      <c r="BQH31" s="13"/>
      <c r="BQI31" s="13"/>
      <c r="BQJ31" s="13"/>
      <c r="BQK31" s="13"/>
      <c r="BQL31" s="13"/>
      <c r="BQM31" s="13"/>
      <c r="BQN31" s="13"/>
      <c r="BQO31" s="13"/>
      <c r="BQP31" s="13"/>
      <c r="BQQ31" s="13"/>
      <c r="BQR31" s="13"/>
      <c r="BQS31" s="13"/>
      <c r="BQT31" s="13"/>
      <c r="BQU31" s="13"/>
      <c r="BQV31" s="13"/>
      <c r="BQW31" s="13"/>
      <c r="BQX31" s="13"/>
      <c r="BQY31" s="13"/>
      <c r="BQZ31" s="13"/>
      <c r="BRA31" s="13"/>
      <c r="BRB31" s="13"/>
      <c r="BRC31" s="13"/>
      <c r="BRD31" s="13"/>
      <c r="BRE31" s="13"/>
      <c r="BRF31" s="13"/>
      <c r="BRG31" s="13"/>
      <c r="BRH31" s="13"/>
      <c r="BRI31" s="13"/>
      <c r="BRJ31" s="13"/>
      <c r="BRK31" s="13"/>
      <c r="BRL31" s="13"/>
      <c r="BRM31" s="13"/>
      <c r="BRN31" s="13"/>
      <c r="BRO31" s="13"/>
      <c r="BRP31" s="13"/>
      <c r="BRQ31" s="13"/>
      <c r="BRR31" s="13"/>
      <c r="BRS31" s="13"/>
      <c r="BRT31" s="13"/>
      <c r="BRU31" s="13"/>
      <c r="BRV31" s="13"/>
      <c r="BRW31" s="13"/>
      <c r="BRX31" s="13"/>
      <c r="BRY31" s="13"/>
      <c r="BRZ31" s="13"/>
      <c r="BSA31" s="13"/>
      <c r="BSB31" s="13"/>
      <c r="BSC31" s="13"/>
      <c r="BSD31" s="13"/>
      <c r="BSE31" s="13"/>
      <c r="BSF31" s="13"/>
      <c r="BSG31" s="13"/>
      <c r="BSH31" s="13"/>
      <c r="BSI31" s="13"/>
      <c r="BSJ31" s="13"/>
      <c r="BSK31" s="13"/>
      <c r="BSL31" s="13"/>
      <c r="BSM31" s="13"/>
      <c r="BSN31" s="13"/>
      <c r="BSO31" s="13"/>
      <c r="BSP31" s="13"/>
      <c r="BSQ31" s="13"/>
      <c r="BSR31" s="13"/>
      <c r="BSS31" s="13"/>
      <c r="BST31" s="13"/>
      <c r="BSU31" s="13"/>
      <c r="BSV31" s="13"/>
      <c r="BSW31" s="13"/>
      <c r="BSX31" s="13"/>
      <c r="BSY31" s="13"/>
      <c r="BSZ31" s="13"/>
      <c r="BTA31" s="13"/>
      <c r="BTB31" s="13"/>
      <c r="BTC31" s="13"/>
      <c r="BTD31" s="13"/>
      <c r="BTE31" s="13"/>
      <c r="BTF31" s="13"/>
      <c r="BTG31" s="13"/>
      <c r="BTH31" s="13"/>
      <c r="BTI31" s="13"/>
      <c r="BTJ31" s="13"/>
      <c r="BTK31" s="13"/>
      <c r="BTL31" s="13"/>
      <c r="BTM31" s="13"/>
      <c r="BTN31" s="13"/>
      <c r="BTO31" s="13"/>
      <c r="BTP31" s="13"/>
      <c r="BTQ31" s="13"/>
      <c r="BTR31" s="13"/>
      <c r="BTS31" s="13"/>
      <c r="BTT31" s="13"/>
      <c r="BTU31" s="13"/>
      <c r="BTV31" s="13"/>
      <c r="BTW31" s="13"/>
      <c r="BTX31" s="13"/>
      <c r="BTY31" s="13"/>
      <c r="BTZ31" s="13"/>
      <c r="BUA31" s="13"/>
      <c r="BUB31" s="13"/>
      <c r="BUC31" s="13"/>
      <c r="BUD31" s="13"/>
      <c r="BUE31" s="13"/>
      <c r="BUF31" s="13"/>
      <c r="BUG31" s="13"/>
      <c r="BUH31" s="13"/>
      <c r="BUI31" s="13"/>
      <c r="BUJ31" s="13"/>
      <c r="BUK31" s="13"/>
      <c r="BUL31" s="13"/>
      <c r="BUM31" s="13"/>
      <c r="BUN31" s="13"/>
      <c r="BUO31" s="13"/>
      <c r="BUP31" s="13"/>
      <c r="BUQ31" s="13"/>
      <c r="BUR31" s="13"/>
      <c r="BUS31" s="13"/>
      <c r="BUT31" s="13"/>
      <c r="BUU31" s="13"/>
      <c r="BUV31" s="13"/>
      <c r="BUW31" s="13"/>
      <c r="BUX31" s="13"/>
      <c r="BUY31" s="13"/>
      <c r="BUZ31" s="13"/>
      <c r="BVA31" s="13"/>
      <c r="BVB31" s="13"/>
      <c r="BVC31" s="13"/>
      <c r="BVD31" s="13"/>
      <c r="BVE31" s="13"/>
      <c r="BVF31" s="13"/>
      <c r="BVG31" s="13"/>
      <c r="BVH31" s="13"/>
      <c r="BVI31" s="13"/>
      <c r="BVJ31" s="13"/>
      <c r="BVK31" s="13"/>
      <c r="BVL31" s="13"/>
      <c r="BVM31" s="13"/>
      <c r="BVN31" s="13"/>
      <c r="BVO31" s="13"/>
      <c r="BVP31" s="13"/>
      <c r="BVQ31" s="13"/>
      <c r="BVR31" s="13"/>
      <c r="BVS31" s="13"/>
      <c r="BVT31" s="13"/>
      <c r="BVU31" s="13"/>
      <c r="BVV31" s="13"/>
      <c r="BVW31" s="13"/>
      <c r="BVX31" s="13"/>
      <c r="BVY31" s="13"/>
      <c r="BVZ31" s="13"/>
      <c r="BWA31" s="13"/>
      <c r="BWB31" s="13"/>
      <c r="BWC31" s="13"/>
      <c r="BWD31" s="13"/>
      <c r="BWE31" s="13"/>
      <c r="BWF31" s="13"/>
      <c r="BWG31" s="13"/>
      <c r="BWH31" s="13"/>
      <c r="BWI31" s="13"/>
      <c r="BWJ31" s="13"/>
      <c r="BWK31" s="13"/>
      <c r="BWL31" s="13"/>
      <c r="BWM31" s="13"/>
      <c r="BWN31" s="13"/>
      <c r="BWO31" s="13"/>
      <c r="BWP31" s="13"/>
      <c r="BWQ31" s="13"/>
      <c r="BWR31" s="13"/>
      <c r="BWS31" s="13"/>
      <c r="BWT31" s="13"/>
      <c r="BWU31" s="13"/>
      <c r="BWV31" s="13"/>
      <c r="BWW31" s="13"/>
      <c r="BWX31" s="13"/>
      <c r="BWY31" s="13"/>
      <c r="BWZ31" s="13"/>
      <c r="BXA31" s="13"/>
      <c r="BXB31" s="13"/>
      <c r="BXC31" s="13"/>
      <c r="BXD31" s="13"/>
      <c r="BXE31" s="13"/>
      <c r="BXF31" s="13"/>
      <c r="BXG31" s="13"/>
      <c r="BXH31" s="13"/>
      <c r="BXI31" s="13"/>
      <c r="BXJ31" s="13"/>
      <c r="BXK31" s="13"/>
      <c r="BXL31" s="13"/>
      <c r="BXM31" s="13"/>
      <c r="BXN31" s="13"/>
      <c r="BXO31" s="13"/>
      <c r="BXP31" s="13"/>
      <c r="BXQ31" s="13"/>
      <c r="BXR31" s="13"/>
      <c r="BXS31" s="13"/>
      <c r="BXT31" s="13"/>
      <c r="BXU31" s="13"/>
      <c r="BXV31" s="13"/>
      <c r="BXW31" s="13"/>
      <c r="BXX31" s="13"/>
      <c r="BXY31" s="13"/>
      <c r="BXZ31" s="13"/>
      <c r="BYA31" s="13"/>
      <c r="BYB31" s="13"/>
      <c r="BYC31" s="13"/>
      <c r="BYD31" s="13"/>
      <c r="BYE31" s="13"/>
      <c r="BYF31" s="13"/>
      <c r="BYG31" s="13"/>
      <c r="BYH31" s="13"/>
      <c r="BYI31" s="13"/>
      <c r="BYJ31" s="13"/>
      <c r="BYK31" s="13"/>
      <c r="BYL31" s="13"/>
      <c r="BYM31" s="13"/>
      <c r="BYN31" s="13"/>
      <c r="BYO31" s="13"/>
      <c r="BYP31" s="13"/>
      <c r="BYQ31" s="13"/>
      <c r="BYR31" s="13"/>
      <c r="BYS31" s="13"/>
      <c r="BYT31" s="13"/>
      <c r="BYU31" s="13"/>
      <c r="BYV31" s="13"/>
      <c r="BYW31" s="13"/>
      <c r="BYX31" s="13"/>
      <c r="BYY31" s="13"/>
      <c r="BYZ31" s="13"/>
      <c r="BZA31" s="13"/>
      <c r="BZB31" s="13"/>
      <c r="BZC31" s="13"/>
      <c r="BZD31" s="13"/>
      <c r="BZE31" s="13"/>
      <c r="BZF31" s="13"/>
      <c r="BZG31" s="13"/>
      <c r="BZH31" s="13"/>
      <c r="BZI31" s="13"/>
      <c r="BZJ31" s="13"/>
      <c r="BZK31" s="13"/>
      <c r="BZL31" s="13"/>
      <c r="BZM31" s="13"/>
      <c r="BZN31" s="13"/>
      <c r="BZO31" s="13"/>
      <c r="BZP31" s="13"/>
      <c r="BZQ31" s="13"/>
      <c r="BZR31" s="13"/>
      <c r="BZS31" s="13"/>
      <c r="BZT31" s="13"/>
      <c r="BZU31" s="13"/>
      <c r="BZV31" s="13"/>
      <c r="BZW31" s="13"/>
      <c r="BZX31" s="13"/>
      <c r="BZY31" s="13"/>
      <c r="BZZ31" s="13"/>
      <c r="CAA31" s="13"/>
      <c r="CAB31" s="13"/>
      <c r="CAC31" s="13"/>
      <c r="CAD31" s="13"/>
      <c r="CAE31" s="13"/>
      <c r="CAF31" s="13"/>
      <c r="CAG31" s="13"/>
      <c r="CAH31" s="13"/>
      <c r="CAI31" s="13"/>
      <c r="CAJ31" s="13"/>
      <c r="CAK31" s="13"/>
      <c r="CAL31" s="13"/>
      <c r="CAM31" s="13"/>
      <c r="CAN31" s="13"/>
      <c r="CAO31" s="13"/>
      <c r="CAP31" s="13"/>
      <c r="CAQ31" s="13"/>
      <c r="CAR31" s="13"/>
      <c r="CAS31" s="13"/>
      <c r="CAT31" s="13"/>
      <c r="CAU31" s="13"/>
      <c r="CAV31" s="13"/>
      <c r="CAW31" s="13"/>
      <c r="CAX31" s="13"/>
      <c r="CAY31" s="13"/>
      <c r="CAZ31" s="13"/>
      <c r="CBA31" s="13"/>
      <c r="CBB31" s="13"/>
      <c r="CBC31" s="13"/>
      <c r="CBD31" s="13"/>
      <c r="CBE31" s="13"/>
      <c r="CBF31" s="13"/>
      <c r="CBG31" s="13"/>
      <c r="CBH31" s="13"/>
      <c r="CBI31" s="13"/>
      <c r="CBJ31" s="13"/>
      <c r="CBK31" s="13"/>
      <c r="CBL31" s="13"/>
      <c r="CBM31" s="13"/>
      <c r="CBN31" s="13"/>
      <c r="CBO31" s="13"/>
      <c r="CBP31" s="13"/>
      <c r="CBQ31" s="13"/>
      <c r="CBR31" s="13"/>
      <c r="CBS31" s="13"/>
      <c r="CBT31" s="13"/>
      <c r="CBU31" s="13"/>
      <c r="CBV31" s="13"/>
      <c r="CBW31" s="13"/>
      <c r="CBX31" s="13"/>
      <c r="CBY31" s="13"/>
      <c r="CBZ31" s="13"/>
      <c r="CCA31" s="13"/>
      <c r="CCB31" s="13"/>
      <c r="CCC31" s="13"/>
      <c r="CCD31" s="13"/>
      <c r="CCE31" s="13"/>
      <c r="CCF31" s="13"/>
      <c r="CCG31" s="13"/>
      <c r="CCH31" s="13"/>
      <c r="CCI31" s="13"/>
      <c r="CCJ31" s="13"/>
      <c r="CCK31" s="13"/>
      <c r="CCL31" s="13"/>
      <c r="CCM31" s="13"/>
      <c r="CCN31" s="13"/>
      <c r="CCO31" s="13"/>
      <c r="CCP31" s="13"/>
      <c r="CCQ31" s="13"/>
      <c r="CCR31" s="13"/>
      <c r="CCS31" s="13"/>
      <c r="CCT31" s="13"/>
      <c r="CCU31" s="13"/>
      <c r="CCV31" s="13"/>
      <c r="CCW31" s="13"/>
      <c r="CCX31" s="13"/>
      <c r="CCY31" s="13"/>
      <c r="CCZ31" s="13"/>
      <c r="CDA31" s="13"/>
      <c r="CDB31" s="13"/>
      <c r="CDC31" s="13"/>
      <c r="CDD31" s="13"/>
      <c r="CDE31" s="13"/>
      <c r="CDF31" s="13"/>
      <c r="CDG31" s="13"/>
      <c r="CDH31" s="13"/>
      <c r="CDI31" s="13"/>
      <c r="CDJ31" s="13"/>
      <c r="CDK31" s="13"/>
      <c r="CDL31" s="13"/>
      <c r="CDM31" s="13"/>
      <c r="CDN31" s="13"/>
      <c r="CDO31" s="13"/>
      <c r="CDP31" s="13"/>
      <c r="CDQ31" s="13"/>
      <c r="CDR31" s="13"/>
      <c r="CDS31" s="13"/>
      <c r="CDT31" s="13"/>
      <c r="CDU31" s="13"/>
      <c r="CDV31" s="13"/>
      <c r="CDW31" s="13"/>
      <c r="CDX31" s="13"/>
      <c r="CDY31" s="13"/>
      <c r="CDZ31" s="13"/>
      <c r="CEA31" s="13"/>
      <c r="CEB31" s="13"/>
      <c r="CEC31" s="13"/>
      <c r="CED31" s="13"/>
      <c r="CEE31" s="13"/>
      <c r="CEF31" s="13"/>
      <c r="CEG31" s="13"/>
      <c r="CEH31" s="13"/>
      <c r="CEI31" s="13"/>
      <c r="CEJ31" s="13"/>
      <c r="CEK31" s="13"/>
      <c r="CEL31" s="13"/>
      <c r="CEM31" s="13"/>
      <c r="CEN31" s="13"/>
      <c r="CEO31" s="13"/>
      <c r="CEP31" s="13"/>
      <c r="CEQ31" s="13"/>
      <c r="CER31" s="13"/>
      <c r="CES31" s="13"/>
      <c r="CET31" s="13"/>
      <c r="CEU31" s="13"/>
      <c r="CEV31" s="13"/>
      <c r="CEW31" s="13"/>
      <c r="CEX31" s="13"/>
      <c r="CEY31" s="13"/>
      <c r="CEZ31" s="13"/>
      <c r="CFA31" s="13"/>
      <c r="CFB31" s="13"/>
      <c r="CFC31" s="13"/>
      <c r="CFD31" s="13"/>
      <c r="CFE31" s="13"/>
      <c r="CFF31" s="13"/>
      <c r="CFG31" s="13"/>
      <c r="CFH31" s="13"/>
      <c r="CFI31" s="13"/>
      <c r="CFJ31" s="13"/>
      <c r="CFK31" s="13"/>
      <c r="CFL31" s="13"/>
      <c r="CFM31" s="13"/>
      <c r="CFN31" s="13"/>
      <c r="CFO31" s="13"/>
      <c r="CFP31" s="13"/>
      <c r="CFQ31" s="13"/>
      <c r="CFR31" s="13"/>
      <c r="CFS31" s="13"/>
      <c r="CFT31" s="13"/>
      <c r="CFU31" s="13"/>
      <c r="CFV31" s="13"/>
      <c r="CFW31" s="13"/>
      <c r="CFX31" s="13"/>
      <c r="CFY31" s="13"/>
      <c r="CFZ31" s="13"/>
      <c r="CGA31" s="13"/>
      <c r="CGB31" s="13"/>
      <c r="CGC31" s="13"/>
      <c r="CGD31" s="13"/>
      <c r="CGE31" s="13"/>
      <c r="CGF31" s="13"/>
      <c r="CGG31" s="13"/>
      <c r="CGH31" s="13"/>
      <c r="CGI31" s="13"/>
      <c r="CGJ31" s="13"/>
      <c r="CGK31" s="13"/>
      <c r="CGL31" s="13"/>
      <c r="CGM31" s="13"/>
      <c r="CGN31" s="13"/>
      <c r="CGO31" s="13"/>
      <c r="CGP31" s="13"/>
      <c r="CGQ31" s="13"/>
      <c r="CGR31" s="13"/>
      <c r="CGS31" s="13"/>
      <c r="CGT31" s="13"/>
      <c r="CGU31" s="13"/>
      <c r="CGV31" s="13"/>
      <c r="CGW31" s="13"/>
      <c r="CGX31" s="13"/>
      <c r="CGY31" s="13"/>
      <c r="CGZ31" s="13"/>
      <c r="CHA31" s="13"/>
      <c r="CHB31" s="13"/>
      <c r="CHC31" s="13"/>
      <c r="CHD31" s="13"/>
      <c r="CHE31" s="13"/>
      <c r="CHF31" s="13"/>
      <c r="CHG31" s="13"/>
      <c r="CHH31" s="13"/>
      <c r="CHI31" s="13"/>
      <c r="CHJ31" s="13"/>
      <c r="CHK31" s="13"/>
      <c r="CHL31" s="13"/>
      <c r="CHM31" s="13"/>
      <c r="CHN31" s="13"/>
      <c r="CHO31" s="13"/>
      <c r="CHP31" s="13"/>
      <c r="CHQ31" s="13"/>
      <c r="CHR31" s="13"/>
      <c r="CHS31" s="13"/>
      <c r="CHT31" s="13"/>
      <c r="CHU31" s="13"/>
      <c r="CHV31" s="13"/>
      <c r="CHW31" s="13"/>
      <c r="CHX31" s="13"/>
      <c r="CHY31" s="13"/>
      <c r="CHZ31" s="13"/>
      <c r="CIA31" s="13"/>
      <c r="CIB31" s="13"/>
      <c r="CIC31" s="13"/>
      <c r="CID31" s="13"/>
      <c r="CIE31" s="13"/>
      <c r="CIF31" s="13"/>
      <c r="CIG31" s="13"/>
      <c r="CIH31" s="13"/>
      <c r="CII31" s="13"/>
      <c r="CIJ31" s="13"/>
      <c r="CIK31" s="13"/>
      <c r="CIL31" s="13"/>
      <c r="CIM31" s="13"/>
      <c r="CIN31" s="13"/>
      <c r="CIO31" s="13"/>
      <c r="CIP31" s="13"/>
      <c r="CIQ31" s="13"/>
      <c r="CIR31" s="13"/>
      <c r="CIS31" s="13"/>
      <c r="CIT31" s="13"/>
      <c r="CIU31" s="13"/>
      <c r="CIV31" s="13"/>
      <c r="CIW31" s="13"/>
      <c r="CIX31" s="13"/>
      <c r="CIY31" s="13"/>
      <c r="CIZ31" s="13"/>
      <c r="CJA31" s="13"/>
      <c r="CJB31" s="13"/>
      <c r="CJC31" s="13"/>
      <c r="CJD31" s="13"/>
      <c r="CJE31" s="13"/>
      <c r="CJF31" s="13"/>
      <c r="CJG31" s="13"/>
      <c r="CJH31" s="13"/>
      <c r="CJI31" s="13"/>
      <c r="CJJ31" s="13"/>
      <c r="CJK31" s="13"/>
      <c r="CJL31" s="13"/>
      <c r="CJM31" s="13"/>
      <c r="CJN31" s="13"/>
      <c r="CJO31" s="13"/>
      <c r="CJP31" s="13"/>
      <c r="CJQ31" s="13"/>
      <c r="CJR31" s="13"/>
      <c r="CJS31" s="13"/>
      <c r="CJT31" s="13"/>
      <c r="CJU31" s="13"/>
      <c r="CJV31" s="13"/>
      <c r="CJW31" s="13"/>
      <c r="CJX31" s="13"/>
      <c r="CJY31" s="13"/>
      <c r="CJZ31" s="13"/>
      <c r="CKA31" s="13"/>
      <c r="CKB31" s="13"/>
      <c r="CKC31" s="13"/>
      <c r="CKD31" s="13"/>
      <c r="CKE31" s="13"/>
      <c r="CKF31" s="13"/>
      <c r="CKG31" s="13"/>
      <c r="CKH31" s="13"/>
      <c r="CKI31" s="13"/>
      <c r="CKJ31" s="13"/>
      <c r="CKK31" s="13"/>
      <c r="CKL31" s="13"/>
      <c r="CKM31" s="13"/>
      <c r="CKN31" s="13"/>
      <c r="CKO31" s="13"/>
      <c r="CKP31" s="13"/>
      <c r="CKQ31" s="13"/>
      <c r="CKR31" s="13"/>
      <c r="CKS31" s="13"/>
      <c r="CKT31" s="13"/>
      <c r="CKU31" s="13"/>
      <c r="CKV31" s="13"/>
      <c r="CKW31" s="13"/>
      <c r="CKX31" s="13"/>
      <c r="CKY31" s="13"/>
      <c r="CKZ31" s="13"/>
      <c r="CLA31" s="13"/>
      <c r="CLB31" s="13"/>
      <c r="CLC31" s="13"/>
      <c r="CLD31" s="13"/>
      <c r="CLE31" s="13"/>
      <c r="CLF31" s="13"/>
      <c r="CLG31" s="13"/>
      <c r="CLH31" s="13"/>
      <c r="CLI31" s="13"/>
      <c r="CLJ31" s="13"/>
      <c r="CLK31" s="13"/>
      <c r="CLL31" s="13"/>
      <c r="CLM31" s="13"/>
      <c r="CLN31" s="13"/>
      <c r="CLO31" s="13"/>
      <c r="CLP31" s="13"/>
      <c r="CLQ31" s="13"/>
      <c r="CLR31" s="13"/>
      <c r="CLS31" s="13"/>
      <c r="CLT31" s="13"/>
      <c r="CLU31" s="13"/>
      <c r="CLV31" s="13"/>
      <c r="CLW31" s="13"/>
      <c r="CLX31" s="13"/>
      <c r="CLY31" s="13"/>
      <c r="CLZ31" s="13"/>
      <c r="CMA31" s="13"/>
      <c r="CMB31" s="13"/>
      <c r="CMC31" s="13"/>
      <c r="CMD31" s="13"/>
      <c r="CME31" s="13"/>
      <c r="CMF31" s="13"/>
      <c r="CMG31" s="13"/>
      <c r="CMH31" s="13"/>
      <c r="CMI31" s="13"/>
      <c r="CMJ31" s="13"/>
      <c r="CMK31" s="13"/>
      <c r="CML31" s="13"/>
      <c r="CMM31" s="13"/>
      <c r="CMN31" s="13"/>
      <c r="CMO31" s="13"/>
      <c r="CMP31" s="13"/>
      <c r="CMQ31" s="13"/>
      <c r="CMR31" s="13"/>
      <c r="CMS31" s="13"/>
      <c r="CMT31" s="13"/>
      <c r="CMU31" s="13"/>
      <c r="CMV31" s="13"/>
      <c r="CMW31" s="13"/>
      <c r="CMX31" s="13"/>
      <c r="CMY31" s="13"/>
      <c r="CMZ31" s="13"/>
      <c r="CNA31" s="13"/>
      <c r="CNB31" s="13"/>
      <c r="CNC31" s="13"/>
      <c r="CND31" s="13"/>
      <c r="CNE31" s="13"/>
      <c r="CNF31" s="13"/>
      <c r="CNG31" s="13"/>
      <c r="CNH31" s="13"/>
      <c r="CNI31" s="13"/>
      <c r="CNJ31" s="13"/>
      <c r="CNK31" s="13"/>
      <c r="CNL31" s="13"/>
      <c r="CNM31" s="13"/>
      <c r="CNN31" s="13"/>
      <c r="CNO31" s="13"/>
      <c r="CNP31" s="13"/>
      <c r="CNQ31" s="13"/>
      <c r="CNR31" s="13"/>
      <c r="CNS31" s="13"/>
      <c r="CNT31" s="13"/>
      <c r="CNU31" s="13"/>
      <c r="CNV31" s="13"/>
      <c r="CNW31" s="13"/>
      <c r="CNX31" s="13"/>
      <c r="CNY31" s="13"/>
      <c r="CNZ31" s="13"/>
      <c r="COA31" s="13"/>
      <c r="COB31" s="13"/>
      <c r="COC31" s="13"/>
      <c r="COD31" s="13"/>
      <c r="COE31" s="13"/>
      <c r="COF31" s="13"/>
      <c r="COG31" s="13"/>
      <c r="COH31" s="13"/>
      <c r="COI31" s="13"/>
      <c r="COJ31" s="13"/>
      <c r="COK31" s="13"/>
      <c r="COL31" s="13"/>
      <c r="COM31" s="13"/>
      <c r="CON31" s="13"/>
      <c r="COO31" s="13"/>
      <c r="COP31" s="13"/>
      <c r="COQ31" s="13"/>
      <c r="COR31" s="13"/>
      <c r="COS31" s="13"/>
      <c r="COT31" s="13"/>
      <c r="COU31" s="13"/>
      <c r="COV31" s="13"/>
      <c r="COW31" s="13"/>
      <c r="COX31" s="13"/>
      <c r="COY31" s="13"/>
      <c r="COZ31" s="13"/>
      <c r="CPA31" s="13"/>
      <c r="CPB31" s="13"/>
      <c r="CPC31" s="13"/>
      <c r="CPD31" s="13"/>
      <c r="CPE31" s="13"/>
      <c r="CPF31" s="13"/>
      <c r="CPG31" s="13"/>
      <c r="CPH31" s="13"/>
      <c r="CPI31" s="13"/>
      <c r="CPJ31" s="13"/>
      <c r="CPK31" s="13"/>
      <c r="CPL31" s="13"/>
      <c r="CPM31" s="13"/>
      <c r="CPN31" s="13"/>
      <c r="CPO31" s="13"/>
      <c r="CPP31" s="13"/>
      <c r="CPQ31" s="13"/>
      <c r="CPR31" s="13"/>
      <c r="CPS31" s="13"/>
      <c r="CPT31" s="13"/>
      <c r="CPU31" s="13"/>
      <c r="CPV31" s="13"/>
      <c r="CPW31" s="13"/>
      <c r="CPX31" s="13"/>
      <c r="CPY31" s="13"/>
      <c r="CPZ31" s="13"/>
      <c r="CQA31" s="13"/>
      <c r="CQB31" s="13"/>
      <c r="CQC31" s="13"/>
      <c r="CQD31" s="13"/>
      <c r="CQE31" s="13"/>
      <c r="CQF31" s="13"/>
      <c r="CQG31" s="13"/>
      <c r="CQH31" s="13"/>
      <c r="CQI31" s="13"/>
      <c r="CQJ31" s="13"/>
      <c r="CQK31" s="13"/>
      <c r="CQL31" s="13"/>
      <c r="CQM31" s="13"/>
      <c r="CQN31" s="13"/>
      <c r="CQO31" s="13"/>
      <c r="CQP31" s="13"/>
      <c r="CQQ31" s="13"/>
      <c r="CQR31" s="13"/>
      <c r="CQS31" s="13"/>
      <c r="CQT31" s="13"/>
      <c r="CQU31" s="13"/>
      <c r="CQV31" s="13"/>
      <c r="CQW31" s="13"/>
      <c r="CQX31" s="13"/>
      <c r="CQY31" s="13"/>
      <c r="CQZ31" s="13"/>
      <c r="CRA31" s="13"/>
      <c r="CRB31" s="13"/>
      <c r="CRC31" s="13"/>
      <c r="CRD31" s="13"/>
      <c r="CRE31" s="13"/>
      <c r="CRF31" s="13"/>
      <c r="CRG31" s="13"/>
      <c r="CRH31" s="13"/>
      <c r="CRI31" s="13"/>
      <c r="CRJ31" s="13"/>
      <c r="CRK31" s="13"/>
      <c r="CRL31" s="13"/>
      <c r="CRM31" s="13"/>
      <c r="CRN31" s="13"/>
      <c r="CRO31" s="13"/>
      <c r="CRP31" s="13"/>
      <c r="CRQ31" s="13"/>
      <c r="CRR31" s="13"/>
      <c r="CRS31" s="13"/>
      <c r="CRT31" s="13"/>
      <c r="CRU31" s="13"/>
      <c r="CRV31" s="13"/>
      <c r="CRW31" s="13"/>
      <c r="CRX31" s="13"/>
      <c r="CRY31" s="13"/>
      <c r="CRZ31" s="13"/>
      <c r="CSA31" s="13"/>
      <c r="CSB31" s="13"/>
      <c r="CSC31" s="13"/>
      <c r="CSD31" s="13"/>
      <c r="CSE31" s="13"/>
      <c r="CSF31" s="13"/>
      <c r="CSG31" s="13"/>
      <c r="CSH31" s="13"/>
      <c r="CSI31" s="13"/>
      <c r="CSJ31" s="13"/>
      <c r="CSK31" s="13"/>
      <c r="CSL31" s="13"/>
      <c r="CSM31" s="13"/>
      <c r="CSN31" s="13"/>
      <c r="CSO31" s="13"/>
      <c r="CSP31" s="13"/>
      <c r="CSQ31" s="13"/>
      <c r="CSR31" s="13"/>
      <c r="CSS31" s="13"/>
      <c r="CST31" s="13"/>
      <c r="CSU31" s="13"/>
      <c r="CSV31" s="13"/>
      <c r="CSW31" s="13"/>
      <c r="CSX31" s="13"/>
      <c r="CSY31" s="13"/>
      <c r="CSZ31" s="13"/>
      <c r="CTA31" s="13"/>
      <c r="CTB31" s="13"/>
      <c r="CTC31" s="13"/>
      <c r="CTD31" s="13"/>
      <c r="CTE31" s="13"/>
      <c r="CTF31" s="13"/>
      <c r="CTG31" s="13"/>
      <c r="CTH31" s="13"/>
      <c r="CTI31" s="13"/>
      <c r="CTJ31" s="13"/>
      <c r="CTK31" s="13"/>
      <c r="CTL31" s="13"/>
      <c r="CTM31" s="13"/>
      <c r="CTN31" s="13"/>
      <c r="CTO31" s="13"/>
      <c r="CTP31" s="13"/>
      <c r="CTQ31" s="13"/>
      <c r="CTR31" s="13"/>
      <c r="CTS31" s="13"/>
      <c r="CTT31" s="13"/>
      <c r="CTU31" s="13"/>
      <c r="CTV31" s="13"/>
      <c r="CTW31" s="13"/>
      <c r="CTX31" s="13"/>
      <c r="CTY31" s="13"/>
      <c r="CTZ31" s="13"/>
      <c r="CUA31" s="13"/>
      <c r="CUB31" s="13"/>
      <c r="CUC31" s="13"/>
      <c r="CUD31" s="13"/>
      <c r="CUE31" s="13"/>
      <c r="CUF31" s="13"/>
      <c r="CUG31" s="13"/>
      <c r="CUH31" s="13"/>
      <c r="CUI31" s="13"/>
      <c r="CUJ31" s="13"/>
      <c r="CUK31" s="13"/>
      <c r="CUL31" s="13"/>
      <c r="CUM31" s="13"/>
      <c r="CUN31" s="13"/>
      <c r="CUO31" s="13"/>
      <c r="CUP31" s="13"/>
      <c r="CUQ31" s="13"/>
      <c r="CUR31" s="13"/>
      <c r="CUS31" s="13"/>
      <c r="CUT31" s="13"/>
      <c r="CUU31" s="13"/>
      <c r="CUV31" s="13"/>
      <c r="CUW31" s="13"/>
      <c r="CUX31" s="13"/>
      <c r="CUY31" s="13"/>
      <c r="CUZ31" s="13"/>
      <c r="CVA31" s="13"/>
      <c r="CVB31" s="13"/>
      <c r="CVC31" s="13"/>
      <c r="CVD31" s="13"/>
      <c r="CVE31" s="13"/>
      <c r="CVF31" s="13"/>
      <c r="CVG31" s="13"/>
      <c r="CVH31" s="13"/>
      <c r="CVI31" s="13"/>
      <c r="CVJ31" s="13"/>
      <c r="CVK31" s="13"/>
      <c r="CVL31" s="13"/>
      <c r="CVM31" s="13"/>
      <c r="CVN31" s="13"/>
      <c r="CVO31" s="13"/>
      <c r="CVP31" s="13"/>
      <c r="CVQ31" s="13"/>
      <c r="CVR31" s="13"/>
      <c r="CVS31" s="13"/>
      <c r="CVT31" s="13"/>
      <c r="CVU31" s="13"/>
      <c r="CVV31" s="13"/>
      <c r="CVW31" s="13"/>
      <c r="CVX31" s="13"/>
      <c r="CVY31" s="13"/>
      <c r="CVZ31" s="13"/>
      <c r="CWA31" s="13"/>
      <c r="CWB31" s="13"/>
      <c r="CWC31" s="13"/>
      <c r="CWD31" s="13"/>
      <c r="CWE31" s="13"/>
      <c r="CWF31" s="13"/>
      <c r="CWG31" s="13"/>
      <c r="CWH31" s="13"/>
      <c r="CWI31" s="13"/>
      <c r="CWJ31" s="13"/>
      <c r="CWK31" s="13"/>
      <c r="CWL31" s="13"/>
      <c r="CWM31" s="13"/>
      <c r="CWN31" s="13"/>
      <c r="CWO31" s="13"/>
      <c r="CWP31" s="13"/>
      <c r="CWQ31" s="13"/>
      <c r="CWR31" s="13"/>
      <c r="CWS31" s="13"/>
      <c r="CWT31" s="13"/>
      <c r="CWU31" s="13"/>
      <c r="CWV31" s="13"/>
      <c r="CWW31" s="13"/>
      <c r="CWX31" s="13"/>
      <c r="CWY31" s="13"/>
      <c r="CWZ31" s="13"/>
      <c r="CXA31" s="13"/>
      <c r="CXB31" s="13"/>
      <c r="CXC31" s="13"/>
      <c r="CXD31" s="13"/>
      <c r="CXE31" s="13"/>
      <c r="CXF31" s="13"/>
      <c r="CXG31" s="13"/>
      <c r="CXH31" s="13"/>
      <c r="CXI31" s="13"/>
      <c r="CXJ31" s="13"/>
      <c r="CXK31" s="13"/>
      <c r="CXL31" s="13"/>
      <c r="CXM31" s="13"/>
      <c r="CXN31" s="13"/>
      <c r="CXO31" s="13"/>
      <c r="CXP31" s="13"/>
      <c r="CXQ31" s="13"/>
      <c r="CXR31" s="13"/>
      <c r="CXS31" s="13"/>
      <c r="CXT31" s="13"/>
      <c r="CXU31" s="13"/>
      <c r="CXV31" s="13"/>
      <c r="CXW31" s="13"/>
      <c r="CXX31" s="13"/>
      <c r="CXY31" s="13"/>
      <c r="CXZ31" s="13"/>
      <c r="CYA31" s="13"/>
      <c r="CYB31" s="13"/>
      <c r="CYC31" s="13"/>
      <c r="CYD31" s="13"/>
      <c r="CYE31" s="13"/>
      <c r="CYF31" s="13"/>
      <c r="CYG31" s="13"/>
      <c r="CYH31" s="13"/>
      <c r="CYI31" s="13"/>
      <c r="CYJ31" s="13"/>
      <c r="CYK31" s="13"/>
      <c r="CYL31" s="13"/>
      <c r="CYM31" s="13"/>
      <c r="CYN31" s="13"/>
      <c r="CYO31" s="13"/>
      <c r="CYP31" s="13"/>
      <c r="CYQ31" s="13"/>
      <c r="CYR31" s="13"/>
      <c r="CYS31" s="13"/>
      <c r="CYT31" s="13"/>
      <c r="CYU31" s="13"/>
      <c r="CYV31" s="13"/>
      <c r="CYW31" s="13"/>
      <c r="CYX31" s="13"/>
      <c r="CYY31" s="13"/>
      <c r="CYZ31" s="13"/>
      <c r="CZA31" s="13"/>
      <c r="CZB31" s="13"/>
      <c r="CZC31" s="13"/>
      <c r="CZD31" s="13"/>
      <c r="CZE31" s="13"/>
      <c r="CZF31" s="13"/>
      <c r="CZG31" s="13"/>
      <c r="CZH31" s="13"/>
      <c r="CZI31" s="13"/>
      <c r="CZJ31" s="13"/>
      <c r="CZK31" s="13"/>
      <c r="CZL31" s="13"/>
      <c r="CZM31" s="13"/>
      <c r="CZN31" s="13"/>
      <c r="CZO31" s="13"/>
      <c r="CZP31" s="13"/>
      <c r="CZQ31" s="13"/>
      <c r="CZR31" s="13"/>
      <c r="CZS31" s="13"/>
      <c r="CZT31" s="13"/>
      <c r="CZU31" s="13"/>
      <c r="CZV31" s="13"/>
      <c r="CZW31" s="13"/>
      <c r="CZX31" s="13"/>
      <c r="CZY31" s="13"/>
      <c r="CZZ31" s="13"/>
      <c r="DAA31" s="13"/>
      <c r="DAB31" s="13"/>
      <c r="DAC31" s="13"/>
      <c r="DAD31" s="13"/>
      <c r="DAE31" s="13"/>
      <c r="DAF31" s="13"/>
      <c r="DAG31" s="13"/>
      <c r="DAH31" s="13"/>
      <c r="DAI31" s="13"/>
      <c r="DAJ31" s="13"/>
      <c r="DAK31" s="13"/>
      <c r="DAL31" s="13"/>
      <c r="DAM31" s="13"/>
      <c r="DAN31" s="13"/>
      <c r="DAO31" s="13"/>
      <c r="DAP31" s="13"/>
      <c r="DAQ31" s="13"/>
      <c r="DAR31" s="13"/>
      <c r="DAS31" s="13"/>
      <c r="DAT31" s="13"/>
      <c r="DAU31" s="13"/>
      <c r="DAV31" s="13"/>
      <c r="DAW31" s="13"/>
      <c r="DAX31" s="13"/>
      <c r="DAY31" s="13"/>
      <c r="DAZ31" s="13"/>
      <c r="DBA31" s="13"/>
      <c r="DBB31" s="13"/>
      <c r="DBC31" s="13"/>
      <c r="DBD31" s="13"/>
      <c r="DBE31" s="13"/>
      <c r="DBF31" s="13"/>
      <c r="DBG31" s="13"/>
      <c r="DBH31" s="13"/>
      <c r="DBI31" s="13"/>
      <c r="DBJ31" s="13"/>
      <c r="DBK31" s="13"/>
      <c r="DBL31" s="13"/>
      <c r="DBM31" s="13"/>
      <c r="DBN31" s="13"/>
      <c r="DBO31" s="13"/>
      <c r="DBP31" s="13"/>
      <c r="DBQ31" s="13"/>
      <c r="DBR31" s="13"/>
      <c r="DBS31" s="13"/>
      <c r="DBT31" s="13"/>
      <c r="DBU31" s="13"/>
      <c r="DBV31" s="13"/>
      <c r="DBW31" s="13"/>
      <c r="DBX31" s="13"/>
      <c r="DBY31" s="13"/>
      <c r="DBZ31" s="13"/>
      <c r="DCA31" s="13"/>
      <c r="DCB31" s="13"/>
      <c r="DCC31" s="13"/>
      <c r="DCD31" s="13"/>
      <c r="DCE31" s="13"/>
      <c r="DCF31" s="13"/>
      <c r="DCG31" s="13"/>
      <c r="DCH31" s="13"/>
      <c r="DCI31" s="13"/>
      <c r="DCJ31" s="13"/>
      <c r="DCK31" s="13"/>
      <c r="DCL31" s="13"/>
      <c r="DCM31" s="13"/>
      <c r="DCN31" s="13"/>
      <c r="DCO31" s="13"/>
      <c r="DCP31" s="13"/>
      <c r="DCQ31" s="13"/>
      <c r="DCR31" s="13"/>
      <c r="DCS31" s="13"/>
      <c r="DCT31" s="13"/>
      <c r="DCU31" s="13"/>
      <c r="DCV31" s="13"/>
      <c r="DCW31" s="13"/>
      <c r="DCX31" s="13"/>
      <c r="DCY31" s="13"/>
      <c r="DCZ31" s="13"/>
      <c r="DDA31" s="13"/>
      <c r="DDB31" s="13"/>
      <c r="DDC31" s="13"/>
      <c r="DDD31" s="13"/>
      <c r="DDE31" s="13"/>
      <c r="DDF31" s="13"/>
      <c r="DDG31" s="13"/>
      <c r="DDH31" s="13"/>
      <c r="DDI31" s="13"/>
      <c r="DDJ31" s="13"/>
      <c r="DDK31" s="13"/>
      <c r="DDL31" s="13"/>
      <c r="DDM31" s="13"/>
      <c r="DDN31" s="13"/>
      <c r="DDO31" s="13"/>
      <c r="DDP31" s="13"/>
      <c r="DDQ31" s="13"/>
      <c r="DDR31" s="13"/>
      <c r="DDS31" s="13"/>
      <c r="DDT31" s="13"/>
      <c r="DDU31" s="13"/>
      <c r="DDV31" s="13"/>
      <c r="DDW31" s="13"/>
      <c r="DDX31" s="13"/>
      <c r="DDY31" s="13"/>
      <c r="DDZ31" s="13"/>
      <c r="DEA31" s="13"/>
      <c r="DEB31" s="13"/>
      <c r="DEC31" s="13"/>
      <c r="DED31" s="13"/>
      <c r="DEE31" s="13"/>
      <c r="DEF31" s="13"/>
      <c r="DEG31" s="13"/>
      <c r="DEH31" s="13"/>
      <c r="DEI31" s="13"/>
      <c r="DEJ31" s="13"/>
      <c r="DEK31" s="13"/>
      <c r="DEL31" s="13"/>
      <c r="DEM31" s="13"/>
      <c r="DEN31" s="13"/>
      <c r="DEO31" s="13"/>
      <c r="DEP31" s="13"/>
      <c r="DEQ31" s="13"/>
      <c r="DER31" s="13"/>
      <c r="DES31" s="13"/>
      <c r="DET31" s="13"/>
      <c r="DEU31" s="13"/>
      <c r="DEV31" s="13"/>
      <c r="DEW31" s="13"/>
      <c r="DEX31" s="13"/>
      <c r="DEY31" s="13"/>
      <c r="DEZ31" s="13"/>
      <c r="DFA31" s="13"/>
      <c r="DFB31" s="13"/>
      <c r="DFC31" s="13"/>
      <c r="DFD31" s="13"/>
      <c r="DFE31" s="13"/>
      <c r="DFF31" s="13"/>
      <c r="DFG31" s="13"/>
      <c r="DFH31" s="13"/>
      <c r="DFI31" s="13"/>
      <c r="DFJ31" s="13"/>
      <c r="DFK31" s="13"/>
      <c r="DFL31" s="13"/>
      <c r="DFM31" s="13"/>
      <c r="DFN31" s="13"/>
      <c r="DFO31" s="13"/>
      <c r="DFP31" s="13"/>
      <c r="DFQ31" s="13"/>
      <c r="DFR31" s="13"/>
      <c r="DFS31" s="13"/>
      <c r="DFT31" s="13"/>
      <c r="DFU31" s="13"/>
      <c r="DFV31" s="13"/>
      <c r="DFW31" s="13"/>
      <c r="DFX31" s="13"/>
      <c r="DFY31" s="13"/>
      <c r="DFZ31" s="13"/>
      <c r="DGA31" s="13"/>
      <c r="DGB31" s="13"/>
      <c r="DGC31" s="13"/>
      <c r="DGD31" s="13"/>
      <c r="DGE31" s="13"/>
      <c r="DGF31" s="13"/>
      <c r="DGG31" s="13"/>
      <c r="DGH31" s="13"/>
      <c r="DGI31" s="13"/>
      <c r="DGJ31" s="13"/>
      <c r="DGK31" s="13"/>
      <c r="DGL31" s="13"/>
      <c r="DGM31" s="13"/>
      <c r="DGN31" s="13"/>
      <c r="DGO31" s="13"/>
      <c r="DGP31" s="13"/>
      <c r="DGQ31" s="13"/>
      <c r="DGR31" s="13"/>
      <c r="DGS31" s="13"/>
      <c r="DGT31" s="13"/>
      <c r="DGU31" s="13"/>
      <c r="DGV31" s="13"/>
      <c r="DGW31" s="13"/>
      <c r="DGX31" s="13"/>
      <c r="DGY31" s="13"/>
      <c r="DGZ31" s="13"/>
      <c r="DHA31" s="13"/>
      <c r="DHB31" s="13"/>
      <c r="DHC31" s="13"/>
      <c r="DHD31" s="13"/>
      <c r="DHE31" s="13"/>
      <c r="DHF31" s="13"/>
      <c r="DHG31" s="13"/>
      <c r="DHH31" s="13"/>
      <c r="DHI31" s="13"/>
      <c r="DHJ31" s="13"/>
      <c r="DHK31" s="13"/>
      <c r="DHL31" s="13"/>
      <c r="DHM31" s="13"/>
      <c r="DHN31" s="13"/>
      <c r="DHO31" s="13"/>
      <c r="DHP31" s="13"/>
      <c r="DHQ31" s="13"/>
      <c r="DHR31" s="13"/>
      <c r="DHS31" s="13"/>
      <c r="DHT31" s="13"/>
      <c r="DHU31" s="13"/>
      <c r="DHV31" s="13"/>
      <c r="DHW31" s="13"/>
      <c r="DHX31" s="13"/>
      <c r="DHY31" s="13"/>
      <c r="DHZ31" s="13"/>
      <c r="DIA31" s="13"/>
      <c r="DIB31" s="13"/>
      <c r="DIC31" s="13"/>
      <c r="DID31" s="13"/>
      <c r="DIE31" s="13"/>
      <c r="DIF31" s="13"/>
      <c r="DIG31" s="13"/>
      <c r="DIH31" s="13"/>
      <c r="DII31" s="13"/>
      <c r="DIJ31" s="13"/>
      <c r="DIK31" s="13"/>
      <c r="DIL31" s="13"/>
      <c r="DIM31" s="13"/>
      <c r="DIN31" s="13"/>
      <c r="DIO31" s="13"/>
      <c r="DIP31" s="13"/>
      <c r="DIQ31" s="13"/>
      <c r="DIR31" s="13"/>
      <c r="DIS31" s="13"/>
      <c r="DIT31" s="13"/>
      <c r="DIU31" s="13"/>
      <c r="DIV31" s="13"/>
      <c r="DIW31" s="13"/>
      <c r="DIX31" s="13"/>
      <c r="DIY31" s="13"/>
      <c r="DIZ31" s="13"/>
      <c r="DJA31" s="13"/>
      <c r="DJB31" s="13"/>
      <c r="DJC31" s="13"/>
      <c r="DJD31" s="13"/>
      <c r="DJE31" s="13"/>
      <c r="DJF31" s="13"/>
      <c r="DJG31" s="13"/>
      <c r="DJH31" s="13"/>
      <c r="DJI31" s="13"/>
      <c r="DJJ31" s="13"/>
      <c r="DJK31" s="13"/>
      <c r="DJL31" s="13"/>
      <c r="DJM31" s="13"/>
      <c r="DJN31" s="13"/>
      <c r="DJO31" s="13"/>
      <c r="DJP31" s="13"/>
      <c r="DJQ31" s="13"/>
      <c r="DJR31" s="13"/>
      <c r="DJS31" s="13"/>
      <c r="DJT31" s="13"/>
      <c r="DJU31" s="13"/>
      <c r="DJV31" s="13"/>
      <c r="DJW31" s="13"/>
      <c r="DJX31" s="13"/>
      <c r="DJY31" s="13"/>
      <c r="DJZ31" s="13"/>
      <c r="DKA31" s="13"/>
      <c r="DKB31" s="13"/>
      <c r="DKC31" s="13"/>
      <c r="DKD31" s="13"/>
      <c r="DKE31" s="13"/>
      <c r="DKF31" s="13"/>
      <c r="DKG31" s="13"/>
      <c r="DKH31" s="13"/>
      <c r="DKI31" s="13"/>
      <c r="DKJ31" s="13"/>
      <c r="DKK31" s="13"/>
      <c r="DKL31" s="13"/>
      <c r="DKM31" s="13"/>
      <c r="DKN31" s="13"/>
      <c r="DKO31" s="13"/>
      <c r="DKP31" s="13"/>
      <c r="DKQ31" s="13"/>
      <c r="DKR31" s="13"/>
      <c r="DKS31" s="13"/>
      <c r="DKT31" s="13"/>
      <c r="DKU31" s="13"/>
      <c r="DKV31" s="13"/>
      <c r="DKW31" s="13"/>
      <c r="DKX31" s="13"/>
      <c r="DKY31" s="13"/>
      <c r="DKZ31" s="13"/>
      <c r="DLA31" s="13"/>
      <c r="DLB31" s="13"/>
      <c r="DLC31" s="13"/>
      <c r="DLD31" s="13"/>
      <c r="DLE31" s="13"/>
      <c r="DLF31" s="13"/>
      <c r="DLG31" s="13"/>
      <c r="DLH31" s="13"/>
      <c r="DLI31" s="13"/>
      <c r="DLJ31" s="13"/>
      <c r="DLK31" s="13"/>
      <c r="DLL31" s="13"/>
      <c r="DLM31" s="13"/>
      <c r="DLN31" s="13"/>
      <c r="DLO31" s="13"/>
      <c r="DLP31" s="13"/>
      <c r="DLQ31" s="13"/>
      <c r="DLR31" s="13"/>
      <c r="DLS31" s="13"/>
      <c r="DLT31" s="13"/>
      <c r="DLU31" s="13"/>
      <c r="DLV31" s="13"/>
      <c r="DLW31" s="13"/>
      <c r="DLX31" s="13"/>
      <c r="DLY31" s="13"/>
      <c r="DLZ31" s="13"/>
      <c r="DMA31" s="13"/>
      <c r="DMB31" s="13"/>
      <c r="DMC31" s="13"/>
      <c r="DMD31" s="13"/>
      <c r="DME31" s="13"/>
      <c r="DMF31" s="13"/>
      <c r="DMG31" s="13"/>
      <c r="DMH31" s="13"/>
      <c r="DMI31" s="13"/>
      <c r="DMJ31" s="13"/>
      <c r="DMK31" s="13"/>
      <c r="DML31" s="13"/>
      <c r="DMM31" s="13"/>
      <c r="DMN31" s="13"/>
      <c r="DMO31" s="13"/>
      <c r="DMP31" s="13"/>
      <c r="DMQ31" s="13"/>
      <c r="DMR31" s="13"/>
      <c r="DMS31" s="13"/>
      <c r="DMT31" s="13"/>
      <c r="DMU31" s="13"/>
      <c r="DMV31" s="13"/>
      <c r="DMW31" s="13"/>
      <c r="DMX31" s="13"/>
      <c r="DMY31" s="13"/>
      <c r="DMZ31" s="13"/>
      <c r="DNA31" s="13"/>
      <c r="DNB31" s="13"/>
      <c r="DNC31" s="13"/>
      <c r="DND31" s="13"/>
      <c r="DNE31" s="13"/>
      <c r="DNF31" s="13"/>
      <c r="DNG31" s="13"/>
      <c r="DNH31" s="13"/>
      <c r="DNI31" s="13"/>
      <c r="DNJ31" s="13"/>
      <c r="DNK31" s="13"/>
      <c r="DNL31" s="13"/>
      <c r="DNM31" s="13"/>
      <c r="DNN31" s="13"/>
      <c r="DNO31" s="13"/>
      <c r="DNP31" s="13"/>
      <c r="DNQ31" s="13"/>
      <c r="DNR31" s="13"/>
      <c r="DNS31" s="13"/>
      <c r="DNT31" s="13"/>
      <c r="DNU31" s="13"/>
      <c r="DNV31" s="13"/>
      <c r="DNW31" s="13"/>
      <c r="DNX31" s="13"/>
      <c r="DNY31" s="13"/>
      <c r="DNZ31" s="13"/>
      <c r="DOA31" s="13"/>
      <c r="DOB31" s="13"/>
      <c r="DOC31" s="13"/>
      <c r="DOD31" s="13"/>
      <c r="DOE31" s="13"/>
      <c r="DOF31" s="13"/>
      <c r="DOG31" s="13"/>
      <c r="DOH31" s="13"/>
      <c r="DOI31" s="13"/>
      <c r="DOJ31" s="13"/>
      <c r="DOK31" s="13"/>
      <c r="DOL31" s="13"/>
      <c r="DOM31" s="13"/>
      <c r="DON31" s="13"/>
      <c r="DOO31" s="13"/>
      <c r="DOP31" s="13"/>
      <c r="DOQ31" s="13"/>
      <c r="DOR31" s="13"/>
      <c r="DOS31" s="13"/>
      <c r="DOT31" s="13"/>
      <c r="DOU31" s="13"/>
      <c r="DOV31" s="13"/>
      <c r="DOW31" s="13"/>
      <c r="DOX31" s="13"/>
      <c r="DOY31" s="13"/>
      <c r="DOZ31" s="13"/>
      <c r="DPA31" s="13"/>
      <c r="DPB31" s="13"/>
      <c r="DPC31" s="13"/>
      <c r="DPD31" s="13"/>
      <c r="DPE31" s="13"/>
      <c r="DPF31" s="13"/>
      <c r="DPG31" s="13"/>
      <c r="DPH31" s="13"/>
      <c r="DPI31" s="13"/>
      <c r="DPJ31" s="13"/>
      <c r="DPK31" s="13"/>
      <c r="DPL31" s="13"/>
      <c r="DPM31" s="13"/>
      <c r="DPN31" s="13"/>
      <c r="DPO31" s="13"/>
      <c r="DPP31" s="13"/>
      <c r="DPQ31" s="13"/>
      <c r="DPR31" s="13"/>
      <c r="DPS31" s="13"/>
      <c r="DPT31" s="13"/>
      <c r="DPU31" s="13"/>
      <c r="DPV31" s="13"/>
      <c r="DPW31" s="13"/>
      <c r="DPX31" s="13"/>
      <c r="DPY31" s="13"/>
      <c r="DPZ31" s="13"/>
      <c r="DQA31" s="13"/>
      <c r="DQB31" s="13"/>
      <c r="DQC31" s="13"/>
      <c r="DQD31" s="13"/>
      <c r="DQE31" s="13"/>
      <c r="DQF31" s="13"/>
      <c r="DQG31" s="13"/>
      <c r="DQH31" s="13"/>
      <c r="DQI31" s="13"/>
      <c r="DQJ31" s="13"/>
      <c r="DQK31" s="13"/>
      <c r="DQL31" s="13"/>
      <c r="DQM31" s="13"/>
      <c r="DQN31" s="13"/>
      <c r="DQO31" s="13"/>
      <c r="DQP31" s="13"/>
      <c r="DQQ31" s="13"/>
      <c r="DQR31" s="13"/>
      <c r="DQS31" s="13"/>
      <c r="DQT31" s="13"/>
      <c r="DQU31" s="13"/>
      <c r="DQV31" s="13"/>
      <c r="DQW31" s="13"/>
      <c r="DQX31" s="13"/>
      <c r="DQY31" s="13"/>
      <c r="DQZ31" s="13"/>
      <c r="DRA31" s="13"/>
      <c r="DRB31" s="13"/>
      <c r="DRC31" s="13"/>
      <c r="DRD31" s="13"/>
      <c r="DRE31" s="13"/>
      <c r="DRF31" s="13"/>
      <c r="DRG31" s="13"/>
      <c r="DRH31" s="13"/>
      <c r="DRI31" s="13"/>
      <c r="DRJ31" s="13"/>
      <c r="DRK31" s="13"/>
      <c r="DRL31" s="13"/>
      <c r="DRM31" s="13"/>
      <c r="DRN31" s="13"/>
      <c r="DRO31" s="13"/>
      <c r="DRP31" s="13"/>
      <c r="DRQ31" s="13"/>
      <c r="DRR31" s="13"/>
      <c r="DRS31" s="13"/>
      <c r="DRT31" s="13"/>
      <c r="DRU31" s="13"/>
      <c r="DRV31" s="13"/>
      <c r="DRW31" s="13"/>
      <c r="DRX31" s="13"/>
      <c r="DRY31" s="13"/>
      <c r="DRZ31" s="13"/>
      <c r="DSA31" s="13"/>
      <c r="DSB31" s="13"/>
      <c r="DSC31" s="13"/>
      <c r="DSD31" s="13"/>
      <c r="DSE31" s="13"/>
      <c r="DSF31" s="13"/>
      <c r="DSG31" s="13"/>
      <c r="DSH31" s="13"/>
      <c r="DSI31" s="13"/>
      <c r="DSJ31" s="13"/>
      <c r="DSK31" s="13"/>
      <c r="DSL31" s="13"/>
      <c r="DSM31" s="13"/>
      <c r="DSN31" s="13"/>
      <c r="DSO31" s="13"/>
      <c r="DSP31" s="13"/>
      <c r="DSQ31" s="13"/>
      <c r="DSR31" s="13"/>
      <c r="DSS31" s="13"/>
      <c r="DST31" s="13"/>
      <c r="DSU31" s="13"/>
      <c r="DSV31" s="13"/>
      <c r="DSW31" s="13"/>
      <c r="DSX31" s="13"/>
      <c r="DSY31" s="13"/>
      <c r="DSZ31" s="13"/>
      <c r="DTA31" s="13"/>
      <c r="DTB31" s="13"/>
      <c r="DTC31" s="13"/>
      <c r="DTD31" s="13"/>
      <c r="DTE31" s="13"/>
      <c r="DTF31" s="13"/>
      <c r="DTG31" s="13"/>
      <c r="DTH31" s="13"/>
      <c r="DTI31" s="13"/>
      <c r="DTJ31" s="13"/>
      <c r="DTK31" s="13"/>
      <c r="DTL31" s="13"/>
      <c r="DTM31" s="13"/>
      <c r="DTN31" s="13"/>
      <c r="DTO31" s="13"/>
      <c r="DTP31" s="13"/>
      <c r="DTQ31" s="13"/>
      <c r="DTR31" s="13"/>
      <c r="DTS31" s="13"/>
      <c r="DTT31" s="13"/>
      <c r="DTU31" s="13"/>
      <c r="DTV31" s="13"/>
      <c r="DTW31" s="13"/>
      <c r="DTX31" s="13"/>
      <c r="DTY31" s="13"/>
      <c r="DTZ31" s="13"/>
      <c r="DUA31" s="13"/>
      <c r="DUB31" s="13"/>
      <c r="DUC31" s="13"/>
      <c r="DUD31" s="13"/>
      <c r="DUE31" s="13"/>
      <c r="DUF31" s="13"/>
      <c r="DUG31" s="13"/>
      <c r="DUH31" s="13"/>
      <c r="DUI31" s="13"/>
      <c r="DUJ31" s="13"/>
      <c r="DUK31" s="13"/>
      <c r="DUL31" s="13"/>
      <c r="DUM31" s="13"/>
      <c r="DUN31" s="13"/>
      <c r="DUO31" s="13"/>
      <c r="DUP31" s="13"/>
      <c r="DUQ31" s="13"/>
      <c r="DUR31" s="13"/>
      <c r="DUS31" s="13"/>
      <c r="DUT31" s="13"/>
      <c r="DUU31" s="13"/>
      <c r="DUV31" s="13"/>
      <c r="DUW31" s="13"/>
      <c r="DUX31" s="13"/>
      <c r="DUY31" s="13"/>
      <c r="DUZ31" s="13"/>
      <c r="DVA31" s="13"/>
      <c r="DVB31" s="13"/>
      <c r="DVC31" s="13"/>
      <c r="DVD31" s="13"/>
      <c r="DVE31" s="13"/>
      <c r="DVF31" s="13"/>
      <c r="DVG31" s="13"/>
      <c r="DVH31" s="13"/>
      <c r="DVI31" s="13"/>
      <c r="DVJ31" s="13"/>
      <c r="DVK31" s="13"/>
      <c r="DVL31" s="13"/>
      <c r="DVM31" s="13"/>
      <c r="DVN31" s="13"/>
      <c r="DVO31" s="13"/>
      <c r="DVP31" s="13"/>
      <c r="DVQ31" s="13"/>
      <c r="DVR31" s="13"/>
      <c r="DVS31" s="13"/>
      <c r="DVT31" s="13"/>
      <c r="DVU31" s="13"/>
      <c r="DVV31" s="13"/>
      <c r="DVW31" s="13"/>
      <c r="DVX31" s="13"/>
      <c r="DVY31" s="13"/>
      <c r="DVZ31" s="13"/>
      <c r="DWA31" s="13"/>
      <c r="DWB31" s="13"/>
      <c r="DWC31" s="13"/>
      <c r="DWD31" s="13"/>
      <c r="DWE31" s="13"/>
      <c r="DWF31" s="13"/>
      <c r="DWG31" s="13"/>
      <c r="DWH31" s="13"/>
      <c r="DWI31" s="13"/>
      <c r="DWJ31" s="13"/>
      <c r="DWK31" s="13"/>
      <c r="DWL31" s="13"/>
      <c r="DWM31" s="13"/>
      <c r="DWN31" s="13"/>
      <c r="DWO31" s="13"/>
      <c r="DWP31" s="13"/>
      <c r="DWQ31" s="13"/>
      <c r="DWR31" s="13"/>
      <c r="DWS31" s="13"/>
      <c r="DWT31" s="13"/>
      <c r="DWU31" s="13"/>
      <c r="DWV31" s="13"/>
      <c r="DWW31" s="13"/>
      <c r="DWX31" s="13"/>
      <c r="DWY31" s="13"/>
      <c r="DWZ31" s="13"/>
      <c r="DXA31" s="13"/>
      <c r="DXB31" s="13"/>
      <c r="DXC31" s="13"/>
      <c r="DXD31" s="13"/>
      <c r="DXE31" s="13"/>
      <c r="DXF31" s="13"/>
      <c r="DXG31" s="13"/>
      <c r="DXH31" s="13"/>
      <c r="DXI31" s="13"/>
      <c r="DXJ31" s="13"/>
      <c r="DXK31" s="13"/>
      <c r="DXL31" s="13"/>
      <c r="DXM31" s="13"/>
      <c r="DXN31" s="13"/>
      <c r="DXO31" s="13"/>
      <c r="DXP31" s="13"/>
      <c r="DXQ31" s="13"/>
      <c r="DXR31" s="13"/>
      <c r="DXS31" s="13"/>
      <c r="DXT31" s="13"/>
      <c r="DXU31" s="13"/>
      <c r="DXV31" s="13"/>
      <c r="DXW31" s="13"/>
      <c r="DXX31" s="13"/>
      <c r="DXY31" s="13"/>
      <c r="DXZ31" s="13"/>
      <c r="DYA31" s="13"/>
      <c r="DYB31" s="13"/>
      <c r="DYC31" s="13"/>
      <c r="DYD31" s="13"/>
      <c r="DYE31" s="13"/>
      <c r="DYF31" s="13"/>
      <c r="DYG31" s="13"/>
      <c r="DYH31" s="13"/>
      <c r="DYI31" s="13"/>
      <c r="DYJ31" s="13"/>
      <c r="DYK31" s="13"/>
      <c r="DYL31" s="13"/>
      <c r="DYM31" s="13"/>
      <c r="DYN31" s="13"/>
      <c r="DYO31" s="13"/>
      <c r="DYP31" s="13"/>
      <c r="DYQ31" s="13"/>
      <c r="DYR31" s="13"/>
      <c r="DYS31" s="13"/>
      <c r="DYT31" s="13"/>
      <c r="DYU31" s="13"/>
      <c r="DYV31" s="13"/>
      <c r="DYW31" s="13"/>
      <c r="DYX31" s="13"/>
      <c r="DYY31" s="13"/>
      <c r="DYZ31" s="13"/>
      <c r="DZA31" s="13"/>
      <c r="DZB31" s="13"/>
      <c r="DZC31" s="13"/>
      <c r="DZD31" s="13"/>
      <c r="DZE31" s="13"/>
      <c r="DZF31" s="13"/>
      <c r="DZG31" s="13"/>
      <c r="DZH31" s="13"/>
      <c r="DZI31" s="13"/>
      <c r="DZJ31" s="13"/>
      <c r="DZK31" s="13"/>
      <c r="DZL31" s="13"/>
      <c r="DZM31" s="13"/>
      <c r="DZN31" s="13"/>
      <c r="DZO31" s="13"/>
      <c r="DZP31" s="13"/>
      <c r="DZQ31" s="13"/>
      <c r="DZR31" s="13"/>
      <c r="DZS31" s="13"/>
      <c r="DZT31" s="13"/>
      <c r="DZU31" s="13"/>
      <c r="DZV31" s="13"/>
      <c r="DZW31" s="13"/>
      <c r="DZX31" s="13"/>
      <c r="DZY31" s="13"/>
      <c r="DZZ31" s="13"/>
      <c r="EAA31" s="13"/>
      <c r="EAB31" s="13"/>
      <c r="EAC31" s="13"/>
      <c r="EAD31" s="13"/>
      <c r="EAE31" s="13"/>
      <c r="EAF31" s="13"/>
      <c r="EAG31" s="13"/>
      <c r="EAH31" s="13"/>
      <c r="EAI31" s="13"/>
      <c r="EAJ31" s="13"/>
      <c r="EAK31" s="13"/>
      <c r="EAL31" s="13"/>
      <c r="EAM31" s="13"/>
      <c r="EAN31" s="13"/>
      <c r="EAO31" s="13"/>
      <c r="EAP31" s="13"/>
      <c r="EAQ31" s="13"/>
      <c r="EAR31" s="13"/>
      <c r="EAS31" s="13"/>
      <c r="EAT31" s="13"/>
      <c r="EAU31" s="13"/>
      <c r="EAV31" s="13"/>
      <c r="EAW31" s="13"/>
      <c r="EAX31" s="13"/>
      <c r="EAY31" s="13"/>
      <c r="EAZ31" s="13"/>
      <c r="EBA31" s="13"/>
      <c r="EBB31" s="13"/>
      <c r="EBC31" s="13"/>
      <c r="EBD31" s="13"/>
      <c r="EBE31" s="13"/>
      <c r="EBF31" s="13"/>
      <c r="EBG31" s="13"/>
      <c r="EBH31" s="13"/>
      <c r="EBI31" s="13"/>
      <c r="EBJ31" s="13"/>
      <c r="EBK31" s="13"/>
      <c r="EBL31" s="13"/>
      <c r="EBM31" s="13"/>
      <c r="EBN31" s="13"/>
      <c r="EBO31" s="13"/>
      <c r="EBP31" s="13"/>
      <c r="EBQ31" s="13"/>
      <c r="EBR31" s="13"/>
      <c r="EBS31" s="13"/>
      <c r="EBT31" s="13"/>
      <c r="EBU31" s="13"/>
      <c r="EBV31" s="13"/>
      <c r="EBW31" s="13"/>
      <c r="EBX31" s="13"/>
      <c r="EBY31" s="13"/>
      <c r="EBZ31" s="13"/>
      <c r="ECA31" s="13"/>
      <c r="ECB31" s="13"/>
      <c r="ECC31" s="13"/>
      <c r="ECD31" s="13"/>
      <c r="ECE31" s="13"/>
      <c r="ECF31" s="13"/>
      <c r="ECG31" s="13"/>
      <c r="ECH31" s="13"/>
      <c r="ECI31" s="13"/>
      <c r="ECJ31" s="13"/>
      <c r="ECK31" s="13"/>
      <c r="ECL31" s="13"/>
      <c r="ECM31" s="13"/>
      <c r="ECN31" s="13"/>
      <c r="ECO31" s="13"/>
      <c r="ECP31" s="13"/>
      <c r="ECQ31" s="13"/>
      <c r="ECR31" s="13"/>
      <c r="ECS31" s="13"/>
      <c r="ECT31" s="13"/>
      <c r="ECU31" s="13"/>
      <c r="ECV31" s="13"/>
      <c r="ECW31" s="13"/>
      <c r="ECX31" s="13"/>
      <c r="ECY31" s="13"/>
      <c r="ECZ31" s="13"/>
      <c r="EDA31" s="13"/>
      <c r="EDB31" s="13"/>
      <c r="EDC31" s="13"/>
      <c r="EDD31" s="13"/>
      <c r="EDE31" s="13"/>
      <c r="EDF31" s="13"/>
      <c r="EDG31" s="13"/>
      <c r="EDH31" s="13"/>
      <c r="EDI31" s="13"/>
      <c r="EDJ31" s="13"/>
      <c r="EDK31" s="13"/>
      <c r="EDL31" s="13"/>
      <c r="EDM31" s="13"/>
      <c r="EDN31" s="13"/>
      <c r="EDO31" s="13"/>
      <c r="EDP31" s="13"/>
      <c r="EDQ31" s="13"/>
      <c r="EDR31" s="13"/>
      <c r="EDS31" s="13"/>
      <c r="EDT31" s="13"/>
      <c r="EDU31" s="13"/>
      <c r="EDV31" s="13"/>
      <c r="EDW31" s="13"/>
      <c r="EDX31" s="13"/>
      <c r="EDY31" s="13"/>
      <c r="EDZ31" s="13"/>
      <c r="EEA31" s="13"/>
      <c r="EEB31" s="13"/>
      <c r="EEC31" s="13"/>
      <c r="EED31" s="13"/>
      <c r="EEE31" s="13"/>
      <c r="EEF31" s="13"/>
      <c r="EEG31" s="13"/>
      <c r="EEH31" s="13"/>
      <c r="EEI31" s="13"/>
      <c r="EEJ31" s="13"/>
      <c r="EEK31" s="13"/>
      <c r="EEL31" s="13"/>
      <c r="EEM31" s="13"/>
      <c r="EEN31" s="13"/>
      <c r="EEO31" s="13"/>
      <c r="EEP31" s="13"/>
      <c r="EEQ31" s="13"/>
      <c r="EER31" s="13"/>
      <c r="EES31" s="13"/>
      <c r="EET31" s="13"/>
      <c r="EEU31" s="13"/>
      <c r="EEV31" s="13"/>
      <c r="EEW31" s="13"/>
      <c r="EEX31" s="13"/>
      <c r="EEY31" s="13"/>
      <c r="EEZ31" s="13"/>
      <c r="EFA31" s="13"/>
      <c r="EFB31" s="13"/>
      <c r="EFC31" s="13"/>
      <c r="EFD31" s="13"/>
      <c r="EFE31" s="13"/>
      <c r="EFF31" s="13"/>
      <c r="EFG31" s="13"/>
      <c r="EFH31" s="13"/>
      <c r="EFI31" s="13"/>
      <c r="EFJ31" s="13"/>
      <c r="EFK31" s="13"/>
      <c r="EFL31" s="13"/>
      <c r="EFM31" s="13"/>
      <c r="EFN31" s="13"/>
      <c r="EFO31" s="13"/>
      <c r="EFP31" s="13"/>
      <c r="EFQ31" s="13"/>
      <c r="EFR31" s="13"/>
      <c r="EFS31" s="13"/>
      <c r="EFT31" s="13"/>
      <c r="EFU31" s="13"/>
      <c r="EFV31" s="13"/>
      <c r="EFW31" s="13"/>
      <c r="EFX31" s="13"/>
      <c r="EFY31" s="13"/>
      <c r="EFZ31" s="13"/>
      <c r="EGA31" s="13"/>
      <c r="EGB31" s="13"/>
      <c r="EGC31" s="13"/>
      <c r="EGD31" s="13"/>
      <c r="EGE31" s="13"/>
      <c r="EGF31" s="13"/>
      <c r="EGG31" s="13"/>
      <c r="EGH31" s="13"/>
      <c r="EGI31" s="13"/>
      <c r="EGJ31" s="13"/>
      <c r="EGK31" s="13"/>
      <c r="EGL31" s="13"/>
      <c r="EGM31" s="13"/>
      <c r="EGN31" s="13"/>
      <c r="EGO31" s="13"/>
      <c r="EGP31" s="13"/>
      <c r="EGQ31" s="13"/>
      <c r="EGR31" s="13"/>
      <c r="EGS31" s="13"/>
      <c r="EGT31" s="13"/>
      <c r="EGU31" s="13"/>
      <c r="EGV31" s="13"/>
      <c r="EGW31" s="13"/>
      <c r="EGX31" s="13"/>
      <c r="EGY31" s="13"/>
      <c r="EGZ31" s="13"/>
      <c r="EHA31" s="13"/>
      <c r="EHB31" s="13"/>
      <c r="EHC31" s="13"/>
      <c r="EHD31" s="13"/>
      <c r="EHE31" s="13"/>
      <c r="EHF31" s="13"/>
      <c r="EHG31" s="13"/>
      <c r="EHH31" s="13"/>
      <c r="EHI31" s="13"/>
      <c r="EHJ31" s="13"/>
      <c r="EHK31" s="13"/>
      <c r="EHL31" s="13"/>
      <c r="EHM31" s="13"/>
      <c r="EHN31" s="13"/>
      <c r="EHO31" s="13"/>
      <c r="EHP31" s="13"/>
      <c r="EHQ31" s="13"/>
      <c r="EHR31" s="13"/>
      <c r="EHS31" s="13"/>
      <c r="EHT31" s="13"/>
      <c r="EHU31" s="13"/>
      <c r="EHV31" s="13"/>
      <c r="EHW31" s="13"/>
      <c r="EHX31" s="13"/>
      <c r="EHY31" s="13"/>
      <c r="EHZ31" s="13"/>
      <c r="EIA31" s="13"/>
      <c r="EIB31" s="13"/>
      <c r="EIC31" s="13"/>
      <c r="EID31" s="13"/>
      <c r="EIE31" s="13"/>
      <c r="EIF31" s="13"/>
      <c r="EIG31" s="13"/>
      <c r="EIH31" s="13"/>
      <c r="EII31" s="13"/>
      <c r="EIJ31" s="13"/>
      <c r="EIK31" s="13"/>
      <c r="EIL31" s="13"/>
      <c r="EIM31" s="13"/>
      <c r="EIN31" s="13"/>
      <c r="EIO31" s="13"/>
      <c r="EIP31" s="13"/>
      <c r="EIQ31" s="13"/>
      <c r="EIR31" s="13"/>
      <c r="EIS31" s="13"/>
      <c r="EIT31" s="13"/>
      <c r="EIU31" s="13"/>
      <c r="EIV31" s="13"/>
      <c r="EIW31" s="13"/>
      <c r="EIX31" s="13"/>
      <c r="EIY31" s="13"/>
      <c r="EIZ31" s="13"/>
      <c r="EJA31" s="13"/>
      <c r="EJB31" s="13"/>
      <c r="EJC31" s="13"/>
      <c r="EJD31" s="13"/>
      <c r="EJE31" s="13"/>
      <c r="EJF31" s="13"/>
      <c r="EJG31" s="13"/>
      <c r="EJH31" s="13"/>
      <c r="EJI31" s="13"/>
      <c r="EJJ31" s="13"/>
      <c r="EJK31" s="13"/>
      <c r="EJL31" s="13"/>
      <c r="EJM31" s="13"/>
      <c r="EJN31" s="13"/>
      <c r="EJO31" s="13"/>
      <c r="EJP31" s="13"/>
      <c r="EJQ31" s="13"/>
      <c r="EJR31" s="13"/>
      <c r="EJS31" s="13"/>
      <c r="EJT31" s="13"/>
      <c r="EJU31" s="13"/>
      <c r="EJV31" s="13"/>
      <c r="EJW31" s="13"/>
      <c r="EJX31" s="13"/>
      <c r="EJY31" s="13"/>
      <c r="EJZ31" s="13"/>
      <c r="EKA31" s="13"/>
      <c r="EKB31" s="13"/>
      <c r="EKC31" s="13"/>
      <c r="EKD31" s="13"/>
      <c r="EKE31" s="13"/>
      <c r="EKF31" s="13"/>
      <c r="EKG31" s="13"/>
      <c r="EKH31" s="13"/>
      <c r="EKI31" s="13"/>
      <c r="EKJ31" s="13"/>
      <c r="EKK31" s="13"/>
      <c r="EKL31" s="13"/>
      <c r="EKM31" s="13"/>
      <c r="EKN31" s="13"/>
      <c r="EKO31" s="13"/>
      <c r="EKP31" s="13"/>
      <c r="EKQ31" s="13"/>
      <c r="EKR31" s="13"/>
      <c r="EKS31" s="13"/>
      <c r="EKT31" s="13"/>
      <c r="EKU31" s="13"/>
      <c r="EKV31" s="13"/>
      <c r="EKW31" s="13"/>
      <c r="EKX31" s="13"/>
      <c r="EKY31" s="13"/>
      <c r="EKZ31" s="13"/>
      <c r="ELA31" s="13"/>
      <c r="ELB31" s="13"/>
      <c r="ELC31" s="13"/>
      <c r="ELD31" s="13"/>
      <c r="ELE31" s="13"/>
      <c r="ELF31" s="13"/>
      <c r="ELG31" s="13"/>
      <c r="ELH31" s="13"/>
      <c r="ELI31" s="13"/>
      <c r="ELJ31" s="13"/>
      <c r="ELK31" s="13"/>
      <c r="ELL31" s="13"/>
      <c r="ELM31" s="13"/>
      <c r="ELN31" s="13"/>
      <c r="ELO31" s="13"/>
      <c r="ELP31" s="13"/>
      <c r="ELQ31" s="13"/>
      <c r="ELR31" s="13"/>
      <c r="ELS31" s="13"/>
      <c r="ELT31" s="13"/>
      <c r="ELU31" s="13"/>
      <c r="ELV31" s="13"/>
      <c r="ELW31" s="13"/>
      <c r="ELX31" s="13"/>
      <c r="ELY31" s="13"/>
      <c r="ELZ31" s="13"/>
      <c r="EMA31" s="13"/>
      <c r="EMB31" s="13"/>
      <c r="EMC31" s="13"/>
      <c r="EMD31" s="13"/>
      <c r="EME31" s="13"/>
      <c r="EMF31" s="13"/>
      <c r="EMG31" s="13"/>
      <c r="EMH31" s="13"/>
      <c r="EMI31" s="13"/>
      <c r="EMJ31" s="13"/>
      <c r="EMK31" s="13"/>
      <c r="EML31" s="13"/>
      <c r="EMM31" s="13"/>
      <c r="EMN31" s="13"/>
      <c r="EMO31" s="13"/>
      <c r="EMP31" s="13"/>
      <c r="EMQ31" s="13"/>
      <c r="EMR31" s="13"/>
      <c r="EMS31" s="13"/>
      <c r="EMT31" s="13"/>
      <c r="EMU31" s="13"/>
      <c r="EMV31" s="13"/>
      <c r="EMW31" s="13"/>
      <c r="EMX31" s="13"/>
      <c r="EMY31" s="13"/>
      <c r="EMZ31" s="13"/>
      <c r="ENA31" s="13"/>
      <c r="ENB31" s="13"/>
      <c r="ENC31" s="13"/>
      <c r="END31" s="13"/>
      <c r="ENE31" s="13"/>
      <c r="ENF31" s="13"/>
      <c r="ENG31" s="13"/>
      <c r="ENH31" s="13"/>
      <c r="ENI31" s="13"/>
      <c r="ENJ31" s="13"/>
      <c r="ENK31" s="13"/>
      <c r="ENL31" s="13"/>
      <c r="ENM31" s="13"/>
      <c r="ENN31" s="13"/>
      <c r="ENO31" s="13"/>
      <c r="ENP31" s="13"/>
      <c r="ENQ31" s="13"/>
      <c r="ENR31" s="13"/>
      <c r="ENS31" s="13"/>
      <c r="ENT31" s="13"/>
      <c r="ENU31" s="13"/>
      <c r="ENV31" s="13"/>
      <c r="ENW31" s="13"/>
      <c r="ENX31" s="13"/>
      <c r="ENY31" s="13"/>
      <c r="ENZ31" s="13"/>
      <c r="EOA31" s="13"/>
      <c r="EOB31" s="13"/>
      <c r="EOC31" s="13"/>
      <c r="EOD31" s="13"/>
      <c r="EOE31" s="13"/>
      <c r="EOF31" s="13"/>
      <c r="EOG31" s="13"/>
      <c r="EOH31" s="13"/>
      <c r="EOI31" s="13"/>
      <c r="EOJ31" s="13"/>
      <c r="EOK31" s="13"/>
      <c r="EOL31" s="13"/>
      <c r="EOM31" s="13"/>
      <c r="EON31" s="13"/>
      <c r="EOO31" s="13"/>
      <c r="EOP31" s="13"/>
      <c r="EOQ31" s="13"/>
      <c r="EOR31" s="13"/>
      <c r="EOS31" s="13"/>
      <c r="EOT31" s="13"/>
      <c r="EOU31" s="13"/>
      <c r="EOV31" s="13"/>
      <c r="EOW31" s="13"/>
      <c r="EOX31" s="13"/>
      <c r="EOY31" s="13"/>
      <c r="EOZ31" s="13"/>
      <c r="EPA31" s="13"/>
      <c r="EPB31" s="13"/>
      <c r="EPC31" s="13"/>
      <c r="EPD31" s="13"/>
      <c r="EPE31" s="13"/>
      <c r="EPF31" s="13"/>
      <c r="EPG31" s="13"/>
      <c r="EPH31" s="13"/>
      <c r="EPI31" s="13"/>
      <c r="EPJ31" s="13"/>
      <c r="EPK31" s="13"/>
      <c r="EPL31" s="13"/>
      <c r="EPM31" s="13"/>
      <c r="EPN31" s="13"/>
      <c r="EPO31" s="13"/>
      <c r="EPP31" s="13"/>
      <c r="EPQ31" s="13"/>
      <c r="EPR31" s="13"/>
      <c r="EPS31" s="13"/>
      <c r="EPT31" s="13"/>
      <c r="EPU31" s="13"/>
      <c r="EPV31" s="13"/>
      <c r="EPW31" s="13"/>
      <c r="EPX31" s="13"/>
      <c r="EPY31" s="13"/>
      <c r="EPZ31" s="13"/>
      <c r="EQA31" s="13"/>
      <c r="EQB31" s="13"/>
      <c r="EQC31" s="13"/>
      <c r="EQD31" s="13"/>
      <c r="EQE31" s="13"/>
      <c r="EQF31" s="13"/>
      <c r="EQG31" s="13"/>
      <c r="EQH31" s="13"/>
      <c r="EQI31" s="13"/>
      <c r="EQJ31" s="13"/>
      <c r="EQK31" s="13"/>
      <c r="EQL31" s="13"/>
      <c r="EQM31" s="13"/>
      <c r="EQN31" s="13"/>
      <c r="EQO31" s="13"/>
      <c r="EQP31" s="13"/>
      <c r="EQQ31" s="13"/>
      <c r="EQR31" s="13"/>
      <c r="EQS31" s="13"/>
      <c r="EQT31" s="13"/>
      <c r="EQU31" s="13"/>
      <c r="EQV31" s="13"/>
      <c r="EQW31" s="13"/>
      <c r="EQX31" s="13"/>
      <c r="EQY31" s="13"/>
      <c r="EQZ31" s="13"/>
      <c r="ERA31" s="13"/>
      <c r="ERB31" s="13"/>
      <c r="ERC31" s="13"/>
      <c r="ERD31" s="13"/>
      <c r="ERE31" s="13"/>
      <c r="ERF31" s="13"/>
      <c r="ERG31" s="13"/>
      <c r="ERH31" s="13"/>
      <c r="ERI31" s="13"/>
      <c r="ERJ31" s="13"/>
      <c r="ERK31" s="13"/>
      <c r="ERL31" s="13"/>
      <c r="ERM31" s="13"/>
      <c r="ERN31" s="13"/>
      <c r="ERO31" s="13"/>
      <c r="ERP31" s="13"/>
      <c r="ERQ31" s="13"/>
      <c r="ERR31" s="13"/>
      <c r="ERS31" s="13"/>
      <c r="ERT31" s="13"/>
      <c r="ERU31" s="13"/>
      <c r="ERV31" s="13"/>
      <c r="ERW31" s="13"/>
      <c r="ERX31" s="13"/>
      <c r="ERY31" s="13"/>
      <c r="ERZ31" s="13"/>
      <c r="ESA31" s="13"/>
      <c r="ESB31" s="13"/>
      <c r="ESC31" s="13"/>
      <c r="ESD31" s="13"/>
      <c r="ESE31" s="13"/>
      <c r="ESF31" s="13"/>
      <c r="ESG31" s="13"/>
      <c r="ESH31" s="13"/>
      <c r="ESI31" s="13"/>
      <c r="ESJ31" s="13"/>
      <c r="ESK31" s="13"/>
      <c r="ESL31" s="13"/>
      <c r="ESM31" s="13"/>
      <c r="ESN31" s="13"/>
      <c r="ESO31" s="13"/>
      <c r="ESP31" s="13"/>
      <c r="ESQ31" s="13"/>
      <c r="ESR31" s="13"/>
      <c r="ESS31" s="13"/>
      <c r="EST31" s="13"/>
      <c r="ESU31" s="13"/>
      <c r="ESV31" s="13"/>
      <c r="ESW31" s="13"/>
      <c r="ESX31" s="13"/>
      <c r="ESY31" s="13"/>
      <c r="ESZ31" s="13"/>
      <c r="ETA31" s="13"/>
      <c r="ETB31" s="13"/>
      <c r="ETC31" s="13"/>
      <c r="ETD31" s="13"/>
      <c r="ETE31" s="13"/>
      <c r="ETF31" s="13"/>
      <c r="ETG31" s="13"/>
      <c r="ETH31" s="13"/>
      <c r="ETI31" s="13"/>
      <c r="ETJ31" s="13"/>
      <c r="ETK31" s="13"/>
      <c r="ETL31" s="13"/>
      <c r="ETM31" s="13"/>
      <c r="ETN31" s="13"/>
      <c r="ETO31" s="13"/>
      <c r="ETP31" s="13"/>
      <c r="ETQ31" s="13"/>
      <c r="ETR31" s="13"/>
      <c r="ETS31" s="13"/>
      <c r="ETT31" s="13"/>
      <c r="ETU31" s="13"/>
      <c r="ETV31" s="13"/>
      <c r="ETW31" s="13"/>
      <c r="ETX31" s="13"/>
      <c r="ETY31" s="13"/>
      <c r="ETZ31" s="13"/>
      <c r="EUA31" s="13"/>
      <c r="EUB31" s="13"/>
      <c r="EUC31" s="13"/>
      <c r="EUD31" s="13"/>
      <c r="EUE31" s="13"/>
      <c r="EUF31" s="13"/>
      <c r="EUG31" s="13"/>
      <c r="EUH31" s="13"/>
      <c r="EUI31" s="13"/>
      <c r="EUJ31" s="13"/>
      <c r="EUK31" s="13"/>
      <c r="EUL31" s="13"/>
      <c r="EUM31" s="13"/>
      <c r="EUN31" s="13"/>
      <c r="EUO31" s="13"/>
      <c r="EUP31" s="13"/>
      <c r="EUQ31" s="13"/>
      <c r="EUR31" s="13"/>
      <c r="EUS31" s="13"/>
      <c r="EUT31" s="13"/>
      <c r="EUU31" s="13"/>
      <c r="EUV31" s="13"/>
      <c r="EUW31" s="13"/>
      <c r="EUX31" s="13"/>
      <c r="EUY31" s="13"/>
      <c r="EUZ31" s="13"/>
      <c r="EVA31" s="13"/>
      <c r="EVB31" s="13"/>
      <c r="EVC31" s="13"/>
      <c r="EVD31" s="13"/>
      <c r="EVE31" s="13"/>
      <c r="EVF31" s="13"/>
      <c r="EVG31" s="13"/>
      <c r="EVH31" s="13"/>
      <c r="EVI31" s="13"/>
      <c r="EVJ31" s="13"/>
      <c r="EVK31" s="13"/>
      <c r="EVL31" s="13"/>
      <c r="EVM31" s="13"/>
      <c r="EVN31" s="13"/>
      <c r="EVO31" s="13"/>
      <c r="EVP31" s="13"/>
      <c r="EVQ31" s="13"/>
      <c r="EVR31" s="13"/>
      <c r="EVS31" s="13"/>
      <c r="EVT31" s="13"/>
      <c r="EVU31" s="13"/>
      <c r="EVV31" s="13"/>
      <c r="EVW31" s="13"/>
      <c r="EVX31" s="13"/>
      <c r="EVY31" s="13"/>
      <c r="EVZ31" s="13"/>
      <c r="EWA31" s="13"/>
      <c r="EWB31" s="13"/>
      <c r="EWC31" s="13"/>
      <c r="EWD31" s="13"/>
      <c r="EWE31" s="13"/>
      <c r="EWF31" s="13"/>
      <c r="EWG31" s="13"/>
      <c r="EWH31" s="13"/>
      <c r="EWI31" s="13"/>
      <c r="EWJ31" s="13"/>
      <c r="EWK31" s="13"/>
      <c r="EWL31" s="13"/>
      <c r="EWM31" s="13"/>
      <c r="EWN31" s="13"/>
      <c r="EWO31" s="13"/>
      <c r="EWP31" s="13"/>
      <c r="EWQ31" s="13"/>
      <c r="EWR31" s="13"/>
      <c r="EWS31" s="13"/>
      <c r="EWT31" s="13"/>
      <c r="EWU31" s="13"/>
      <c r="EWV31" s="13"/>
      <c r="EWW31" s="13"/>
      <c r="EWX31" s="13"/>
      <c r="EWY31" s="13"/>
      <c r="EWZ31" s="13"/>
      <c r="EXA31" s="13"/>
      <c r="EXB31" s="13"/>
      <c r="EXC31" s="13"/>
      <c r="EXD31" s="13"/>
      <c r="EXE31" s="13"/>
      <c r="EXF31" s="13"/>
      <c r="EXG31" s="13"/>
      <c r="EXH31" s="13"/>
      <c r="EXI31" s="13"/>
      <c r="EXJ31" s="13"/>
      <c r="EXK31" s="13"/>
      <c r="EXL31" s="13"/>
      <c r="EXM31" s="13"/>
      <c r="EXN31" s="13"/>
      <c r="EXO31" s="13"/>
      <c r="EXP31" s="13"/>
      <c r="EXQ31" s="13"/>
      <c r="EXR31" s="13"/>
      <c r="EXS31" s="13"/>
      <c r="EXT31" s="13"/>
      <c r="EXU31" s="13"/>
      <c r="EXV31" s="13"/>
      <c r="EXW31" s="13"/>
      <c r="EXX31" s="13"/>
      <c r="EXY31" s="13"/>
      <c r="EXZ31" s="13"/>
      <c r="EYA31" s="13"/>
      <c r="EYB31" s="13"/>
      <c r="EYC31" s="13"/>
      <c r="EYD31" s="13"/>
      <c r="EYE31" s="13"/>
      <c r="EYF31" s="13"/>
      <c r="EYG31" s="13"/>
      <c r="EYH31" s="13"/>
      <c r="EYI31" s="13"/>
      <c r="EYJ31" s="13"/>
      <c r="EYK31" s="13"/>
      <c r="EYL31" s="13"/>
      <c r="EYM31" s="13"/>
      <c r="EYN31" s="13"/>
      <c r="EYO31" s="13"/>
      <c r="EYP31" s="13"/>
      <c r="EYQ31" s="13"/>
      <c r="EYR31" s="13"/>
      <c r="EYS31" s="13"/>
      <c r="EYT31" s="13"/>
      <c r="EYU31" s="13"/>
      <c r="EYV31" s="13"/>
      <c r="EYW31" s="13"/>
      <c r="EYX31" s="13"/>
      <c r="EYY31" s="13"/>
      <c r="EYZ31" s="13"/>
      <c r="EZA31" s="13"/>
      <c r="EZB31" s="13"/>
      <c r="EZC31" s="13"/>
      <c r="EZD31" s="13"/>
      <c r="EZE31" s="13"/>
      <c r="EZF31" s="13"/>
      <c r="EZG31" s="13"/>
      <c r="EZH31" s="13"/>
      <c r="EZI31" s="13"/>
      <c r="EZJ31" s="13"/>
      <c r="EZK31" s="13"/>
      <c r="EZL31" s="13"/>
      <c r="EZM31" s="13"/>
      <c r="EZN31" s="13"/>
      <c r="EZO31" s="13"/>
      <c r="EZP31" s="13"/>
      <c r="EZQ31" s="13"/>
      <c r="EZR31" s="13"/>
      <c r="EZS31" s="13"/>
      <c r="EZT31" s="13"/>
      <c r="EZU31" s="13"/>
      <c r="EZV31" s="13"/>
      <c r="EZW31" s="13"/>
      <c r="EZX31" s="13"/>
      <c r="EZY31" s="13"/>
      <c r="EZZ31" s="13"/>
      <c r="FAA31" s="13"/>
      <c r="FAB31" s="13"/>
      <c r="FAC31" s="13"/>
      <c r="FAD31" s="13"/>
      <c r="FAE31" s="13"/>
      <c r="FAF31" s="13"/>
      <c r="FAG31" s="13"/>
      <c r="FAH31" s="13"/>
      <c r="FAI31" s="13"/>
      <c r="FAJ31" s="13"/>
      <c r="FAK31" s="13"/>
      <c r="FAL31" s="13"/>
      <c r="FAM31" s="13"/>
      <c r="FAN31" s="13"/>
      <c r="FAO31" s="13"/>
      <c r="FAP31" s="13"/>
      <c r="FAQ31" s="13"/>
      <c r="FAR31" s="13"/>
      <c r="FAS31" s="13"/>
      <c r="FAT31" s="13"/>
      <c r="FAU31" s="13"/>
      <c r="FAV31" s="13"/>
      <c r="FAW31" s="13"/>
      <c r="FAX31" s="13"/>
      <c r="FAY31" s="13"/>
      <c r="FAZ31" s="13"/>
      <c r="FBA31" s="13"/>
      <c r="FBB31" s="13"/>
      <c r="FBC31" s="13"/>
      <c r="FBD31" s="13"/>
      <c r="FBE31" s="13"/>
      <c r="FBF31" s="13"/>
      <c r="FBG31" s="13"/>
      <c r="FBH31" s="13"/>
      <c r="FBI31" s="13"/>
      <c r="FBJ31" s="13"/>
      <c r="FBK31" s="13"/>
      <c r="FBL31" s="13"/>
      <c r="FBM31" s="13"/>
      <c r="FBN31" s="13"/>
      <c r="FBO31" s="13"/>
      <c r="FBP31" s="13"/>
      <c r="FBQ31" s="13"/>
      <c r="FBR31" s="13"/>
      <c r="FBS31" s="13"/>
      <c r="FBT31" s="13"/>
      <c r="FBU31" s="13"/>
      <c r="FBV31" s="13"/>
      <c r="FBW31" s="13"/>
      <c r="FBX31" s="13"/>
      <c r="FBY31" s="13"/>
      <c r="FBZ31" s="13"/>
      <c r="FCA31" s="13"/>
      <c r="FCB31" s="13"/>
      <c r="FCC31" s="13"/>
      <c r="FCD31" s="13"/>
      <c r="FCE31" s="13"/>
      <c r="FCF31" s="13"/>
      <c r="FCG31" s="13"/>
      <c r="FCH31" s="13"/>
      <c r="FCI31" s="13"/>
      <c r="FCJ31" s="13"/>
      <c r="FCK31" s="13"/>
      <c r="FCL31" s="13"/>
      <c r="FCM31" s="13"/>
      <c r="FCN31" s="13"/>
      <c r="FCO31" s="13"/>
      <c r="FCP31" s="13"/>
      <c r="FCQ31" s="13"/>
      <c r="FCR31" s="13"/>
      <c r="FCS31" s="13"/>
      <c r="FCT31" s="13"/>
      <c r="FCU31" s="13"/>
      <c r="FCV31" s="13"/>
      <c r="FCW31" s="13"/>
      <c r="FCX31" s="13"/>
      <c r="FCY31" s="13"/>
      <c r="FCZ31" s="13"/>
      <c r="FDA31" s="13"/>
      <c r="FDB31" s="13"/>
      <c r="FDC31" s="13"/>
      <c r="FDD31" s="13"/>
      <c r="FDE31" s="13"/>
      <c r="FDF31" s="13"/>
      <c r="FDG31" s="13"/>
      <c r="FDH31" s="13"/>
      <c r="FDI31" s="13"/>
      <c r="FDJ31" s="13"/>
      <c r="FDK31" s="13"/>
      <c r="FDL31" s="13"/>
      <c r="FDM31" s="13"/>
      <c r="FDN31" s="13"/>
      <c r="FDO31" s="13"/>
      <c r="FDP31" s="13"/>
      <c r="FDQ31" s="13"/>
      <c r="FDR31" s="13"/>
      <c r="FDS31" s="13"/>
      <c r="FDT31" s="13"/>
      <c r="FDU31" s="13"/>
      <c r="FDV31" s="13"/>
      <c r="FDW31" s="13"/>
      <c r="FDX31" s="13"/>
      <c r="FDY31" s="13"/>
      <c r="FDZ31" s="13"/>
      <c r="FEA31" s="13"/>
      <c r="FEB31" s="13"/>
      <c r="FEC31" s="13"/>
      <c r="FED31" s="13"/>
      <c r="FEE31" s="13"/>
      <c r="FEF31" s="13"/>
      <c r="FEG31" s="13"/>
      <c r="FEH31" s="13"/>
      <c r="FEI31" s="13"/>
      <c r="FEJ31" s="13"/>
      <c r="FEK31" s="13"/>
      <c r="FEL31" s="13"/>
      <c r="FEM31" s="13"/>
      <c r="FEN31" s="13"/>
      <c r="FEO31" s="13"/>
      <c r="FEP31" s="13"/>
      <c r="FEQ31" s="13"/>
      <c r="FER31" s="13"/>
      <c r="FES31" s="13"/>
      <c r="FET31" s="13"/>
      <c r="FEU31" s="13"/>
      <c r="FEV31" s="13"/>
      <c r="FEW31" s="13"/>
      <c r="FEX31" s="13"/>
      <c r="FEY31" s="13"/>
      <c r="FEZ31" s="13"/>
      <c r="FFA31" s="13"/>
      <c r="FFB31" s="13"/>
      <c r="FFC31" s="13"/>
      <c r="FFD31" s="13"/>
      <c r="FFE31" s="13"/>
      <c r="FFF31" s="13"/>
      <c r="FFG31" s="13"/>
      <c r="FFH31" s="13"/>
      <c r="FFI31" s="13"/>
      <c r="FFJ31" s="13"/>
      <c r="FFK31" s="13"/>
      <c r="FFL31" s="13"/>
      <c r="FFM31" s="13"/>
      <c r="FFN31" s="13"/>
      <c r="FFO31" s="13"/>
      <c r="FFP31" s="13"/>
      <c r="FFQ31" s="13"/>
      <c r="FFR31" s="13"/>
      <c r="FFS31" s="13"/>
      <c r="FFT31" s="13"/>
      <c r="FFU31" s="13"/>
      <c r="FFV31" s="13"/>
      <c r="FFW31" s="13"/>
      <c r="FFX31" s="13"/>
      <c r="FFY31" s="13"/>
      <c r="FFZ31" s="13"/>
      <c r="FGA31" s="13"/>
      <c r="FGB31" s="13"/>
      <c r="FGC31" s="13"/>
      <c r="FGD31" s="13"/>
      <c r="FGE31" s="13"/>
      <c r="FGF31" s="13"/>
      <c r="FGG31" s="13"/>
      <c r="FGH31" s="13"/>
      <c r="FGI31" s="13"/>
      <c r="FGJ31" s="13"/>
      <c r="FGK31" s="13"/>
      <c r="FGL31" s="13"/>
      <c r="FGM31" s="13"/>
      <c r="FGN31" s="13"/>
      <c r="FGO31" s="13"/>
      <c r="FGP31" s="13"/>
      <c r="FGQ31" s="13"/>
      <c r="FGR31" s="13"/>
      <c r="FGS31" s="13"/>
      <c r="FGT31" s="13"/>
      <c r="FGU31" s="13"/>
      <c r="FGV31" s="13"/>
      <c r="FGW31" s="13"/>
      <c r="FGX31" s="13"/>
      <c r="FGY31" s="13"/>
      <c r="FGZ31" s="13"/>
      <c r="FHA31" s="13"/>
      <c r="FHB31" s="13"/>
      <c r="FHC31" s="13"/>
      <c r="FHD31" s="13"/>
      <c r="FHE31" s="13"/>
      <c r="FHF31" s="13"/>
      <c r="FHG31" s="13"/>
      <c r="FHH31" s="13"/>
      <c r="FHI31" s="13"/>
      <c r="FHJ31" s="13"/>
      <c r="FHK31" s="13"/>
      <c r="FHL31" s="13"/>
      <c r="FHM31" s="13"/>
      <c r="FHN31" s="13"/>
      <c r="FHO31" s="13"/>
      <c r="FHP31" s="13"/>
      <c r="FHQ31" s="13"/>
      <c r="FHR31" s="13"/>
      <c r="FHS31" s="13"/>
      <c r="FHT31" s="13"/>
      <c r="FHU31" s="13"/>
      <c r="FHV31" s="13"/>
      <c r="FHW31" s="13"/>
      <c r="FHX31" s="13"/>
      <c r="FHY31" s="13"/>
      <c r="FHZ31" s="13"/>
      <c r="FIA31" s="13"/>
      <c r="FIB31" s="13"/>
      <c r="FIC31" s="13"/>
      <c r="FID31" s="13"/>
      <c r="FIE31" s="13"/>
      <c r="FIF31" s="13"/>
      <c r="FIG31" s="13"/>
      <c r="FIH31" s="13"/>
      <c r="FII31" s="13"/>
      <c r="FIJ31" s="13"/>
      <c r="FIK31" s="13"/>
      <c r="FIL31" s="13"/>
      <c r="FIM31" s="13"/>
      <c r="FIN31" s="13"/>
      <c r="FIO31" s="13"/>
      <c r="FIP31" s="13"/>
      <c r="FIQ31" s="13"/>
      <c r="FIR31" s="13"/>
      <c r="FIS31" s="13"/>
      <c r="FIT31" s="13"/>
      <c r="FIU31" s="13"/>
      <c r="FIV31" s="13"/>
      <c r="FIW31" s="13"/>
      <c r="FIX31" s="13"/>
      <c r="FIY31" s="13"/>
      <c r="FIZ31" s="13"/>
      <c r="FJA31" s="13"/>
      <c r="FJB31" s="13"/>
      <c r="FJC31" s="13"/>
      <c r="FJD31" s="13"/>
      <c r="FJE31" s="13"/>
      <c r="FJF31" s="13"/>
      <c r="FJG31" s="13"/>
      <c r="FJH31" s="13"/>
      <c r="FJI31" s="13"/>
      <c r="FJJ31" s="13"/>
      <c r="FJK31" s="13"/>
      <c r="FJL31" s="13"/>
      <c r="FJM31" s="13"/>
      <c r="FJN31" s="13"/>
      <c r="FJO31" s="13"/>
      <c r="FJP31" s="13"/>
      <c r="FJQ31" s="13"/>
      <c r="FJR31" s="13"/>
      <c r="FJS31" s="13"/>
      <c r="FJT31" s="13"/>
      <c r="FJU31" s="13"/>
      <c r="FJV31" s="13"/>
      <c r="FJW31" s="13"/>
      <c r="FJX31" s="13"/>
      <c r="FJY31" s="13"/>
      <c r="FJZ31" s="13"/>
      <c r="FKA31" s="13"/>
      <c r="FKB31" s="13"/>
      <c r="FKC31" s="13"/>
      <c r="FKD31" s="13"/>
      <c r="FKE31" s="13"/>
      <c r="FKF31" s="13"/>
      <c r="FKG31" s="13"/>
      <c r="FKH31" s="13"/>
      <c r="FKI31" s="13"/>
      <c r="FKJ31" s="13"/>
      <c r="FKK31" s="13"/>
      <c r="FKL31" s="13"/>
      <c r="FKM31" s="13"/>
      <c r="FKN31" s="13"/>
      <c r="FKO31" s="13"/>
      <c r="FKP31" s="13"/>
      <c r="FKQ31" s="13"/>
      <c r="FKR31" s="13"/>
      <c r="FKS31" s="13"/>
      <c r="FKT31" s="13"/>
      <c r="FKU31" s="13"/>
      <c r="FKV31" s="13"/>
      <c r="FKW31" s="13"/>
      <c r="FKX31" s="13"/>
      <c r="FKY31" s="13"/>
      <c r="FKZ31" s="13"/>
      <c r="FLA31" s="13"/>
      <c r="FLB31" s="13"/>
      <c r="FLC31" s="13"/>
      <c r="FLD31" s="13"/>
      <c r="FLE31" s="13"/>
      <c r="FLF31" s="13"/>
      <c r="FLG31" s="13"/>
      <c r="FLH31" s="13"/>
      <c r="FLI31" s="13"/>
      <c r="FLJ31" s="13"/>
      <c r="FLK31" s="13"/>
      <c r="FLL31" s="13"/>
      <c r="FLM31" s="13"/>
      <c r="FLN31" s="13"/>
      <c r="FLO31" s="13"/>
      <c r="FLP31" s="13"/>
      <c r="FLQ31" s="13"/>
      <c r="FLR31" s="13"/>
      <c r="FLS31" s="13"/>
      <c r="FLT31" s="13"/>
      <c r="FLU31" s="13"/>
      <c r="FLV31" s="13"/>
      <c r="FLW31" s="13"/>
      <c r="FLX31" s="13"/>
      <c r="FLY31" s="13"/>
      <c r="FLZ31" s="13"/>
      <c r="FMA31" s="13"/>
      <c r="FMB31" s="13"/>
      <c r="FMC31" s="13"/>
      <c r="FMD31" s="13"/>
      <c r="FME31" s="13"/>
      <c r="FMF31" s="13"/>
      <c r="FMG31" s="13"/>
      <c r="FMH31" s="13"/>
      <c r="FMI31" s="13"/>
      <c r="FMJ31" s="13"/>
      <c r="FMK31" s="13"/>
      <c r="FML31" s="13"/>
      <c r="FMM31" s="13"/>
      <c r="FMN31" s="13"/>
      <c r="FMO31" s="13"/>
      <c r="FMP31" s="13"/>
      <c r="FMQ31" s="13"/>
      <c r="FMR31" s="13"/>
      <c r="FMS31" s="13"/>
      <c r="FMT31" s="13"/>
      <c r="FMU31" s="13"/>
      <c r="FMV31" s="13"/>
      <c r="FMW31" s="13"/>
      <c r="FMX31" s="13"/>
      <c r="FMY31" s="13"/>
      <c r="FMZ31" s="13"/>
      <c r="FNA31" s="13"/>
      <c r="FNB31" s="13"/>
      <c r="FNC31" s="13"/>
      <c r="FND31" s="13"/>
      <c r="FNE31" s="13"/>
      <c r="FNF31" s="13"/>
      <c r="FNG31" s="13"/>
      <c r="FNH31" s="13"/>
      <c r="FNI31" s="13"/>
      <c r="FNJ31" s="13"/>
      <c r="FNK31" s="13"/>
      <c r="FNL31" s="13"/>
      <c r="FNM31" s="13"/>
      <c r="FNN31" s="13"/>
      <c r="FNO31" s="13"/>
      <c r="FNP31" s="13"/>
      <c r="FNQ31" s="13"/>
      <c r="FNR31" s="13"/>
      <c r="FNS31" s="13"/>
      <c r="FNT31" s="13"/>
      <c r="FNU31" s="13"/>
      <c r="FNV31" s="13"/>
      <c r="FNW31" s="13"/>
      <c r="FNX31" s="13"/>
      <c r="FNY31" s="13"/>
      <c r="FNZ31" s="13"/>
      <c r="FOA31" s="13"/>
      <c r="FOB31" s="13"/>
      <c r="FOC31" s="13"/>
      <c r="FOD31" s="13"/>
      <c r="FOE31" s="13"/>
      <c r="FOF31" s="13"/>
      <c r="FOG31" s="13"/>
      <c r="FOH31" s="13"/>
      <c r="FOI31" s="13"/>
      <c r="FOJ31" s="13"/>
      <c r="FOK31" s="13"/>
      <c r="FOL31" s="13"/>
      <c r="FOM31" s="13"/>
      <c r="FON31" s="13"/>
      <c r="FOO31" s="13"/>
      <c r="FOP31" s="13"/>
      <c r="FOQ31" s="13"/>
      <c r="FOR31" s="13"/>
      <c r="FOS31" s="13"/>
      <c r="FOT31" s="13"/>
      <c r="FOU31" s="13"/>
      <c r="FOV31" s="13"/>
      <c r="FOW31" s="13"/>
      <c r="FOX31" s="13"/>
      <c r="FOY31" s="13"/>
      <c r="FOZ31" s="13"/>
      <c r="FPA31" s="13"/>
      <c r="FPB31" s="13"/>
      <c r="FPC31" s="13"/>
      <c r="FPD31" s="13"/>
      <c r="FPE31" s="13"/>
      <c r="FPF31" s="13"/>
      <c r="FPG31" s="13"/>
      <c r="FPH31" s="13"/>
      <c r="FPI31" s="13"/>
      <c r="FPJ31" s="13"/>
      <c r="FPK31" s="13"/>
      <c r="FPL31" s="13"/>
      <c r="FPM31" s="13"/>
      <c r="FPN31" s="13"/>
      <c r="FPO31" s="13"/>
      <c r="FPP31" s="13"/>
      <c r="FPQ31" s="13"/>
      <c r="FPR31" s="13"/>
      <c r="FPS31" s="13"/>
      <c r="FPT31" s="13"/>
      <c r="FPU31" s="13"/>
      <c r="FPV31" s="13"/>
      <c r="FPW31" s="13"/>
      <c r="FPX31" s="13"/>
      <c r="FPY31" s="13"/>
      <c r="FPZ31" s="13"/>
      <c r="FQA31" s="13"/>
      <c r="FQB31" s="13"/>
      <c r="FQC31" s="13"/>
      <c r="FQD31" s="13"/>
      <c r="FQE31" s="13"/>
      <c r="FQF31" s="13"/>
      <c r="FQG31" s="13"/>
      <c r="FQH31" s="13"/>
      <c r="FQI31" s="13"/>
      <c r="FQJ31" s="13"/>
      <c r="FQK31" s="13"/>
      <c r="FQL31" s="13"/>
      <c r="FQM31" s="13"/>
      <c r="FQN31" s="13"/>
      <c r="FQO31" s="13"/>
      <c r="FQP31" s="13"/>
      <c r="FQQ31" s="13"/>
      <c r="FQR31" s="13"/>
      <c r="FQS31" s="13"/>
      <c r="FQT31" s="13"/>
      <c r="FQU31" s="13"/>
      <c r="FQV31" s="13"/>
      <c r="FQW31" s="13"/>
      <c r="FQX31" s="13"/>
      <c r="FQY31" s="13"/>
      <c r="FQZ31" s="13"/>
      <c r="FRA31" s="13"/>
      <c r="FRB31" s="13"/>
      <c r="FRC31" s="13"/>
      <c r="FRD31" s="13"/>
      <c r="FRE31" s="13"/>
      <c r="FRF31" s="13"/>
      <c r="FRG31" s="13"/>
      <c r="FRH31" s="13"/>
      <c r="FRI31" s="13"/>
      <c r="FRJ31" s="13"/>
      <c r="FRK31" s="13"/>
      <c r="FRL31" s="13"/>
      <c r="FRM31" s="13"/>
      <c r="FRN31" s="13"/>
      <c r="FRO31" s="13"/>
      <c r="FRP31" s="13"/>
      <c r="FRQ31" s="13"/>
      <c r="FRR31" s="13"/>
      <c r="FRS31" s="13"/>
      <c r="FRT31" s="13"/>
      <c r="FRU31" s="13"/>
      <c r="FRV31" s="13"/>
      <c r="FRW31" s="13"/>
      <c r="FRX31" s="13"/>
      <c r="FRY31" s="13"/>
      <c r="FRZ31" s="13"/>
      <c r="FSA31" s="13"/>
      <c r="FSB31" s="13"/>
      <c r="FSC31" s="13"/>
      <c r="FSD31" s="13"/>
      <c r="FSE31" s="13"/>
      <c r="FSF31" s="13"/>
      <c r="FSG31" s="13"/>
      <c r="FSH31" s="13"/>
      <c r="FSI31" s="13"/>
      <c r="FSJ31" s="13"/>
      <c r="FSK31" s="13"/>
      <c r="FSL31" s="13"/>
      <c r="FSM31" s="13"/>
      <c r="FSN31" s="13"/>
      <c r="FSO31" s="13"/>
      <c r="FSP31" s="13"/>
      <c r="FSQ31" s="13"/>
      <c r="FSR31" s="13"/>
      <c r="FSS31" s="13"/>
      <c r="FST31" s="13"/>
      <c r="FSU31" s="13"/>
      <c r="FSV31" s="13"/>
      <c r="FSW31" s="13"/>
      <c r="FSX31" s="13"/>
      <c r="FSY31" s="13"/>
      <c r="FSZ31" s="13"/>
      <c r="FTA31" s="13"/>
      <c r="FTB31" s="13"/>
      <c r="FTC31" s="13"/>
      <c r="FTD31" s="13"/>
      <c r="FTE31" s="13"/>
      <c r="FTF31" s="13"/>
      <c r="FTG31" s="13"/>
      <c r="FTH31" s="13"/>
      <c r="FTI31" s="13"/>
      <c r="FTJ31" s="13"/>
      <c r="FTK31" s="13"/>
      <c r="FTL31" s="13"/>
      <c r="FTM31" s="13"/>
      <c r="FTN31" s="13"/>
      <c r="FTO31" s="13"/>
      <c r="FTP31" s="13"/>
      <c r="FTQ31" s="13"/>
      <c r="FTR31" s="13"/>
      <c r="FTS31" s="13"/>
      <c r="FTT31" s="13"/>
      <c r="FTU31" s="13"/>
      <c r="FTV31" s="13"/>
      <c r="FTW31" s="13"/>
      <c r="FTX31" s="13"/>
      <c r="FTY31" s="13"/>
      <c r="FTZ31" s="13"/>
      <c r="FUA31" s="13"/>
      <c r="FUB31" s="13"/>
      <c r="FUC31" s="13"/>
      <c r="FUD31" s="13"/>
      <c r="FUE31" s="13"/>
      <c r="FUF31" s="13"/>
      <c r="FUG31" s="13"/>
      <c r="FUH31" s="13"/>
      <c r="FUI31" s="13"/>
      <c r="FUJ31" s="13"/>
      <c r="FUK31" s="13"/>
      <c r="FUL31" s="13"/>
      <c r="FUM31" s="13"/>
      <c r="FUN31" s="13"/>
      <c r="FUO31" s="13"/>
      <c r="FUP31" s="13"/>
      <c r="FUQ31" s="13"/>
      <c r="FUR31" s="13"/>
      <c r="FUS31" s="13"/>
      <c r="FUT31" s="13"/>
      <c r="FUU31" s="13"/>
      <c r="FUV31" s="13"/>
      <c r="FUW31" s="13"/>
      <c r="FUX31" s="13"/>
      <c r="FUY31" s="13"/>
      <c r="FUZ31" s="13"/>
      <c r="FVA31" s="13"/>
      <c r="FVB31" s="13"/>
      <c r="FVC31" s="13"/>
      <c r="FVD31" s="13"/>
      <c r="FVE31" s="13"/>
      <c r="FVF31" s="13"/>
      <c r="FVG31" s="13"/>
      <c r="FVH31" s="13"/>
      <c r="FVI31" s="13"/>
      <c r="FVJ31" s="13"/>
      <c r="FVK31" s="13"/>
      <c r="FVL31" s="13"/>
      <c r="FVM31" s="13"/>
      <c r="FVN31" s="13"/>
      <c r="FVO31" s="13"/>
      <c r="FVP31" s="13"/>
      <c r="FVQ31" s="13"/>
      <c r="FVR31" s="13"/>
      <c r="FVS31" s="13"/>
      <c r="FVT31" s="13"/>
      <c r="FVU31" s="13"/>
      <c r="FVV31" s="13"/>
      <c r="FVW31" s="13"/>
      <c r="FVX31" s="13"/>
      <c r="FVY31" s="13"/>
      <c r="FVZ31" s="13"/>
      <c r="FWA31" s="13"/>
      <c r="FWB31" s="13"/>
      <c r="FWC31" s="13"/>
      <c r="FWD31" s="13"/>
      <c r="FWE31" s="13"/>
      <c r="FWF31" s="13"/>
      <c r="FWG31" s="13"/>
      <c r="FWH31" s="13"/>
      <c r="FWI31" s="13"/>
      <c r="FWJ31" s="13"/>
      <c r="FWK31" s="13"/>
      <c r="FWL31" s="13"/>
      <c r="FWM31" s="13"/>
      <c r="FWN31" s="13"/>
      <c r="FWO31" s="13"/>
      <c r="FWP31" s="13"/>
      <c r="FWQ31" s="13"/>
      <c r="FWR31" s="13"/>
      <c r="FWS31" s="13"/>
      <c r="FWT31" s="13"/>
      <c r="FWU31" s="13"/>
      <c r="FWV31" s="13"/>
      <c r="FWW31" s="13"/>
      <c r="FWX31" s="13"/>
      <c r="FWY31" s="13"/>
      <c r="FWZ31" s="13"/>
      <c r="FXA31" s="13"/>
      <c r="FXB31" s="13"/>
      <c r="FXC31" s="13"/>
      <c r="FXD31" s="13"/>
      <c r="FXE31" s="13"/>
      <c r="FXF31" s="13"/>
      <c r="FXG31" s="13"/>
      <c r="FXH31" s="13"/>
      <c r="FXI31" s="13"/>
      <c r="FXJ31" s="13"/>
      <c r="FXK31" s="13"/>
      <c r="FXL31" s="13"/>
      <c r="FXM31" s="13"/>
      <c r="FXN31" s="13"/>
      <c r="FXO31" s="13"/>
      <c r="FXP31" s="13"/>
      <c r="FXQ31" s="13"/>
      <c r="FXR31" s="13"/>
      <c r="FXS31" s="13"/>
      <c r="FXT31" s="13"/>
      <c r="FXU31" s="13"/>
      <c r="FXV31" s="13"/>
      <c r="FXW31" s="13"/>
      <c r="FXX31" s="13"/>
      <c r="FXY31" s="13"/>
      <c r="FXZ31" s="13"/>
      <c r="FYA31" s="13"/>
      <c r="FYB31" s="13"/>
      <c r="FYC31" s="13"/>
      <c r="FYD31" s="13"/>
      <c r="FYE31" s="13"/>
      <c r="FYF31" s="13"/>
      <c r="FYG31" s="13"/>
      <c r="FYH31" s="13"/>
      <c r="FYI31" s="13"/>
      <c r="FYJ31" s="13"/>
      <c r="FYK31" s="13"/>
      <c r="FYL31" s="13"/>
      <c r="FYM31" s="13"/>
      <c r="FYN31" s="13"/>
      <c r="FYO31" s="13"/>
      <c r="FYP31" s="13"/>
      <c r="FYQ31" s="13"/>
      <c r="FYR31" s="13"/>
      <c r="FYS31" s="13"/>
      <c r="FYT31" s="13"/>
      <c r="FYU31" s="13"/>
      <c r="FYV31" s="13"/>
      <c r="FYW31" s="13"/>
      <c r="FYX31" s="13"/>
      <c r="FYY31" s="13"/>
      <c r="FYZ31" s="13"/>
      <c r="FZA31" s="13"/>
      <c r="FZB31" s="13"/>
      <c r="FZC31" s="13"/>
      <c r="FZD31" s="13"/>
      <c r="FZE31" s="13"/>
      <c r="FZF31" s="13"/>
      <c r="FZG31" s="13"/>
      <c r="FZH31" s="13"/>
      <c r="FZI31" s="13"/>
      <c r="FZJ31" s="13"/>
      <c r="FZK31" s="13"/>
      <c r="FZL31" s="13"/>
      <c r="FZM31" s="13"/>
      <c r="FZN31" s="13"/>
      <c r="FZO31" s="13"/>
      <c r="FZP31" s="13"/>
      <c r="FZQ31" s="13"/>
      <c r="FZR31" s="13"/>
      <c r="FZS31" s="13"/>
      <c r="FZT31" s="13"/>
      <c r="FZU31" s="13"/>
      <c r="FZV31" s="13"/>
      <c r="FZW31" s="13"/>
      <c r="FZX31" s="13"/>
      <c r="FZY31" s="13"/>
      <c r="FZZ31" s="13"/>
      <c r="GAA31" s="13"/>
      <c r="GAB31" s="13"/>
      <c r="GAC31" s="13"/>
      <c r="GAD31" s="13"/>
      <c r="GAE31" s="13"/>
      <c r="GAF31" s="13"/>
      <c r="GAG31" s="13"/>
      <c r="GAH31" s="13"/>
      <c r="GAI31" s="13"/>
      <c r="GAJ31" s="13"/>
      <c r="GAK31" s="13"/>
      <c r="GAL31" s="13"/>
      <c r="GAM31" s="13"/>
      <c r="GAN31" s="13"/>
      <c r="GAO31" s="13"/>
      <c r="GAP31" s="13"/>
      <c r="GAQ31" s="13"/>
      <c r="GAR31" s="13"/>
      <c r="GAS31" s="13"/>
      <c r="GAT31" s="13"/>
      <c r="GAU31" s="13"/>
      <c r="GAV31" s="13"/>
      <c r="GAW31" s="13"/>
      <c r="GAX31" s="13"/>
      <c r="GAY31" s="13"/>
      <c r="GAZ31" s="13"/>
      <c r="GBA31" s="13"/>
      <c r="GBB31" s="13"/>
      <c r="GBC31" s="13"/>
      <c r="GBD31" s="13"/>
      <c r="GBE31" s="13"/>
      <c r="GBF31" s="13"/>
      <c r="GBG31" s="13"/>
      <c r="GBH31" s="13"/>
      <c r="GBI31" s="13"/>
      <c r="GBJ31" s="13"/>
      <c r="GBK31" s="13"/>
      <c r="GBL31" s="13"/>
      <c r="GBM31" s="13"/>
      <c r="GBN31" s="13"/>
      <c r="GBO31" s="13"/>
      <c r="GBP31" s="13"/>
      <c r="GBQ31" s="13"/>
      <c r="GBR31" s="13"/>
      <c r="GBS31" s="13"/>
      <c r="GBT31" s="13"/>
      <c r="GBU31" s="13"/>
      <c r="GBV31" s="13"/>
      <c r="GBW31" s="13"/>
      <c r="GBX31" s="13"/>
      <c r="GBY31" s="13"/>
      <c r="GBZ31" s="13"/>
      <c r="GCA31" s="13"/>
      <c r="GCB31" s="13"/>
      <c r="GCC31" s="13"/>
      <c r="GCD31" s="13"/>
      <c r="GCE31" s="13"/>
      <c r="GCF31" s="13"/>
      <c r="GCG31" s="13"/>
      <c r="GCH31" s="13"/>
      <c r="GCI31" s="13"/>
      <c r="GCJ31" s="13"/>
      <c r="GCK31" s="13"/>
      <c r="GCL31" s="13"/>
      <c r="GCM31" s="13"/>
      <c r="GCN31" s="13"/>
      <c r="GCO31" s="13"/>
      <c r="GCP31" s="13"/>
      <c r="GCQ31" s="13"/>
      <c r="GCR31" s="13"/>
      <c r="GCS31" s="13"/>
      <c r="GCT31" s="13"/>
      <c r="GCU31" s="13"/>
      <c r="GCV31" s="13"/>
      <c r="GCW31" s="13"/>
      <c r="GCX31" s="13"/>
      <c r="GCY31" s="13"/>
      <c r="GCZ31" s="13"/>
      <c r="GDA31" s="13"/>
      <c r="GDB31" s="13"/>
      <c r="GDC31" s="13"/>
      <c r="GDD31" s="13"/>
      <c r="GDE31" s="13"/>
      <c r="GDF31" s="13"/>
      <c r="GDG31" s="13"/>
      <c r="GDH31" s="13"/>
      <c r="GDI31" s="13"/>
      <c r="GDJ31" s="13"/>
      <c r="GDK31" s="13"/>
      <c r="GDL31" s="13"/>
      <c r="GDM31" s="13"/>
      <c r="GDN31" s="13"/>
      <c r="GDO31" s="13"/>
      <c r="GDP31" s="13"/>
      <c r="GDQ31" s="13"/>
      <c r="GDR31" s="13"/>
      <c r="GDS31" s="13"/>
      <c r="GDT31" s="13"/>
      <c r="GDU31" s="13"/>
      <c r="GDV31" s="13"/>
      <c r="GDW31" s="13"/>
      <c r="GDX31" s="13"/>
      <c r="GDY31" s="13"/>
      <c r="GDZ31" s="13"/>
      <c r="GEA31" s="13"/>
      <c r="GEB31" s="13"/>
      <c r="GEC31" s="13"/>
      <c r="GED31" s="13"/>
      <c r="GEE31" s="13"/>
      <c r="GEF31" s="13"/>
      <c r="GEG31" s="13"/>
      <c r="GEH31" s="13"/>
      <c r="GEI31" s="13"/>
      <c r="GEJ31" s="13"/>
      <c r="GEK31" s="13"/>
      <c r="GEL31" s="13"/>
      <c r="GEM31" s="13"/>
      <c r="GEN31" s="13"/>
      <c r="GEO31" s="13"/>
      <c r="GEP31" s="13"/>
      <c r="GEQ31" s="13"/>
      <c r="GER31" s="13"/>
      <c r="GES31" s="13"/>
      <c r="GET31" s="13"/>
      <c r="GEU31" s="13"/>
      <c r="GEV31" s="13"/>
      <c r="GEW31" s="13"/>
      <c r="GEX31" s="13"/>
      <c r="GEY31" s="13"/>
      <c r="GEZ31" s="13"/>
      <c r="GFA31" s="13"/>
      <c r="GFB31" s="13"/>
      <c r="GFC31" s="13"/>
      <c r="GFD31" s="13"/>
      <c r="GFE31" s="13"/>
      <c r="GFF31" s="13"/>
      <c r="GFG31" s="13"/>
      <c r="GFH31" s="13"/>
      <c r="GFI31" s="13"/>
      <c r="GFJ31" s="13"/>
      <c r="GFK31" s="13"/>
      <c r="GFL31" s="13"/>
      <c r="GFM31" s="13"/>
      <c r="GFN31" s="13"/>
      <c r="GFO31" s="13"/>
      <c r="GFP31" s="13"/>
      <c r="GFQ31" s="13"/>
      <c r="GFR31" s="13"/>
      <c r="GFS31" s="13"/>
      <c r="GFT31" s="13"/>
      <c r="GFU31" s="13"/>
      <c r="GFV31" s="13"/>
      <c r="GFW31" s="13"/>
      <c r="GFX31" s="13"/>
      <c r="GFY31" s="13"/>
      <c r="GFZ31" s="13"/>
      <c r="GGA31" s="13"/>
      <c r="GGB31" s="13"/>
      <c r="GGC31" s="13"/>
      <c r="GGD31" s="13"/>
      <c r="GGE31" s="13"/>
      <c r="GGF31" s="13"/>
      <c r="GGG31" s="13"/>
      <c r="GGH31" s="13"/>
      <c r="GGI31" s="13"/>
      <c r="GGJ31" s="13"/>
      <c r="GGK31" s="13"/>
      <c r="GGL31" s="13"/>
      <c r="GGM31" s="13"/>
      <c r="GGN31" s="13"/>
      <c r="GGO31" s="13"/>
      <c r="GGP31" s="13"/>
      <c r="GGQ31" s="13"/>
      <c r="GGR31" s="13"/>
      <c r="GGS31" s="13"/>
      <c r="GGT31" s="13"/>
      <c r="GGU31" s="13"/>
      <c r="GGV31" s="13"/>
      <c r="GGW31" s="13"/>
      <c r="GGX31" s="13"/>
      <c r="GGY31" s="13"/>
      <c r="GGZ31" s="13"/>
      <c r="GHA31" s="13"/>
      <c r="GHB31" s="13"/>
      <c r="GHC31" s="13"/>
      <c r="GHD31" s="13"/>
      <c r="GHE31" s="13"/>
      <c r="GHF31" s="13"/>
      <c r="GHG31" s="13"/>
      <c r="GHH31" s="13"/>
      <c r="GHI31" s="13"/>
      <c r="GHJ31" s="13"/>
      <c r="GHK31" s="13"/>
      <c r="GHL31" s="13"/>
      <c r="GHM31" s="13"/>
      <c r="GHN31" s="13"/>
      <c r="GHO31" s="13"/>
      <c r="GHP31" s="13"/>
      <c r="GHQ31" s="13"/>
      <c r="GHR31" s="13"/>
      <c r="GHS31" s="13"/>
      <c r="GHT31" s="13"/>
      <c r="GHU31" s="13"/>
      <c r="GHV31" s="13"/>
      <c r="GHW31" s="13"/>
      <c r="GHX31" s="13"/>
      <c r="GHY31" s="13"/>
      <c r="GHZ31" s="13"/>
      <c r="GIA31" s="13"/>
      <c r="GIB31" s="13"/>
      <c r="GIC31" s="13"/>
      <c r="GID31" s="13"/>
      <c r="GIE31" s="13"/>
      <c r="GIF31" s="13"/>
      <c r="GIG31" s="13"/>
      <c r="GIH31" s="13"/>
      <c r="GII31" s="13"/>
      <c r="GIJ31" s="13"/>
      <c r="GIK31" s="13"/>
      <c r="GIL31" s="13"/>
      <c r="GIM31" s="13"/>
      <c r="GIN31" s="13"/>
      <c r="GIO31" s="13"/>
      <c r="GIP31" s="13"/>
      <c r="GIQ31" s="13"/>
      <c r="GIR31" s="13"/>
      <c r="GIS31" s="13"/>
      <c r="GIT31" s="13"/>
      <c r="GIU31" s="13"/>
      <c r="GIV31" s="13"/>
      <c r="GIW31" s="13"/>
      <c r="GIX31" s="13"/>
      <c r="GIY31" s="13"/>
      <c r="GIZ31" s="13"/>
      <c r="GJA31" s="13"/>
      <c r="GJB31" s="13"/>
      <c r="GJC31" s="13"/>
      <c r="GJD31" s="13"/>
      <c r="GJE31" s="13"/>
      <c r="GJF31" s="13"/>
      <c r="GJG31" s="13"/>
      <c r="GJH31" s="13"/>
      <c r="GJI31" s="13"/>
      <c r="GJJ31" s="13"/>
      <c r="GJK31" s="13"/>
      <c r="GJL31" s="13"/>
      <c r="GJM31" s="13"/>
      <c r="GJN31" s="13"/>
      <c r="GJO31" s="13"/>
      <c r="GJP31" s="13"/>
      <c r="GJQ31" s="13"/>
      <c r="GJR31" s="13"/>
      <c r="GJS31" s="13"/>
      <c r="GJT31" s="13"/>
      <c r="GJU31" s="13"/>
      <c r="GJV31" s="13"/>
      <c r="GJW31" s="13"/>
      <c r="GJX31" s="13"/>
      <c r="GJY31" s="13"/>
      <c r="GJZ31" s="13"/>
      <c r="GKA31" s="13"/>
      <c r="GKB31" s="13"/>
      <c r="GKC31" s="13"/>
      <c r="GKD31" s="13"/>
      <c r="GKE31" s="13"/>
      <c r="GKF31" s="13"/>
      <c r="GKG31" s="13"/>
      <c r="GKH31" s="13"/>
      <c r="GKI31" s="13"/>
      <c r="GKJ31" s="13"/>
      <c r="GKK31" s="13"/>
      <c r="GKL31" s="13"/>
      <c r="GKM31" s="13"/>
      <c r="GKN31" s="13"/>
      <c r="GKO31" s="13"/>
      <c r="GKP31" s="13"/>
      <c r="GKQ31" s="13"/>
      <c r="GKR31" s="13"/>
      <c r="GKS31" s="13"/>
      <c r="GKT31" s="13"/>
      <c r="GKU31" s="13"/>
      <c r="GKV31" s="13"/>
      <c r="GKW31" s="13"/>
      <c r="GKX31" s="13"/>
      <c r="GKY31" s="13"/>
      <c r="GKZ31" s="13"/>
      <c r="GLA31" s="13"/>
      <c r="GLB31" s="13"/>
      <c r="GLC31" s="13"/>
      <c r="GLD31" s="13"/>
      <c r="GLE31" s="13"/>
      <c r="GLF31" s="13"/>
      <c r="GLG31" s="13"/>
      <c r="GLH31" s="13"/>
      <c r="GLI31" s="13"/>
      <c r="GLJ31" s="13"/>
      <c r="GLK31" s="13"/>
      <c r="GLL31" s="13"/>
      <c r="GLM31" s="13"/>
      <c r="GLN31" s="13"/>
      <c r="GLO31" s="13"/>
      <c r="GLP31" s="13"/>
      <c r="GLQ31" s="13"/>
      <c r="GLR31" s="13"/>
      <c r="GLS31" s="13"/>
      <c r="GLT31" s="13"/>
      <c r="GLU31" s="13"/>
      <c r="GLV31" s="13"/>
      <c r="GLW31" s="13"/>
      <c r="GLX31" s="13"/>
      <c r="GLY31" s="13"/>
      <c r="GLZ31" s="13"/>
      <c r="GMA31" s="13"/>
      <c r="GMB31" s="13"/>
      <c r="GMC31" s="13"/>
      <c r="GMD31" s="13"/>
      <c r="GME31" s="13"/>
      <c r="GMF31" s="13"/>
      <c r="GMG31" s="13"/>
      <c r="GMH31" s="13"/>
      <c r="GMI31" s="13"/>
      <c r="GMJ31" s="13"/>
      <c r="GMK31" s="13"/>
      <c r="GML31" s="13"/>
      <c r="GMM31" s="13"/>
      <c r="GMN31" s="13"/>
      <c r="GMO31" s="13"/>
      <c r="GMP31" s="13"/>
      <c r="GMQ31" s="13"/>
      <c r="GMR31" s="13"/>
      <c r="GMS31" s="13"/>
      <c r="GMT31" s="13"/>
      <c r="GMU31" s="13"/>
      <c r="GMV31" s="13"/>
      <c r="GMW31" s="13"/>
      <c r="GMX31" s="13"/>
      <c r="GMY31" s="13"/>
      <c r="GMZ31" s="13"/>
      <c r="GNA31" s="13"/>
      <c r="GNB31" s="13"/>
      <c r="GNC31" s="13"/>
      <c r="GND31" s="13"/>
      <c r="GNE31" s="13"/>
      <c r="GNF31" s="13"/>
      <c r="GNG31" s="13"/>
      <c r="GNH31" s="13"/>
      <c r="GNI31" s="13"/>
      <c r="GNJ31" s="13"/>
      <c r="GNK31" s="13"/>
      <c r="GNL31" s="13"/>
      <c r="GNM31" s="13"/>
      <c r="GNN31" s="13"/>
      <c r="GNO31" s="13"/>
      <c r="GNP31" s="13"/>
      <c r="GNQ31" s="13"/>
      <c r="GNR31" s="13"/>
      <c r="GNS31" s="13"/>
      <c r="GNT31" s="13"/>
      <c r="GNU31" s="13"/>
      <c r="GNV31" s="13"/>
      <c r="GNW31" s="13"/>
      <c r="GNX31" s="13"/>
      <c r="GNY31" s="13"/>
      <c r="GNZ31" s="13"/>
      <c r="GOA31" s="13"/>
      <c r="GOB31" s="13"/>
      <c r="GOC31" s="13"/>
      <c r="GOD31" s="13"/>
      <c r="GOE31" s="13"/>
      <c r="GOF31" s="13"/>
      <c r="GOG31" s="13"/>
      <c r="GOH31" s="13"/>
      <c r="GOI31" s="13"/>
      <c r="GOJ31" s="13"/>
      <c r="GOK31" s="13"/>
      <c r="GOL31" s="13"/>
      <c r="GOM31" s="13"/>
      <c r="GON31" s="13"/>
      <c r="GOO31" s="13"/>
      <c r="GOP31" s="13"/>
      <c r="GOQ31" s="13"/>
      <c r="GOR31" s="13"/>
      <c r="GOS31" s="13"/>
      <c r="GOT31" s="13"/>
      <c r="GOU31" s="13"/>
      <c r="GOV31" s="13"/>
      <c r="GOW31" s="13"/>
      <c r="GOX31" s="13"/>
      <c r="GOY31" s="13"/>
      <c r="GOZ31" s="13"/>
      <c r="GPA31" s="13"/>
      <c r="GPB31" s="13"/>
      <c r="GPC31" s="13"/>
      <c r="GPD31" s="13"/>
      <c r="GPE31" s="13"/>
      <c r="GPF31" s="13"/>
      <c r="GPG31" s="13"/>
      <c r="GPH31" s="13"/>
      <c r="GPI31" s="13"/>
      <c r="GPJ31" s="13"/>
      <c r="GPK31" s="13"/>
      <c r="GPL31" s="13"/>
      <c r="GPM31" s="13"/>
      <c r="GPN31" s="13"/>
      <c r="GPO31" s="13"/>
      <c r="GPP31" s="13"/>
      <c r="GPQ31" s="13"/>
      <c r="GPR31" s="13"/>
      <c r="GPS31" s="13"/>
      <c r="GPT31" s="13"/>
      <c r="GPU31" s="13"/>
      <c r="GPV31" s="13"/>
      <c r="GPW31" s="13"/>
      <c r="GPX31" s="13"/>
      <c r="GPY31" s="13"/>
      <c r="GPZ31" s="13"/>
      <c r="GQA31" s="13"/>
      <c r="GQB31" s="13"/>
      <c r="GQC31" s="13"/>
      <c r="GQD31" s="13"/>
      <c r="GQE31" s="13"/>
      <c r="GQF31" s="13"/>
      <c r="GQG31" s="13"/>
      <c r="GQH31" s="13"/>
      <c r="GQI31" s="13"/>
      <c r="GQJ31" s="13"/>
      <c r="GQK31" s="13"/>
      <c r="GQL31" s="13"/>
      <c r="GQM31" s="13"/>
      <c r="GQN31" s="13"/>
      <c r="GQO31" s="13"/>
      <c r="GQP31" s="13"/>
      <c r="GQQ31" s="13"/>
      <c r="GQR31" s="13"/>
      <c r="GQS31" s="13"/>
      <c r="GQT31" s="13"/>
      <c r="GQU31" s="13"/>
      <c r="GQV31" s="13"/>
      <c r="GQW31" s="13"/>
      <c r="GQX31" s="13"/>
      <c r="GQY31" s="13"/>
      <c r="GQZ31" s="13"/>
      <c r="GRA31" s="13"/>
      <c r="GRB31" s="13"/>
      <c r="GRC31" s="13"/>
      <c r="GRD31" s="13"/>
      <c r="GRE31" s="13"/>
      <c r="GRF31" s="13"/>
      <c r="GRG31" s="13"/>
      <c r="GRH31" s="13"/>
      <c r="GRI31" s="13"/>
      <c r="GRJ31" s="13"/>
      <c r="GRK31" s="13"/>
      <c r="GRL31" s="13"/>
      <c r="GRM31" s="13"/>
      <c r="GRN31" s="13"/>
      <c r="GRO31" s="13"/>
      <c r="GRP31" s="13"/>
      <c r="GRQ31" s="13"/>
      <c r="GRR31" s="13"/>
      <c r="GRS31" s="13"/>
      <c r="GRT31" s="13"/>
      <c r="GRU31" s="13"/>
      <c r="GRV31" s="13"/>
      <c r="GRW31" s="13"/>
      <c r="GRX31" s="13"/>
      <c r="GRY31" s="13"/>
      <c r="GRZ31" s="13"/>
      <c r="GSA31" s="13"/>
      <c r="GSB31" s="13"/>
      <c r="GSC31" s="13"/>
      <c r="GSD31" s="13"/>
      <c r="GSE31" s="13"/>
      <c r="GSF31" s="13"/>
      <c r="GSG31" s="13"/>
      <c r="GSH31" s="13"/>
      <c r="GSI31" s="13"/>
      <c r="GSJ31" s="13"/>
      <c r="GSK31" s="13"/>
      <c r="GSL31" s="13"/>
      <c r="GSM31" s="13"/>
      <c r="GSN31" s="13"/>
      <c r="GSO31" s="13"/>
      <c r="GSP31" s="13"/>
      <c r="GSQ31" s="13"/>
      <c r="GSR31" s="13"/>
      <c r="GSS31" s="13"/>
      <c r="GST31" s="13"/>
      <c r="GSU31" s="13"/>
      <c r="GSV31" s="13"/>
      <c r="GSW31" s="13"/>
      <c r="GSX31" s="13"/>
      <c r="GSY31" s="13"/>
      <c r="GSZ31" s="13"/>
      <c r="GTA31" s="13"/>
      <c r="GTB31" s="13"/>
      <c r="GTC31" s="13"/>
      <c r="GTD31" s="13"/>
      <c r="GTE31" s="13"/>
      <c r="GTF31" s="13"/>
      <c r="GTG31" s="13"/>
      <c r="GTH31" s="13"/>
      <c r="GTI31" s="13"/>
      <c r="GTJ31" s="13"/>
      <c r="GTK31" s="13"/>
      <c r="GTL31" s="13"/>
      <c r="GTM31" s="13"/>
      <c r="GTN31" s="13"/>
      <c r="GTO31" s="13"/>
      <c r="GTP31" s="13"/>
      <c r="GTQ31" s="13"/>
      <c r="GTR31" s="13"/>
      <c r="GTS31" s="13"/>
      <c r="GTT31" s="13"/>
      <c r="GTU31" s="13"/>
      <c r="GTV31" s="13"/>
      <c r="GTW31" s="13"/>
      <c r="GTX31" s="13"/>
      <c r="GTY31" s="13"/>
      <c r="GTZ31" s="13"/>
      <c r="GUA31" s="13"/>
      <c r="GUB31" s="13"/>
      <c r="GUC31" s="13"/>
      <c r="GUD31" s="13"/>
      <c r="GUE31" s="13"/>
      <c r="GUF31" s="13"/>
      <c r="GUG31" s="13"/>
      <c r="GUH31" s="13"/>
      <c r="GUI31" s="13"/>
      <c r="GUJ31" s="13"/>
      <c r="GUK31" s="13"/>
      <c r="GUL31" s="13"/>
      <c r="GUM31" s="13"/>
      <c r="GUN31" s="13"/>
      <c r="GUO31" s="13"/>
      <c r="GUP31" s="13"/>
      <c r="GUQ31" s="13"/>
      <c r="GUR31" s="13"/>
      <c r="GUS31" s="13"/>
      <c r="GUT31" s="13"/>
      <c r="GUU31" s="13"/>
      <c r="GUV31" s="13"/>
      <c r="GUW31" s="13"/>
      <c r="GUX31" s="13"/>
      <c r="GUY31" s="13"/>
      <c r="GUZ31" s="13"/>
      <c r="GVA31" s="13"/>
      <c r="GVB31" s="13"/>
      <c r="GVC31" s="13"/>
      <c r="GVD31" s="13"/>
      <c r="GVE31" s="13"/>
      <c r="GVF31" s="13"/>
      <c r="GVG31" s="13"/>
      <c r="GVH31" s="13"/>
      <c r="GVI31" s="13"/>
      <c r="GVJ31" s="13"/>
      <c r="GVK31" s="13"/>
      <c r="GVL31" s="13"/>
      <c r="GVM31" s="13"/>
      <c r="GVN31" s="13"/>
      <c r="GVO31" s="13"/>
      <c r="GVP31" s="13"/>
      <c r="GVQ31" s="13"/>
      <c r="GVR31" s="13"/>
      <c r="GVS31" s="13"/>
      <c r="GVT31" s="13"/>
      <c r="GVU31" s="13"/>
      <c r="GVV31" s="13"/>
      <c r="GVW31" s="13"/>
      <c r="GVX31" s="13"/>
      <c r="GVY31" s="13"/>
      <c r="GVZ31" s="13"/>
      <c r="GWA31" s="13"/>
      <c r="GWB31" s="13"/>
      <c r="GWC31" s="13"/>
      <c r="GWD31" s="13"/>
      <c r="GWE31" s="13"/>
      <c r="GWF31" s="13"/>
      <c r="GWG31" s="13"/>
      <c r="GWH31" s="13"/>
      <c r="GWI31" s="13"/>
      <c r="GWJ31" s="13"/>
      <c r="GWK31" s="13"/>
      <c r="GWL31" s="13"/>
      <c r="GWM31" s="13"/>
      <c r="GWN31" s="13"/>
      <c r="GWO31" s="13"/>
      <c r="GWP31" s="13"/>
      <c r="GWQ31" s="13"/>
      <c r="GWR31" s="13"/>
      <c r="GWS31" s="13"/>
      <c r="GWT31" s="13"/>
      <c r="GWU31" s="13"/>
      <c r="GWV31" s="13"/>
      <c r="GWW31" s="13"/>
      <c r="GWX31" s="13"/>
      <c r="GWY31" s="13"/>
      <c r="GWZ31" s="13"/>
      <c r="GXA31" s="13"/>
      <c r="GXB31" s="13"/>
      <c r="GXC31" s="13"/>
      <c r="GXD31" s="13"/>
      <c r="GXE31" s="13"/>
      <c r="GXF31" s="13"/>
      <c r="GXG31" s="13"/>
      <c r="GXH31" s="13"/>
      <c r="GXI31" s="13"/>
      <c r="GXJ31" s="13"/>
      <c r="GXK31" s="13"/>
      <c r="GXL31" s="13"/>
      <c r="GXM31" s="13"/>
      <c r="GXN31" s="13"/>
      <c r="GXO31" s="13"/>
      <c r="GXP31" s="13"/>
      <c r="GXQ31" s="13"/>
      <c r="GXR31" s="13"/>
      <c r="GXS31" s="13"/>
      <c r="GXT31" s="13"/>
      <c r="GXU31" s="13"/>
      <c r="GXV31" s="13"/>
      <c r="GXW31" s="13"/>
      <c r="GXX31" s="13"/>
      <c r="GXY31" s="13"/>
      <c r="GXZ31" s="13"/>
      <c r="GYA31" s="13"/>
      <c r="GYB31" s="13"/>
      <c r="GYC31" s="13"/>
      <c r="GYD31" s="13"/>
      <c r="GYE31" s="13"/>
      <c r="GYF31" s="13"/>
      <c r="GYG31" s="13"/>
      <c r="GYH31" s="13"/>
      <c r="GYI31" s="13"/>
      <c r="GYJ31" s="13"/>
      <c r="GYK31" s="13"/>
      <c r="GYL31" s="13"/>
      <c r="GYM31" s="13"/>
      <c r="GYN31" s="13"/>
      <c r="GYO31" s="13"/>
      <c r="GYP31" s="13"/>
      <c r="GYQ31" s="13"/>
      <c r="GYR31" s="13"/>
      <c r="GYS31" s="13"/>
      <c r="GYT31" s="13"/>
      <c r="GYU31" s="13"/>
      <c r="GYV31" s="13"/>
      <c r="GYW31" s="13"/>
      <c r="GYX31" s="13"/>
      <c r="GYY31" s="13"/>
      <c r="GYZ31" s="13"/>
      <c r="GZA31" s="13"/>
      <c r="GZB31" s="13"/>
      <c r="GZC31" s="13"/>
      <c r="GZD31" s="13"/>
      <c r="GZE31" s="13"/>
      <c r="GZF31" s="13"/>
      <c r="GZG31" s="13"/>
      <c r="GZH31" s="13"/>
      <c r="GZI31" s="13"/>
      <c r="GZJ31" s="13"/>
      <c r="GZK31" s="13"/>
      <c r="GZL31" s="13"/>
      <c r="GZM31" s="13"/>
      <c r="GZN31" s="13"/>
      <c r="GZO31" s="13"/>
      <c r="GZP31" s="13"/>
      <c r="GZQ31" s="13"/>
      <c r="GZR31" s="13"/>
      <c r="GZS31" s="13"/>
      <c r="GZT31" s="13"/>
      <c r="GZU31" s="13"/>
      <c r="GZV31" s="13"/>
      <c r="GZW31" s="13"/>
      <c r="GZX31" s="13"/>
      <c r="GZY31" s="13"/>
      <c r="GZZ31" s="13"/>
      <c r="HAA31" s="13"/>
      <c r="HAB31" s="13"/>
      <c r="HAC31" s="13"/>
      <c r="HAD31" s="13"/>
      <c r="HAE31" s="13"/>
      <c r="HAF31" s="13"/>
      <c r="HAG31" s="13"/>
      <c r="HAH31" s="13"/>
      <c r="HAI31" s="13"/>
      <c r="HAJ31" s="13"/>
      <c r="HAK31" s="13"/>
      <c r="HAL31" s="13"/>
      <c r="HAM31" s="13"/>
      <c r="HAN31" s="13"/>
      <c r="HAO31" s="13"/>
      <c r="HAP31" s="13"/>
      <c r="HAQ31" s="13"/>
      <c r="HAR31" s="13"/>
      <c r="HAS31" s="13"/>
      <c r="HAT31" s="13"/>
      <c r="HAU31" s="13"/>
      <c r="HAV31" s="13"/>
      <c r="HAW31" s="13"/>
      <c r="HAX31" s="13"/>
      <c r="HAY31" s="13"/>
      <c r="HAZ31" s="13"/>
      <c r="HBA31" s="13"/>
      <c r="HBB31" s="13"/>
      <c r="HBC31" s="13"/>
      <c r="HBD31" s="13"/>
      <c r="HBE31" s="13"/>
      <c r="HBF31" s="13"/>
      <c r="HBG31" s="13"/>
      <c r="HBH31" s="13"/>
      <c r="HBI31" s="13"/>
      <c r="HBJ31" s="13"/>
      <c r="HBK31" s="13"/>
      <c r="HBL31" s="13"/>
      <c r="HBM31" s="13"/>
      <c r="HBN31" s="13"/>
      <c r="HBO31" s="13"/>
      <c r="HBP31" s="13"/>
      <c r="HBQ31" s="13"/>
      <c r="HBR31" s="13"/>
      <c r="HBS31" s="13"/>
      <c r="HBT31" s="13"/>
      <c r="HBU31" s="13"/>
      <c r="HBV31" s="13"/>
      <c r="HBW31" s="13"/>
      <c r="HBX31" s="13"/>
      <c r="HBY31" s="13"/>
      <c r="HBZ31" s="13"/>
      <c r="HCA31" s="13"/>
      <c r="HCB31" s="13"/>
      <c r="HCC31" s="13"/>
      <c r="HCD31" s="13"/>
      <c r="HCE31" s="13"/>
      <c r="HCF31" s="13"/>
      <c r="HCG31" s="13"/>
      <c r="HCH31" s="13"/>
      <c r="HCI31" s="13"/>
      <c r="HCJ31" s="13"/>
      <c r="HCK31" s="13"/>
      <c r="HCL31" s="13"/>
      <c r="HCM31" s="13"/>
      <c r="HCN31" s="13"/>
      <c r="HCO31" s="13"/>
      <c r="HCP31" s="13"/>
      <c r="HCQ31" s="13"/>
      <c r="HCR31" s="13"/>
      <c r="HCS31" s="13"/>
      <c r="HCT31" s="13"/>
      <c r="HCU31" s="13"/>
      <c r="HCV31" s="13"/>
      <c r="HCW31" s="13"/>
      <c r="HCX31" s="13"/>
      <c r="HCY31" s="13"/>
      <c r="HCZ31" s="13"/>
      <c r="HDA31" s="13"/>
      <c r="HDB31" s="13"/>
      <c r="HDC31" s="13"/>
      <c r="HDD31" s="13"/>
      <c r="HDE31" s="13"/>
      <c r="HDF31" s="13"/>
      <c r="HDG31" s="13"/>
      <c r="HDH31" s="13"/>
      <c r="HDI31" s="13"/>
      <c r="HDJ31" s="13"/>
      <c r="HDK31" s="13"/>
      <c r="HDL31" s="13"/>
      <c r="HDM31" s="13"/>
      <c r="HDN31" s="13"/>
      <c r="HDO31" s="13"/>
      <c r="HDP31" s="13"/>
      <c r="HDQ31" s="13"/>
      <c r="HDR31" s="13"/>
      <c r="HDS31" s="13"/>
      <c r="HDT31" s="13"/>
      <c r="HDU31" s="13"/>
      <c r="HDV31" s="13"/>
      <c r="HDW31" s="13"/>
      <c r="HDX31" s="13"/>
      <c r="HDY31" s="13"/>
      <c r="HDZ31" s="13"/>
      <c r="HEA31" s="13"/>
      <c r="HEB31" s="13"/>
      <c r="HEC31" s="13"/>
      <c r="HED31" s="13"/>
      <c r="HEE31" s="13"/>
      <c r="HEF31" s="13"/>
      <c r="HEG31" s="13"/>
      <c r="HEH31" s="13"/>
      <c r="HEI31" s="13"/>
      <c r="HEJ31" s="13"/>
      <c r="HEK31" s="13"/>
      <c r="HEL31" s="13"/>
      <c r="HEM31" s="13"/>
      <c r="HEN31" s="13"/>
      <c r="HEO31" s="13"/>
      <c r="HEP31" s="13"/>
      <c r="HEQ31" s="13"/>
      <c r="HER31" s="13"/>
      <c r="HES31" s="13"/>
      <c r="HET31" s="13"/>
      <c r="HEU31" s="13"/>
      <c r="HEV31" s="13"/>
      <c r="HEW31" s="13"/>
      <c r="HEX31" s="13"/>
      <c r="HEY31" s="13"/>
      <c r="HEZ31" s="13"/>
      <c r="HFA31" s="13"/>
      <c r="HFB31" s="13"/>
      <c r="HFC31" s="13"/>
      <c r="HFD31" s="13"/>
      <c r="HFE31" s="13"/>
      <c r="HFF31" s="13"/>
      <c r="HFG31" s="13"/>
      <c r="HFH31" s="13"/>
      <c r="HFI31" s="13"/>
      <c r="HFJ31" s="13"/>
      <c r="HFK31" s="13"/>
      <c r="HFL31" s="13"/>
      <c r="HFM31" s="13"/>
      <c r="HFN31" s="13"/>
      <c r="HFO31" s="13"/>
      <c r="HFP31" s="13"/>
      <c r="HFQ31" s="13"/>
      <c r="HFR31" s="13"/>
      <c r="HFS31" s="13"/>
      <c r="HFT31" s="13"/>
      <c r="HFU31" s="13"/>
      <c r="HFV31" s="13"/>
      <c r="HFW31" s="13"/>
      <c r="HFX31" s="13"/>
      <c r="HFY31" s="13"/>
      <c r="HFZ31" s="13"/>
      <c r="HGA31" s="13"/>
      <c r="HGB31" s="13"/>
      <c r="HGC31" s="13"/>
      <c r="HGD31" s="13"/>
      <c r="HGE31" s="13"/>
      <c r="HGF31" s="13"/>
      <c r="HGG31" s="13"/>
      <c r="HGH31" s="13"/>
      <c r="HGI31" s="13"/>
      <c r="HGJ31" s="13"/>
      <c r="HGK31" s="13"/>
      <c r="HGL31" s="13"/>
      <c r="HGM31" s="13"/>
      <c r="HGN31" s="13"/>
      <c r="HGO31" s="13"/>
      <c r="HGP31" s="13"/>
      <c r="HGQ31" s="13"/>
      <c r="HGR31" s="13"/>
      <c r="HGS31" s="13"/>
      <c r="HGT31" s="13"/>
      <c r="HGU31" s="13"/>
      <c r="HGV31" s="13"/>
      <c r="HGW31" s="13"/>
      <c r="HGX31" s="13"/>
      <c r="HGY31" s="13"/>
      <c r="HGZ31" s="13"/>
      <c r="HHA31" s="13"/>
      <c r="HHB31" s="13"/>
      <c r="HHC31" s="13"/>
      <c r="HHD31" s="13"/>
      <c r="HHE31" s="13"/>
      <c r="HHF31" s="13"/>
      <c r="HHG31" s="13"/>
      <c r="HHH31" s="13"/>
      <c r="HHI31" s="13"/>
      <c r="HHJ31" s="13"/>
      <c r="HHK31" s="13"/>
      <c r="HHL31" s="13"/>
      <c r="HHM31" s="13"/>
      <c r="HHN31" s="13"/>
      <c r="HHO31" s="13"/>
      <c r="HHP31" s="13"/>
      <c r="HHQ31" s="13"/>
      <c r="HHR31" s="13"/>
      <c r="HHS31" s="13"/>
      <c r="HHT31" s="13"/>
      <c r="HHU31" s="13"/>
      <c r="HHV31" s="13"/>
      <c r="HHW31" s="13"/>
      <c r="HHX31" s="13"/>
      <c r="HHY31" s="13"/>
      <c r="HHZ31" s="13"/>
      <c r="HIA31" s="13"/>
      <c r="HIB31" s="13"/>
      <c r="HIC31" s="13"/>
      <c r="HID31" s="13"/>
      <c r="HIE31" s="13"/>
      <c r="HIF31" s="13"/>
      <c r="HIG31" s="13"/>
      <c r="HIH31" s="13"/>
      <c r="HII31" s="13"/>
      <c r="HIJ31" s="13"/>
      <c r="HIK31" s="13"/>
      <c r="HIL31" s="13"/>
      <c r="HIM31" s="13"/>
      <c r="HIN31" s="13"/>
      <c r="HIO31" s="13"/>
      <c r="HIP31" s="13"/>
      <c r="HIQ31" s="13"/>
      <c r="HIR31" s="13"/>
      <c r="HIS31" s="13"/>
      <c r="HIT31" s="13"/>
      <c r="HIU31" s="13"/>
      <c r="HIV31" s="13"/>
      <c r="HIW31" s="13"/>
      <c r="HIX31" s="13"/>
      <c r="HIY31" s="13"/>
      <c r="HIZ31" s="13"/>
      <c r="HJA31" s="13"/>
      <c r="HJB31" s="13"/>
      <c r="HJC31" s="13"/>
      <c r="HJD31" s="13"/>
      <c r="HJE31" s="13"/>
      <c r="HJF31" s="13"/>
      <c r="HJG31" s="13"/>
      <c r="HJH31" s="13"/>
      <c r="HJI31" s="13"/>
      <c r="HJJ31" s="13"/>
      <c r="HJK31" s="13"/>
      <c r="HJL31" s="13"/>
      <c r="HJM31" s="13"/>
      <c r="HJN31" s="13"/>
      <c r="HJO31" s="13"/>
      <c r="HJP31" s="13"/>
      <c r="HJQ31" s="13"/>
      <c r="HJR31" s="13"/>
      <c r="HJS31" s="13"/>
      <c r="HJT31" s="13"/>
      <c r="HJU31" s="13"/>
      <c r="HJV31" s="13"/>
      <c r="HJW31" s="13"/>
      <c r="HJX31" s="13"/>
      <c r="HJY31" s="13"/>
      <c r="HJZ31" s="13"/>
      <c r="HKA31" s="13"/>
      <c r="HKB31" s="13"/>
      <c r="HKC31" s="13"/>
      <c r="HKD31" s="13"/>
      <c r="HKE31" s="13"/>
      <c r="HKF31" s="13"/>
      <c r="HKG31" s="13"/>
      <c r="HKH31" s="13"/>
      <c r="HKI31" s="13"/>
      <c r="HKJ31" s="13"/>
      <c r="HKK31" s="13"/>
      <c r="HKL31" s="13"/>
      <c r="HKM31" s="13"/>
      <c r="HKN31" s="13"/>
      <c r="HKO31" s="13"/>
      <c r="HKP31" s="13"/>
      <c r="HKQ31" s="13"/>
      <c r="HKR31" s="13"/>
      <c r="HKS31" s="13"/>
      <c r="HKT31" s="13"/>
      <c r="HKU31" s="13"/>
      <c r="HKV31" s="13"/>
      <c r="HKW31" s="13"/>
      <c r="HKX31" s="13"/>
      <c r="HKY31" s="13"/>
      <c r="HKZ31" s="13"/>
      <c r="HLA31" s="13"/>
      <c r="HLB31" s="13"/>
      <c r="HLC31" s="13"/>
      <c r="HLD31" s="13"/>
      <c r="HLE31" s="13"/>
      <c r="HLF31" s="13"/>
      <c r="HLG31" s="13"/>
      <c r="HLH31" s="13"/>
      <c r="HLI31" s="13"/>
      <c r="HLJ31" s="13"/>
      <c r="HLK31" s="13"/>
      <c r="HLL31" s="13"/>
      <c r="HLM31" s="13"/>
      <c r="HLN31" s="13"/>
      <c r="HLO31" s="13"/>
      <c r="HLP31" s="13"/>
      <c r="HLQ31" s="13"/>
      <c r="HLR31" s="13"/>
      <c r="HLS31" s="13"/>
      <c r="HLT31" s="13"/>
      <c r="HLU31" s="13"/>
      <c r="HLV31" s="13"/>
      <c r="HLW31" s="13"/>
      <c r="HLX31" s="13"/>
      <c r="HLY31" s="13"/>
      <c r="HLZ31" s="13"/>
      <c r="HMA31" s="13"/>
      <c r="HMB31" s="13"/>
      <c r="HMC31" s="13"/>
      <c r="HMD31" s="13"/>
      <c r="HME31" s="13"/>
      <c r="HMF31" s="13"/>
      <c r="HMG31" s="13"/>
      <c r="HMH31" s="13"/>
      <c r="HMI31" s="13"/>
      <c r="HMJ31" s="13"/>
      <c r="HMK31" s="13"/>
      <c r="HML31" s="13"/>
      <c r="HMM31" s="13"/>
      <c r="HMN31" s="13"/>
      <c r="HMO31" s="13"/>
      <c r="HMP31" s="13"/>
      <c r="HMQ31" s="13"/>
      <c r="HMR31" s="13"/>
      <c r="HMS31" s="13"/>
      <c r="HMT31" s="13"/>
      <c r="HMU31" s="13"/>
      <c r="HMV31" s="13"/>
      <c r="HMW31" s="13"/>
      <c r="HMX31" s="13"/>
      <c r="HMY31" s="13"/>
      <c r="HMZ31" s="13"/>
      <c r="HNA31" s="13"/>
      <c r="HNB31" s="13"/>
      <c r="HNC31" s="13"/>
      <c r="HND31" s="13"/>
      <c r="HNE31" s="13"/>
      <c r="HNF31" s="13"/>
      <c r="HNG31" s="13"/>
      <c r="HNH31" s="13"/>
      <c r="HNI31" s="13"/>
      <c r="HNJ31" s="13"/>
      <c r="HNK31" s="13"/>
      <c r="HNL31" s="13"/>
      <c r="HNM31" s="13"/>
      <c r="HNN31" s="13"/>
      <c r="HNO31" s="13"/>
      <c r="HNP31" s="13"/>
      <c r="HNQ31" s="13"/>
      <c r="HNR31" s="13"/>
      <c r="HNS31" s="13"/>
      <c r="HNT31" s="13"/>
      <c r="HNU31" s="13"/>
      <c r="HNV31" s="13"/>
      <c r="HNW31" s="13"/>
      <c r="HNX31" s="13"/>
      <c r="HNY31" s="13"/>
      <c r="HNZ31" s="13"/>
      <c r="HOA31" s="13"/>
      <c r="HOB31" s="13"/>
      <c r="HOC31" s="13"/>
      <c r="HOD31" s="13"/>
      <c r="HOE31" s="13"/>
      <c r="HOF31" s="13"/>
      <c r="HOG31" s="13"/>
      <c r="HOH31" s="13"/>
      <c r="HOI31" s="13"/>
      <c r="HOJ31" s="13"/>
      <c r="HOK31" s="13"/>
      <c r="HOL31" s="13"/>
      <c r="HOM31" s="13"/>
      <c r="HON31" s="13"/>
      <c r="HOO31" s="13"/>
      <c r="HOP31" s="13"/>
      <c r="HOQ31" s="13"/>
      <c r="HOR31" s="13"/>
      <c r="HOS31" s="13"/>
      <c r="HOT31" s="13"/>
      <c r="HOU31" s="13"/>
      <c r="HOV31" s="13"/>
      <c r="HOW31" s="13"/>
      <c r="HOX31" s="13"/>
      <c r="HOY31" s="13"/>
      <c r="HOZ31" s="13"/>
      <c r="HPA31" s="13"/>
      <c r="HPB31" s="13"/>
      <c r="HPC31" s="13"/>
      <c r="HPD31" s="13"/>
      <c r="HPE31" s="13"/>
      <c r="HPF31" s="13"/>
      <c r="HPG31" s="13"/>
      <c r="HPH31" s="13"/>
      <c r="HPI31" s="13"/>
      <c r="HPJ31" s="13"/>
      <c r="HPK31" s="13"/>
      <c r="HPL31" s="13"/>
      <c r="HPM31" s="13"/>
      <c r="HPN31" s="13"/>
      <c r="HPO31" s="13"/>
      <c r="HPP31" s="13"/>
      <c r="HPQ31" s="13"/>
      <c r="HPR31" s="13"/>
      <c r="HPS31" s="13"/>
      <c r="HPT31" s="13"/>
      <c r="HPU31" s="13"/>
      <c r="HPV31" s="13"/>
      <c r="HPW31" s="13"/>
      <c r="HPX31" s="13"/>
      <c r="HPY31" s="13"/>
      <c r="HPZ31" s="13"/>
      <c r="HQA31" s="13"/>
      <c r="HQB31" s="13"/>
      <c r="HQC31" s="13"/>
      <c r="HQD31" s="13"/>
      <c r="HQE31" s="13"/>
      <c r="HQF31" s="13"/>
      <c r="HQG31" s="13"/>
      <c r="HQH31" s="13"/>
      <c r="HQI31" s="13"/>
      <c r="HQJ31" s="13"/>
      <c r="HQK31" s="13"/>
      <c r="HQL31" s="13"/>
      <c r="HQM31" s="13"/>
      <c r="HQN31" s="13"/>
      <c r="HQO31" s="13"/>
      <c r="HQP31" s="13"/>
      <c r="HQQ31" s="13"/>
      <c r="HQR31" s="13"/>
      <c r="HQS31" s="13"/>
      <c r="HQT31" s="13"/>
      <c r="HQU31" s="13"/>
      <c r="HQV31" s="13"/>
      <c r="HQW31" s="13"/>
      <c r="HQX31" s="13"/>
      <c r="HQY31" s="13"/>
      <c r="HQZ31" s="13"/>
      <c r="HRA31" s="13"/>
      <c r="HRB31" s="13"/>
      <c r="HRC31" s="13"/>
      <c r="HRD31" s="13"/>
      <c r="HRE31" s="13"/>
      <c r="HRF31" s="13"/>
      <c r="HRG31" s="13"/>
      <c r="HRH31" s="13"/>
      <c r="HRI31" s="13"/>
      <c r="HRJ31" s="13"/>
      <c r="HRK31" s="13"/>
      <c r="HRL31" s="13"/>
      <c r="HRM31" s="13"/>
      <c r="HRN31" s="13"/>
      <c r="HRO31" s="13"/>
      <c r="HRP31" s="13"/>
      <c r="HRQ31" s="13"/>
      <c r="HRR31" s="13"/>
      <c r="HRS31" s="13"/>
      <c r="HRT31" s="13"/>
      <c r="HRU31" s="13"/>
      <c r="HRV31" s="13"/>
      <c r="HRW31" s="13"/>
      <c r="HRX31" s="13"/>
      <c r="HRY31" s="13"/>
      <c r="HRZ31" s="13"/>
      <c r="HSA31" s="13"/>
      <c r="HSB31" s="13"/>
      <c r="HSC31" s="13"/>
      <c r="HSD31" s="13"/>
      <c r="HSE31" s="13"/>
      <c r="HSF31" s="13"/>
      <c r="HSG31" s="13"/>
      <c r="HSH31" s="13"/>
      <c r="HSI31" s="13"/>
      <c r="HSJ31" s="13"/>
      <c r="HSK31" s="13"/>
      <c r="HSL31" s="13"/>
      <c r="HSM31" s="13"/>
      <c r="HSN31" s="13"/>
      <c r="HSO31" s="13"/>
      <c r="HSP31" s="13"/>
      <c r="HSQ31" s="13"/>
      <c r="HSR31" s="13"/>
      <c r="HSS31" s="13"/>
      <c r="HST31" s="13"/>
      <c r="HSU31" s="13"/>
      <c r="HSV31" s="13"/>
      <c r="HSW31" s="13"/>
      <c r="HSX31" s="13"/>
      <c r="HSY31" s="13"/>
      <c r="HSZ31" s="13"/>
      <c r="HTA31" s="13"/>
      <c r="HTB31" s="13"/>
      <c r="HTC31" s="13"/>
      <c r="HTD31" s="13"/>
      <c r="HTE31" s="13"/>
      <c r="HTF31" s="13"/>
      <c r="HTG31" s="13"/>
      <c r="HTH31" s="13"/>
      <c r="HTI31" s="13"/>
      <c r="HTJ31" s="13"/>
      <c r="HTK31" s="13"/>
      <c r="HTL31" s="13"/>
      <c r="HTM31" s="13"/>
      <c r="HTN31" s="13"/>
      <c r="HTO31" s="13"/>
      <c r="HTP31" s="13"/>
      <c r="HTQ31" s="13"/>
      <c r="HTR31" s="13"/>
      <c r="HTS31" s="13"/>
      <c r="HTT31" s="13"/>
      <c r="HTU31" s="13"/>
      <c r="HTV31" s="13"/>
      <c r="HTW31" s="13"/>
      <c r="HTX31" s="13"/>
      <c r="HTY31" s="13"/>
      <c r="HTZ31" s="13"/>
      <c r="HUA31" s="13"/>
      <c r="HUB31" s="13"/>
      <c r="HUC31" s="13"/>
      <c r="HUD31" s="13"/>
      <c r="HUE31" s="13"/>
      <c r="HUF31" s="13"/>
      <c r="HUG31" s="13"/>
      <c r="HUH31" s="13"/>
      <c r="HUI31" s="13"/>
      <c r="HUJ31" s="13"/>
      <c r="HUK31" s="13"/>
      <c r="HUL31" s="13"/>
      <c r="HUM31" s="13"/>
      <c r="HUN31" s="13"/>
      <c r="HUO31" s="13"/>
      <c r="HUP31" s="13"/>
      <c r="HUQ31" s="13"/>
      <c r="HUR31" s="13"/>
      <c r="HUS31" s="13"/>
      <c r="HUT31" s="13"/>
      <c r="HUU31" s="13"/>
      <c r="HUV31" s="13"/>
      <c r="HUW31" s="13"/>
      <c r="HUX31" s="13"/>
      <c r="HUY31" s="13"/>
      <c r="HUZ31" s="13"/>
      <c r="HVA31" s="13"/>
      <c r="HVB31" s="13"/>
      <c r="HVC31" s="13"/>
      <c r="HVD31" s="13"/>
      <c r="HVE31" s="13"/>
      <c r="HVF31" s="13"/>
      <c r="HVG31" s="13"/>
      <c r="HVH31" s="13"/>
      <c r="HVI31" s="13"/>
      <c r="HVJ31" s="13"/>
      <c r="HVK31" s="13"/>
      <c r="HVL31" s="13"/>
      <c r="HVM31" s="13"/>
      <c r="HVN31" s="13"/>
      <c r="HVO31" s="13"/>
      <c r="HVP31" s="13"/>
      <c r="HVQ31" s="13"/>
      <c r="HVR31" s="13"/>
      <c r="HVS31" s="13"/>
      <c r="HVT31" s="13"/>
      <c r="HVU31" s="13"/>
      <c r="HVV31" s="13"/>
      <c r="HVW31" s="13"/>
      <c r="HVX31" s="13"/>
      <c r="HVY31" s="13"/>
      <c r="HVZ31" s="13"/>
      <c r="HWA31" s="13"/>
      <c r="HWB31" s="13"/>
      <c r="HWC31" s="13"/>
      <c r="HWD31" s="13"/>
      <c r="HWE31" s="13"/>
      <c r="HWF31" s="13"/>
      <c r="HWG31" s="13"/>
      <c r="HWH31" s="13"/>
      <c r="HWI31" s="13"/>
      <c r="HWJ31" s="13"/>
      <c r="HWK31" s="13"/>
      <c r="HWL31" s="13"/>
      <c r="HWM31" s="13"/>
      <c r="HWN31" s="13"/>
      <c r="HWO31" s="13"/>
      <c r="HWP31" s="13"/>
      <c r="HWQ31" s="13"/>
      <c r="HWR31" s="13"/>
      <c r="HWS31" s="13"/>
      <c r="HWT31" s="13"/>
      <c r="HWU31" s="13"/>
      <c r="HWV31" s="13"/>
      <c r="HWW31" s="13"/>
      <c r="HWX31" s="13"/>
      <c r="HWY31" s="13"/>
      <c r="HWZ31" s="13"/>
      <c r="HXA31" s="13"/>
      <c r="HXB31" s="13"/>
      <c r="HXC31" s="13"/>
      <c r="HXD31" s="13"/>
      <c r="HXE31" s="13"/>
      <c r="HXF31" s="13"/>
      <c r="HXG31" s="13"/>
      <c r="HXH31" s="13"/>
      <c r="HXI31" s="13"/>
      <c r="HXJ31" s="13"/>
      <c r="HXK31" s="13"/>
      <c r="HXL31" s="13"/>
      <c r="HXM31" s="13"/>
      <c r="HXN31" s="13"/>
      <c r="HXO31" s="13"/>
      <c r="HXP31" s="13"/>
      <c r="HXQ31" s="13"/>
      <c r="HXR31" s="13"/>
      <c r="HXS31" s="13"/>
      <c r="HXT31" s="13"/>
      <c r="HXU31" s="13"/>
      <c r="HXV31" s="13"/>
      <c r="HXW31" s="13"/>
      <c r="HXX31" s="13"/>
      <c r="HXY31" s="13"/>
      <c r="HXZ31" s="13"/>
      <c r="HYA31" s="13"/>
      <c r="HYB31" s="13"/>
      <c r="HYC31" s="13"/>
      <c r="HYD31" s="13"/>
      <c r="HYE31" s="13"/>
      <c r="HYF31" s="13"/>
      <c r="HYG31" s="13"/>
      <c r="HYH31" s="13"/>
      <c r="HYI31" s="13"/>
      <c r="HYJ31" s="13"/>
      <c r="HYK31" s="13"/>
      <c r="HYL31" s="13"/>
      <c r="HYM31" s="13"/>
      <c r="HYN31" s="13"/>
      <c r="HYO31" s="13"/>
      <c r="HYP31" s="13"/>
      <c r="HYQ31" s="13"/>
      <c r="HYR31" s="13"/>
      <c r="HYS31" s="13"/>
      <c r="HYT31" s="13"/>
      <c r="HYU31" s="13"/>
      <c r="HYV31" s="13"/>
      <c r="HYW31" s="13"/>
      <c r="HYX31" s="13"/>
      <c r="HYY31" s="13"/>
      <c r="HYZ31" s="13"/>
      <c r="HZA31" s="13"/>
      <c r="HZB31" s="13"/>
      <c r="HZC31" s="13"/>
      <c r="HZD31" s="13"/>
      <c r="HZE31" s="13"/>
      <c r="HZF31" s="13"/>
      <c r="HZG31" s="13"/>
      <c r="HZH31" s="13"/>
      <c r="HZI31" s="13"/>
      <c r="HZJ31" s="13"/>
      <c r="HZK31" s="13"/>
      <c r="HZL31" s="13"/>
      <c r="HZM31" s="13"/>
      <c r="HZN31" s="13"/>
      <c r="HZO31" s="13"/>
      <c r="HZP31" s="13"/>
      <c r="HZQ31" s="13"/>
      <c r="HZR31" s="13"/>
      <c r="HZS31" s="13"/>
      <c r="HZT31" s="13"/>
      <c r="HZU31" s="13"/>
      <c r="HZV31" s="13"/>
      <c r="HZW31" s="13"/>
      <c r="HZX31" s="13"/>
      <c r="HZY31" s="13"/>
      <c r="HZZ31" s="13"/>
      <c r="IAA31" s="13"/>
      <c r="IAB31" s="13"/>
      <c r="IAC31" s="13"/>
      <c r="IAD31" s="13"/>
      <c r="IAE31" s="13"/>
      <c r="IAF31" s="13"/>
      <c r="IAG31" s="13"/>
      <c r="IAH31" s="13"/>
      <c r="IAI31" s="13"/>
      <c r="IAJ31" s="13"/>
      <c r="IAK31" s="13"/>
      <c r="IAL31" s="13"/>
      <c r="IAM31" s="13"/>
      <c r="IAN31" s="13"/>
      <c r="IAO31" s="13"/>
      <c r="IAP31" s="13"/>
      <c r="IAQ31" s="13"/>
      <c r="IAR31" s="13"/>
      <c r="IAS31" s="13"/>
      <c r="IAT31" s="13"/>
      <c r="IAU31" s="13"/>
      <c r="IAV31" s="13"/>
      <c r="IAW31" s="13"/>
      <c r="IAX31" s="13"/>
      <c r="IAY31" s="13"/>
      <c r="IAZ31" s="13"/>
      <c r="IBA31" s="13"/>
      <c r="IBB31" s="13"/>
      <c r="IBC31" s="13"/>
      <c r="IBD31" s="13"/>
      <c r="IBE31" s="13"/>
      <c r="IBF31" s="13"/>
      <c r="IBG31" s="13"/>
      <c r="IBH31" s="13"/>
      <c r="IBI31" s="13"/>
      <c r="IBJ31" s="13"/>
      <c r="IBK31" s="13"/>
      <c r="IBL31" s="13"/>
      <c r="IBM31" s="13"/>
      <c r="IBN31" s="13"/>
      <c r="IBO31" s="13"/>
      <c r="IBP31" s="13"/>
      <c r="IBQ31" s="13"/>
      <c r="IBR31" s="13"/>
      <c r="IBS31" s="13"/>
      <c r="IBT31" s="13"/>
      <c r="IBU31" s="13"/>
      <c r="IBV31" s="13"/>
      <c r="IBW31" s="13"/>
      <c r="IBX31" s="13"/>
      <c r="IBY31" s="13"/>
      <c r="IBZ31" s="13"/>
      <c r="ICA31" s="13"/>
      <c r="ICB31" s="13"/>
      <c r="ICC31" s="13"/>
      <c r="ICD31" s="13"/>
      <c r="ICE31" s="13"/>
      <c r="ICF31" s="13"/>
      <c r="ICG31" s="13"/>
      <c r="ICH31" s="13"/>
      <c r="ICI31" s="13"/>
      <c r="ICJ31" s="13"/>
      <c r="ICK31" s="13"/>
      <c r="ICL31" s="13"/>
      <c r="ICM31" s="13"/>
      <c r="ICN31" s="13"/>
      <c r="ICO31" s="13"/>
      <c r="ICP31" s="13"/>
      <c r="ICQ31" s="13"/>
      <c r="ICR31" s="13"/>
      <c r="ICS31" s="13"/>
      <c r="ICT31" s="13"/>
      <c r="ICU31" s="13"/>
      <c r="ICV31" s="13"/>
      <c r="ICW31" s="13"/>
      <c r="ICX31" s="13"/>
      <c r="ICY31" s="13"/>
      <c r="ICZ31" s="13"/>
      <c r="IDA31" s="13"/>
      <c r="IDB31" s="13"/>
      <c r="IDC31" s="13"/>
      <c r="IDD31" s="13"/>
      <c r="IDE31" s="13"/>
      <c r="IDF31" s="13"/>
      <c r="IDG31" s="13"/>
      <c r="IDH31" s="13"/>
      <c r="IDI31" s="13"/>
      <c r="IDJ31" s="13"/>
      <c r="IDK31" s="13"/>
      <c r="IDL31" s="13"/>
      <c r="IDM31" s="13"/>
      <c r="IDN31" s="13"/>
      <c r="IDO31" s="13"/>
      <c r="IDP31" s="13"/>
      <c r="IDQ31" s="13"/>
      <c r="IDR31" s="13"/>
      <c r="IDS31" s="13"/>
      <c r="IDT31" s="13"/>
      <c r="IDU31" s="13"/>
      <c r="IDV31" s="13"/>
      <c r="IDW31" s="13"/>
      <c r="IDX31" s="13"/>
      <c r="IDY31" s="13"/>
      <c r="IDZ31" s="13"/>
      <c r="IEA31" s="13"/>
      <c r="IEB31" s="13"/>
      <c r="IEC31" s="13"/>
      <c r="IED31" s="13"/>
      <c r="IEE31" s="13"/>
      <c r="IEF31" s="13"/>
      <c r="IEG31" s="13"/>
      <c r="IEH31" s="13"/>
      <c r="IEI31" s="13"/>
      <c r="IEJ31" s="13"/>
      <c r="IEK31" s="13"/>
      <c r="IEL31" s="13"/>
      <c r="IEM31" s="13"/>
      <c r="IEN31" s="13"/>
      <c r="IEO31" s="13"/>
      <c r="IEP31" s="13"/>
      <c r="IEQ31" s="13"/>
      <c r="IER31" s="13"/>
      <c r="IES31" s="13"/>
      <c r="IET31" s="13"/>
      <c r="IEU31" s="13"/>
      <c r="IEV31" s="13"/>
      <c r="IEW31" s="13"/>
      <c r="IEX31" s="13"/>
      <c r="IEY31" s="13"/>
      <c r="IEZ31" s="13"/>
      <c r="IFA31" s="13"/>
      <c r="IFB31" s="13"/>
      <c r="IFC31" s="13"/>
      <c r="IFD31" s="13"/>
      <c r="IFE31" s="13"/>
      <c r="IFF31" s="13"/>
      <c r="IFG31" s="13"/>
      <c r="IFH31" s="13"/>
      <c r="IFI31" s="13"/>
      <c r="IFJ31" s="13"/>
      <c r="IFK31" s="13"/>
      <c r="IFL31" s="13"/>
      <c r="IFM31" s="13"/>
      <c r="IFN31" s="13"/>
      <c r="IFO31" s="13"/>
      <c r="IFP31" s="13"/>
      <c r="IFQ31" s="13"/>
      <c r="IFR31" s="13"/>
      <c r="IFS31" s="13"/>
      <c r="IFT31" s="13"/>
      <c r="IFU31" s="13"/>
      <c r="IFV31" s="13"/>
      <c r="IFW31" s="13"/>
      <c r="IFX31" s="13"/>
      <c r="IFY31" s="13"/>
      <c r="IFZ31" s="13"/>
      <c r="IGA31" s="13"/>
      <c r="IGB31" s="13"/>
      <c r="IGC31" s="13"/>
      <c r="IGD31" s="13"/>
      <c r="IGE31" s="13"/>
      <c r="IGF31" s="13"/>
      <c r="IGG31" s="13"/>
      <c r="IGH31" s="13"/>
      <c r="IGI31" s="13"/>
      <c r="IGJ31" s="13"/>
      <c r="IGK31" s="13"/>
      <c r="IGL31" s="13"/>
      <c r="IGM31" s="13"/>
      <c r="IGN31" s="13"/>
      <c r="IGO31" s="13"/>
      <c r="IGP31" s="13"/>
      <c r="IGQ31" s="13"/>
      <c r="IGR31" s="13"/>
      <c r="IGS31" s="13"/>
      <c r="IGT31" s="13"/>
      <c r="IGU31" s="13"/>
      <c r="IGV31" s="13"/>
      <c r="IGW31" s="13"/>
      <c r="IGX31" s="13"/>
      <c r="IGY31" s="13"/>
      <c r="IGZ31" s="13"/>
      <c r="IHA31" s="13"/>
      <c r="IHB31" s="13"/>
      <c r="IHC31" s="13"/>
      <c r="IHD31" s="13"/>
      <c r="IHE31" s="13"/>
      <c r="IHF31" s="13"/>
      <c r="IHG31" s="13"/>
      <c r="IHH31" s="13"/>
      <c r="IHI31" s="13"/>
      <c r="IHJ31" s="13"/>
      <c r="IHK31" s="13"/>
      <c r="IHL31" s="13"/>
      <c r="IHM31" s="13"/>
      <c r="IHN31" s="13"/>
      <c r="IHO31" s="13"/>
      <c r="IHP31" s="13"/>
      <c r="IHQ31" s="13"/>
      <c r="IHR31" s="13"/>
      <c r="IHS31" s="13"/>
      <c r="IHT31" s="13"/>
      <c r="IHU31" s="13"/>
      <c r="IHV31" s="13"/>
      <c r="IHW31" s="13"/>
      <c r="IHX31" s="13"/>
      <c r="IHY31" s="13"/>
      <c r="IHZ31" s="13"/>
      <c r="IIA31" s="13"/>
      <c r="IIB31" s="13"/>
      <c r="IIC31" s="13"/>
      <c r="IID31" s="13"/>
      <c r="IIE31" s="13"/>
      <c r="IIF31" s="13"/>
      <c r="IIG31" s="13"/>
      <c r="IIH31" s="13"/>
      <c r="III31" s="13"/>
      <c r="IIJ31" s="13"/>
      <c r="IIK31" s="13"/>
      <c r="IIL31" s="13"/>
      <c r="IIM31" s="13"/>
      <c r="IIN31" s="13"/>
      <c r="IIO31" s="13"/>
      <c r="IIP31" s="13"/>
      <c r="IIQ31" s="13"/>
      <c r="IIR31" s="13"/>
      <c r="IIS31" s="13"/>
      <c r="IIT31" s="13"/>
      <c r="IIU31" s="13"/>
      <c r="IIV31" s="13"/>
      <c r="IIW31" s="13"/>
      <c r="IIX31" s="13"/>
      <c r="IIY31" s="13"/>
      <c r="IIZ31" s="13"/>
      <c r="IJA31" s="13"/>
      <c r="IJB31" s="13"/>
      <c r="IJC31" s="13"/>
      <c r="IJD31" s="13"/>
      <c r="IJE31" s="13"/>
      <c r="IJF31" s="13"/>
      <c r="IJG31" s="13"/>
      <c r="IJH31" s="13"/>
      <c r="IJI31" s="13"/>
      <c r="IJJ31" s="13"/>
      <c r="IJK31" s="13"/>
      <c r="IJL31" s="13"/>
      <c r="IJM31" s="13"/>
      <c r="IJN31" s="13"/>
      <c r="IJO31" s="13"/>
      <c r="IJP31" s="13"/>
      <c r="IJQ31" s="13"/>
      <c r="IJR31" s="13"/>
      <c r="IJS31" s="13"/>
      <c r="IJT31" s="13"/>
      <c r="IJU31" s="13"/>
      <c r="IJV31" s="13"/>
      <c r="IJW31" s="13"/>
      <c r="IJX31" s="13"/>
      <c r="IJY31" s="13"/>
      <c r="IJZ31" s="13"/>
      <c r="IKA31" s="13"/>
      <c r="IKB31" s="13"/>
      <c r="IKC31" s="13"/>
      <c r="IKD31" s="13"/>
      <c r="IKE31" s="13"/>
      <c r="IKF31" s="13"/>
      <c r="IKG31" s="13"/>
      <c r="IKH31" s="13"/>
      <c r="IKI31" s="13"/>
      <c r="IKJ31" s="13"/>
      <c r="IKK31" s="13"/>
      <c r="IKL31" s="13"/>
      <c r="IKM31" s="13"/>
      <c r="IKN31" s="13"/>
      <c r="IKO31" s="13"/>
      <c r="IKP31" s="13"/>
      <c r="IKQ31" s="13"/>
      <c r="IKR31" s="13"/>
      <c r="IKS31" s="13"/>
      <c r="IKT31" s="13"/>
      <c r="IKU31" s="13"/>
      <c r="IKV31" s="13"/>
      <c r="IKW31" s="13"/>
      <c r="IKX31" s="13"/>
      <c r="IKY31" s="13"/>
      <c r="IKZ31" s="13"/>
      <c r="ILA31" s="13"/>
      <c r="ILB31" s="13"/>
      <c r="ILC31" s="13"/>
      <c r="ILD31" s="13"/>
      <c r="ILE31" s="13"/>
      <c r="ILF31" s="13"/>
      <c r="ILG31" s="13"/>
      <c r="ILH31" s="13"/>
      <c r="ILI31" s="13"/>
      <c r="ILJ31" s="13"/>
      <c r="ILK31" s="13"/>
      <c r="ILL31" s="13"/>
      <c r="ILM31" s="13"/>
      <c r="ILN31" s="13"/>
      <c r="ILO31" s="13"/>
      <c r="ILP31" s="13"/>
      <c r="ILQ31" s="13"/>
      <c r="ILR31" s="13"/>
      <c r="ILS31" s="13"/>
      <c r="ILT31" s="13"/>
      <c r="ILU31" s="13"/>
      <c r="ILV31" s="13"/>
      <c r="ILW31" s="13"/>
      <c r="ILX31" s="13"/>
      <c r="ILY31" s="13"/>
      <c r="ILZ31" s="13"/>
      <c r="IMA31" s="13"/>
      <c r="IMB31" s="13"/>
      <c r="IMC31" s="13"/>
      <c r="IMD31" s="13"/>
      <c r="IME31" s="13"/>
      <c r="IMF31" s="13"/>
      <c r="IMG31" s="13"/>
      <c r="IMH31" s="13"/>
      <c r="IMI31" s="13"/>
      <c r="IMJ31" s="13"/>
      <c r="IMK31" s="13"/>
      <c r="IML31" s="13"/>
      <c r="IMM31" s="13"/>
      <c r="IMN31" s="13"/>
      <c r="IMO31" s="13"/>
      <c r="IMP31" s="13"/>
      <c r="IMQ31" s="13"/>
      <c r="IMR31" s="13"/>
      <c r="IMS31" s="13"/>
      <c r="IMT31" s="13"/>
      <c r="IMU31" s="13"/>
      <c r="IMV31" s="13"/>
      <c r="IMW31" s="13"/>
      <c r="IMX31" s="13"/>
      <c r="IMY31" s="13"/>
      <c r="IMZ31" s="13"/>
      <c r="INA31" s="13"/>
      <c r="INB31" s="13"/>
      <c r="INC31" s="13"/>
      <c r="IND31" s="13"/>
      <c r="INE31" s="13"/>
      <c r="INF31" s="13"/>
      <c r="ING31" s="13"/>
      <c r="INH31" s="13"/>
      <c r="INI31" s="13"/>
      <c r="INJ31" s="13"/>
      <c r="INK31" s="13"/>
      <c r="INL31" s="13"/>
      <c r="INM31" s="13"/>
      <c r="INN31" s="13"/>
      <c r="INO31" s="13"/>
      <c r="INP31" s="13"/>
      <c r="INQ31" s="13"/>
      <c r="INR31" s="13"/>
      <c r="INS31" s="13"/>
      <c r="INT31" s="13"/>
      <c r="INU31" s="13"/>
      <c r="INV31" s="13"/>
      <c r="INW31" s="13"/>
      <c r="INX31" s="13"/>
      <c r="INY31" s="13"/>
      <c r="INZ31" s="13"/>
      <c r="IOA31" s="13"/>
      <c r="IOB31" s="13"/>
      <c r="IOC31" s="13"/>
      <c r="IOD31" s="13"/>
      <c r="IOE31" s="13"/>
      <c r="IOF31" s="13"/>
      <c r="IOG31" s="13"/>
      <c r="IOH31" s="13"/>
      <c r="IOI31" s="13"/>
      <c r="IOJ31" s="13"/>
      <c r="IOK31" s="13"/>
      <c r="IOL31" s="13"/>
      <c r="IOM31" s="13"/>
      <c r="ION31" s="13"/>
      <c r="IOO31" s="13"/>
      <c r="IOP31" s="13"/>
      <c r="IOQ31" s="13"/>
      <c r="IOR31" s="13"/>
      <c r="IOS31" s="13"/>
      <c r="IOT31" s="13"/>
      <c r="IOU31" s="13"/>
      <c r="IOV31" s="13"/>
      <c r="IOW31" s="13"/>
      <c r="IOX31" s="13"/>
      <c r="IOY31" s="13"/>
      <c r="IOZ31" s="13"/>
      <c r="IPA31" s="13"/>
      <c r="IPB31" s="13"/>
      <c r="IPC31" s="13"/>
      <c r="IPD31" s="13"/>
      <c r="IPE31" s="13"/>
      <c r="IPF31" s="13"/>
      <c r="IPG31" s="13"/>
      <c r="IPH31" s="13"/>
      <c r="IPI31" s="13"/>
      <c r="IPJ31" s="13"/>
      <c r="IPK31" s="13"/>
      <c r="IPL31" s="13"/>
      <c r="IPM31" s="13"/>
      <c r="IPN31" s="13"/>
      <c r="IPO31" s="13"/>
      <c r="IPP31" s="13"/>
      <c r="IPQ31" s="13"/>
      <c r="IPR31" s="13"/>
      <c r="IPS31" s="13"/>
      <c r="IPT31" s="13"/>
      <c r="IPU31" s="13"/>
      <c r="IPV31" s="13"/>
      <c r="IPW31" s="13"/>
      <c r="IPX31" s="13"/>
      <c r="IPY31" s="13"/>
      <c r="IPZ31" s="13"/>
      <c r="IQA31" s="13"/>
      <c r="IQB31" s="13"/>
      <c r="IQC31" s="13"/>
      <c r="IQD31" s="13"/>
      <c r="IQE31" s="13"/>
      <c r="IQF31" s="13"/>
      <c r="IQG31" s="13"/>
      <c r="IQH31" s="13"/>
      <c r="IQI31" s="13"/>
      <c r="IQJ31" s="13"/>
      <c r="IQK31" s="13"/>
      <c r="IQL31" s="13"/>
      <c r="IQM31" s="13"/>
      <c r="IQN31" s="13"/>
      <c r="IQO31" s="13"/>
      <c r="IQP31" s="13"/>
      <c r="IQQ31" s="13"/>
      <c r="IQR31" s="13"/>
      <c r="IQS31" s="13"/>
      <c r="IQT31" s="13"/>
      <c r="IQU31" s="13"/>
      <c r="IQV31" s="13"/>
      <c r="IQW31" s="13"/>
      <c r="IQX31" s="13"/>
      <c r="IQY31" s="13"/>
      <c r="IQZ31" s="13"/>
      <c r="IRA31" s="13"/>
      <c r="IRB31" s="13"/>
      <c r="IRC31" s="13"/>
      <c r="IRD31" s="13"/>
      <c r="IRE31" s="13"/>
      <c r="IRF31" s="13"/>
      <c r="IRG31" s="13"/>
      <c r="IRH31" s="13"/>
      <c r="IRI31" s="13"/>
      <c r="IRJ31" s="13"/>
      <c r="IRK31" s="13"/>
      <c r="IRL31" s="13"/>
      <c r="IRM31" s="13"/>
      <c r="IRN31" s="13"/>
      <c r="IRO31" s="13"/>
      <c r="IRP31" s="13"/>
      <c r="IRQ31" s="13"/>
      <c r="IRR31" s="13"/>
      <c r="IRS31" s="13"/>
      <c r="IRT31" s="13"/>
      <c r="IRU31" s="13"/>
      <c r="IRV31" s="13"/>
      <c r="IRW31" s="13"/>
      <c r="IRX31" s="13"/>
      <c r="IRY31" s="13"/>
      <c r="IRZ31" s="13"/>
      <c r="ISA31" s="13"/>
      <c r="ISB31" s="13"/>
      <c r="ISC31" s="13"/>
      <c r="ISD31" s="13"/>
      <c r="ISE31" s="13"/>
      <c r="ISF31" s="13"/>
      <c r="ISG31" s="13"/>
      <c r="ISH31" s="13"/>
      <c r="ISI31" s="13"/>
      <c r="ISJ31" s="13"/>
      <c r="ISK31" s="13"/>
      <c r="ISL31" s="13"/>
      <c r="ISM31" s="13"/>
      <c r="ISN31" s="13"/>
      <c r="ISO31" s="13"/>
      <c r="ISP31" s="13"/>
      <c r="ISQ31" s="13"/>
      <c r="ISR31" s="13"/>
      <c r="ISS31" s="13"/>
      <c r="IST31" s="13"/>
      <c r="ISU31" s="13"/>
      <c r="ISV31" s="13"/>
      <c r="ISW31" s="13"/>
      <c r="ISX31" s="13"/>
      <c r="ISY31" s="13"/>
      <c r="ISZ31" s="13"/>
      <c r="ITA31" s="13"/>
      <c r="ITB31" s="13"/>
      <c r="ITC31" s="13"/>
      <c r="ITD31" s="13"/>
      <c r="ITE31" s="13"/>
      <c r="ITF31" s="13"/>
      <c r="ITG31" s="13"/>
      <c r="ITH31" s="13"/>
      <c r="ITI31" s="13"/>
      <c r="ITJ31" s="13"/>
      <c r="ITK31" s="13"/>
      <c r="ITL31" s="13"/>
      <c r="ITM31" s="13"/>
      <c r="ITN31" s="13"/>
      <c r="ITO31" s="13"/>
      <c r="ITP31" s="13"/>
      <c r="ITQ31" s="13"/>
      <c r="ITR31" s="13"/>
      <c r="ITS31" s="13"/>
      <c r="ITT31" s="13"/>
      <c r="ITU31" s="13"/>
      <c r="ITV31" s="13"/>
      <c r="ITW31" s="13"/>
      <c r="ITX31" s="13"/>
      <c r="ITY31" s="13"/>
      <c r="ITZ31" s="13"/>
      <c r="IUA31" s="13"/>
      <c r="IUB31" s="13"/>
      <c r="IUC31" s="13"/>
      <c r="IUD31" s="13"/>
      <c r="IUE31" s="13"/>
      <c r="IUF31" s="13"/>
      <c r="IUG31" s="13"/>
      <c r="IUH31" s="13"/>
      <c r="IUI31" s="13"/>
      <c r="IUJ31" s="13"/>
      <c r="IUK31" s="13"/>
      <c r="IUL31" s="13"/>
      <c r="IUM31" s="13"/>
      <c r="IUN31" s="13"/>
      <c r="IUO31" s="13"/>
      <c r="IUP31" s="13"/>
      <c r="IUQ31" s="13"/>
      <c r="IUR31" s="13"/>
      <c r="IUS31" s="13"/>
      <c r="IUT31" s="13"/>
      <c r="IUU31" s="13"/>
      <c r="IUV31" s="13"/>
      <c r="IUW31" s="13"/>
      <c r="IUX31" s="13"/>
      <c r="IUY31" s="13"/>
      <c r="IUZ31" s="13"/>
      <c r="IVA31" s="13"/>
      <c r="IVB31" s="13"/>
      <c r="IVC31" s="13"/>
      <c r="IVD31" s="13"/>
      <c r="IVE31" s="13"/>
      <c r="IVF31" s="13"/>
      <c r="IVG31" s="13"/>
      <c r="IVH31" s="13"/>
      <c r="IVI31" s="13"/>
      <c r="IVJ31" s="13"/>
      <c r="IVK31" s="13"/>
      <c r="IVL31" s="13"/>
      <c r="IVM31" s="13"/>
      <c r="IVN31" s="13"/>
      <c r="IVO31" s="13"/>
      <c r="IVP31" s="13"/>
      <c r="IVQ31" s="13"/>
      <c r="IVR31" s="13"/>
      <c r="IVS31" s="13"/>
      <c r="IVT31" s="13"/>
      <c r="IVU31" s="13"/>
      <c r="IVV31" s="13"/>
      <c r="IVW31" s="13"/>
      <c r="IVX31" s="13"/>
      <c r="IVY31" s="13"/>
      <c r="IVZ31" s="13"/>
      <c r="IWA31" s="13"/>
      <c r="IWB31" s="13"/>
      <c r="IWC31" s="13"/>
      <c r="IWD31" s="13"/>
      <c r="IWE31" s="13"/>
      <c r="IWF31" s="13"/>
      <c r="IWG31" s="13"/>
      <c r="IWH31" s="13"/>
      <c r="IWI31" s="13"/>
      <c r="IWJ31" s="13"/>
      <c r="IWK31" s="13"/>
      <c r="IWL31" s="13"/>
      <c r="IWM31" s="13"/>
      <c r="IWN31" s="13"/>
      <c r="IWO31" s="13"/>
      <c r="IWP31" s="13"/>
      <c r="IWQ31" s="13"/>
      <c r="IWR31" s="13"/>
      <c r="IWS31" s="13"/>
      <c r="IWT31" s="13"/>
      <c r="IWU31" s="13"/>
      <c r="IWV31" s="13"/>
      <c r="IWW31" s="13"/>
      <c r="IWX31" s="13"/>
      <c r="IWY31" s="13"/>
      <c r="IWZ31" s="13"/>
      <c r="IXA31" s="13"/>
      <c r="IXB31" s="13"/>
      <c r="IXC31" s="13"/>
      <c r="IXD31" s="13"/>
      <c r="IXE31" s="13"/>
      <c r="IXF31" s="13"/>
      <c r="IXG31" s="13"/>
      <c r="IXH31" s="13"/>
      <c r="IXI31" s="13"/>
      <c r="IXJ31" s="13"/>
      <c r="IXK31" s="13"/>
      <c r="IXL31" s="13"/>
      <c r="IXM31" s="13"/>
      <c r="IXN31" s="13"/>
      <c r="IXO31" s="13"/>
      <c r="IXP31" s="13"/>
      <c r="IXQ31" s="13"/>
      <c r="IXR31" s="13"/>
      <c r="IXS31" s="13"/>
      <c r="IXT31" s="13"/>
      <c r="IXU31" s="13"/>
      <c r="IXV31" s="13"/>
      <c r="IXW31" s="13"/>
      <c r="IXX31" s="13"/>
      <c r="IXY31" s="13"/>
      <c r="IXZ31" s="13"/>
      <c r="IYA31" s="13"/>
      <c r="IYB31" s="13"/>
      <c r="IYC31" s="13"/>
      <c r="IYD31" s="13"/>
      <c r="IYE31" s="13"/>
      <c r="IYF31" s="13"/>
      <c r="IYG31" s="13"/>
      <c r="IYH31" s="13"/>
      <c r="IYI31" s="13"/>
      <c r="IYJ31" s="13"/>
      <c r="IYK31" s="13"/>
      <c r="IYL31" s="13"/>
      <c r="IYM31" s="13"/>
      <c r="IYN31" s="13"/>
      <c r="IYO31" s="13"/>
      <c r="IYP31" s="13"/>
      <c r="IYQ31" s="13"/>
      <c r="IYR31" s="13"/>
      <c r="IYS31" s="13"/>
      <c r="IYT31" s="13"/>
      <c r="IYU31" s="13"/>
      <c r="IYV31" s="13"/>
      <c r="IYW31" s="13"/>
      <c r="IYX31" s="13"/>
      <c r="IYY31" s="13"/>
      <c r="IYZ31" s="13"/>
      <c r="IZA31" s="13"/>
      <c r="IZB31" s="13"/>
      <c r="IZC31" s="13"/>
      <c r="IZD31" s="13"/>
      <c r="IZE31" s="13"/>
      <c r="IZF31" s="13"/>
      <c r="IZG31" s="13"/>
      <c r="IZH31" s="13"/>
      <c r="IZI31" s="13"/>
      <c r="IZJ31" s="13"/>
      <c r="IZK31" s="13"/>
      <c r="IZL31" s="13"/>
      <c r="IZM31" s="13"/>
      <c r="IZN31" s="13"/>
      <c r="IZO31" s="13"/>
      <c r="IZP31" s="13"/>
      <c r="IZQ31" s="13"/>
      <c r="IZR31" s="13"/>
      <c r="IZS31" s="13"/>
      <c r="IZT31" s="13"/>
      <c r="IZU31" s="13"/>
      <c r="IZV31" s="13"/>
      <c r="IZW31" s="13"/>
      <c r="IZX31" s="13"/>
      <c r="IZY31" s="13"/>
      <c r="IZZ31" s="13"/>
      <c r="JAA31" s="13"/>
      <c r="JAB31" s="13"/>
      <c r="JAC31" s="13"/>
      <c r="JAD31" s="13"/>
      <c r="JAE31" s="13"/>
      <c r="JAF31" s="13"/>
      <c r="JAG31" s="13"/>
      <c r="JAH31" s="13"/>
      <c r="JAI31" s="13"/>
      <c r="JAJ31" s="13"/>
      <c r="JAK31" s="13"/>
      <c r="JAL31" s="13"/>
      <c r="JAM31" s="13"/>
      <c r="JAN31" s="13"/>
      <c r="JAO31" s="13"/>
      <c r="JAP31" s="13"/>
      <c r="JAQ31" s="13"/>
      <c r="JAR31" s="13"/>
      <c r="JAS31" s="13"/>
      <c r="JAT31" s="13"/>
      <c r="JAU31" s="13"/>
      <c r="JAV31" s="13"/>
      <c r="JAW31" s="13"/>
      <c r="JAX31" s="13"/>
      <c r="JAY31" s="13"/>
      <c r="JAZ31" s="13"/>
      <c r="JBA31" s="13"/>
      <c r="JBB31" s="13"/>
      <c r="JBC31" s="13"/>
      <c r="JBD31" s="13"/>
      <c r="JBE31" s="13"/>
      <c r="JBF31" s="13"/>
      <c r="JBG31" s="13"/>
      <c r="JBH31" s="13"/>
      <c r="JBI31" s="13"/>
      <c r="JBJ31" s="13"/>
      <c r="JBK31" s="13"/>
      <c r="JBL31" s="13"/>
      <c r="JBM31" s="13"/>
      <c r="JBN31" s="13"/>
      <c r="JBO31" s="13"/>
      <c r="JBP31" s="13"/>
      <c r="JBQ31" s="13"/>
      <c r="JBR31" s="13"/>
      <c r="JBS31" s="13"/>
      <c r="JBT31" s="13"/>
      <c r="JBU31" s="13"/>
      <c r="JBV31" s="13"/>
      <c r="JBW31" s="13"/>
      <c r="JBX31" s="13"/>
      <c r="JBY31" s="13"/>
      <c r="JBZ31" s="13"/>
      <c r="JCA31" s="13"/>
      <c r="JCB31" s="13"/>
      <c r="JCC31" s="13"/>
      <c r="JCD31" s="13"/>
      <c r="JCE31" s="13"/>
      <c r="JCF31" s="13"/>
      <c r="JCG31" s="13"/>
      <c r="JCH31" s="13"/>
      <c r="JCI31" s="13"/>
      <c r="JCJ31" s="13"/>
      <c r="JCK31" s="13"/>
      <c r="JCL31" s="13"/>
      <c r="JCM31" s="13"/>
      <c r="JCN31" s="13"/>
      <c r="JCO31" s="13"/>
      <c r="JCP31" s="13"/>
      <c r="JCQ31" s="13"/>
      <c r="JCR31" s="13"/>
      <c r="JCS31" s="13"/>
      <c r="JCT31" s="13"/>
      <c r="JCU31" s="13"/>
      <c r="JCV31" s="13"/>
      <c r="JCW31" s="13"/>
      <c r="JCX31" s="13"/>
      <c r="JCY31" s="13"/>
      <c r="JCZ31" s="13"/>
      <c r="JDA31" s="13"/>
      <c r="JDB31" s="13"/>
      <c r="JDC31" s="13"/>
      <c r="JDD31" s="13"/>
      <c r="JDE31" s="13"/>
      <c r="JDF31" s="13"/>
      <c r="JDG31" s="13"/>
      <c r="JDH31" s="13"/>
      <c r="JDI31" s="13"/>
      <c r="JDJ31" s="13"/>
      <c r="JDK31" s="13"/>
      <c r="JDL31" s="13"/>
      <c r="JDM31" s="13"/>
      <c r="JDN31" s="13"/>
      <c r="JDO31" s="13"/>
      <c r="JDP31" s="13"/>
      <c r="JDQ31" s="13"/>
      <c r="JDR31" s="13"/>
      <c r="JDS31" s="13"/>
      <c r="JDT31" s="13"/>
      <c r="JDU31" s="13"/>
      <c r="JDV31" s="13"/>
      <c r="JDW31" s="13"/>
      <c r="JDX31" s="13"/>
      <c r="JDY31" s="13"/>
      <c r="JDZ31" s="13"/>
      <c r="JEA31" s="13"/>
      <c r="JEB31" s="13"/>
      <c r="JEC31" s="13"/>
      <c r="JED31" s="13"/>
      <c r="JEE31" s="13"/>
      <c r="JEF31" s="13"/>
      <c r="JEG31" s="13"/>
      <c r="JEH31" s="13"/>
      <c r="JEI31" s="13"/>
      <c r="JEJ31" s="13"/>
      <c r="JEK31" s="13"/>
      <c r="JEL31" s="13"/>
      <c r="JEM31" s="13"/>
      <c r="JEN31" s="13"/>
      <c r="JEO31" s="13"/>
      <c r="JEP31" s="13"/>
      <c r="JEQ31" s="13"/>
      <c r="JER31" s="13"/>
      <c r="JES31" s="13"/>
      <c r="JET31" s="13"/>
      <c r="JEU31" s="13"/>
      <c r="JEV31" s="13"/>
      <c r="JEW31" s="13"/>
      <c r="JEX31" s="13"/>
      <c r="JEY31" s="13"/>
      <c r="JEZ31" s="13"/>
      <c r="JFA31" s="13"/>
      <c r="JFB31" s="13"/>
      <c r="JFC31" s="13"/>
      <c r="JFD31" s="13"/>
      <c r="JFE31" s="13"/>
      <c r="JFF31" s="13"/>
      <c r="JFG31" s="13"/>
      <c r="JFH31" s="13"/>
      <c r="JFI31" s="13"/>
      <c r="JFJ31" s="13"/>
      <c r="JFK31" s="13"/>
      <c r="JFL31" s="13"/>
      <c r="JFM31" s="13"/>
      <c r="JFN31" s="13"/>
      <c r="JFO31" s="13"/>
      <c r="JFP31" s="13"/>
      <c r="JFQ31" s="13"/>
      <c r="JFR31" s="13"/>
      <c r="JFS31" s="13"/>
      <c r="JFT31" s="13"/>
      <c r="JFU31" s="13"/>
      <c r="JFV31" s="13"/>
      <c r="JFW31" s="13"/>
      <c r="JFX31" s="13"/>
      <c r="JFY31" s="13"/>
      <c r="JFZ31" s="13"/>
      <c r="JGA31" s="13"/>
      <c r="JGB31" s="13"/>
      <c r="JGC31" s="13"/>
      <c r="JGD31" s="13"/>
      <c r="JGE31" s="13"/>
      <c r="JGF31" s="13"/>
      <c r="JGG31" s="13"/>
      <c r="JGH31" s="13"/>
      <c r="JGI31" s="13"/>
      <c r="JGJ31" s="13"/>
      <c r="JGK31" s="13"/>
      <c r="JGL31" s="13"/>
      <c r="JGM31" s="13"/>
      <c r="JGN31" s="13"/>
      <c r="JGO31" s="13"/>
      <c r="JGP31" s="13"/>
      <c r="JGQ31" s="13"/>
      <c r="JGR31" s="13"/>
      <c r="JGS31" s="13"/>
      <c r="JGT31" s="13"/>
      <c r="JGU31" s="13"/>
      <c r="JGV31" s="13"/>
      <c r="JGW31" s="13"/>
      <c r="JGX31" s="13"/>
      <c r="JGY31" s="13"/>
      <c r="JGZ31" s="13"/>
      <c r="JHA31" s="13"/>
      <c r="JHB31" s="13"/>
      <c r="JHC31" s="13"/>
      <c r="JHD31" s="13"/>
      <c r="JHE31" s="13"/>
      <c r="JHF31" s="13"/>
      <c r="JHG31" s="13"/>
      <c r="JHH31" s="13"/>
      <c r="JHI31" s="13"/>
      <c r="JHJ31" s="13"/>
      <c r="JHK31" s="13"/>
      <c r="JHL31" s="13"/>
      <c r="JHM31" s="13"/>
      <c r="JHN31" s="13"/>
      <c r="JHO31" s="13"/>
      <c r="JHP31" s="13"/>
      <c r="JHQ31" s="13"/>
      <c r="JHR31" s="13"/>
      <c r="JHS31" s="13"/>
      <c r="JHT31" s="13"/>
      <c r="JHU31" s="13"/>
      <c r="JHV31" s="13"/>
      <c r="JHW31" s="13"/>
      <c r="JHX31" s="13"/>
      <c r="JHY31" s="13"/>
      <c r="JHZ31" s="13"/>
      <c r="JIA31" s="13"/>
      <c r="JIB31" s="13"/>
      <c r="JIC31" s="13"/>
      <c r="JID31" s="13"/>
      <c r="JIE31" s="13"/>
      <c r="JIF31" s="13"/>
      <c r="JIG31" s="13"/>
      <c r="JIH31" s="13"/>
      <c r="JII31" s="13"/>
      <c r="JIJ31" s="13"/>
      <c r="JIK31" s="13"/>
      <c r="JIL31" s="13"/>
      <c r="JIM31" s="13"/>
      <c r="JIN31" s="13"/>
      <c r="JIO31" s="13"/>
      <c r="JIP31" s="13"/>
      <c r="JIQ31" s="13"/>
      <c r="JIR31" s="13"/>
      <c r="JIS31" s="13"/>
      <c r="JIT31" s="13"/>
      <c r="JIU31" s="13"/>
      <c r="JIV31" s="13"/>
      <c r="JIW31" s="13"/>
      <c r="JIX31" s="13"/>
      <c r="JIY31" s="13"/>
      <c r="JIZ31" s="13"/>
      <c r="JJA31" s="13"/>
      <c r="JJB31" s="13"/>
      <c r="JJC31" s="13"/>
      <c r="JJD31" s="13"/>
      <c r="JJE31" s="13"/>
      <c r="JJF31" s="13"/>
      <c r="JJG31" s="13"/>
      <c r="JJH31" s="13"/>
      <c r="JJI31" s="13"/>
      <c r="JJJ31" s="13"/>
      <c r="JJK31" s="13"/>
      <c r="JJL31" s="13"/>
      <c r="JJM31" s="13"/>
      <c r="JJN31" s="13"/>
      <c r="JJO31" s="13"/>
      <c r="JJP31" s="13"/>
      <c r="JJQ31" s="13"/>
      <c r="JJR31" s="13"/>
      <c r="JJS31" s="13"/>
      <c r="JJT31" s="13"/>
      <c r="JJU31" s="13"/>
      <c r="JJV31" s="13"/>
      <c r="JJW31" s="13"/>
      <c r="JJX31" s="13"/>
      <c r="JJY31" s="13"/>
      <c r="JJZ31" s="13"/>
      <c r="JKA31" s="13"/>
      <c r="JKB31" s="13"/>
      <c r="JKC31" s="13"/>
      <c r="JKD31" s="13"/>
      <c r="JKE31" s="13"/>
      <c r="JKF31" s="13"/>
      <c r="JKG31" s="13"/>
      <c r="JKH31" s="13"/>
      <c r="JKI31" s="13"/>
      <c r="JKJ31" s="13"/>
      <c r="JKK31" s="13"/>
      <c r="JKL31" s="13"/>
      <c r="JKM31" s="13"/>
      <c r="JKN31" s="13"/>
      <c r="JKO31" s="13"/>
      <c r="JKP31" s="13"/>
      <c r="JKQ31" s="13"/>
      <c r="JKR31" s="13"/>
      <c r="JKS31" s="13"/>
      <c r="JKT31" s="13"/>
      <c r="JKU31" s="13"/>
      <c r="JKV31" s="13"/>
      <c r="JKW31" s="13"/>
      <c r="JKX31" s="13"/>
      <c r="JKY31" s="13"/>
      <c r="JKZ31" s="13"/>
      <c r="JLA31" s="13"/>
      <c r="JLB31" s="13"/>
      <c r="JLC31" s="13"/>
      <c r="JLD31" s="13"/>
      <c r="JLE31" s="13"/>
      <c r="JLF31" s="13"/>
      <c r="JLG31" s="13"/>
      <c r="JLH31" s="13"/>
      <c r="JLI31" s="13"/>
      <c r="JLJ31" s="13"/>
      <c r="JLK31" s="13"/>
      <c r="JLL31" s="13"/>
      <c r="JLM31" s="13"/>
      <c r="JLN31" s="13"/>
      <c r="JLO31" s="13"/>
      <c r="JLP31" s="13"/>
      <c r="JLQ31" s="13"/>
      <c r="JLR31" s="13"/>
      <c r="JLS31" s="13"/>
      <c r="JLT31" s="13"/>
      <c r="JLU31" s="13"/>
      <c r="JLV31" s="13"/>
      <c r="JLW31" s="13"/>
      <c r="JLX31" s="13"/>
      <c r="JLY31" s="13"/>
      <c r="JLZ31" s="13"/>
      <c r="JMA31" s="13"/>
      <c r="JMB31" s="13"/>
      <c r="JMC31" s="13"/>
      <c r="JMD31" s="13"/>
      <c r="JME31" s="13"/>
      <c r="JMF31" s="13"/>
      <c r="JMG31" s="13"/>
      <c r="JMH31" s="13"/>
      <c r="JMI31" s="13"/>
      <c r="JMJ31" s="13"/>
      <c r="JMK31" s="13"/>
      <c r="JML31" s="13"/>
      <c r="JMM31" s="13"/>
      <c r="JMN31" s="13"/>
      <c r="JMO31" s="13"/>
      <c r="JMP31" s="13"/>
      <c r="JMQ31" s="13"/>
      <c r="JMR31" s="13"/>
      <c r="JMS31" s="13"/>
      <c r="JMT31" s="13"/>
      <c r="JMU31" s="13"/>
      <c r="JMV31" s="13"/>
      <c r="JMW31" s="13"/>
      <c r="JMX31" s="13"/>
      <c r="JMY31" s="13"/>
      <c r="JMZ31" s="13"/>
      <c r="JNA31" s="13"/>
      <c r="JNB31" s="13"/>
      <c r="JNC31" s="13"/>
      <c r="JND31" s="13"/>
      <c r="JNE31" s="13"/>
      <c r="JNF31" s="13"/>
      <c r="JNG31" s="13"/>
      <c r="JNH31" s="13"/>
      <c r="JNI31" s="13"/>
      <c r="JNJ31" s="13"/>
      <c r="JNK31" s="13"/>
      <c r="JNL31" s="13"/>
      <c r="JNM31" s="13"/>
      <c r="JNN31" s="13"/>
      <c r="JNO31" s="13"/>
      <c r="JNP31" s="13"/>
      <c r="JNQ31" s="13"/>
      <c r="JNR31" s="13"/>
      <c r="JNS31" s="13"/>
      <c r="JNT31" s="13"/>
      <c r="JNU31" s="13"/>
      <c r="JNV31" s="13"/>
      <c r="JNW31" s="13"/>
      <c r="JNX31" s="13"/>
      <c r="JNY31" s="13"/>
      <c r="JNZ31" s="13"/>
      <c r="JOA31" s="13"/>
      <c r="JOB31" s="13"/>
      <c r="JOC31" s="13"/>
      <c r="JOD31" s="13"/>
      <c r="JOE31" s="13"/>
      <c r="JOF31" s="13"/>
      <c r="JOG31" s="13"/>
      <c r="JOH31" s="13"/>
      <c r="JOI31" s="13"/>
      <c r="JOJ31" s="13"/>
      <c r="JOK31" s="13"/>
      <c r="JOL31" s="13"/>
      <c r="JOM31" s="13"/>
      <c r="JON31" s="13"/>
      <c r="JOO31" s="13"/>
      <c r="JOP31" s="13"/>
      <c r="JOQ31" s="13"/>
      <c r="JOR31" s="13"/>
      <c r="JOS31" s="13"/>
      <c r="JOT31" s="13"/>
      <c r="JOU31" s="13"/>
      <c r="JOV31" s="13"/>
      <c r="JOW31" s="13"/>
      <c r="JOX31" s="13"/>
      <c r="JOY31" s="13"/>
      <c r="JOZ31" s="13"/>
      <c r="JPA31" s="13"/>
      <c r="JPB31" s="13"/>
      <c r="JPC31" s="13"/>
      <c r="JPD31" s="13"/>
      <c r="JPE31" s="13"/>
      <c r="JPF31" s="13"/>
      <c r="JPG31" s="13"/>
      <c r="JPH31" s="13"/>
      <c r="JPI31" s="13"/>
      <c r="JPJ31" s="13"/>
      <c r="JPK31" s="13"/>
      <c r="JPL31" s="13"/>
      <c r="JPM31" s="13"/>
      <c r="JPN31" s="13"/>
      <c r="JPO31" s="13"/>
      <c r="JPP31" s="13"/>
      <c r="JPQ31" s="13"/>
      <c r="JPR31" s="13"/>
      <c r="JPS31" s="13"/>
      <c r="JPT31" s="13"/>
      <c r="JPU31" s="13"/>
      <c r="JPV31" s="13"/>
      <c r="JPW31" s="13"/>
      <c r="JPX31" s="13"/>
      <c r="JPY31" s="13"/>
      <c r="JPZ31" s="13"/>
      <c r="JQA31" s="13"/>
      <c r="JQB31" s="13"/>
      <c r="JQC31" s="13"/>
      <c r="JQD31" s="13"/>
      <c r="JQE31" s="13"/>
      <c r="JQF31" s="13"/>
      <c r="JQG31" s="13"/>
      <c r="JQH31" s="13"/>
      <c r="JQI31" s="13"/>
      <c r="JQJ31" s="13"/>
      <c r="JQK31" s="13"/>
      <c r="JQL31" s="13"/>
      <c r="JQM31" s="13"/>
      <c r="JQN31" s="13"/>
      <c r="JQO31" s="13"/>
      <c r="JQP31" s="13"/>
      <c r="JQQ31" s="13"/>
      <c r="JQR31" s="13"/>
      <c r="JQS31" s="13"/>
      <c r="JQT31" s="13"/>
      <c r="JQU31" s="13"/>
      <c r="JQV31" s="13"/>
      <c r="JQW31" s="13"/>
      <c r="JQX31" s="13"/>
      <c r="JQY31" s="13"/>
      <c r="JQZ31" s="13"/>
      <c r="JRA31" s="13"/>
      <c r="JRB31" s="13"/>
      <c r="JRC31" s="13"/>
      <c r="JRD31" s="13"/>
      <c r="JRE31" s="13"/>
      <c r="JRF31" s="13"/>
      <c r="JRG31" s="13"/>
      <c r="JRH31" s="13"/>
      <c r="JRI31" s="13"/>
      <c r="JRJ31" s="13"/>
      <c r="JRK31" s="13"/>
      <c r="JRL31" s="13"/>
      <c r="JRM31" s="13"/>
      <c r="JRN31" s="13"/>
      <c r="JRO31" s="13"/>
      <c r="JRP31" s="13"/>
      <c r="JRQ31" s="13"/>
      <c r="JRR31" s="13"/>
      <c r="JRS31" s="13"/>
      <c r="JRT31" s="13"/>
      <c r="JRU31" s="13"/>
      <c r="JRV31" s="13"/>
      <c r="JRW31" s="13"/>
      <c r="JRX31" s="13"/>
      <c r="JRY31" s="13"/>
      <c r="JRZ31" s="13"/>
      <c r="JSA31" s="13"/>
      <c r="JSB31" s="13"/>
      <c r="JSC31" s="13"/>
      <c r="JSD31" s="13"/>
      <c r="JSE31" s="13"/>
      <c r="JSF31" s="13"/>
      <c r="JSG31" s="13"/>
      <c r="JSH31" s="13"/>
      <c r="JSI31" s="13"/>
      <c r="JSJ31" s="13"/>
      <c r="JSK31" s="13"/>
      <c r="JSL31" s="13"/>
      <c r="JSM31" s="13"/>
      <c r="JSN31" s="13"/>
      <c r="JSO31" s="13"/>
      <c r="JSP31" s="13"/>
      <c r="JSQ31" s="13"/>
      <c r="JSR31" s="13"/>
      <c r="JSS31" s="13"/>
      <c r="JST31" s="13"/>
      <c r="JSU31" s="13"/>
      <c r="JSV31" s="13"/>
      <c r="JSW31" s="13"/>
      <c r="JSX31" s="13"/>
      <c r="JSY31" s="13"/>
      <c r="JSZ31" s="13"/>
      <c r="JTA31" s="13"/>
      <c r="JTB31" s="13"/>
      <c r="JTC31" s="13"/>
      <c r="JTD31" s="13"/>
      <c r="JTE31" s="13"/>
      <c r="JTF31" s="13"/>
      <c r="JTG31" s="13"/>
      <c r="JTH31" s="13"/>
      <c r="JTI31" s="13"/>
      <c r="JTJ31" s="13"/>
      <c r="JTK31" s="13"/>
      <c r="JTL31" s="13"/>
      <c r="JTM31" s="13"/>
      <c r="JTN31" s="13"/>
      <c r="JTO31" s="13"/>
      <c r="JTP31" s="13"/>
      <c r="JTQ31" s="13"/>
      <c r="JTR31" s="13"/>
      <c r="JTS31" s="13"/>
      <c r="JTT31" s="13"/>
      <c r="JTU31" s="13"/>
      <c r="JTV31" s="13"/>
      <c r="JTW31" s="13"/>
      <c r="JTX31" s="13"/>
      <c r="JTY31" s="13"/>
      <c r="JTZ31" s="13"/>
      <c r="JUA31" s="13"/>
      <c r="JUB31" s="13"/>
      <c r="JUC31" s="13"/>
      <c r="JUD31" s="13"/>
      <c r="JUE31" s="13"/>
      <c r="JUF31" s="13"/>
      <c r="JUG31" s="13"/>
      <c r="JUH31" s="13"/>
      <c r="JUI31" s="13"/>
      <c r="JUJ31" s="13"/>
      <c r="JUK31" s="13"/>
      <c r="JUL31" s="13"/>
      <c r="JUM31" s="13"/>
      <c r="JUN31" s="13"/>
      <c r="JUO31" s="13"/>
      <c r="JUP31" s="13"/>
      <c r="JUQ31" s="13"/>
      <c r="JUR31" s="13"/>
      <c r="JUS31" s="13"/>
      <c r="JUT31" s="13"/>
      <c r="JUU31" s="13"/>
      <c r="JUV31" s="13"/>
      <c r="JUW31" s="13"/>
      <c r="JUX31" s="13"/>
      <c r="JUY31" s="13"/>
      <c r="JUZ31" s="13"/>
      <c r="JVA31" s="13"/>
      <c r="JVB31" s="13"/>
      <c r="JVC31" s="13"/>
      <c r="JVD31" s="13"/>
      <c r="JVE31" s="13"/>
      <c r="JVF31" s="13"/>
      <c r="JVG31" s="13"/>
      <c r="JVH31" s="13"/>
      <c r="JVI31" s="13"/>
      <c r="JVJ31" s="13"/>
      <c r="JVK31" s="13"/>
      <c r="JVL31" s="13"/>
      <c r="JVM31" s="13"/>
      <c r="JVN31" s="13"/>
      <c r="JVO31" s="13"/>
      <c r="JVP31" s="13"/>
      <c r="JVQ31" s="13"/>
      <c r="JVR31" s="13"/>
      <c r="JVS31" s="13"/>
      <c r="JVT31" s="13"/>
      <c r="JVU31" s="13"/>
      <c r="JVV31" s="13"/>
      <c r="JVW31" s="13"/>
      <c r="JVX31" s="13"/>
      <c r="JVY31" s="13"/>
      <c r="JVZ31" s="13"/>
      <c r="JWA31" s="13"/>
      <c r="JWB31" s="13"/>
      <c r="JWC31" s="13"/>
      <c r="JWD31" s="13"/>
      <c r="JWE31" s="13"/>
      <c r="JWF31" s="13"/>
      <c r="JWG31" s="13"/>
      <c r="JWH31" s="13"/>
      <c r="JWI31" s="13"/>
      <c r="JWJ31" s="13"/>
      <c r="JWK31" s="13"/>
      <c r="JWL31" s="13"/>
      <c r="JWM31" s="13"/>
      <c r="JWN31" s="13"/>
      <c r="JWO31" s="13"/>
      <c r="JWP31" s="13"/>
      <c r="JWQ31" s="13"/>
      <c r="JWR31" s="13"/>
      <c r="JWS31" s="13"/>
      <c r="JWT31" s="13"/>
      <c r="JWU31" s="13"/>
      <c r="JWV31" s="13"/>
      <c r="JWW31" s="13"/>
      <c r="JWX31" s="13"/>
      <c r="JWY31" s="13"/>
      <c r="JWZ31" s="13"/>
      <c r="JXA31" s="13"/>
      <c r="JXB31" s="13"/>
      <c r="JXC31" s="13"/>
      <c r="JXD31" s="13"/>
      <c r="JXE31" s="13"/>
      <c r="JXF31" s="13"/>
      <c r="JXG31" s="13"/>
      <c r="JXH31" s="13"/>
      <c r="JXI31" s="13"/>
      <c r="JXJ31" s="13"/>
      <c r="JXK31" s="13"/>
      <c r="JXL31" s="13"/>
      <c r="JXM31" s="13"/>
      <c r="JXN31" s="13"/>
      <c r="JXO31" s="13"/>
      <c r="JXP31" s="13"/>
      <c r="JXQ31" s="13"/>
      <c r="JXR31" s="13"/>
      <c r="JXS31" s="13"/>
      <c r="JXT31" s="13"/>
      <c r="JXU31" s="13"/>
      <c r="JXV31" s="13"/>
      <c r="JXW31" s="13"/>
      <c r="JXX31" s="13"/>
      <c r="JXY31" s="13"/>
      <c r="JXZ31" s="13"/>
      <c r="JYA31" s="13"/>
      <c r="JYB31" s="13"/>
      <c r="JYC31" s="13"/>
      <c r="JYD31" s="13"/>
      <c r="JYE31" s="13"/>
      <c r="JYF31" s="13"/>
      <c r="JYG31" s="13"/>
      <c r="JYH31" s="13"/>
      <c r="JYI31" s="13"/>
      <c r="JYJ31" s="13"/>
      <c r="JYK31" s="13"/>
      <c r="JYL31" s="13"/>
      <c r="JYM31" s="13"/>
      <c r="JYN31" s="13"/>
      <c r="JYO31" s="13"/>
      <c r="JYP31" s="13"/>
      <c r="JYQ31" s="13"/>
      <c r="JYR31" s="13"/>
      <c r="JYS31" s="13"/>
      <c r="JYT31" s="13"/>
      <c r="JYU31" s="13"/>
      <c r="JYV31" s="13"/>
      <c r="JYW31" s="13"/>
      <c r="JYX31" s="13"/>
      <c r="JYY31" s="13"/>
      <c r="JYZ31" s="13"/>
      <c r="JZA31" s="13"/>
      <c r="JZB31" s="13"/>
      <c r="JZC31" s="13"/>
      <c r="JZD31" s="13"/>
      <c r="JZE31" s="13"/>
      <c r="JZF31" s="13"/>
      <c r="JZG31" s="13"/>
      <c r="JZH31" s="13"/>
      <c r="JZI31" s="13"/>
      <c r="JZJ31" s="13"/>
      <c r="JZK31" s="13"/>
      <c r="JZL31" s="13"/>
      <c r="JZM31" s="13"/>
      <c r="JZN31" s="13"/>
      <c r="JZO31" s="13"/>
      <c r="JZP31" s="13"/>
      <c r="JZQ31" s="13"/>
      <c r="JZR31" s="13"/>
      <c r="JZS31" s="13"/>
      <c r="JZT31" s="13"/>
      <c r="JZU31" s="13"/>
      <c r="JZV31" s="13"/>
      <c r="JZW31" s="13"/>
      <c r="JZX31" s="13"/>
      <c r="JZY31" s="13"/>
      <c r="JZZ31" s="13"/>
      <c r="KAA31" s="13"/>
      <c r="KAB31" s="13"/>
      <c r="KAC31" s="13"/>
      <c r="KAD31" s="13"/>
      <c r="KAE31" s="13"/>
      <c r="KAF31" s="13"/>
      <c r="KAG31" s="13"/>
      <c r="KAH31" s="13"/>
      <c r="KAI31" s="13"/>
      <c r="KAJ31" s="13"/>
      <c r="KAK31" s="13"/>
      <c r="KAL31" s="13"/>
      <c r="KAM31" s="13"/>
      <c r="KAN31" s="13"/>
      <c r="KAO31" s="13"/>
      <c r="KAP31" s="13"/>
      <c r="KAQ31" s="13"/>
      <c r="KAR31" s="13"/>
      <c r="KAS31" s="13"/>
      <c r="KAT31" s="13"/>
      <c r="KAU31" s="13"/>
      <c r="KAV31" s="13"/>
      <c r="KAW31" s="13"/>
      <c r="KAX31" s="13"/>
      <c r="KAY31" s="13"/>
      <c r="KAZ31" s="13"/>
      <c r="KBA31" s="13"/>
      <c r="KBB31" s="13"/>
      <c r="KBC31" s="13"/>
      <c r="KBD31" s="13"/>
      <c r="KBE31" s="13"/>
      <c r="KBF31" s="13"/>
      <c r="KBG31" s="13"/>
      <c r="KBH31" s="13"/>
      <c r="KBI31" s="13"/>
      <c r="KBJ31" s="13"/>
      <c r="KBK31" s="13"/>
      <c r="KBL31" s="13"/>
      <c r="KBM31" s="13"/>
      <c r="KBN31" s="13"/>
      <c r="KBO31" s="13"/>
      <c r="KBP31" s="13"/>
      <c r="KBQ31" s="13"/>
      <c r="KBR31" s="13"/>
      <c r="KBS31" s="13"/>
      <c r="KBT31" s="13"/>
      <c r="KBU31" s="13"/>
      <c r="KBV31" s="13"/>
      <c r="KBW31" s="13"/>
      <c r="KBX31" s="13"/>
      <c r="KBY31" s="13"/>
      <c r="KBZ31" s="13"/>
      <c r="KCA31" s="13"/>
      <c r="KCB31" s="13"/>
      <c r="KCC31" s="13"/>
      <c r="KCD31" s="13"/>
      <c r="KCE31" s="13"/>
      <c r="KCF31" s="13"/>
      <c r="KCG31" s="13"/>
      <c r="KCH31" s="13"/>
      <c r="KCI31" s="13"/>
      <c r="KCJ31" s="13"/>
      <c r="KCK31" s="13"/>
      <c r="KCL31" s="13"/>
      <c r="KCM31" s="13"/>
      <c r="KCN31" s="13"/>
      <c r="KCO31" s="13"/>
      <c r="KCP31" s="13"/>
      <c r="KCQ31" s="13"/>
      <c r="KCR31" s="13"/>
      <c r="KCS31" s="13"/>
      <c r="KCT31" s="13"/>
      <c r="KCU31" s="13"/>
      <c r="KCV31" s="13"/>
      <c r="KCW31" s="13"/>
      <c r="KCX31" s="13"/>
      <c r="KCY31" s="13"/>
      <c r="KCZ31" s="13"/>
      <c r="KDA31" s="13"/>
      <c r="KDB31" s="13"/>
      <c r="KDC31" s="13"/>
      <c r="KDD31" s="13"/>
      <c r="KDE31" s="13"/>
      <c r="KDF31" s="13"/>
      <c r="KDG31" s="13"/>
      <c r="KDH31" s="13"/>
      <c r="KDI31" s="13"/>
      <c r="KDJ31" s="13"/>
      <c r="KDK31" s="13"/>
      <c r="KDL31" s="13"/>
      <c r="KDM31" s="13"/>
      <c r="KDN31" s="13"/>
      <c r="KDO31" s="13"/>
      <c r="KDP31" s="13"/>
      <c r="KDQ31" s="13"/>
      <c r="KDR31" s="13"/>
      <c r="KDS31" s="13"/>
      <c r="KDT31" s="13"/>
      <c r="KDU31" s="13"/>
      <c r="KDV31" s="13"/>
      <c r="KDW31" s="13"/>
      <c r="KDX31" s="13"/>
      <c r="KDY31" s="13"/>
      <c r="KDZ31" s="13"/>
      <c r="KEA31" s="13"/>
      <c r="KEB31" s="13"/>
      <c r="KEC31" s="13"/>
      <c r="KED31" s="13"/>
      <c r="KEE31" s="13"/>
      <c r="KEF31" s="13"/>
      <c r="KEG31" s="13"/>
      <c r="KEH31" s="13"/>
      <c r="KEI31" s="13"/>
      <c r="KEJ31" s="13"/>
      <c r="KEK31" s="13"/>
      <c r="KEL31" s="13"/>
      <c r="KEM31" s="13"/>
      <c r="KEN31" s="13"/>
      <c r="KEO31" s="13"/>
      <c r="KEP31" s="13"/>
      <c r="KEQ31" s="13"/>
      <c r="KER31" s="13"/>
      <c r="KES31" s="13"/>
      <c r="KET31" s="13"/>
      <c r="KEU31" s="13"/>
      <c r="KEV31" s="13"/>
      <c r="KEW31" s="13"/>
      <c r="KEX31" s="13"/>
      <c r="KEY31" s="13"/>
      <c r="KEZ31" s="13"/>
      <c r="KFA31" s="13"/>
      <c r="KFB31" s="13"/>
      <c r="KFC31" s="13"/>
      <c r="KFD31" s="13"/>
      <c r="KFE31" s="13"/>
      <c r="KFF31" s="13"/>
      <c r="KFG31" s="13"/>
      <c r="KFH31" s="13"/>
      <c r="KFI31" s="13"/>
      <c r="KFJ31" s="13"/>
      <c r="KFK31" s="13"/>
      <c r="KFL31" s="13"/>
      <c r="KFM31" s="13"/>
      <c r="KFN31" s="13"/>
      <c r="KFO31" s="13"/>
      <c r="KFP31" s="13"/>
      <c r="KFQ31" s="13"/>
      <c r="KFR31" s="13"/>
      <c r="KFS31" s="13"/>
      <c r="KFT31" s="13"/>
      <c r="KFU31" s="13"/>
      <c r="KFV31" s="13"/>
      <c r="KFW31" s="13"/>
      <c r="KFX31" s="13"/>
      <c r="KFY31" s="13"/>
      <c r="KFZ31" s="13"/>
      <c r="KGA31" s="13"/>
      <c r="KGB31" s="13"/>
      <c r="KGC31" s="13"/>
      <c r="KGD31" s="13"/>
      <c r="KGE31" s="13"/>
      <c r="KGF31" s="13"/>
      <c r="KGG31" s="13"/>
      <c r="KGH31" s="13"/>
      <c r="KGI31" s="13"/>
      <c r="KGJ31" s="13"/>
      <c r="KGK31" s="13"/>
      <c r="KGL31" s="13"/>
      <c r="KGM31" s="13"/>
      <c r="KGN31" s="13"/>
      <c r="KGO31" s="13"/>
      <c r="KGP31" s="13"/>
      <c r="KGQ31" s="13"/>
      <c r="KGR31" s="13"/>
      <c r="KGS31" s="13"/>
      <c r="KGT31" s="13"/>
      <c r="KGU31" s="13"/>
      <c r="KGV31" s="13"/>
      <c r="KGW31" s="13"/>
      <c r="KGX31" s="13"/>
      <c r="KGY31" s="13"/>
      <c r="KGZ31" s="13"/>
      <c r="KHA31" s="13"/>
      <c r="KHB31" s="13"/>
      <c r="KHC31" s="13"/>
      <c r="KHD31" s="13"/>
      <c r="KHE31" s="13"/>
      <c r="KHF31" s="13"/>
      <c r="KHG31" s="13"/>
      <c r="KHH31" s="13"/>
      <c r="KHI31" s="13"/>
      <c r="KHJ31" s="13"/>
      <c r="KHK31" s="13"/>
      <c r="KHL31" s="13"/>
      <c r="KHM31" s="13"/>
      <c r="KHN31" s="13"/>
      <c r="KHO31" s="13"/>
      <c r="KHP31" s="13"/>
      <c r="KHQ31" s="13"/>
      <c r="KHR31" s="13"/>
      <c r="KHS31" s="13"/>
      <c r="KHT31" s="13"/>
      <c r="KHU31" s="13"/>
      <c r="KHV31" s="13"/>
      <c r="KHW31" s="13"/>
      <c r="KHX31" s="13"/>
      <c r="KHY31" s="13"/>
      <c r="KHZ31" s="13"/>
      <c r="KIA31" s="13"/>
      <c r="KIB31" s="13"/>
      <c r="KIC31" s="13"/>
      <c r="KID31" s="13"/>
      <c r="KIE31" s="13"/>
      <c r="KIF31" s="13"/>
      <c r="KIG31" s="13"/>
      <c r="KIH31" s="13"/>
      <c r="KII31" s="13"/>
      <c r="KIJ31" s="13"/>
      <c r="KIK31" s="13"/>
      <c r="KIL31" s="13"/>
      <c r="KIM31" s="13"/>
      <c r="KIN31" s="13"/>
      <c r="KIO31" s="13"/>
      <c r="KIP31" s="13"/>
      <c r="KIQ31" s="13"/>
      <c r="KIR31" s="13"/>
      <c r="KIS31" s="13"/>
      <c r="KIT31" s="13"/>
      <c r="KIU31" s="13"/>
      <c r="KIV31" s="13"/>
      <c r="KIW31" s="13"/>
      <c r="KIX31" s="13"/>
      <c r="KIY31" s="13"/>
      <c r="KIZ31" s="13"/>
      <c r="KJA31" s="13"/>
      <c r="KJB31" s="13"/>
      <c r="KJC31" s="13"/>
      <c r="KJD31" s="13"/>
      <c r="KJE31" s="13"/>
      <c r="KJF31" s="13"/>
      <c r="KJG31" s="13"/>
      <c r="KJH31" s="13"/>
      <c r="KJI31" s="13"/>
      <c r="KJJ31" s="13"/>
      <c r="KJK31" s="13"/>
      <c r="KJL31" s="13"/>
      <c r="KJM31" s="13"/>
      <c r="KJN31" s="13"/>
      <c r="KJO31" s="13"/>
      <c r="KJP31" s="13"/>
      <c r="KJQ31" s="13"/>
      <c r="KJR31" s="13"/>
      <c r="KJS31" s="13"/>
      <c r="KJT31" s="13"/>
      <c r="KJU31" s="13"/>
      <c r="KJV31" s="13"/>
      <c r="KJW31" s="13"/>
      <c r="KJX31" s="13"/>
      <c r="KJY31" s="13"/>
      <c r="KJZ31" s="13"/>
      <c r="KKA31" s="13"/>
      <c r="KKB31" s="13"/>
      <c r="KKC31" s="13"/>
      <c r="KKD31" s="13"/>
      <c r="KKE31" s="13"/>
      <c r="KKF31" s="13"/>
      <c r="KKG31" s="13"/>
      <c r="KKH31" s="13"/>
      <c r="KKI31" s="13"/>
      <c r="KKJ31" s="13"/>
      <c r="KKK31" s="13"/>
      <c r="KKL31" s="13"/>
      <c r="KKM31" s="13"/>
      <c r="KKN31" s="13"/>
      <c r="KKO31" s="13"/>
      <c r="KKP31" s="13"/>
      <c r="KKQ31" s="13"/>
      <c r="KKR31" s="13"/>
      <c r="KKS31" s="13"/>
      <c r="KKT31" s="13"/>
      <c r="KKU31" s="13"/>
      <c r="KKV31" s="13"/>
      <c r="KKW31" s="13"/>
      <c r="KKX31" s="13"/>
      <c r="KKY31" s="13"/>
      <c r="KKZ31" s="13"/>
      <c r="KLA31" s="13"/>
      <c r="KLB31" s="13"/>
      <c r="KLC31" s="13"/>
      <c r="KLD31" s="13"/>
      <c r="KLE31" s="13"/>
      <c r="KLF31" s="13"/>
      <c r="KLG31" s="13"/>
      <c r="KLH31" s="13"/>
      <c r="KLI31" s="13"/>
      <c r="KLJ31" s="13"/>
      <c r="KLK31" s="13"/>
      <c r="KLL31" s="13"/>
      <c r="KLM31" s="13"/>
      <c r="KLN31" s="13"/>
      <c r="KLO31" s="13"/>
      <c r="KLP31" s="13"/>
      <c r="KLQ31" s="13"/>
      <c r="KLR31" s="13"/>
      <c r="KLS31" s="13"/>
      <c r="KLT31" s="13"/>
      <c r="KLU31" s="13"/>
      <c r="KLV31" s="13"/>
      <c r="KLW31" s="13"/>
      <c r="KLX31" s="13"/>
      <c r="KLY31" s="13"/>
      <c r="KLZ31" s="13"/>
      <c r="KMA31" s="13"/>
      <c r="KMB31" s="13"/>
      <c r="KMC31" s="13"/>
      <c r="KMD31" s="13"/>
      <c r="KME31" s="13"/>
      <c r="KMF31" s="13"/>
      <c r="KMG31" s="13"/>
      <c r="KMH31" s="13"/>
      <c r="KMI31" s="13"/>
      <c r="KMJ31" s="13"/>
      <c r="KMK31" s="13"/>
      <c r="KML31" s="13"/>
      <c r="KMM31" s="13"/>
      <c r="KMN31" s="13"/>
      <c r="KMO31" s="13"/>
      <c r="KMP31" s="13"/>
      <c r="KMQ31" s="13"/>
      <c r="KMR31" s="13"/>
      <c r="KMS31" s="13"/>
      <c r="KMT31" s="13"/>
      <c r="KMU31" s="13"/>
      <c r="KMV31" s="13"/>
      <c r="KMW31" s="13"/>
      <c r="KMX31" s="13"/>
      <c r="KMY31" s="13"/>
      <c r="KMZ31" s="13"/>
      <c r="KNA31" s="13"/>
      <c r="KNB31" s="13"/>
      <c r="KNC31" s="13"/>
      <c r="KND31" s="13"/>
      <c r="KNE31" s="13"/>
      <c r="KNF31" s="13"/>
      <c r="KNG31" s="13"/>
      <c r="KNH31" s="13"/>
      <c r="KNI31" s="13"/>
      <c r="KNJ31" s="13"/>
      <c r="KNK31" s="13"/>
      <c r="KNL31" s="13"/>
      <c r="KNM31" s="13"/>
      <c r="KNN31" s="13"/>
      <c r="KNO31" s="13"/>
      <c r="KNP31" s="13"/>
      <c r="KNQ31" s="13"/>
      <c r="KNR31" s="13"/>
      <c r="KNS31" s="13"/>
      <c r="KNT31" s="13"/>
      <c r="KNU31" s="13"/>
      <c r="KNV31" s="13"/>
      <c r="KNW31" s="13"/>
      <c r="KNX31" s="13"/>
      <c r="KNY31" s="13"/>
      <c r="KNZ31" s="13"/>
      <c r="KOA31" s="13"/>
      <c r="KOB31" s="13"/>
      <c r="KOC31" s="13"/>
      <c r="KOD31" s="13"/>
      <c r="KOE31" s="13"/>
      <c r="KOF31" s="13"/>
      <c r="KOG31" s="13"/>
      <c r="KOH31" s="13"/>
      <c r="KOI31" s="13"/>
      <c r="KOJ31" s="13"/>
      <c r="KOK31" s="13"/>
      <c r="KOL31" s="13"/>
      <c r="KOM31" s="13"/>
      <c r="KON31" s="13"/>
      <c r="KOO31" s="13"/>
      <c r="KOP31" s="13"/>
      <c r="KOQ31" s="13"/>
      <c r="KOR31" s="13"/>
      <c r="KOS31" s="13"/>
      <c r="KOT31" s="13"/>
      <c r="KOU31" s="13"/>
      <c r="KOV31" s="13"/>
      <c r="KOW31" s="13"/>
      <c r="KOX31" s="13"/>
      <c r="KOY31" s="13"/>
      <c r="KOZ31" s="13"/>
      <c r="KPA31" s="13"/>
      <c r="KPB31" s="13"/>
      <c r="KPC31" s="13"/>
      <c r="KPD31" s="13"/>
      <c r="KPE31" s="13"/>
      <c r="KPF31" s="13"/>
      <c r="KPG31" s="13"/>
      <c r="KPH31" s="13"/>
      <c r="KPI31" s="13"/>
      <c r="KPJ31" s="13"/>
      <c r="KPK31" s="13"/>
      <c r="KPL31" s="13"/>
      <c r="KPM31" s="13"/>
      <c r="KPN31" s="13"/>
      <c r="KPO31" s="13"/>
      <c r="KPP31" s="13"/>
      <c r="KPQ31" s="13"/>
      <c r="KPR31" s="13"/>
      <c r="KPS31" s="13"/>
      <c r="KPT31" s="13"/>
      <c r="KPU31" s="13"/>
      <c r="KPV31" s="13"/>
      <c r="KPW31" s="13"/>
      <c r="KPX31" s="13"/>
      <c r="KPY31" s="13"/>
      <c r="KPZ31" s="13"/>
      <c r="KQA31" s="13"/>
      <c r="KQB31" s="13"/>
      <c r="KQC31" s="13"/>
      <c r="KQD31" s="13"/>
      <c r="KQE31" s="13"/>
      <c r="KQF31" s="13"/>
      <c r="KQG31" s="13"/>
      <c r="KQH31" s="13"/>
      <c r="KQI31" s="13"/>
      <c r="KQJ31" s="13"/>
      <c r="KQK31" s="13"/>
      <c r="KQL31" s="13"/>
      <c r="KQM31" s="13"/>
      <c r="KQN31" s="13"/>
      <c r="KQO31" s="13"/>
      <c r="KQP31" s="13"/>
      <c r="KQQ31" s="13"/>
      <c r="KQR31" s="13"/>
      <c r="KQS31" s="13"/>
      <c r="KQT31" s="13"/>
      <c r="KQU31" s="13"/>
      <c r="KQV31" s="13"/>
      <c r="KQW31" s="13"/>
      <c r="KQX31" s="13"/>
      <c r="KQY31" s="13"/>
      <c r="KQZ31" s="13"/>
      <c r="KRA31" s="13"/>
      <c r="KRB31" s="13"/>
      <c r="KRC31" s="13"/>
      <c r="KRD31" s="13"/>
      <c r="KRE31" s="13"/>
      <c r="KRF31" s="13"/>
      <c r="KRG31" s="13"/>
      <c r="KRH31" s="13"/>
      <c r="KRI31" s="13"/>
      <c r="KRJ31" s="13"/>
      <c r="KRK31" s="13"/>
      <c r="KRL31" s="13"/>
      <c r="KRM31" s="13"/>
      <c r="KRN31" s="13"/>
      <c r="KRO31" s="13"/>
      <c r="KRP31" s="13"/>
      <c r="KRQ31" s="13"/>
      <c r="KRR31" s="13"/>
      <c r="KRS31" s="13"/>
      <c r="KRT31" s="13"/>
      <c r="KRU31" s="13"/>
      <c r="KRV31" s="13"/>
      <c r="KRW31" s="13"/>
      <c r="KRX31" s="13"/>
      <c r="KRY31" s="13"/>
      <c r="KRZ31" s="13"/>
      <c r="KSA31" s="13"/>
      <c r="KSB31" s="13"/>
      <c r="KSC31" s="13"/>
      <c r="KSD31" s="13"/>
      <c r="KSE31" s="13"/>
      <c r="KSF31" s="13"/>
      <c r="KSG31" s="13"/>
      <c r="KSH31" s="13"/>
      <c r="KSI31" s="13"/>
      <c r="KSJ31" s="13"/>
      <c r="KSK31" s="13"/>
      <c r="KSL31" s="13"/>
      <c r="KSM31" s="13"/>
      <c r="KSN31" s="13"/>
      <c r="KSO31" s="13"/>
      <c r="KSP31" s="13"/>
      <c r="KSQ31" s="13"/>
      <c r="KSR31" s="13"/>
      <c r="KSS31" s="13"/>
      <c r="KST31" s="13"/>
      <c r="KSU31" s="13"/>
      <c r="KSV31" s="13"/>
      <c r="KSW31" s="13"/>
      <c r="KSX31" s="13"/>
      <c r="KSY31" s="13"/>
      <c r="KSZ31" s="13"/>
      <c r="KTA31" s="13"/>
      <c r="KTB31" s="13"/>
      <c r="KTC31" s="13"/>
      <c r="KTD31" s="13"/>
      <c r="KTE31" s="13"/>
      <c r="KTF31" s="13"/>
      <c r="KTG31" s="13"/>
      <c r="KTH31" s="13"/>
      <c r="KTI31" s="13"/>
      <c r="KTJ31" s="13"/>
      <c r="KTK31" s="13"/>
      <c r="KTL31" s="13"/>
      <c r="KTM31" s="13"/>
      <c r="KTN31" s="13"/>
      <c r="KTO31" s="13"/>
      <c r="KTP31" s="13"/>
      <c r="KTQ31" s="13"/>
      <c r="KTR31" s="13"/>
      <c r="KTS31" s="13"/>
      <c r="KTT31" s="13"/>
      <c r="KTU31" s="13"/>
      <c r="KTV31" s="13"/>
      <c r="KTW31" s="13"/>
      <c r="KTX31" s="13"/>
      <c r="KTY31" s="13"/>
      <c r="KTZ31" s="13"/>
      <c r="KUA31" s="13"/>
      <c r="KUB31" s="13"/>
      <c r="KUC31" s="13"/>
      <c r="KUD31" s="13"/>
      <c r="KUE31" s="13"/>
      <c r="KUF31" s="13"/>
      <c r="KUG31" s="13"/>
      <c r="KUH31" s="13"/>
      <c r="KUI31" s="13"/>
      <c r="KUJ31" s="13"/>
      <c r="KUK31" s="13"/>
      <c r="KUL31" s="13"/>
      <c r="KUM31" s="13"/>
      <c r="KUN31" s="13"/>
      <c r="KUO31" s="13"/>
      <c r="KUP31" s="13"/>
      <c r="KUQ31" s="13"/>
      <c r="KUR31" s="13"/>
      <c r="KUS31" s="13"/>
      <c r="KUT31" s="13"/>
      <c r="KUU31" s="13"/>
      <c r="KUV31" s="13"/>
      <c r="KUW31" s="13"/>
      <c r="KUX31" s="13"/>
      <c r="KUY31" s="13"/>
      <c r="KUZ31" s="13"/>
      <c r="KVA31" s="13"/>
      <c r="KVB31" s="13"/>
      <c r="KVC31" s="13"/>
      <c r="KVD31" s="13"/>
      <c r="KVE31" s="13"/>
      <c r="KVF31" s="13"/>
      <c r="KVG31" s="13"/>
      <c r="KVH31" s="13"/>
      <c r="KVI31" s="13"/>
      <c r="KVJ31" s="13"/>
      <c r="KVK31" s="13"/>
      <c r="KVL31" s="13"/>
      <c r="KVM31" s="13"/>
      <c r="KVN31" s="13"/>
      <c r="KVO31" s="13"/>
      <c r="KVP31" s="13"/>
      <c r="KVQ31" s="13"/>
      <c r="KVR31" s="13"/>
      <c r="KVS31" s="13"/>
      <c r="KVT31" s="13"/>
      <c r="KVU31" s="13"/>
      <c r="KVV31" s="13"/>
      <c r="KVW31" s="13"/>
      <c r="KVX31" s="13"/>
      <c r="KVY31" s="13"/>
      <c r="KVZ31" s="13"/>
      <c r="KWA31" s="13"/>
      <c r="KWB31" s="13"/>
      <c r="KWC31" s="13"/>
      <c r="KWD31" s="13"/>
      <c r="KWE31" s="13"/>
      <c r="KWF31" s="13"/>
      <c r="KWG31" s="13"/>
      <c r="KWH31" s="13"/>
      <c r="KWI31" s="13"/>
      <c r="KWJ31" s="13"/>
      <c r="KWK31" s="13"/>
      <c r="KWL31" s="13"/>
      <c r="KWM31" s="13"/>
      <c r="KWN31" s="13"/>
      <c r="KWO31" s="13"/>
      <c r="KWP31" s="13"/>
      <c r="KWQ31" s="13"/>
      <c r="KWR31" s="13"/>
      <c r="KWS31" s="13"/>
      <c r="KWT31" s="13"/>
      <c r="KWU31" s="13"/>
      <c r="KWV31" s="13"/>
      <c r="KWW31" s="13"/>
      <c r="KWX31" s="13"/>
      <c r="KWY31" s="13"/>
      <c r="KWZ31" s="13"/>
      <c r="KXA31" s="13"/>
      <c r="KXB31" s="13"/>
      <c r="KXC31" s="13"/>
      <c r="KXD31" s="13"/>
      <c r="KXE31" s="13"/>
      <c r="KXF31" s="13"/>
      <c r="KXG31" s="13"/>
      <c r="KXH31" s="13"/>
      <c r="KXI31" s="13"/>
      <c r="KXJ31" s="13"/>
      <c r="KXK31" s="13"/>
      <c r="KXL31" s="13"/>
      <c r="KXM31" s="13"/>
      <c r="KXN31" s="13"/>
      <c r="KXO31" s="13"/>
      <c r="KXP31" s="13"/>
      <c r="KXQ31" s="13"/>
      <c r="KXR31" s="13"/>
      <c r="KXS31" s="13"/>
      <c r="KXT31" s="13"/>
      <c r="KXU31" s="13"/>
      <c r="KXV31" s="13"/>
      <c r="KXW31" s="13"/>
      <c r="KXX31" s="13"/>
      <c r="KXY31" s="13"/>
      <c r="KXZ31" s="13"/>
      <c r="KYA31" s="13"/>
      <c r="KYB31" s="13"/>
      <c r="KYC31" s="13"/>
      <c r="KYD31" s="13"/>
      <c r="KYE31" s="13"/>
      <c r="KYF31" s="13"/>
      <c r="KYG31" s="13"/>
      <c r="KYH31" s="13"/>
      <c r="KYI31" s="13"/>
      <c r="KYJ31" s="13"/>
      <c r="KYK31" s="13"/>
      <c r="KYL31" s="13"/>
      <c r="KYM31" s="13"/>
      <c r="KYN31" s="13"/>
      <c r="KYO31" s="13"/>
      <c r="KYP31" s="13"/>
      <c r="KYQ31" s="13"/>
      <c r="KYR31" s="13"/>
      <c r="KYS31" s="13"/>
      <c r="KYT31" s="13"/>
      <c r="KYU31" s="13"/>
      <c r="KYV31" s="13"/>
      <c r="KYW31" s="13"/>
      <c r="KYX31" s="13"/>
      <c r="KYY31" s="13"/>
      <c r="KYZ31" s="13"/>
      <c r="KZA31" s="13"/>
      <c r="KZB31" s="13"/>
      <c r="KZC31" s="13"/>
      <c r="KZD31" s="13"/>
      <c r="KZE31" s="13"/>
      <c r="KZF31" s="13"/>
      <c r="KZG31" s="13"/>
      <c r="KZH31" s="13"/>
      <c r="KZI31" s="13"/>
      <c r="KZJ31" s="13"/>
      <c r="KZK31" s="13"/>
      <c r="KZL31" s="13"/>
      <c r="KZM31" s="13"/>
      <c r="KZN31" s="13"/>
      <c r="KZO31" s="13"/>
      <c r="KZP31" s="13"/>
      <c r="KZQ31" s="13"/>
      <c r="KZR31" s="13"/>
      <c r="KZS31" s="13"/>
      <c r="KZT31" s="13"/>
      <c r="KZU31" s="13"/>
      <c r="KZV31" s="13"/>
      <c r="KZW31" s="13"/>
      <c r="KZX31" s="13"/>
      <c r="KZY31" s="13"/>
      <c r="KZZ31" s="13"/>
      <c r="LAA31" s="13"/>
      <c r="LAB31" s="13"/>
      <c r="LAC31" s="13"/>
      <c r="LAD31" s="13"/>
      <c r="LAE31" s="13"/>
      <c r="LAF31" s="13"/>
      <c r="LAG31" s="13"/>
      <c r="LAH31" s="13"/>
      <c r="LAI31" s="13"/>
      <c r="LAJ31" s="13"/>
      <c r="LAK31" s="13"/>
      <c r="LAL31" s="13"/>
      <c r="LAM31" s="13"/>
      <c r="LAN31" s="13"/>
      <c r="LAO31" s="13"/>
      <c r="LAP31" s="13"/>
      <c r="LAQ31" s="13"/>
      <c r="LAR31" s="13"/>
      <c r="LAS31" s="13"/>
      <c r="LAT31" s="13"/>
      <c r="LAU31" s="13"/>
      <c r="LAV31" s="13"/>
      <c r="LAW31" s="13"/>
      <c r="LAX31" s="13"/>
      <c r="LAY31" s="13"/>
      <c r="LAZ31" s="13"/>
      <c r="LBA31" s="13"/>
      <c r="LBB31" s="13"/>
      <c r="LBC31" s="13"/>
      <c r="LBD31" s="13"/>
      <c r="LBE31" s="13"/>
      <c r="LBF31" s="13"/>
      <c r="LBG31" s="13"/>
      <c r="LBH31" s="13"/>
      <c r="LBI31" s="13"/>
      <c r="LBJ31" s="13"/>
      <c r="LBK31" s="13"/>
      <c r="LBL31" s="13"/>
      <c r="LBM31" s="13"/>
      <c r="LBN31" s="13"/>
      <c r="LBO31" s="13"/>
      <c r="LBP31" s="13"/>
      <c r="LBQ31" s="13"/>
      <c r="LBR31" s="13"/>
      <c r="LBS31" s="13"/>
      <c r="LBT31" s="13"/>
      <c r="LBU31" s="13"/>
      <c r="LBV31" s="13"/>
      <c r="LBW31" s="13"/>
      <c r="LBX31" s="13"/>
      <c r="LBY31" s="13"/>
      <c r="LBZ31" s="13"/>
      <c r="LCA31" s="13"/>
      <c r="LCB31" s="13"/>
      <c r="LCC31" s="13"/>
      <c r="LCD31" s="13"/>
      <c r="LCE31" s="13"/>
      <c r="LCF31" s="13"/>
      <c r="LCG31" s="13"/>
      <c r="LCH31" s="13"/>
      <c r="LCI31" s="13"/>
      <c r="LCJ31" s="13"/>
      <c r="LCK31" s="13"/>
      <c r="LCL31" s="13"/>
      <c r="LCM31" s="13"/>
      <c r="LCN31" s="13"/>
      <c r="LCO31" s="13"/>
      <c r="LCP31" s="13"/>
      <c r="LCQ31" s="13"/>
      <c r="LCR31" s="13"/>
      <c r="LCS31" s="13"/>
      <c r="LCT31" s="13"/>
      <c r="LCU31" s="13"/>
      <c r="LCV31" s="13"/>
      <c r="LCW31" s="13"/>
      <c r="LCX31" s="13"/>
      <c r="LCY31" s="13"/>
      <c r="LCZ31" s="13"/>
      <c r="LDA31" s="13"/>
      <c r="LDB31" s="13"/>
      <c r="LDC31" s="13"/>
      <c r="LDD31" s="13"/>
      <c r="LDE31" s="13"/>
      <c r="LDF31" s="13"/>
      <c r="LDG31" s="13"/>
      <c r="LDH31" s="13"/>
      <c r="LDI31" s="13"/>
      <c r="LDJ31" s="13"/>
      <c r="LDK31" s="13"/>
      <c r="LDL31" s="13"/>
      <c r="LDM31" s="13"/>
      <c r="LDN31" s="13"/>
      <c r="LDO31" s="13"/>
      <c r="LDP31" s="13"/>
      <c r="LDQ31" s="13"/>
      <c r="LDR31" s="13"/>
      <c r="LDS31" s="13"/>
      <c r="LDT31" s="13"/>
      <c r="LDU31" s="13"/>
      <c r="LDV31" s="13"/>
      <c r="LDW31" s="13"/>
      <c r="LDX31" s="13"/>
      <c r="LDY31" s="13"/>
      <c r="LDZ31" s="13"/>
      <c r="LEA31" s="13"/>
      <c r="LEB31" s="13"/>
      <c r="LEC31" s="13"/>
      <c r="LED31" s="13"/>
      <c r="LEE31" s="13"/>
      <c r="LEF31" s="13"/>
      <c r="LEG31" s="13"/>
      <c r="LEH31" s="13"/>
      <c r="LEI31" s="13"/>
      <c r="LEJ31" s="13"/>
      <c r="LEK31" s="13"/>
      <c r="LEL31" s="13"/>
      <c r="LEM31" s="13"/>
      <c r="LEN31" s="13"/>
      <c r="LEO31" s="13"/>
      <c r="LEP31" s="13"/>
      <c r="LEQ31" s="13"/>
      <c r="LER31" s="13"/>
      <c r="LES31" s="13"/>
      <c r="LET31" s="13"/>
      <c r="LEU31" s="13"/>
      <c r="LEV31" s="13"/>
      <c r="LEW31" s="13"/>
      <c r="LEX31" s="13"/>
      <c r="LEY31" s="13"/>
      <c r="LEZ31" s="13"/>
      <c r="LFA31" s="13"/>
      <c r="LFB31" s="13"/>
      <c r="LFC31" s="13"/>
      <c r="LFD31" s="13"/>
      <c r="LFE31" s="13"/>
      <c r="LFF31" s="13"/>
      <c r="LFG31" s="13"/>
      <c r="LFH31" s="13"/>
      <c r="LFI31" s="13"/>
      <c r="LFJ31" s="13"/>
      <c r="LFK31" s="13"/>
      <c r="LFL31" s="13"/>
      <c r="LFM31" s="13"/>
      <c r="LFN31" s="13"/>
      <c r="LFO31" s="13"/>
      <c r="LFP31" s="13"/>
      <c r="LFQ31" s="13"/>
      <c r="LFR31" s="13"/>
      <c r="LFS31" s="13"/>
      <c r="LFT31" s="13"/>
      <c r="LFU31" s="13"/>
      <c r="LFV31" s="13"/>
      <c r="LFW31" s="13"/>
      <c r="LFX31" s="13"/>
      <c r="LFY31" s="13"/>
      <c r="LFZ31" s="13"/>
      <c r="LGA31" s="13"/>
      <c r="LGB31" s="13"/>
      <c r="LGC31" s="13"/>
      <c r="LGD31" s="13"/>
      <c r="LGE31" s="13"/>
      <c r="LGF31" s="13"/>
      <c r="LGG31" s="13"/>
      <c r="LGH31" s="13"/>
      <c r="LGI31" s="13"/>
      <c r="LGJ31" s="13"/>
      <c r="LGK31" s="13"/>
      <c r="LGL31" s="13"/>
      <c r="LGM31" s="13"/>
      <c r="LGN31" s="13"/>
      <c r="LGO31" s="13"/>
      <c r="LGP31" s="13"/>
      <c r="LGQ31" s="13"/>
      <c r="LGR31" s="13"/>
      <c r="LGS31" s="13"/>
      <c r="LGT31" s="13"/>
      <c r="LGU31" s="13"/>
      <c r="LGV31" s="13"/>
      <c r="LGW31" s="13"/>
      <c r="LGX31" s="13"/>
      <c r="LGY31" s="13"/>
      <c r="LGZ31" s="13"/>
      <c r="LHA31" s="13"/>
      <c r="LHB31" s="13"/>
      <c r="LHC31" s="13"/>
      <c r="LHD31" s="13"/>
      <c r="LHE31" s="13"/>
      <c r="LHF31" s="13"/>
      <c r="LHG31" s="13"/>
      <c r="LHH31" s="13"/>
      <c r="LHI31" s="13"/>
      <c r="LHJ31" s="13"/>
      <c r="LHK31" s="13"/>
      <c r="LHL31" s="13"/>
      <c r="LHM31" s="13"/>
      <c r="LHN31" s="13"/>
      <c r="LHO31" s="13"/>
      <c r="LHP31" s="13"/>
      <c r="LHQ31" s="13"/>
      <c r="LHR31" s="13"/>
      <c r="LHS31" s="13"/>
      <c r="LHT31" s="13"/>
      <c r="LHU31" s="13"/>
      <c r="LHV31" s="13"/>
      <c r="LHW31" s="13"/>
      <c r="LHX31" s="13"/>
      <c r="LHY31" s="13"/>
      <c r="LHZ31" s="13"/>
      <c r="LIA31" s="13"/>
      <c r="LIB31" s="13"/>
      <c r="LIC31" s="13"/>
      <c r="LID31" s="13"/>
      <c r="LIE31" s="13"/>
      <c r="LIF31" s="13"/>
      <c r="LIG31" s="13"/>
      <c r="LIH31" s="13"/>
      <c r="LII31" s="13"/>
      <c r="LIJ31" s="13"/>
      <c r="LIK31" s="13"/>
      <c r="LIL31" s="13"/>
      <c r="LIM31" s="13"/>
      <c r="LIN31" s="13"/>
      <c r="LIO31" s="13"/>
      <c r="LIP31" s="13"/>
      <c r="LIQ31" s="13"/>
      <c r="LIR31" s="13"/>
      <c r="LIS31" s="13"/>
      <c r="LIT31" s="13"/>
      <c r="LIU31" s="13"/>
      <c r="LIV31" s="13"/>
      <c r="LIW31" s="13"/>
      <c r="LIX31" s="13"/>
      <c r="LIY31" s="13"/>
      <c r="LIZ31" s="13"/>
      <c r="LJA31" s="13"/>
      <c r="LJB31" s="13"/>
      <c r="LJC31" s="13"/>
      <c r="LJD31" s="13"/>
      <c r="LJE31" s="13"/>
      <c r="LJF31" s="13"/>
      <c r="LJG31" s="13"/>
      <c r="LJH31" s="13"/>
      <c r="LJI31" s="13"/>
      <c r="LJJ31" s="13"/>
      <c r="LJK31" s="13"/>
      <c r="LJL31" s="13"/>
      <c r="LJM31" s="13"/>
      <c r="LJN31" s="13"/>
      <c r="LJO31" s="13"/>
      <c r="LJP31" s="13"/>
      <c r="LJQ31" s="13"/>
      <c r="LJR31" s="13"/>
      <c r="LJS31" s="13"/>
      <c r="LJT31" s="13"/>
      <c r="LJU31" s="13"/>
      <c r="LJV31" s="13"/>
      <c r="LJW31" s="13"/>
      <c r="LJX31" s="13"/>
      <c r="LJY31" s="13"/>
      <c r="LJZ31" s="13"/>
      <c r="LKA31" s="13"/>
      <c r="LKB31" s="13"/>
      <c r="LKC31" s="13"/>
      <c r="LKD31" s="13"/>
      <c r="LKE31" s="13"/>
      <c r="LKF31" s="13"/>
      <c r="LKG31" s="13"/>
      <c r="LKH31" s="13"/>
      <c r="LKI31" s="13"/>
      <c r="LKJ31" s="13"/>
      <c r="LKK31" s="13"/>
      <c r="LKL31" s="13"/>
      <c r="LKM31" s="13"/>
      <c r="LKN31" s="13"/>
      <c r="LKO31" s="13"/>
      <c r="LKP31" s="13"/>
      <c r="LKQ31" s="13"/>
      <c r="LKR31" s="13"/>
      <c r="LKS31" s="13"/>
      <c r="LKT31" s="13"/>
      <c r="LKU31" s="13"/>
      <c r="LKV31" s="13"/>
      <c r="LKW31" s="13"/>
      <c r="LKX31" s="13"/>
      <c r="LKY31" s="13"/>
      <c r="LKZ31" s="13"/>
      <c r="LLA31" s="13"/>
      <c r="LLB31" s="13"/>
      <c r="LLC31" s="13"/>
      <c r="LLD31" s="13"/>
      <c r="LLE31" s="13"/>
      <c r="LLF31" s="13"/>
      <c r="LLG31" s="13"/>
      <c r="LLH31" s="13"/>
      <c r="LLI31" s="13"/>
      <c r="LLJ31" s="13"/>
      <c r="LLK31" s="13"/>
      <c r="LLL31" s="13"/>
      <c r="LLM31" s="13"/>
      <c r="LLN31" s="13"/>
      <c r="LLO31" s="13"/>
      <c r="LLP31" s="13"/>
      <c r="LLQ31" s="13"/>
      <c r="LLR31" s="13"/>
      <c r="LLS31" s="13"/>
      <c r="LLT31" s="13"/>
      <c r="LLU31" s="13"/>
      <c r="LLV31" s="13"/>
      <c r="LLW31" s="13"/>
      <c r="LLX31" s="13"/>
      <c r="LLY31" s="13"/>
      <c r="LLZ31" s="13"/>
      <c r="LMA31" s="13"/>
      <c r="LMB31" s="13"/>
      <c r="LMC31" s="13"/>
      <c r="LMD31" s="13"/>
      <c r="LME31" s="13"/>
      <c r="LMF31" s="13"/>
      <c r="LMG31" s="13"/>
      <c r="LMH31" s="13"/>
      <c r="LMI31" s="13"/>
      <c r="LMJ31" s="13"/>
      <c r="LMK31" s="13"/>
      <c r="LML31" s="13"/>
      <c r="LMM31" s="13"/>
      <c r="LMN31" s="13"/>
      <c r="LMO31" s="13"/>
      <c r="LMP31" s="13"/>
      <c r="LMQ31" s="13"/>
      <c r="LMR31" s="13"/>
      <c r="LMS31" s="13"/>
      <c r="LMT31" s="13"/>
      <c r="LMU31" s="13"/>
      <c r="LMV31" s="13"/>
      <c r="LMW31" s="13"/>
      <c r="LMX31" s="13"/>
      <c r="LMY31" s="13"/>
      <c r="LMZ31" s="13"/>
      <c r="LNA31" s="13"/>
      <c r="LNB31" s="13"/>
      <c r="LNC31" s="13"/>
      <c r="LND31" s="13"/>
      <c r="LNE31" s="13"/>
      <c r="LNF31" s="13"/>
      <c r="LNG31" s="13"/>
      <c r="LNH31" s="13"/>
      <c r="LNI31" s="13"/>
      <c r="LNJ31" s="13"/>
      <c r="LNK31" s="13"/>
      <c r="LNL31" s="13"/>
      <c r="LNM31" s="13"/>
      <c r="LNN31" s="13"/>
      <c r="LNO31" s="13"/>
      <c r="LNP31" s="13"/>
      <c r="LNQ31" s="13"/>
      <c r="LNR31" s="13"/>
      <c r="LNS31" s="13"/>
      <c r="LNT31" s="13"/>
      <c r="LNU31" s="13"/>
      <c r="LNV31" s="13"/>
      <c r="LNW31" s="13"/>
      <c r="LNX31" s="13"/>
      <c r="LNY31" s="13"/>
      <c r="LNZ31" s="13"/>
      <c r="LOA31" s="13"/>
      <c r="LOB31" s="13"/>
      <c r="LOC31" s="13"/>
      <c r="LOD31" s="13"/>
      <c r="LOE31" s="13"/>
      <c r="LOF31" s="13"/>
      <c r="LOG31" s="13"/>
      <c r="LOH31" s="13"/>
      <c r="LOI31" s="13"/>
      <c r="LOJ31" s="13"/>
      <c r="LOK31" s="13"/>
      <c r="LOL31" s="13"/>
      <c r="LOM31" s="13"/>
      <c r="LON31" s="13"/>
      <c r="LOO31" s="13"/>
      <c r="LOP31" s="13"/>
      <c r="LOQ31" s="13"/>
      <c r="LOR31" s="13"/>
      <c r="LOS31" s="13"/>
      <c r="LOT31" s="13"/>
      <c r="LOU31" s="13"/>
      <c r="LOV31" s="13"/>
      <c r="LOW31" s="13"/>
      <c r="LOX31" s="13"/>
      <c r="LOY31" s="13"/>
      <c r="LOZ31" s="13"/>
      <c r="LPA31" s="13"/>
      <c r="LPB31" s="13"/>
      <c r="LPC31" s="13"/>
      <c r="LPD31" s="13"/>
      <c r="LPE31" s="13"/>
      <c r="LPF31" s="13"/>
      <c r="LPG31" s="13"/>
      <c r="LPH31" s="13"/>
      <c r="LPI31" s="13"/>
      <c r="LPJ31" s="13"/>
      <c r="LPK31" s="13"/>
      <c r="LPL31" s="13"/>
      <c r="LPM31" s="13"/>
      <c r="LPN31" s="13"/>
      <c r="LPO31" s="13"/>
      <c r="LPP31" s="13"/>
      <c r="LPQ31" s="13"/>
      <c r="LPR31" s="13"/>
      <c r="LPS31" s="13"/>
      <c r="LPT31" s="13"/>
      <c r="LPU31" s="13"/>
      <c r="LPV31" s="13"/>
      <c r="LPW31" s="13"/>
      <c r="LPX31" s="13"/>
      <c r="LPY31" s="13"/>
      <c r="LPZ31" s="13"/>
      <c r="LQA31" s="13"/>
      <c r="LQB31" s="13"/>
      <c r="LQC31" s="13"/>
      <c r="LQD31" s="13"/>
      <c r="LQE31" s="13"/>
      <c r="LQF31" s="13"/>
      <c r="LQG31" s="13"/>
      <c r="LQH31" s="13"/>
      <c r="LQI31" s="13"/>
      <c r="LQJ31" s="13"/>
      <c r="LQK31" s="13"/>
      <c r="LQL31" s="13"/>
      <c r="LQM31" s="13"/>
      <c r="LQN31" s="13"/>
      <c r="LQO31" s="13"/>
      <c r="LQP31" s="13"/>
      <c r="LQQ31" s="13"/>
      <c r="LQR31" s="13"/>
      <c r="LQS31" s="13"/>
      <c r="LQT31" s="13"/>
      <c r="LQU31" s="13"/>
      <c r="LQV31" s="13"/>
      <c r="LQW31" s="13"/>
      <c r="LQX31" s="13"/>
      <c r="LQY31" s="13"/>
      <c r="LQZ31" s="13"/>
      <c r="LRA31" s="13"/>
      <c r="LRB31" s="13"/>
      <c r="LRC31" s="13"/>
      <c r="LRD31" s="13"/>
      <c r="LRE31" s="13"/>
      <c r="LRF31" s="13"/>
      <c r="LRG31" s="13"/>
      <c r="LRH31" s="13"/>
      <c r="LRI31" s="13"/>
      <c r="LRJ31" s="13"/>
      <c r="LRK31" s="13"/>
      <c r="LRL31" s="13"/>
      <c r="LRM31" s="13"/>
      <c r="LRN31" s="13"/>
      <c r="LRO31" s="13"/>
      <c r="LRP31" s="13"/>
      <c r="LRQ31" s="13"/>
      <c r="LRR31" s="13"/>
      <c r="LRS31" s="13"/>
      <c r="LRT31" s="13"/>
      <c r="LRU31" s="13"/>
      <c r="LRV31" s="13"/>
      <c r="LRW31" s="13"/>
      <c r="LRX31" s="13"/>
      <c r="LRY31" s="13"/>
      <c r="LRZ31" s="13"/>
      <c r="LSA31" s="13"/>
      <c r="LSB31" s="13"/>
      <c r="LSC31" s="13"/>
      <c r="LSD31" s="13"/>
      <c r="LSE31" s="13"/>
      <c r="LSF31" s="13"/>
      <c r="LSG31" s="13"/>
      <c r="LSH31" s="13"/>
      <c r="LSI31" s="13"/>
      <c r="LSJ31" s="13"/>
      <c r="LSK31" s="13"/>
      <c r="LSL31" s="13"/>
      <c r="LSM31" s="13"/>
      <c r="LSN31" s="13"/>
      <c r="LSO31" s="13"/>
      <c r="LSP31" s="13"/>
      <c r="LSQ31" s="13"/>
      <c r="LSR31" s="13"/>
      <c r="LSS31" s="13"/>
      <c r="LST31" s="13"/>
      <c r="LSU31" s="13"/>
      <c r="LSV31" s="13"/>
      <c r="LSW31" s="13"/>
      <c r="LSX31" s="13"/>
      <c r="LSY31" s="13"/>
      <c r="LSZ31" s="13"/>
      <c r="LTA31" s="13"/>
      <c r="LTB31" s="13"/>
      <c r="LTC31" s="13"/>
      <c r="LTD31" s="13"/>
      <c r="LTE31" s="13"/>
      <c r="LTF31" s="13"/>
      <c r="LTG31" s="13"/>
      <c r="LTH31" s="13"/>
      <c r="LTI31" s="13"/>
      <c r="LTJ31" s="13"/>
      <c r="LTK31" s="13"/>
      <c r="LTL31" s="13"/>
      <c r="LTM31" s="13"/>
      <c r="LTN31" s="13"/>
      <c r="LTO31" s="13"/>
      <c r="LTP31" s="13"/>
      <c r="LTQ31" s="13"/>
      <c r="LTR31" s="13"/>
      <c r="LTS31" s="13"/>
      <c r="LTT31" s="13"/>
      <c r="LTU31" s="13"/>
      <c r="LTV31" s="13"/>
      <c r="LTW31" s="13"/>
      <c r="LTX31" s="13"/>
      <c r="LTY31" s="13"/>
      <c r="LTZ31" s="13"/>
      <c r="LUA31" s="13"/>
      <c r="LUB31" s="13"/>
      <c r="LUC31" s="13"/>
      <c r="LUD31" s="13"/>
      <c r="LUE31" s="13"/>
      <c r="LUF31" s="13"/>
      <c r="LUG31" s="13"/>
      <c r="LUH31" s="13"/>
      <c r="LUI31" s="13"/>
      <c r="LUJ31" s="13"/>
      <c r="LUK31" s="13"/>
      <c r="LUL31" s="13"/>
      <c r="LUM31" s="13"/>
      <c r="LUN31" s="13"/>
      <c r="LUO31" s="13"/>
      <c r="LUP31" s="13"/>
      <c r="LUQ31" s="13"/>
      <c r="LUR31" s="13"/>
      <c r="LUS31" s="13"/>
      <c r="LUT31" s="13"/>
      <c r="LUU31" s="13"/>
      <c r="LUV31" s="13"/>
      <c r="LUW31" s="13"/>
      <c r="LUX31" s="13"/>
      <c r="LUY31" s="13"/>
      <c r="LUZ31" s="13"/>
      <c r="LVA31" s="13"/>
      <c r="LVB31" s="13"/>
      <c r="LVC31" s="13"/>
      <c r="LVD31" s="13"/>
      <c r="LVE31" s="13"/>
      <c r="LVF31" s="13"/>
      <c r="LVG31" s="13"/>
      <c r="LVH31" s="13"/>
      <c r="LVI31" s="13"/>
      <c r="LVJ31" s="13"/>
      <c r="LVK31" s="13"/>
      <c r="LVL31" s="13"/>
      <c r="LVM31" s="13"/>
      <c r="LVN31" s="13"/>
      <c r="LVO31" s="13"/>
      <c r="LVP31" s="13"/>
      <c r="LVQ31" s="13"/>
      <c r="LVR31" s="13"/>
      <c r="LVS31" s="13"/>
      <c r="LVT31" s="13"/>
      <c r="LVU31" s="13"/>
      <c r="LVV31" s="13"/>
      <c r="LVW31" s="13"/>
      <c r="LVX31" s="13"/>
      <c r="LVY31" s="13"/>
      <c r="LVZ31" s="13"/>
      <c r="LWA31" s="13"/>
      <c r="LWB31" s="13"/>
      <c r="LWC31" s="13"/>
      <c r="LWD31" s="13"/>
      <c r="LWE31" s="13"/>
      <c r="LWF31" s="13"/>
      <c r="LWG31" s="13"/>
      <c r="LWH31" s="13"/>
      <c r="LWI31" s="13"/>
      <c r="LWJ31" s="13"/>
      <c r="LWK31" s="13"/>
      <c r="LWL31" s="13"/>
      <c r="LWM31" s="13"/>
      <c r="LWN31" s="13"/>
      <c r="LWO31" s="13"/>
      <c r="LWP31" s="13"/>
      <c r="LWQ31" s="13"/>
      <c r="LWR31" s="13"/>
      <c r="LWS31" s="13"/>
      <c r="LWT31" s="13"/>
      <c r="LWU31" s="13"/>
      <c r="LWV31" s="13"/>
      <c r="LWW31" s="13"/>
      <c r="LWX31" s="13"/>
      <c r="LWY31" s="13"/>
      <c r="LWZ31" s="13"/>
      <c r="LXA31" s="13"/>
      <c r="LXB31" s="13"/>
      <c r="LXC31" s="13"/>
      <c r="LXD31" s="13"/>
      <c r="LXE31" s="13"/>
      <c r="LXF31" s="13"/>
      <c r="LXG31" s="13"/>
      <c r="LXH31" s="13"/>
      <c r="LXI31" s="13"/>
      <c r="LXJ31" s="13"/>
      <c r="LXK31" s="13"/>
      <c r="LXL31" s="13"/>
      <c r="LXM31" s="13"/>
      <c r="LXN31" s="13"/>
      <c r="LXO31" s="13"/>
      <c r="LXP31" s="13"/>
      <c r="LXQ31" s="13"/>
      <c r="LXR31" s="13"/>
      <c r="LXS31" s="13"/>
      <c r="LXT31" s="13"/>
      <c r="LXU31" s="13"/>
      <c r="LXV31" s="13"/>
      <c r="LXW31" s="13"/>
      <c r="LXX31" s="13"/>
      <c r="LXY31" s="13"/>
      <c r="LXZ31" s="13"/>
      <c r="LYA31" s="13"/>
      <c r="LYB31" s="13"/>
      <c r="LYC31" s="13"/>
      <c r="LYD31" s="13"/>
      <c r="LYE31" s="13"/>
      <c r="LYF31" s="13"/>
      <c r="LYG31" s="13"/>
      <c r="LYH31" s="13"/>
      <c r="LYI31" s="13"/>
      <c r="LYJ31" s="13"/>
      <c r="LYK31" s="13"/>
      <c r="LYL31" s="13"/>
      <c r="LYM31" s="13"/>
      <c r="LYN31" s="13"/>
      <c r="LYO31" s="13"/>
      <c r="LYP31" s="13"/>
      <c r="LYQ31" s="13"/>
      <c r="LYR31" s="13"/>
      <c r="LYS31" s="13"/>
      <c r="LYT31" s="13"/>
      <c r="LYU31" s="13"/>
      <c r="LYV31" s="13"/>
      <c r="LYW31" s="13"/>
      <c r="LYX31" s="13"/>
      <c r="LYY31" s="13"/>
      <c r="LYZ31" s="13"/>
      <c r="LZA31" s="13"/>
      <c r="LZB31" s="13"/>
      <c r="LZC31" s="13"/>
      <c r="LZD31" s="13"/>
      <c r="LZE31" s="13"/>
      <c r="LZF31" s="13"/>
      <c r="LZG31" s="13"/>
      <c r="LZH31" s="13"/>
      <c r="LZI31" s="13"/>
      <c r="LZJ31" s="13"/>
      <c r="LZK31" s="13"/>
      <c r="LZL31" s="13"/>
      <c r="LZM31" s="13"/>
      <c r="LZN31" s="13"/>
      <c r="LZO31" s="13"/>
      <c r="LZP31" s="13"/>
      <c r="LZQ31" s="13"/>
      <c r="LZR31" s="13"/>
      <c r="LZS31" s="13"/>
      <c r="LZT31" s="13"/>
      <c r="LZU31" s="13"/>
      <c r="LZV31" s="13"/>
      <c r="LZW31" s="13"/>
      <c r="LZX31" s="13"/>
      <c r="LZY31" s="13"/>
      <c r="LZZ31" s="13"/>
      <c r="MAA31" s="13"/>
      <c r="MAB31" s="13"/>
      <c r="MAC31" s="13"/>
      <c r="MAD31" s="13"/>
      <c r="MAE31" s="13"/>
      <c r="MAF31" s="13"/>
      <c r="MAG31" s="13"/>
      <c r="MAH31" s="13"/>
      <c r="MAI31" s="13"/>
      <c r="MAJ31" s="13"/>
      <c r="MAK31" s="13"/>
      <c r="MAL31" s="13"/>
      <c r="MAM31" s="13"/>
      <c r="MAN31" s="13"/>
      <c r="MAO31" s="13"/>
      <c r="MAP31" s="13"/>
      <c r="MAQ31" s="13"/>
      <c r="MAR31" s="13"/>
      <c r="MAS31" s="13"/>
      <c r="MAT31" s="13"/>
      <c r="MAU31" s="13"/>
      <c r="MAV31" s="13"/>
      <c r="MAW31" s="13"/>
      <c r="MAX31" s="13"/>
      <c r="MAY31" s="13"/>
      <c r="MAZ31" s="13"/>
      <c r="MBA31" s="13"/>
      <c r="MBB31" s="13"/>
      <c r="MBC31" s="13"/>
      <c r="MBD31" s="13"/>
      <c r="MBE31" s="13"/>
      <c r="MBF31" s="13"/>
      <c r="MBG31" s="13"/>
      <c r="MBH31" s="13"/>
      <c r="MBI31" s="13"/>
      <c r="MBJ31" s="13"/>
      <c r="MBK31" s="13"/>
      <c r="MBL31" s="13"/>
      <c r="MBM31" s="13"/>
      <c r="MBN31" s="13"/>
      <c r="MBO31" s="13"/>
      <c r="MBP31" s="13"/>
      <c r="MBQ31" s="13"/>
      <c r="MBR31" s="13"/>
      <c r="MBS31" s="13"/>
      <c r="MBT31" s="13"/>
      <c r="MBU31" s="13"/>
      <c r="MBV31" s="13"/>
      <c r="MBW31" s="13"/>
      <c r="MBX31" s="13"/>
      <c r="MBY31" s="13"/>
      <c r="MBZ31" s="13"/>
      <c r="MCA31" s="13"/>
      <c r="MCB31" s="13"/>
      <c r="MCC31" s="13"/>
      <c r="MCD31" s="13"/>
      <c r="MCE31" s="13"/>
      <c r="MCF31" s="13"/>
      <c r="MCG31" s="13"/>
      <c r="MCH31" s="13"/>
      <c r="MCI31" s="13"/>
      <c r="MCJ31" s="13"/>
      <c r="MCK31" s="13"/>
      <c r="MCL31" s="13"/>
      <c r="MCM31" s="13"/>
      <c r="MCN31" s="13"/>
      <c r="MCO31" s="13"/>
      <c r="MCP31" s="13"/>
      <c r="MCQ31" s="13"/>
      <c r="MCR31" s="13"/>
      <c r="MCS31" s="13"/>
      <c r="MCT31" s="13"/>
      <c r="MCU31" s="13"/>
      <c r="MCV31" s="13"/>
      <c r="MCW31" s="13"/>
      <c r="MCX31" s="13"/>
      <c r="MCY31" s="13"/>
      <c r="MCZ31" s="13"/>
      <c r="MDA31" s="13"/>
      <c r="MDB31" s="13"/>
      <c r="MDC31" s="13"/>
      <c r="MDD31" s="13"/>
      <c r="MDE31" s="13"/>
      <c r="MDF31" s="13"/>
      <c r="MDG31" s="13"/>
      <c r="MDH31" s="13"/>
      <c r="MDI31" s="13"/>
      <c r="MDJ31" s="13"/>
      <c r="MDK31" s="13"/>
      <c r="MDL31" s="13"/>
      <c r="MDM31" s="13"/>
      <c r="MDN31" s="13"/>
      <c r="MDO31" s="13"/>
      <c r="MDP31" s="13"/>
      <c r="MDQ31" s="13"/>
      <c r="MDR31" s="13"/>
      <c r="MDS31" s="13"/>
      <c r="MDT31" s="13"/>
      <c r="MDU31" s="13"/>
      <c r="MDV31" s="13"/>
      <c r="MDW31" s="13"/>
      <c r="MDX31" s="13"/>
      <c r="MDY31" s="13"/>
      <c r="MDZ31" s="13"/>
      <c r="MEA31" s="13"/>
      <c r="MEB31" s="13"/>
      <c r="MEC31" s="13"/>
      <c r="MED31" s="13"/>
      <c r="MEE31" s="13"/>
      <c r="MEF31" s="13"/>
      <c r="MEG31" s="13"/>
      <c r="MEH31" s="13"/>
      <c r="MEI31" s="13"/>
      <c r="MEJ31" s="13"/>
      <c r="MEK31" s="13"/>
      <c r="MEL31" s="13"/>
      <c r="MEM31" s="13"/>
      <c r="MEN31" s="13"/>
      <c r="MEO31" s="13"/>
      <c r="MEP31" s="13"/>
      <c r="MEQ31" s="13"/>
      <c r="MER31" s="13"/>
      <c r="MES31" s="13"/>
      <c r="MET31" s="13"/>
      <c r="MEU31" s="13"/>
      <c r="MEV31" s="13"/>
      <c r="MEW31" s="13"/>
      <c r="MEX31" s="13"/>
      <c r="MEY31" s="13"/>
      <c r="MEZ31" s="13"/>
      <c r="MFA31" s="13"/>
      <c r="MFB31" s="13"/>
      <c r="MFC31" s="13"/>
      <c r="MFD31" s="13"/>
      <c r="MFE31" s="13"/>
      <c r="MFF31" s="13"/>
      <c r="MFG31" s="13"/>
      <c r="MFH31" s="13"/>
      <c r="MFI31" s="13"/>
      <c r="MFJ31" s="13"/>
      <c r="MFK31" s="13"/>
      <c r="MFL31" s="13"/>
      <c r="MFM31" s="13"/>
      <c r="MFN31" s="13"/>
      <c r="MFO31" s="13"/>
      <c r="MFP31" s="13"/>
      <c r="MFQ31" s="13"/>
      <c r="MFR31" s="13"/>
      <c r="MFS31" s="13"/>
      <c r="MFT31" s="13"/>
      <c r="MFU31" s="13"/>
      <c r="MFV31" s="13"/>
      <c r="MFW31" s="13"/>
      <c r="MFX31" s="13"/>
      <c r="MFY31" s="13"/>
      <c r="MFZ31" s="13"/>
      <c r="MGA31" s="13"/>
      <c r="MGB31" s="13"/>
      <c r="MGC31" s="13"/>
      <c r="MGD31" s="13"/>
      <c r="MGE31" s="13"/>
      <c r="MGF31" s="13"/>
      <c r="MGG31" s="13"/>
      <c r="MGH31" s="13"/>
      <c r="MGI31" s="13"/>
      <c r="MGJ31" s="13"/>
      <c r="MGK31" s="13"/>
      <c r="MGL31" s="13"/>
      <c r="MGM31" s="13"/>
      <c r="MGN31" s="13"/>
      <c r="MGO31" s="13"/>
      <c r="MGP31" s="13"/>
      <c r="MGQ31" s="13"/>
      <c r="MGR31" s="13"/>
      <c r="MGS31" s="13"/>
      <c r="MGT31" s="13"/>
      <c r="MGU31" s="13"/>
      <c r="MGV31" s="13"/>
      <c r="MGW31" s="13"/>
      <c r="MGX31" s="13"/>
      <c r="MGY31" s="13"/>
      <c r="MGZ31" s="13"/>
      <c r="MHA31" s="13"/>
      <c r="MHB31" s="13"/>
      <c r="MHC31" s="13"/>
      <c r="MHD31" s="13"/>
      <c r="MHE31" s="13"/>
      <c r="MHF31" s="13"/>
      <c r="MHG31" s="13"/>
      <c r="MHH31" s="13"/>
      <c r="MHI31" s="13"/>
      <c r="MHJ31" s="13"/>
      <c r="MHK31" s="13"/>
      <c r="MHL31" s="13"/>
      <c r="MHM31" s="13"/>
      <c r="MHN31" s="13"/>
      <c r="MHO31" s="13"/>
      <c r="MHP31" s="13"/>
      <c r="MHQ31" s="13"/>
      <c r="MHR31" s="13"/>
      <c r="MHS31" s="13"/>
      <c r="MHT31" s="13"/>
      <c r="MHU31" s="13"/>
      <c r="MHV31" s="13"/>
      <c r="MHW31" s="13"/>
      <c r="MHX31" s="13"/>
      <c r="MHY31" s="13"/>
      <c r="MHZ31" s="13"/>
      <c r="MIA31" s="13"/>
      <c r="MIB31" s="13"/>
      <c r="MIC31" s="13"/>
      <c r="MID31" s="13"/>
      <c r="MIE31" s="13"/>
      <c r="MIF31" s="13"/>
      <c r="MIG31" s="13"/>
      <c r="MIH31" s="13"/>
      <c r="MII31" s="13"/>
      <c r="MIJ31" s="13"/>
      <c r="MIK31" s="13"/>
      <c r="MIL31" s="13"/>
      <c r="MIM31" s="13"/>
      <c r="MIN31" s="13"/>
      <c r="MIO31" s="13"/>
      <c r="MIP31" s="13"/>
      <c r="MIQ31" s="13"/>
      <c r="MIR31" s="13"/>
      <c r="MIS31" s="13"/>
      <c r="MIT31" s="13"/>
      <c r="MIU31" s="13"/>
      <c r="MIV31" s="13"/>
      <c r="MIW31" s="13"/>
      <c r="MIX31" s="13"/>
      <c r="MIY31" s="13"/>
      <c r="MIZ31" s="13"/>
      <c r="MJA31" s="13"/>
      <c r="MJB31" s="13"/>
      <c r="MJC31" s="13"/>
      <c r="MJD31" s="13"/>
      <c r="MJE31" s="13"/>
      <c r="MJF31" s="13"/>
      <c r="MJG31" s="13"/>
      <c r="MJH31" s="13"/>
      <c r="MJI31" s="13"/>
      <c r="MJJ31" s="13"/>
      <c r="MJK31" s="13"/>
      <c r="MJL31" s="13"/>
      <c r="MJM31" s="13"/>
      <c r="MJN31" s="13"/>
      <c r="MJO31" s="13"/>
      <c r="MJP31" s="13"/>
      <c r="MJQ31" s="13"/>
      <c r="MJR31" s="13"/>
      <c r="MJS31" s="13"/>
      <c r="MJT31" s="13"/>
      <c r="MJU31" s="13"/>
      <c r="MJV31" s="13"/>
      <c r="MJW31" s="13"/>
      <c r="MJX31" s="13"/>
      <c r="MJY31" s="13"/>
      <c r="MJZ31" s="13"/>
      <c r="MKA31" s="13"/>
      <c r="MKB31" s="13"/>
      <c r="MKC31" s="13"/>
      <c r="MKD31" s="13"/>
      <c r="MKE31" s="13"/>
      <c r="MKF31" s="13"/>
      <c r="MKG31" s="13"/>
      <c r="MKH31" s="13"/>
      <c r="MKI31" s="13"/>
      <c r="MKJ31" s="13"/>
      <c r="MKK31" s="13"/>
      <c r="MKL31" s="13"/>
      <c r="MKM31" s="13"/>
      <c r="MKN31" s="13"/>
      <c r="MKO31" s="13"/>
      <c r="MKP31" s="13"/>
      <c r="MKQ31" s="13"/>
      <c r="MKR31" s="13"/>
      <c r="MKS31" s="13"/>
      <c r="MKT31" s="13"/>
      <c r="MKU31" s="13"/>
      <c r="MKV31" s="13"/>
      <c r="MKW31" s="13"/>
      <c r="MKX31" s="13"/>
      <c r="MKY31" s="13"/>
      <c r="MKZ31" s="13"/>
      <c r="MLA31" s="13"/>
      <c r="MLB31" s="13"/>
      <c r="MLC31" s="13"/>
      <c r="MLD31" s="13"/>
      <c r="MLE31" s="13"/>
      <c r="MLF31" s="13"/>
      <c r="MLG31" s="13"/>
      <c r="MLH31" s="13"/>
      <c r="MLI31" s="13"/>
      <c r="MLJ31" s="13"/>
      <c r="MLK31" s="13"/>
      <c r="MLL31" s="13"/>
      <c r="MLM31" s="13"/>
      <c r="MLN31" s="13"/>
      <c r="MLO31" s="13"/>
      <c r="MLP31" s="13"/>
      <c r="MLQ31" s="13"/>
      <c r="MLR31" s="13"/>
      <c r="MLS31" s="13"/>
      <c r="MLT31" s="13"/>
      <c r="MLU31" s="13"/>
      <c r="MLV31" s="13"/>
      <c r="MLW31" s="13"/>
      <c r="MLX31" s="13"/>
      <c r="MLY31" s="13"/>
      <c r="MLZ31" s="13"/>
      <c r="MMA31" s="13"/>
      <c r="MMB31" s="13"/>
      <c r="MMC31" s="13"/>
      <c r="MMD31" s="13"/>
      <c r="MME31" s="13"/>
      <c r="MMF31" s="13"/>
      <c r="MMG31" s="13"/>
      <c r="MMH31" s="13"/>
      <c r="MMI31" s="13"/>
      <c r="MMJ31" s="13"/>
      <c r="MMK31" s="13"/>
      <c r="MML31" s="13"/>
      <c r="MMM31" s="13"/>
      <c r="MMN31" s="13"/>
      <c r="MMO31" s="13"/>
      <c r="MMP31" s="13"/>
      <c r="MMQ31" s="13"/>
      <c r="MMR31" s="13"/>
      <c r="MMS31" s="13"/>
      <c r="MMT31" s="13"/>
      <c r="MMU31" s="13"/>
      <c r="MMV31" s="13"/>
      <c r="MMW31" s="13"/>
      <c r="MMX31" s="13"/>
      <c r="MMY31" s="13"/>
      <c r="MMZ31" s="13"/>
      <c r="MNA31" s="13"/>
      <c r="MNB31" s="13"/>
      <c r="MNC31" s="13"/>
      <c r="MND31" s="13"/>
      <c r="MNE31" s="13"/>
      <c r="MNF31" s="13"/>
      <c r="MNG31" s="13"/>
      <c r="MNH31" s="13"/>
      <c r="MNI31" s="13"/>
      <c r="MNJ31" s="13"/>
      <c r="MNK31" s="13"/>
      <c r="MNL31" s="13"/>
      <c r="MNM31" s="13"/>
      <c r="MNN31" s="13"/>
      <c r="MNO31" s="13"/>
      <c r="MNP31" s="13"/>
      <c r="MNQ31" s="13"/>
      <c r="MNR31" s="13"/>
      <c r="MNS31" s="13"/>
      <c r="MNT31" s="13"/>
      <c r="MNU31" s="13"/>
      <c r="MNV31" s="13"/>
      <c r="MNW31" s="13"/>
      <c r="MNX31" s="13"/>
      <c r="MNY31" s="13"/>
      <c r="MNZ31" s="13"/>
      <c r="MOA31" s="13"/>
      <c r="MOB31" s="13"/>
      <c r="MOC31" s="13"/>
      <c r="MOD31" s="13"/>
      <c r="MOE31" s="13"/>
      <c r="MOF31" s="13"/>
      <c r="MOG31" s="13"/>
      <c r="MOH31" s="13"/>
      <c r="MOI31" s="13"/>
      <c r="MOJ31" s="13"/>
      <c r="MOK31" s="13"/>
      <c r="MOL31" s="13"/>
      <c r="MOM31" s="13"/>
      <c r="MON31" s="13"/>
      <c r="MOO31" s="13"/>
      <c r="MOP31" s="13"/>
      <c r="MOQ31" s="13"/>
      <c r="MOR31" s="13"/>
      <c r="MOS31" s="13"/>
      <c r="MOT31" s="13"/>
      <c r="MOU31" s="13"/>
      <c r="MOV31" s="13"/>
      <c r="MOW31" s="13"/>
      <c r="MOX31" s="13"/>
      <c r="MOY31" s="13"/>
      <c r="MOZ31" s="13"/>
      <c r="MPA31" s="13"/>
      <c r="MPB31" s="13"/>
      <c r="MPC31" s="13"/>
      <c r="MPD31" s="13"/>
      <c r="MPE31" s="13"/>
      <c r="MPF31" s="13"/>
      <c r="MPG31" s="13"/>
      <c r="MPH31" s="13"/>
      <c r="MPI31" s="13"/>
      <c r="MPJ31" s="13"/>
      <c r="MPK31" s="13"/>
      <c r="MPL31" s="13"/>
      <c r="MPM31" s="13"/>
      <c r="MPN31" s="13"/>
      <c r="MPO31" s="13"/>
      <c r="MPP31" s="13"/>
      <c r="MPQ31" s="13"/>
      <c r="MPR31" s="13"/>
      <c r="MPS31" s="13"/>
      <c r="MPT31" s="13"/>
      <c r="MPU31" s="13"/>
      <c r="MPV31" s="13"/>
      <c r="MPW31" s="13"/>
      <c r="MPX31" s="13"/>
      <c r="MPY31" s="13"/>
      <c r="MPZ31" s="13"/>
      <c r="MQA31" s="13"/>
      <c r="MQB31" s="13"/>
      <c r="MQC31" s="13"/>
      <c r="MQD31" s="13"/>
      <c r="MQE31" s="13"/>
      <c r="MQF31" s="13"/>
      <c r="MQG31" s="13"/>
      <c r="MQH31" s="13"/>
      <c r="MQI31" s="13"/>
      <c r="MQJ31" s="13"/>
      <c r="MQK31" s="13"/>
      <c r="MQL31" s="13"/>
      <c r="MQM31" s="13"/>
      <c r="MQN31" s="13"/>
      <c r="MQO31" s="13"/>
      <c r="MQP31" s="13"/>
      <c r="MQQ31" s="13"/>
      <c r="MQR31" s="13"/>
      <c r="MQS31" s="13"/>
      <c r="MQT31" s="13"/>
      <c r="MQU31" s="13"/>
      <c r="MQV31" s="13"/>
      <c r="MQW31" s="13"/>
      <c r="MQX31" s="13"/>
      <c r="MQY31" s="13"/>
      <c r="MQZ31" s="13"/>
      <c r="MRA31" s="13"/>
      <c r="MRB31" s="13"/>
      <c r="MRC31" s="13"/>
      <c r="MRD31" s="13"/>
      <c r="MRE31" s="13"/>
      <c r="MRF31" s="13"/>
      <c r="MRG31" s="13"/>
      <c r="MRH31" s="13"/>
      <c r="MRI31" s="13"/>
      <c r="MRJ31" s="13"/>
      <c r="MRK31" s="13"/>
      <c r="MRL31" s="13"/>
      <c r="MRM31" s="13"/>
      <c r="MRN31" s="13"/>
      <c r="MRO31" s="13"/>
      <c r="MRP31" s="13"/>
      <c r="MRQ31" s="13"/>
      <c r="MRR31" s="13"/>
      <c r="MRS31" s="13"/>
      <c r="MRT31" s="13"/>
      <c r="MRU31" s="13"/>
      <c r="MRV31" s="13"/>
      <c r="MRW31" s="13"/>
      <c r="MRX31" s="13"/>
      <c r="MRY31" s="13"/>
      <c r="MRZ31" s="13"/>
      <c r="MSA31" s="13"/>
      <c r="MSB31" s="13"/>
      <c r="MSC31" s="13"/>
      <c r="MSD31" s="13"/>
      <c r="MSE31" s="13"/>
      <c r="MSF31" s="13"/>
      <c r="MSG31" s="13"/>
      <c r="MSH31" s="13"/>
      <c r="MSI31" s="13"/>
      <c r="MSJ31" s="13"/>
      <c r="MSK31" s="13"/>
      <c r="MSL31" s="13"/>
      <c r="MSM31" s="13"/>
      <c r="MSN31" s="13"/>
      <c r="MSO31" s="13"/>
      <c r="MSP31" s="13"/>
      <c r="MSQ31" s="13"/>
      <c r="MSR31" s="13"/>
      <c r="MSS31" s="13"/>
      <c r="MST31" s="13"/>
      <c r="MSU31" s="13"/>
      <c r="MSV31" s="13"/>
      <c r="MSW31" s="13"/>
      <c r="MSX31" s="13"/>
      <c r="MSY31" s="13"/>
      <c r="MSZ31" s="13"/>
      <c r="MTA31" s="13"/>
      <c r="MTB31" s="13"/>
      <c r="MTC31" s="13"/>
      <c r="MTD31" s="13"/>
      <c r="MTE31" s="13"/>
      <c r="MTF31" s="13"/>
      <c r="MTG31" s="13"/>
      <c r="MTH31" s="13"/>
      <c r="MTI31" s="13"/>
      <c r="MTJ31" s="13"/>
      <c r="MTK31" s="13"/>
      <c r="MTL31" s="13"/>
      <c r="MTM31" s="13"/>
      <c r="MTN31" s="13"/>
      <c r="MTO31" s="13"/>
      <c r="MTP31" s="13"/>
      <c r="MTQ31" s="13"/>
      <c r="MTR31" s="13"/>
      <c r="MTS31" s="13"/>
      <c r="MTT31" s="13"/>
      <c r="MTU31" s="13"/>
      <c r="MTV31" s="13"/>
      <c r="MTW31" s="13"/>
      <c r="MTX31" s="13"/>
      <c r="MTY31" s="13"/>
      <c r="MTZ31" s="13"/>
      <c r="MUA31" s="13"/>
      <c r="MUB31" s="13"/>
      <c r="MUC31" s="13"/>
      <c r="MUD31" s="13"/>
      <c r="MUE31" s="13"/>
      <c r="MUF31" s="13"/>
      <c r="MUG31" s="13"/>
      <c r="MUH31" s="13"/>
      <c r="MUI31" s="13"/>
      <c r="MUJ31" s="13"/>
      <c r="MUK31" s="13"/>
      <c r="MUL31" s="13"/>
      <c r="MUM31" s="13"/>
      <c r="MUN31" s="13"/>
      <c r="MUO31" s="13"/>
      <c r="MUP31" s="13"/>
      <c r="MUQ31" s="13"/>
      <c r="MUR31" s="13"/>
      <c r="MUS31" s="13"/>
      <c r="MUT31" s="13"/>
      <c r="MUU31" s="13"/>
      <c r="MUV31" s="13"/>
      <c r="MUW31" s="13"/>
      <c r="MUX31" s="13"/>
      <c r="MUY31" s="13"/>
      <c r="MUZ31" s="13"/>
      <c r="MVA31" s="13"/>
      <c r="MVB31" s="13"/>
      <c r="MVC31" s="13"/>
      <c r="MVD31" s="13"/>
      <c r="MVE31" s="13"/>
      <c r="MVF31" s="13"/>
      <c r="MVG31" s="13"/>
      <c r="MVH31" s="13"/>
      <c r="MVI31" s="13"/>
      <c r="MVJ31" s="13"/>
      <c r="MVK31" s="13"/>
      <c r="MVL31" s="13"/>
      <c r="MVM31" s="13"/>
      <c r="MVN31" s="13"/>
      <c r="MVO31" s="13"/>
      <c r="MVP31" s="13"/>
      <c r="MVQ31" s="13"/>
      <c r="MVR31" s="13"/>
      <c r="MVS31" s="13"/>
      <c r="MVT31" s="13"/>
      <c r="MVU31" s="13"/>
      <c r="MVV31" s="13"/>
      <c r="MVW31" s="13"/>
      <c r="MVX31" s="13"/>
      <c r="MVY31" s="13"/>
      <c r="MVZ31" s="13"/>
      <c r="MWA31" s="13"/>
      <c r="MWB31" s="13"/>
      <c r="MWC31" s="13"/>
      <c r="MWD31" s="13"/>
      <c r="MWE31" s="13"/>
      <c r="MWF31" s="13"/>
      <c r="MWG31" s="13"/>
      <c r="MWH31" s="13"/>
      <c r="MWI31" s="13"/>
      <c r="MWJ31" s="13"/>
      <c r="MWK31" s="13"/>
      <c r="MWL31" s="13"/>
      <c r="MWM31" s="13"/>
      <c r="MWN31" s="13"/>
      <c r="MWO31" s="13"/>
      <c r="MWP31" s="13"/>
      <c r="MWQ31" s="13"/>
      <c r="MWR31" s="13"/>
      <c r="MWS31" s="13"/>
      <c r="MWT31" s="13"/>
      <c r="MWU31" s="13"/>
      <c r="MWV31" s="13"/>
      <c r="MWW31" s="13"/>
      <c r="MWX31" s="13"/>
      <c r="MWY31" s="13"/>
      <c r="MWZ31" s="13"/>
      <c r="MXA31" s="13"/>
      <c r="MXB31" s="13"/>
      <c r="MXC31" s="13"/>
      <c r="MXD31" s="13"/>
      <c r="MXE31" s="13"/>
      <c r="MXF31" s="13"/>
      <c r="MXG31" s="13"/>
      <c r="MXH31" s="13"/>
      <c r="MXI31" s="13"/>
      <c r="MXJ31" s="13"/>
      <c r="MXK31" s="13"/>
      <c r="MXL31" s="13"/>
      <c r="MXM31" s="13"/>
      <c r="MXN31" s="13"/>
      <c r="MXO31" s="13"/>
      <c r="MXP31" s="13"/>
      <c r="MXQ31" s="13"/>
      <c r="MXR31" s="13"/>
      <c r="MXS31" s="13"/>
      <c r="MXT31" s="13"/>
      <c r="MXU31" s="13"/>
      <c r="MXV31" s="13"/>
      <c r="MXW31" s="13"/>
      <c r="MXX31" s="13"/>
      <c r="MXY31" s="13"/>
      <c r="MXZ31" s="13"/>
      <c r="MYA31" s="13"/>
      <c r="MYB31" s="13"/>
      <c r="MYC31" s="13"/>
      <c r="MYD31" s="13"/>
      <c r="MYE31" s="13"/>
      <c r="MYF31" s="13"/>
      <c r="MYG31" s="13"/>
      <c r="MYH31" s="13"/>
      <c r="MYI31" s="13"/>
      <c r="MYJ31" s="13"/>
      <c r="MYK31" s="13"/>
      <c r="MYL31" s="13"/>
      <c r="MYM31" s="13"/>
      <c r="MYN31" s="13"/>
      <c r="MYO31" s="13"/>
      <c r="MYP31" s="13"/>
      <c r="MYQ31" s="13"/>
      <c r="MYR31" s="13"/>
      <c r="MYS31" s="13"/>
      <c r="MYT31" s="13"/>
      <c r="MYU31" s="13"/>
      <c r="MYV31" s="13"/>
      <c r="MYW31" s="13"/>
      <c r="MYX31" s="13"/>
      <c r="MYY31" s="13"/>
      <c r="MYZ31" s="13"/>
      <c r="MZA31" s="13"/>
      <c r="MZB31" s="13"/>
      <c r="MZC31" s="13"/>
      <c r="MZD31" s="13"/>
      <c r="MZE31" s="13"/>
      <c r="MZF31" s="13"/>
      <c r="MZG31" s="13"/>
      <c r="MZH31" s="13"/>
      <c r="MZI31" s="13"/>
      <c r="MZJ31" s="13"/>
      <c r="MZK31" s="13"/>
      <c r="MZL31" s="13"/>
      <c r="MZM31" s="13"/>
      <c r="MZN31" s="13"/>
      <c r="MZO31" s="13"/>
      <c r="MZP31" s="13"/>
      <c r="MZQ31" s="13"/>
      <c r="MZR31" s="13"/>
      <c r="MZS31" s="13"/>
      <c r="MZT31" s="13"/>
      <c r="MZU31" s="13"/>
      <c r="MZV31" s="13"/>
      <c r="MZW31" s="13"/>
      <c r="MZX31" s="13"/>
      <c r="MZY31" s="13"/>
      <c r="MZZ31" s="13"/>
      <c r="NAA31" s="13"/>
      <c r="NAB31" s="13"/>
      <c r="NAC31" s="13"/>
      <c r="NAD31" s="13"/>
      <c r="NAE31" s="13"/>
      <c r="NAF31" s="13"/>
      <c r="NAG31" s="13"/>
      <c r="NAH31" s="13"/>
      <c r="NAI31" s="13"/>
      <c r="NAJ31" s="13"/>
      <c r="NAK31" s="13"/>
      <c r="NAL31" s="13"/>
      <c r="NAM31" s="13"/>
      <c r="NAN31" s="13"/>
      <c r="NAO31" s="13"/>
      <c r="NAP31" s="13"/>
      <c r="NAQ31" s="13"/>
      <c r="NAR31" s="13"/>
      <c r="NAS31" s="13"/>
      <c r="NAT31" s="13"/>
      <c r="NAU31" s="13"/>
      <c r="NAV31" s="13"/>
      <c r="NAW31" s="13"/>
      <c r="NAX31" s="13"/>
      <c r="NAY31" s="13"/>
      <c r="NAZ31" s="13"/>
      <c r="NBA31" s="13"/>
      <c r="NBB31" s="13"/>
      <c r="NBC31" s="13"/>
      <c r="NBD31" s="13"/>
      <c r="NBE31" s="13"/>
      <c r="NBF31" s="13"/>
      <c r="NBG31" s="13"/>
      <c r="NBH31" s="13"/>
      <c r="NBI31" s="13"/>
      <c r="NBJ31" s="13"/>
      <c r="NBK31" s="13"/>
      <c r="NBL31" s="13"/>
      <c r="NBM31" s="13"/>
      <c r="NBN31" s="13"/>
      <c r="NBO31" s="13"/>
      <c r="NBP31" s="13"/>
      <c r="NBQ31" s="13"/>
      <c r="NBR31" s="13"/>
      <c r="NBS31" s="13"/>
      <c r="NBT31" s="13"/>
      <c r="NBU31" s="13"/>
      <c r="NBV31" s="13"/>
      <c r="NBW31" s="13"/>
      <c r="NBX31" s="13"/>
      <c r="NBY31" s="13"/>
      <c r="NBZ31" s="13"/>
      <c r="NCA31" s="13"/>
      <c r="NCB31" s="13"/>
      <c r="NCC31" s="13"/>
      <c r="NCD31" s="13"/>
      <c r="NCE31" s="13"/>
      <c r="NCF31" s="13"/>
      <c r="NCG31" s="13"/>
      <c r="NCH31" s="13"/>
      <c r="NCI31" s="13"/>
      <c r="NCJ31" s="13"/>
      <c r="NCK31" s="13"/>
      <c r="NCL31" s="13"/>
      <c r="NCM31" s="13"/>
      <c r="NCN31" s="13"/>
      <c r="NCO31" s="13"/>
      <c r="NCP31" s="13"/>
      <c r="NCQ31" s="13"/>
      <c r="NCR31" s="13"/>
      <c r="NCS31" s="13"/>
      <c r="NCT31" s="13"/>
      <c r="NCU31" s="13"/>
      <c r="NCV31" s="13"/>
      <c r="NCW31" s="13"/>
      <c r="NCX31" s="13"/>
      <c r="NCY31" s="13"/>
      <c r="NCZ31" s="13"/>
      <c r="NDA31" s="13"/>
      <c r="NDB31" s="13"/>
      <c r="NDC31" s="13"/>
      <c r="NDD31" s="13"/>
      <c r="NDE31" s="13"/>
      <c r="NDF31" s="13"/>
      <c r="NDG31" s="13"/>
      <c r="NDH31" s="13"/>
      <c r="NDI31" s="13"/>
      <c r="NDJ31" s="13"/>
      <c r="NDK31" s="13"/>
      <c r="NDL31" s="13"/>
      <c r="NDM31" s="13"/>
      <c r="NDN31" s="13"/>
      <c r="NDO31" s="13"/>
      <c r="NDP31" s="13"/>
      <c r="NDQ31" s="13"/>
      <c r="NDR31" s="13"/>
      <c r="NDS31" s="13"/>
      <c r="NDT31" s="13"/>
      <c r="NDU31" s="13"/>
      <c r="NDV31" s="13"/>
      <c r="NDW31" s="13"/>
      <c r="NDX31" s="13"/>
      <c r="NDY31" s="13"/>
      <c r="NDZ31" s="13"/>
      <c r="NEA31" s="13"/>
      <c r="NEB31" s="13"/>
      <c r="NEC31" s="13"/>
      <c r="NED31" s="13"/>
      <c r="NEE31" s="13"/>
      <c r="NEF31" s="13"/>
      <c r="NEG31" s="13"/>
      <c r="NEH31" s="13"/>
      <c r="NEI31" s="13"/>
      <c r="NEJ31" s="13"/>
      <c r="NEK31" s="13"/>
      <c r="NEL31" s="13"/>
      <c r="NEM31" s="13"/>
      <c r="NEN31" s="13"/>
      <c r="NEO31" s="13"/>
      <c r="NEP31" s="13"/>
      <c r="NEQ31" s="13"/>
      <c r="NER31" s="13"/>
      <c r="NES31" s="13"/>
      <c r="NET31" s="13"/>
      <c r="NEU31" s="13"/>
      <c r="NEV31" s="13"/>
      <c r="NEW31" s="13"/>
      <c r="NEX31" s="13"/>
      <c r="NEY31" s="13"/>
      <c r="NEZ31" s="13"/>
      <c r="NFA31" s="13"/>
      <c r="NFB31" s="13"/>
      <c r="NFC31" s="13"/>
      <c r="NFD31" s="13"/>
      <c r="NFE31" s="13"/>
      <c r="NFF31" s="13"/>
      <c r="NFG31" s="13"/>
      <c r="NFH31" s="13"/>
      <c r="NFI31" s="13"/>
      <c r="NFJ31" s="13"/>
      <c r="NFK31" s="13"/>
      <c r="NFL31" s="13"/>
      <c r="NFM31" s="13"/>
      <c r="NFN31" s="13"/>
      <c r="NFO31" s="13"/>
      <c r="NFP31" s="13"/>
      <c r="NFQ31" s="13"/>
      <c r="NFR31" s="13"/>
      <c r="NFS31" s="13"/>
      <c r="NFT31" s="13"/>
      <c r="NFU31" s="13"/>
      <c r="NFV31" s="13"/>
      <c r="NFW31" s="13"/>
      <c r="NFX31" s="13"/>
      <c r="NFY31" s="13"/>
      <c r="NFZ31" s="13"/>
      <c r="NGA31" s="13"/>
      <c r="NGB31" s="13"/>
      <c r="NGC31" s="13"/>
      <c r="NGD31" s="13"/>
      <c r="NGE31" s="13"/>
      <c r="NGF31" s="13"/>
      <c r="NGG31" s="13"/>
      <c r="NGH31" s="13"/>
      <c r="NGI31" s="13"/>
      <c r="NGJ31" s="13"/>
      <c r="NGK31" s="13"/>
      <c r="NGL31" s="13"/>
      <c r="NGM31" s="13"/>
      <c r="NGN31" s="13"/>
      <c r="NGO31" s="13"/>
      <c r="NGP31" s="13"/>
      <c r="NGQ31" s="13"/>
      <c r="NGR31" s="13"/>
      <c r="NGS31" s="13"/>
      <c r="NGT31" s="13"/>
      <c r="NGU31" s="13"/>
      <c r="NGV31" s="13"/>
      <c r="NGW31" s="13"/>
      <c r="NGX31" s="13"/>
      <c r="NGY31" s="13"/>
      <c r="NGZ31" s="13"/>
      <c r="NHA31" s="13"/>
      <c r="NHB31" s="13"/>
      <c r="NHC31" s="13"/>
      <c r="NHD31" s="13"/>
      <c r="NHE31" s="13"/>
      <c r="NHF31" s="13"/>
      <c r="NHG31" s="13"/>
      <c r="NHH31" s="13"/>
      <c r="NHI31" s="13"/>
      <c r="NHJ31" s="13"/>
      <c r="NHK31" s="13"/>
      <c r="NHL31" s="13"/>
      <c r="NHM31" s="13"/>
      <c r="NHN31" s="13"/>
      <c r="NHO31" s="13"/>
      <c r="NHP31" s="13"/>
      <c r="NHQ31" s="13"/>
      <c r="NHR31" s="13"/>
      <c r="NHS31" s="13"/>
      <c r="NHT31" s="13"/>
      <c r="NHU31" s="13"/>
      <c r="NHV31" s="13"/>
      <c r="NHW31" s="13"/>
      <c r="NHX31" s="13"/>
      <c r="NHY31" s="13"/>
      <c r="NHZ31" s="13"/>
      <c r="NIA31" s="13"/>
      <c r="NIB31" s="13"/>
      <c r="NIC31" s="13"/>
      <c r="NID31" s="13"/>
      <c r="NIE31" s="13"/>
      <c r="NIF31" s="13"/>
      <c r="NIG31" s="13"/>
      <c r="NIH31" s="13"/>
      <c r="NII31" s="13"/>
      <c r="NIJ31" s="13"/>
      <c r="NIK31" s="13"/>
      <c r="NIL31" s="13"/>
      <c r="NIM31" s="13"/>
      <c r="NIN31" s="13"/>
      <c r="NIO31" s="13"/>
      <c r="NIP31" s="13"/>
      <c r="NIQ31" s="13"/>
      <c r="NIR31" s="13"/>
      <c r="NIS31" s="13"/>
      <c r="NIT31" s="13"/>
      <c r="NIU31" s="13"/>
      <c r="NIV31" s="13"/>
      <c r="NIW31" s="13"/>
      <c r="NIX31" s="13"/>
      <c r="NIY31" s="13"/>
      <c r="NIZ31" s="13"/>
      <c r="NJA31" s="13"/>
      <c r="NJB31" s="13"/>
      <c r="NJC31" s="13"/>
      <c r="NJD31" s="13"/>
      <c r="NJE31" s="13"/>
      <c r="NJF31" s="13"/>
      <c r="NJG31" s="13"/>
      <c r="NJH31" s="13"/>
      <c r="NJI31" s="13"/>
      <c r="NJJ31" s="13"/>
      <c r="NJK31" s="13"/>
      <c r="NJL31" s="13"/>
      <c r="NJM31" s="13"/>
      <c r="NJN31" s="13"/>
      <c r="NJO31" s="13"/>
      <c r="NJP31" s="13"/>
      <c r="NJQ31" s="13"/>
      <c r="NJR31" s="13"/>
      <c r="NJS31" s="13"/>
      <c r="NJT31" s="13"/>
      <c r="NJU31" s="13"/>
      <c r="NJV31" s="13"/>
      <c r="NJW31" s="13"/>
      <c r="NJX31" s="13"/>
      <c r="NJY31" s="13"/>
      <c r="NJZ31" s="13"/>
      <c r="NKA31" s="13"/>
      <c r="NKB31" s="13"/>
      <c r="NKC31" s="13"/>
      <c r="NKD31" s="13"/>
      <c r="NKE31" s="13"/>
      <c r="NKF31" s="13"/>
      <c r="NKG31" s="13"/>
      <c r="NKH31" s="13"/>
      <c r="NKI31" s="13"/>
      <c r="NKJ31" s="13"/>
      <c r="NKK31" s="13"/>
      <c r="NKL31" s="13"/>
      <c r="NKM31" s="13"/>
      <c r="NKN31" s="13"/>
      <c r="NKO31" s="13"/>
      <c r="NKP31" s="13"/>
      <c r="NKQ31" s="13"/>
      <c r="NKR31" s="13"/>
      <c r="NKS31" s="13"/>
      <c r="NKT31" s="13"/>
      <c r="NKU31" s="13"/>
      <c r="NKV31" s="13"/>
      <c r="NKW31" s="13"/>
      <c r="NKX31" s="13"/>
      <c r="NKY31" s="13"/>
      <c r="NKZ31" s="13"/>
      <c r="NLA31" s="13"/>
      <c r="NLB31" s="13"/>
      <c r="NLC31" s="13"/>
      <c r="NLD31" s="13"/>
      <c r="NLE31" s="13"/>
      <c r="NLF31" s="13"/>
      <c r="NLG31" s="13"/>
      <c r="NLH31" s="13"/>
      <c r="NLI31" s="13"/>
      <c r="NLJ31" s="13"/>
      <c r="NLK31" s="13"/>
      <c r="NLL31" s="13"/>
      <c r="NLM31" s="13"/>
      <c r="NLN31" s="13"/>
      <c r="NLO31" s="13"/>
      <c r="NLP31" s="13"/>
      <c r="NLQ31" s="13"/>
      <c r="NLR31" s="13"/>
      <c r="NLS31" s="13"/>
      <c r="NLT31" s="13"/>
      <c r="NLU31" s="13"/>
      <c r="NLV31" s="13"/>
      <c r="NLW31" s="13"/>
      <c r="NLX31" s="13"/>
      <c r="NLY31" s="13"/>
      <c r="NLZ31" s="13"/>
      <c r="NMA31" s="13"/>
      <c r="NMB31" s="13"/>
      <c r="NMC31" s="13"/>
      <c r="NMD31" s="13"/>
      <c r="NME31" s="13"/>
      <c r="NMF31" s="13"/>
      <c r="NMG31" s="13"/>
      <c r="NMH31" s="13"/>
      <c r="NMI31" s="13"/>
      <c r="NMJ31" s="13"/>
      <c r="NMK31" s="13"/>
      <c r="NML31" s="13"/>
      <c r="NMM31" s="13"/>
      <c r="NMN31" s="13"/>
      <c r="NMO31" s="13"/>
      <c r="NMP31" s="13"/>
      <c r="NMQ31" s="13"/>
      <c r="NMR31" s="13"/>
      <c r="NMS31" s="13"/>
      <c r="NMT31" s="13"/>
      <c r="NMU31" s="13"/>
      <c r="NMV31" s="13"/>
      <c r="NMW31" s="13"/>
      <c r="NMX31" s="13"/>
      <c r="NMY31" s="13"/>
      <c r="NMZ31" s="13"/>
      <c r="NNA31" s="13"/>
      <c r="NNB31" s="13"/>
      <c r="NNC31" s="13"/>
      <c r="NND31" s="13"/>
      <c r="NNE31" s="13"/>
      <c r="NNF31" s="13"/>
      <c r="NNG31" s="13"/>
      <c r="NNH31" s="13"/>
      <c r="NNI31" s="13"/>
      <c r="NNJ31" s="13"/>
      <c r="NNK31" s="13"/>
      <c r="NNL31" s="13"/>
      <c r="NNM31" s="13"/>
      <c r="NNN31" s="13"/>
      <c r="NNO31" s="13"/>
      <c r="NNP31" s="13"/>
      <c r="NNQ31" s="13"/>
      <c r="NNR31" s="13"/>
      <c r="NNS31" s="13"/>
      <c r="NNT31" s="13"/>
      <c r="NNU31" s="13"/>
      <c r="NNV31" s="13"/>
      <c r="NNW31" s="13"/>
      <c r="NNX31" s="13"/>
      <c r="NNY31" s="13"/>
      <c r="NNZ31" s="13"/>
      <c r="NOA31" s="13"/>
      <c r="NOB31" s="13"/>
      <c r="NOC31" s="13"/>
      <c r="NOD31" s="13"/>
      <c r="NOE31" s="13"/>
      <c r="NOF31" s="13"/>
      <c r="NOG31" s="13"/>
      <c r="NOH31" s="13"/>
      <c r="NOI31" s="13"/>
      <c r="NOJ31" s="13"/>
      <c r="NOK31" s="13"/>
      <c r="NOL31" s="13"/>
      <c r="NOM31" s="13"/>
      <c r="NON31" s="13"/>
      <c r="NOO31" s="13"/>
      <c r="NOP31" s="13"/>
      <c r="NOQ31" s="13"/>
      <c r="NOR31" s="13"/>
      <c r="NOS31" s="13"/>
      <c r="NOT31" s="13"/>
      <c r="NOU31" s="13"/>
      <c r="NOV31" s="13"/>
      <c r="NOW31" s="13"/>
      <c r="NOX31" s="13"/>
      <c r="NOY31" s="13"/>
      <c r="NOZ31" s="13"/>
      <c r="NPA31" s="13"/>
      <c r="NPB31" s="13"/>
      <c r="NPC31" s="13"/>
      <c r="NPD31" s="13"/>
      <c r="NPE31" s="13"/>
      <c r="NPF31" s="13"/>
      <c r="NPG31" s="13"/>
      <c r="NPH31" s="13"/>
      <c r="NPI31" s="13"/>
      <c r="NPJ31" s="13"/>
      <c r="NPK31" s="13"/>
      <c r="NPL31" s="13"/>
      <c r="NPM31" s="13"/>
      <c r="NPN31" s="13"/>
      <c r="NPO31" s="13"/>
      <c r="NPP31" s="13"/>
      <c r="NPQ31" s="13"/>
      <c r="NPR31" s="13"/>
      <c r="NPS31" s="13"/>
      <c r="NPT31" s="13"/>
      <c r="NPU31" s="13"/>
      <c r="NPV31" s="13"/>
      <c r="NPW31" s="13"/>
      <c r="NPX31" s="13"/>
      <c r="NPY31" s="13"/>
      <c r="NPZ31" s="13"/>
      <c r="NQA31" s="13"/>
      <c r="NQB31" s="13"/>
      <c r="NQC31" s="13"/>
      <c r="NQD31" s="13"/>
      <c r="NQE31" s="13"/>
      <c r="NQF31" s="13"/>
      <c r="NQG31" s="13"/>
      <c r="NQH31" s="13"/>
      <c r="NQI31" s="13"/>
      <c r="NQJ31" s="13"/>
      <c r="NQK31" s="13"/>
      <c r="NQL31" s="13"/>
      <c r="NQM31" s="13"/>
      <c r="NQN31" s="13"/>
      <c r="NQO31" s="13"/>
      <c r="NQP31" s="13"/>
      <c r="NQQ31" s="13"/>
      <c r="NQR31" s="13"/>
      <c r="NQS31" s="13"/>
      <c r="NQT31" s="13"/>
      <c r="NQU31" s="13"/>
      <c r="NQV31" s="13"/>
      <c r="NQW31" s="13"/>
      <c r="NQX31" s="13"/>
      <c r="NQY31" s="13"/>
      <c r="NQZ31" s="13"/>
      <c r="NRA31" s="13"/>
      <c r="NRB31" s="13"/>
      <c r="NRC31" s="13"/>
      <c r="NRD31" s="13"/>
      <c r="NRE31" s="13"/>
      <c r="NRF31" s="13"/>
      <c r="NRG31" s="13"/>
      <c r="NRH31" s="13"/>
      <c r="NRI31" s="13"/>
      <c r="NRJ31" s="13"/>
      <c r="NRK31" s="13"/>
      <c r="NRL31" s="13"/>
      <c r="NRM31" s="13"/>
      <c r="NRN31" s="13"/>
      <c r="NRO31" s="13"/>
      <c r="NRP31" s="13"/>
      <c r="NRQ31" s="13"/>
      <c r="NRR31" s="13"/>
      <c r="NRS31" s="13"/>
      <c r="NRT31" s="13"/>
      <c r="NRU31" s="13"/>
      <c r="NRV31" s="13"/>
      <c r="NRW31" s="13"/>
      <c r="NRX31" s="13"/>
      <c r="NRY31" s="13"/>
      <c r="NRZ31" s="13"/>
      <c r="NSA31" s="13"/>
      <c r="NSB31" s="13"/>
      <c r="NSC31" s="13"/>
      <c r="NSD31" s="13"/>
      <c r="NSE31" s="13"/>
      <c r="NSF31" s="13"/>
      <c r="NSG31" s="13"/>
      <c r="NSH31" s="13"/>
      <c r="NSI31" s="13"/>
      <c r="NSJ31" s="13"/>
      <c r="NSK31" s="13"/>
      <c r="NSL31" s="13"/>
      <c r="NSM31" s="13"/>
      <c r="NSN31" s="13"/>
      <c r="NSO31" s="13"/>
      <c r="NSP31" s="13"/>
      <c r="NSQ31" s="13"/>
      <c r="NSR31" s="13"/>
      <c r="NSS31" s="13"/>
      <c r="NST31" s="13"/>
      <c r="NSU31" s="13"/>
      <c r="NSV31" s="13"/>
      <c r="NSW31" s="13"/>
      <c r="NSX31" s="13"/>
      <c r="NSY31" s="13"/>
      <c r="NSZ31" s="13"/>
      <c r="NTA31" s="13"/>
      <c r="NTB31" s="13"/>
      <c r="NTC31" s="13"/>
      <c r="NTD31" s="13"/>
      <c r="NTE31" s="13"/>
      <c r="NTF31" s="13"/>
      <c r="NTG31" s="13"/>
      <c r="NTH31" s="13"/>
      <c r="NTI31" s="13"/>
      <c r="NTJ31" s="13"/>
      <c r="NTK31" s="13"/>
      <c r="NTL31" s="13"/>
      <c r="NTM31" s="13"/>
      <c r="NTN31" s="13"/>
      <c r="NTO31" s="13"/>
      <c r="NTP31" s="13"/>
      <c r="NTQ31" s="13"/>
      <c r="NTR31" s="13"/>
      <c r="NTS31" s="13"/>
      <c r="NTT31" s="13"/>
      <c r="NTU31" s="13"/>
      <c r="NTV31" s="13"/>
      <c r="NTW31" s="13"/>
      <c r="NTX31" s="13"/>
      <c r="NTY31" s="13"/>
      <c r="NTZ31" s="13"/>
      <c r="NUA31" s="13"/>
      <c r="NUB31" s="13"/>
      <c r="NUC31" s="13"/>
      <c r="NUD31" s="13"/>
      <c r="NUE31" s="13"/>
      <c r="NUF31" s="13"/>
      <c r="NUG31" s="13"/>
      <c r="NUH31" s="13"/>
      <c r="NUI31" s="13"/>
      <c r="NUJ31" s="13"/>
      <c r="NUK31" s="13"/>
      <c r="NUL31" s="13"/>
      <c r="NUM31" s="13"/>
      <c r="NUN31" s="13"/>
      <c r="NUO31" s="13"/>
      <c r="NUP31" s="13"/>
      <c r="NUQ31" s="13"/>
      <c r="NUR31" s="13"/>
      <c r="NUS31" s="13"/>
      <c r="NUT31" s="13"/>
      <c r="NUU31" s="13"/>
      <c r="NUV31" s="13"/>
      <c r="NUW31" s="13"/>
      <c r="NUX31" s="13"/>
      <c r="NUY31" s="13"/>
      <c r="NUZ31" s="13"/>
      <c r="NVA31" s="13"/>
      <c r="NVB31" s="13"/>
      <c r="NVC31" s="13"/>
      <c r="NVD31" s="13"/>
      <c r="NVE31" s="13"/>
      <c r="NVF31" s="13"/>
      <c r="NVG31" s="13"/>
      <c r="NVH31" s="13"/>
      <c r="NVI31" s="13"/>
      <c r="NVJ31" s="13"/>
      <c r="NVK31" s="13"/>
      <c r="NVL31" s="13"/>
      <c r="NVM31" s="13"/>
      <c r="NVN31" s="13"/>
      <c r="NVO31" s="13"/>
      <c r="NVP31" s="13"/>
      <c r="NVQ31" s="13"/>
      <c r="NVR31" s="13"/>
      <c r="NVS31" s="13"/>
      <c r="NVT31" s="13"/>
      <c r="NVU31" s="13"/>
      <c r="NVV31" s="13"/>
      <c r="NVW31" s="13"/>
      <c r="NVX31" s="13"/>
      <c r="NVY31" s="13"/>
      <c r="NVZ31" s="13"/>
      <c r="NWA31" s="13"/>
      <c r="NWB31" s="13"/>
      <c r="NWC31" s="13"/>
      <c r="NWD31" s="13"/>
      <c r="NWE31" s="13"/>
      <c r="NWF31" s="13"/>
      <c r="NWG31" s="13"/>
      <c r="NWH31" s="13"/>
      <c r="NWI31" s="13"/>
      <c r="NWJ31" s="13"/>
      <c r="NWK31" s="13"/>
      <c r="NWL31" s="13"/>
      <c r="NWM31" s="13"/>
      <c r="NWN31" s="13"/>
      <c r="NWO31" s="13"/>
      <c r="NWP31" s="13"/>
      <c r="NWQ31" s="13"/>
      <c r="NWR31" s="13"/>
      <c r="NWS31" s="13"/>
      <c r="NWT31" s="13"/>
      <c r="NWU31" s="13"/>
      <c r="NWV31" s="13"/>
      <c r="NWW31" s="13"/>
      <c r="NWX31" s="13"/>
      <c r="NWY31" s="13"/>
      <c r="NWZ31" s="13"/>
      <c r="NXA31" s="13"/>
      <c r="NXB31" s="13"/>
      <c r="NXC31" s="13"/>
      <c r="NXD31" s="13"/>
      <c r="NXE31" s="13"/>
      <c r="NXF31" s="13"/>
      <c r="NXG31" s="13"/>
      <c r="NXH31" s="13"/>
      <c r="NXI31" s="13"/>
      <c r="NXJ31" s="13"/>
      <c r="NXK31" s="13"/>
      <c r="NXL31" s="13"/>
      <c r="NXM31" s="13"/>
      <c r="NXN31" s="13"/>
      <c r="NXO31" s="13"/>
      <c r="NXP31" s="13"/>
      <c r="NXQ31" s="13"/>
      <c r="NXR31" s="13"/>
      <c r="NXS31" s="13"/>
      <c r="NXT31" s="13"/>
      <c r="NXU31" s="13"/>
      <c r="NXV31" s="13"/>
      <c r="NXW31" s="13"/>
      <c r="NXX31" s="13"/>
      <c r="NXY31" s="13"/>
      <c r="NXZ31" s="13"/>
      <c r="NYA31" s="13"/>
      <c r="NYB31" s="13"/>
      <c r="NYC31" s="13"/>
      <c r="NYD31" s="13"/>
      <c r="NYE31" s="13"/>
      <c r="NYF31" s="13"/>
      <c r="NYG31" s="13"/>
      <c r="NYH31" s="13"/>
      <c r="NYI31" s="13"/>
      <c r="NYJ31" s="13"/>
      <c r="NYK31" s="13"/>
      <c r="NYL31" s="13"/>
      <c r="NYM31" s="13"/>
      <c r="NYN31" s="13"/>
      <c r="NYO31" s="13"/>
      <c r="NYP31" s="13"/>
      <c r="NYQ31" s="13"/>
      <c r="NYR31" s="13"/>
      <c r="NYS31" s="13"/>
      <c r="NYT31" s="13"/>
      <c r="NYU31" s="13"/>
      <c r="NYV31" s="13"/>
      <c r="NYW31" s="13"/>
      <c r="NYX31" s="13"/>
      <c r="NYY31" s="13"/>
      <c r="NYZ31" s="13"/>
      <c r="NZA31" s="13"/>
      <c r="NZB31" s="13"/>
      <c r="NZC31" s="13"/>
      <c r="NZD31" s="13"/>
      <c r="NZE31" s="13"/>
      <c r="NZF31" s="13"/>
      <c r="NZG31" s="13"/>
      <c r="NZH31" s="13"/>
      <c r="NZI31" s="13"/>
      <c r="NZJ31" s="13"/>
      <c r="NZK31" s="13"/>
      <c r="NZL31" s="13"/>
      <c r="NZM31" s="13"/>
      <c r="NZN31" s="13"/>
      <c r="NZO31" s="13"/>
      <c r="NZP31" s="13"/>
      <c r="NZQ31" s="13"/>
      <c r="NZR31" s="13"/>
      <c r="NZS31" s="13"/>
      <c r="NZT31" s="13"/>
      <c r="NZU31" s="13"/>
      <c r="NZV31" s="13"/>
      <c r="NZW31" s="13"/>
      <c r="NZX31" s="13"/>
      <c r="NZY31" s="13"/>
      <c r="NZZ31" s="13"/>
      <c r="OAA31" s="13"/>
      <c r="OAB31" s="13"/>
      <c r="OAC31" s="13"/>
      <c r="OAD31" s="13"/>
      <c r="OAE31" s="13"/>
      <c r="OAF31" s="13"/>
      <c r="OAG31" s="13"/>
      <c r="OAH31" s="13"/>
      <c r="OAI31" s="13"/>
      <c r="OAJ31" s="13"/>
      <c r="OAK31" s="13"/>
      <c r="OAL31" s="13"/>
      <c r="OAM31" s="13"/>
      <c r="OAN31" s="13"/>
      <c r="OAO31" s="13"/>
      <c r="OAP31" s="13"/>
      <c r="OAQ31" s="13"/>
      <c r="OAR31" s="13"/>
      <c r="OAS31" s="13"/>
      <c r="OAT31" s="13"/>
      <c r="OAU31" s="13"/>
      <c r="OAV31" s="13"/>
      <c r="OAW31" s="13"/>
      <c r="OAX31" s="13"/>
      <c r="OAY31" s="13"/>
      <c r="OAZ31" s="13"/>
      <c r="OBA31" s="13"/>
      <c r="OBB31" s="13"/>
      <c r="OBC31" s="13"/>
      <c r="OBD31" s="13"/>
      <c r="OBE31" s="13"/>
      <c r="OBF31" s="13"/>
      <c r="OBG31" s="13"/>
      <c r="OBH31" s="13"/>
      <c r="OBI31" s="13"/>
      <c r="OBJ31" s="13"/>
      <c r="OBK31" s="13"/>
      <c r="OBL31" s="13"/>
      <c r="OBM31" s="13"/>
      <c r="OBN31" s="13"/>
      <c r="OBO31" s="13"/>
      <c r="OBP31" s="13"/>
      <c r="OBQ31" s="13"/>
      <c r="OBR31" s="13"/>
      <c r="OBS31" s="13"/>
      <c r="OBT31" s="13"/>
      <c r="OBU31" s="13"/>
      <c r="OBV31" s="13"/>
      <c r="OBW31" s="13"/>
      <c r="OBX31" s="13"/>
      <c r="OBY31" s="13"/>
      <c r="OBZ31" s="13"/>
      <c r="OCA31" s="13"/>
      <c r="OCB31" s="13"/>
      <c r="OCC31" s="13"/>
      <c r="OCD31" s="13"/>
      <c r="OCE31" s="13"/>
      <c r="OCF31" s="13"/>
      <c r="OCG31" s="13"/>
      <c r="OCH31" s="13"/>
      <c r="OCI31" s="13"/>
      <c r="OCJ31" s="13"/>
      <c r="OCK31" s="13"/>
      <c r="OCL31" s="13"/>
      <c r="OCM31" s="13"/>
      <c r="OCN31" s="13"/>
      <c r="OCO31" s="13"/>
      <c r="OCP31" s="13"/>
      <c r="OCQ31" s="13"/>
      <c r="OCR31" s="13"/>
      <c r="OCS31" s="13"/>
      <c r="OCT31" s="13"/>
      <c r="OCU31" s="13"/>
      <c r="OCV31" s="13"/>
      <c r="OCW31" s="13"/>
      <c r="OCX31" s="13"/>
      <c r="OCY31" s="13"/>
      <c r="OCZ31" s="13"/>
      <c r="ODA31" s="13"/>
      <c r="ODB31" s="13"/>
      <c r="ODC31" s="13"/>
      <c r="ODD31" s="13"/>
      <c r="ODE31" s="13"/>
      <c r="ODF31" s="13"/>
      <c r="ODG31" s="13"/>
      <c r="ODH31" s="13"/>
      <c r="ODI31" s="13"/>
      <c r="ODJ31" s="13"/>
      <c r="ODK31" s="13"/>
      <c r="ODL31" s="13"/>
      <c r="ODM31" s="13"/>
      <c r="ODN31" s="13"/>
      <c r="ODO31" s="13"/>
      <c r="ODP31" s="13"/>
      <c r="ODQ31" s="13"/>
      <c r="ODR31" s="13"/>
      <c r="ODS31" s="13"/>
      <c r="ODT31" s="13"/>
      <c r="ODU31" s="13"/>
      <c r="ODV31" s="13"/>
      <c r="ODW31" s="13"/>
      <c r="ODX31" s="13"/>
      <c r="ODY31" s="13"/>
      <c r="ODZ31" s="13"/>
      <c r="OEA31" s="13"/>
      <c r="OEB31" s="13"/>
      <c r="OEC31" s="13"/>
      <c r="OED31" s="13"/>
      <c r="OEE31" s="13"/>
      <c r="OEF31" s="13"/>
      <c r="OEG31" s="13"/>
      <c r="OEH31" s="13"/>
      <c r="OEI31" s="13"/>
      <c r="OEJ31" s="13"/>
      <c r="OEK31" s="13"/>
      <c r="OEL31" s="13"/>
      <c r="OEM31" s="13"/>
      <c r="OEN31" s="13"/>
      <c r="OEO31" s="13"/>
      <c r="OEP31" s="13"/>
      <c r="OEQ31" s="13"/>
      <c r="OER31" s="13"/>
      <c r="OES31" s="13"/>
      <c r="OET31" s="13"/>
      <c r="OEU31" s="13"/>
      <c r="OEV31" s="13"/>
      <c r="OEW31" s="13"/>
      <c r="OEX31" s="13"/>
      <c r="OEY31" s="13"/>
      <c r="OEZ31" s="13"/>
      <c r="OFA31" s="13"/>
      <c r="OFB31" s="13"/>
      <c r="OFC31" s="13"/>
      <c r="OFD31" s="13"/>
      <c r="OFE31" s="13"/>
      <c r="OFF31" s="13"/>
      <c r="OFG31" s="13"/>
      <c r="OFH31" s="13"/>
      <c r="OFI31" s="13"/>
      <c r="OFJ31" s="13"/>
      <c r="OFK31" s="13"/>
      <c r="OFL31" s="13"/>
      <c r="OFM31" s="13"/>
      <c r="OFN31" s="13"/>
      <c r="OFO31" s="13"/>
      <c r="OFP31" s="13"/>
      <c r="OFQ31" s="13"/>
      <c r="OFR31" s="13"/>
      <c r="OFS31" s="13"/>
      <c r="OFT31" s="13"/>
      <c r="OFU31" s="13"/>
      <c r="OFV31" s="13"/>
      <c r="OFW31" s="13"/>
      <c r="OFX31" s="13"/>
      <c r="OFY31" s="13"/>
      <c r="OFZ31" s="13"/>
      <c r="OGA31" s="13"/>
      <c r="OGB31" s="13"/>
      <c r="OGC31" s="13"/>
      <c r="OGD31" s="13"/>
      <c r="OGE31" s="13"/>
      <c r="OGF31" s="13"/>
      <c r="OGG31" s="13"/>
      <c r="OGH31" s="13"/>
      <c r="OGI31" s="13"/>
      <c r="OGJ31" s="13"/>
      <c r="OGK31" s="13"/>
      <c r="OGL31" s="13"/>
      <c r="OGM31" s="13"/>
      <c r="OGN31" s="13"/>
      <c r="OGO31" s="13"/>
      <c r="OGP31" s="13"/>
      <c r="OGQ31" s="13"/>
      <c r="OGR31" s="13"/>
      <c r="OGS31" s="13"/>
      <c r="OGT31" s="13"/>
      <c r="OGU31" s="13"/>
      <c r="OGV31" s="13"/>
      <c r="OGW31" s="13"/>
      <c r="OGX31" s="13"/>
      <c r="OGY31" s="13"/>
      <c r="OGZ31" s="13"/>
      <c r="OHA31" s="13"/>
      <c r="OHB31" s="13"/>
      <c r="OHC31" s="13"/>
      <c r="OHD31" s="13"/>
      <c r="OHE31" s="13"/>
      <c r="OHF31" s="13"/>
      <c r="OHG31" s="13"/>
      <c r="OHH31" s="13"/>
      <c r="OHI31" s="13"/>
      <c r="OHJ31" s="13"/>
      <c r="OHK31" s="13"/>
      <c r="OHL31" s="13"/>
      <c r="OHM31" s="13"/>
      <c r="OHN31" s="13"/>
      <c r="OHO31" s="13"/>
      <c r="OHP31" s="13"/>
      <c r="OHQ31" s="13"/>
      <c r="OHR31" s="13"/>
      <c r="OHS31" s="13"/>
      <c r="OHT31" s="13"/>
      <c r="OHU31" s="13"/>
      <c r="OHV31" s="13"/>
      <c r="OHW31" s="13"/>
      <c r="OHX31" s="13"/>
      <c r="OHY31" s="13"/>
      <c r="OHZ31" s="13"/>
      <c r="OIA31" s="13"/>
      <c r="OIB31" s="13"/>
      <c r="OIC31" s="13"/>
      <c r="OID31" s="13"/>
      <c r="OIE31" s="13"/>
      <c r="OIF31" s="13"/>
      <c r="OIG31" s="13"/>
      <c r="OIH31" s="13"/>
      <c r="OII31" s="13"/>
      <c r="OIJ31" s="13"/>
      <c r="OIK31" s="13"/>
      <c r="OIL31" s="13"/>
      <c r="OIM31" s="13"/>
      <c r="OIN31" s="13"/>
      <c r="OIO31" s="13"/>
      <c r="OIP31" s="13"/>
      <c r="OIQ31" s="13"/>
      <c r="OIR31" s="13"/>
      <c r="OIS31" s="13"/>
      <c r="OIT31" s="13"/>
      <c r="OIU31" s="13"/>
      <c r="OIV31" s="13"/>
      <c r="OIW31" s="13"/>
      <c r="OIX31" s="13"/>
      <c r="OIY31" s="13"/>
      <c r="OIZ31" s="13"/>
      <c r="OJA31" s="13"/>
      <c r="OJB31" s="13"/>
      <c r="OJC31" s="13"/>
      <c r="OJD31" s="13"/>
      <c r="OJE31" s="13"/>
      <c r="OJF31" s="13"/>
      <c r="OJG31" s="13"/>
      <c r="OJH31" s="13"/>
      <c r="OJI31" s="13"/>
      <c r="OJJ31" s="13"/>
      <c r="OJK31" s="13"/>
      <c r="OJL31" s="13"/>
      <c r="OJM31" s="13"/>
      <c r="OJN31" s="13"/>
      <c r="OJO31" s="13"/>
      <c r="OJP31" s="13"/>
      <c r="OJQ31" s="13"/>
      <c r="OJR31" s="13"/>
      <c r="OJS31" s="13"/>
      <c r="OJT31" s="13"/>
      <c r="OJU31" s="13"/>
      <c r="OJV31" s="13"/>
      <c r="OJW31" s="13"/>
      <c r="OJX31" s="13"/>
      <c r="OJY31" s="13"/>
      <c r="OJZ31" s="13"/>
      <c r="OKA31" s="13"/>
      <c r="OKB31" s="13"/>
      <c r="OKC31" s="13"/>
      <c r="OKD31" s="13"/>
      <c r="OKE31" s="13"/>
      <c r="OKF31" s="13"/>
      <c r="OKG31" s="13"/>
      <c r="OKH31" s="13"/>
      <c r="OKI31" s="13"/>
      <c r="OKJ31" s="13"/>
      <c r="OKK31" s="13"/>
      <c r="OKL31" s="13"/>
      <c r="OKM31" s="13"/>
      <c r="OKN31" s="13"/>
      <c r="OKO31" s="13"/>
      <c r="OKP31" s="13"/>
      <c r="OKQ31" s="13"/>
      <c r="OKR31" s="13"/>
      <c r="OKS31" s="13"/>
      <c r="OKT31" s="13"/>
      <c r="OKU31" s="13"/>
      <c r="OKV31" s="13"/>
      <c r="OKW31" s="13"/>
      <c r="OKX31" s="13"/>
      <c r="OKY31" s="13"/>
      <c r="OKZ31" s="13"/>
      <c r="OLA31" s="13"/>
      <c r="OLB31" s="13"/>
      <c r="OLC31" s="13"/>
      <c r="OLD31" s="13"/>
      <c r="OLE31" s="13"/>
      <c r="OLF31" s="13"/>
      <c r="OLG31" s="13"/>
      <c r="OLH31" s="13"/>
      <c r="OLI31" s="13"/>
      <c r="OLJ31" s="13"/>
      <c r="OLK31" s="13"/>
      <c r="OLL31" s="13"/>
      <c r="OLM31" s="13"/>
      <c r="OLN31" s="13"/>
      <c r="OLO31" s="13"/>
      <c r="OLP31" s="13"/>
      <c r="OLQ31" s="13"/>
      <c r="OLR31" s="13"/>
      <c r="OLS31" s="13"/>
      <c r="OLT31" s="13"/>
      <c r="OLU31" s="13"/>
      <c r="OLV31" s="13"/>
      <c r="OLW31" s="13"/>
      <c r="OLX31" s="13"/>
      <c r="OLY31" s="13"/>
      <c r="OLZ31" s="13"/>
      <c r="OMA31" s="13"/>
      <c r="OMB31" s="13"/>
      <c r="OMC31" s="13"/>
      <c r="OMD31" s="13"/>
      <c r="OME31" s="13"/>
      <c r="OMF31" s="13"/>
      <c r="OMG31" s="13"/>
      <c r="OMH31" s="13"/>
      <c r="OMI31" s="13"/>
      <c r="OMJ31" s="13"/>
      <c r="OMK31" s="13"/>
      <c r="OML31" s="13"/>
      <c r="OMM31" s="13"/>
      <c r="OMN31" s="13"/>
      <c r="OMO31" s="13"/>
      <c r="OMP31" s="13"/>
      <c r="OMQ31" s="13"/>
      <c r="OMR31" s="13"/>
      <c r="OMS31" s="13"/>
      <c r="OMT31" s="13"/>
      <c r="OMU31" s="13"/>
      <c r="OMV31" s="13"/>
      <c r="OMW31" s="13"/>
      <c r="OMX31" s="13"/>
      <c r="OMY31" s="13"/>
      <c r="OMZ31" s="13"/>
      <c r="ONA31" s="13"/>
      <c r="ONB31" s="13"/>
      <c r="ONC31" s="13"/>
      <c r="OND31" s="13"/>
      <c r="ONE31" s="13"/>
      <c r="ONF31" s="13"/>
      <c r="ONG31" s="13"/>
      <c r="ONH31" s="13"/>
      <c r="ONI31" s="13"/>
      <c r="ONJ31" s="13"/>
      <c r="ONK31" s="13"/>
      <c r="ONL31" s="13"/>
      <c r="ONM31" s="13"/>
      <c r="ONN31" s="13"/>
      <c r="ONO31" s="13"/>
      <c r="ONP31" s="13"/>
      <c r="ONQ31" s="13"/>
      <c r="ONR31" s="13"/>
      <c r="ONS31" s="13"/>
      <c r="ONT31" s="13"/>
      <c r="ONU31" s="13"/>
      <c r="ONV31" s="13"/>
      <c r="ONW31" s="13"/>
      <c r="ONX31" s="13"/>
      <c r="ONY31" s="13"/>
      <c r="ONZ31" s="13"/>
      <c r="OOA31" s="13"/>
      <c r="OOB31" s="13"/>
      <c r="OOC31" s="13"/>
      <c r="OOD31" s="13"/>
      <c r="OOE31" s="13"/>
      <c r="OOF31" s="13"/>
      <c r="OOG31" s="13"/>
      <c r="OOH31" s="13"/>
      <c r="OOI31" s="13"/>
      <c r="OOJ31" s="13"/>
      <c r="OOK31" s="13"/>
      <c r="OOL31" s="13"/>
      <c r="OOM31" s="13"/>
      <c r="OON31" s="13"/>
      <c r="OOO31" s="13"/>
      <c r="OOP31" s="13"/>
      <c r="OOQ31" s="13"/>
      <c r="OOR31" s="13"/>
      <c r="OOS31" s="13"/>
      <c r="OOT31" s="13"/>
      <c r="OOU31" s="13"/>
      <c r="OOV31" s="13"/>
      <c r="OOW31" s="13"/>
      <c r="OOX31" s="13"/>
      <c r="OOY31" s="13"/>
      <c r="OOZ31" s="13"/>
      <c r="OPA31" s="13"/>
      <c r="OPB31" s="13"/>
      <c r="OPC31" s="13"/>
      <c r="OPD31" s="13"/>
      <c r="OPE31" s="13"/>
      <c r="OPF31" s="13"/>
      <c r="OPG31" s="13"/>
      <c r="OPH31" s="13"/>
      <c r="OPI31" s="13"/>
      <c r="OPJ31" s="13"/>
      <c r="OPK31" s="13"/>
      <c r="OPL31" s="13"/>
      <c r="OPM31" s="13"/>
      <c r="OPN31" s="13"/>
      <c r="OPO31" s="13"/>
      <c r="OPP31" s="13"/>
      <c r="OPQ31" s="13"/>
      <c r="OPR31" s="13"/>
      <c r="OPS31" s="13"/>
      <c r="OPT31" s="13"/>
      <c r="OPU31" s="13"/>
      <c r="OPV31" s="13"/>
      <c r="OPW31" s="13"/>
      <c r="OPX31" s="13"/>
      <c r="OPY31" s="13"/>
      <c r="OPZ31" s="13"/>
      <c r="OQA31" s="13"/>
      <c r="OQB31" s="13"/>
      <c r="OQC31" s="13"/>
      <c r="OQD31" s="13"/>
      <c r="OQE31" s="13"/>
      <c r="OQF31" s="13"/>
      <c r="OQG31" s="13"/>
      <c r="OQH31" s="13"/>
      <c r="OQI31" s="13"/>
      <c r="OQJ31" s="13"/>
      <c r="OQK31" s="13"/>
      <c r="OQL31" s="13"/>
      <c r="OQM31" s="13"/>
      <c r="OQN31" s="13"/>
      <c r="OQO31" s="13"/>
      <c r="OQP31" s="13"/>
      <c r="OQQ31" s="13"/>
      <c r="OQR31" s="13"/>
      <c r="OQS31" s="13"/>
      <c r="OQT31" s="13"/>
      <c r="OQU31" s="13"/>
      <c r="OQV31" s="13"/>
      <c r="OQW31" s="13"/>
      <c r="OQX31" s="13"/>
      <c r="OQY31" s="13"/>
      <c r="OQZ31" s="13"/>
      <c r="ORA31" s="13"/>
      <c r="ORB31" s="13"/>
      <c r="ORC31" s="13"/>
      <c r="ORD31" s="13"/>
      <c r="ORE31" s="13"/>
      <c r="ORF31" s="13"/>
      <c r="ORG31" s="13"/>
      <c r="ORH31" s="13"/>
      <c r="ORI31" s="13"/>
      <c r="ORJ31" s="13"/>
      <c r="ORK31" s="13"/>
      <c r="ORL31" s="13"/>
      <c r="ORM31" s="13"/>
      <c r="ORN31" s="13"/>
      <c r="ORO31" s="13"/>
      <c r="ORP31" s="13"/>
      <c r="ORQ31" s="13"/>
      <c r="ORR31" s="13"/>
      <c r="ORS31" s="13"/>
      <c r="ORT31" s="13"/>
      <c r="ORU31" s="13"/>
      <c r="ORV31" s="13"/>
      <c r="ORW31" s="13"/>
      <c r="ORX31" s="13"/>
      <c r="ORY31" s="13"/>
      <c r="ORZ31" s="13"/>
      <c r="OSA31" s="13"/>
      <c r="OSB31" s="13"/>
      <c r="OSC31" s="13"/>
      <c r="OSD31" s="13"/>
      <c r="OSE31" s="13"/>
      <c r="OSF31" s="13"/>
      <c r="OSG31" s="13"/>
      <c r="OSH31" s="13"/>
      <c r="OSI31" s="13"/>
      <c r="OSJ31" s="13"/>
      <c r="OSK31" s="13"/>
      <c r="OSL31" s="13"/>
      <c r="OSM31" s="13"/>
      <c r="OSN31" s="13"/>
      <c r="OSO31" s="13"/>
      <c r="OSP31" s="13"/>
      <c r="OSQ31" s="13"/>
      <c r="OSR31" s="13"/>
      <c r="OSS31" s="13"/>
      <c r="OST31" s="13"/>
      <c r="OSU31" s="13"/>
      <c r="OSV31" s="13"/>
      <c r="OSW31" s="13"/>
      <c r="OSX31" s="13"/>
      <c r="OSY31" s="13"/>
      <c r="OSZ31" s="13"/>
      <c r="OTA31" s="13"/>
      <c r="OTB31" s="13"/>
      <c r="OTC31" s="13"/>
      <c r="OTD31" s="13"/>
      <c r="OTE31" s="13"/>
      <c r="OTF31" s="13"/>
      <c r="OTG31" s="13"/>
      <c r="OTH31" s="13"/>
      <c r="OTI31" s="13"/>
      <c r="OTJ31" s="13"/>
      <c r="OTK31" s="13"/>
      <c r="OTL31" s="13"/>
      <c r="OTM31" s="13"/>
      <c r="OTN31" s="13"/>
      <c r="OTO31" s="13"/>
      <c r="OTP31" s="13"/>
      <c r="OTQ31" s="13"/>
      <c r="OTR31" s="13"/>
      <c r="OTS31" s="13"/>
      <c r="OTT31" s="13"/>
      <c r="OTU31" s="13"/>
      <c r="OTV31" s="13"/>
      <c r="OTW31" s="13"/>
      <c r="OTX31" s="13"/>
      <c r="OTY31" s="13"/>
      <c r="OTZ31" s="13"/>
      <c r="OUA31" s="13"/>
      <c r="OUB31" s="13"/>
      <c r="OUC31" s="13"/>
      <c r="OUD31" s="13"/>
      <c r="OUE31" s="13"/>
      <c r="OUF31" s="13"/>
      <c r="OUG31" s="13"/>
      <c r="OUH31" s="13"/>
      <c r="OUI31" s="13"/>
      <c r="OUJ31" s="13"/>
      <c r="OUK31" s="13"/>
      <c r="OUL31" s="13"/>
      <c r="OUM31" s="13"/>
      <c r="OUN31" s="13"/>
      <c r="OUO31" s="13"/>
      <c r="OUP31" s="13"/>
      <c r="OUQ31" s="13"/>
      <c r="OUR31" s="13"/>
      <c r="OUS31" s="13"/>
      <c r="OUT31" s="13"/>
      <c r="OUU31" s="13"/>
      <c r="OUV31" s="13"/>
      <c r="OUW31" s="13"/>
      <c r="OUX31" s="13"/>
      <c r="OUY31" s="13"/>
      <c r="OUZ31" s="13"/>
      <c r="OVA31" s="13"/>
      <c r="OVB31" s="13"/>
      <c r="OVC31" s="13"/>
      <c r="OVD31" s="13"/>
      <c r="OVE31" s="13"/>
      <c r="OVF31" s="13"/>
      <c r="OVG31" s="13"/>
      <c r="OVH31" s="13"/>
      <c r="OVI31" s="13"/>
      <c r="OVJ31" s="13"/>
      <c r="OVK31" s="13"/>
      <c r="OVL31" s="13"/>
      <c r="OVM31" s="13"/>
      <c r="OVN31" s="13"/>
      <c r="OVO31" s="13"/>
      <c r="OVP31" s="13"/>
      <c r="OVQ31" s="13"/>
      <c r="OVR31" s="13"/>
      <c r="OVS31" s="13"/>
      <c r="OVT31" s="13"/>
      <c r="OVU31" s="13"/>
      <c r="OVV31" s="13"/>
      <c r="OVW31" s="13"/>
      <c r="OVX31" s="13"/>
      <c r="OVY31" s="13"/>
      <c r="OVZ31" s="13"/>
      <c r="OWA31" s="13"/>
      <c r="OWB31" s="13"/>
      <c r="OWC31" s="13"/>
      <c r="OWD31" s="13"/>
      <c r="OWE31" s="13"/>
      <c r="OWF31" s="13"/>
      <c r="OWG31" s="13"/>
      <c r="OWH31" s="13"/>
      <c r="OWI31" s="13"/>
      <c r="OWJ31" s="13"/>
      <c r="OWK31" s="13"/>
      <c r="OWL31" s="13"/>
      <c r="OWM31" s="13"/>
      <c r="OWN31" s="13"/>
      <c r="OWO31" s="13"/>
      <c r="OWP31" s="13"/>
      <c r="OWQ31" s="13"/>
      <c r="OWR31" s="13"/>
      <c r="OWS31" s="13"/>
      <c r="OWT31" s="13"/>
      <c r="OWU31" s="13"/>
      <c r="OWV31" s="13"/>
      <c r="OWW31" s="13"/>
      <c r="OWX31" s="13"/>
      <c r="OWY31" s="13"/>
      <c r="OWZ31" s="13"/>
      <c r="OXA31" s="13"/>
      <c r="OXB31" s="13"/>
      <c r="OXC31" s="13"/>
      <c r="OXD31" s="13"/>
      <c r="OXE31" s="13"/>
      <c r="OXF31" s="13"/>
      <c r="OXG31" s="13"/>
      <c r="OXH31" s="13"/>
      <c r="OXI31" s="13"/>
      <c r="OXJ31" s="13"/>
      <c r="OXK31" s="13"/>
      <c r="OXL31" s="13"/>
      <c r="OXM31" s="13"/>
      <c r="OXN31" s="13"/>
      <c r="OXO31" s="13"/>
      <c r="OXP31" s="13"/>
      <c r="OXQ31" s="13"/>
      <c r="OXR31" s="13"/>
      <c r="OXS31" s="13"/>
      <c r="OXT31" s="13"/>
      <c r="OXU31" s="13"/>
      <c r="OXV31" s="13"/>
      <c r="OXW31" s="13"/>
      <c r="OXX31" s="13"/>
      <c r="OXY31" s="13"/>
      <c r="OXZ31" s="13"/>
      <c r="OYA31" s="13"/>
      <c r="OYB31" s="13"/>
      <c r="OYC31" s="13"/>
      <c r="OYD31" s="13"/>
      <c r="OYE31" s="13"/>
      <c r="OYF31" s="13"/>
      <c r="OYG31" s="13"/>
      <c r="OYH31" s="13"/>
      <c r="OYI31" s="13"/>
      <c r="OYJ31" s="13"/>
      <c r="OYK31" s="13"/>
      <c r="OYL31" s="13"/>
      <c r="OYM31" s="13"/>
      <c r="OYN31" s="13"/>
      <c r="OYO31" s="13"/>
      <c r="OYP31" s="13"/>
      <c r="OYQ31" s="13"/>
      <c r="OYR31" s="13"/>
      <c r="OYS31" s="13"/>
      <c r="OYT31" s="13"/>
      <c r="OYU31" s="13"/>
      <c r="OYV31" s="13"/>
      <c r="OYW31" s="13"/>
      <c r="OYX31" s="13"/>
      <c r="OYY31" s="13"/>
      <c r="OYZ31" s="13"/>
      <c r="OZA31" s="13"/>
      <c r="OZB31" s="13"/>
      <c r="OZC31" s="13"/>
      <c r="OZD31" s="13"/>
      <c r="OZE31" s="13"/>
      <c r="OZF31" s="13"/>
      <c r="OZG31" s="13"/>
      <c r="OZH31" s="13"/>
      <c r="OZI31" s="13"/>
      <c r="OZJ31" s="13"/>
      <c r="OZK31" s="13"/>
      <c r="OZL31" s="13"/>
      <c r="OZM31" s="13"/>
      <c r="OZN31" s="13"/>
      <c r="OZO31" s="13"/>
      <c r="OZP31" s="13"/>
      <c r="OZQ31" s="13"/>
      <c r="OZR31" s="13"/>
      <c r="OZS31" s="13"/>
      <c r="OZT31" s="13"/>
      <c r="OZU31" s="13"/>
      <c r="OZV31" s="13"/>
      <c r="OZW31" s="13"/>
      <c r="OZX31" s="13"/>
      <c r="OZY31" s="13"/>
      <c r="OZZ31" s="13"/>
      <c r="PAA31" s="13"/>
      <c r="PAB31" s="13"/>
      <c r="PAC31" s="13"/>
      <c r="PAD31" s="13"/>
      <c r="PAE31" s="13"/>
      <c r="PAF31" s="13"/>
      <c r="PAG31" s="13"/>
      <c r="PAH31" s="13"/>
      <c r="PAI31" s="13"/>
      <c r="PAJ31" s="13"/>
      <c r="PAK31" s="13"/>
      <c r="PAL31" s="13"/>
      <c r="PAM31" s="13"/>
      <c r="PAN31" s="13"/>
      <c r="PAO31" s="13"/>
      <c r="PAP31" s="13"/>
      <c r="PAQ31" s="13"/>
      <c r="PAR31" s="13"/>
      <c r="PAS31" s="13"/>
      <c r="PAT31" s="13"/>
      <c r="PAU31" s="13"/>
      <c r="PAV31" s="13"/>
      <c r="PAW31" s="13"/>
      <c r="PAX31" s="13"/>
      <c r="PAY31" s="13"/>
      <c r="PAZ31" s="13"/>
      <c r="PBA31" s="13"/>
      <c r="PBB31" s="13"/>
      <c r="PBC31" s="13"/>
      <c r="PBD31" s="13"/>
      <c r="PBE31" s="13"/>
      <c r="PBF31" s="13"/>
      <c r="PBG31" s="13"/>
      <c r="PBH31" s="13"/>
      <c r="PBI31" s="13"/>
      <c r="PBJ31" s="13"/>
      <c r="PBK31" s="13"/>
      <c r="PBL31" s="13"/>
      <c r="PBM31" s="13"/>
      <c r="PBN31" s="13"/>
      <c r="PBO31" s="13"/>
      <c r="PBP31" s="13"/>
      <c r="PBQ31" s="13"/>
      <c r="PBR31" s="13"/>
      <c r="PBS31" s="13"/>
      <c r="PBT31" s="13"/>
      <c r="PBU31" s="13"/>
      <c r="PBV31" s="13"/>
      <c r="PBW31" s="13"/>
      <c r="PBX31" s="13"/>
      <c r="PBY31" s="13"/>
      <c r="PBZ31" s="13"/>
      <c r="PCA31" s="13"/>
      <c r="PCB31" s="13"/>
      <c r="PCC31" s="13"/>
      <c r="PCD31" s="13"/>
      <c r="PCE31" s="13"/>
      <c r="PCF31" s="13"/>
      <c r="PCG31" s="13"/>
      <c r="PCH31" s="13"/>
      <c r="PCI31" s="13"/>
      <c r="PCJ31" s="13"/>
      <c r="PCK31" s="13"/>
      <c r="PCL31" s="13"/>
      <c r="PCM31" s="13"/>
      <c r="PCN31" s="13"/>
      <c r="PCO31" s="13"/>
      <c r="PCP31" s="13"/>
      <c r="PCQ31" s="13"/>
      <c r="PCR31" s="13"/>
      <c r="PCS31" s="13"/>
      <c r="PCT31" s="13"/>
      <c r="PCU31" s="13"/>
      <c r="PCV31" s="13"/>
      <c r="PCW31" s="13"/>
      <c r="PCX31" s="13"/>
      <c r="PCY31" s="13"/>
      <c r="PCZ31" s="13"/>
      <c r="PDA31" s="13"/>
      <c r="PDB31" s="13"/>
      <c r="PDC31" s="13"/>
      <c r="PDD31" s="13"/>
      <c r="PDE31" s="13"/>
      <c r="PDF31" s="13"/>
      <c r="PDG31" s="13"/>
      <c r="PDH31" s="13"/>
      <c r="PDI31" s="13"/>
      <c r="PDJ31" s="13"/>
      <c r="PDK31" s="13"/>
      <c r="PDL31" s="13"/>
      <c r="PDM31" s="13"/>
      <c r="PDN31" s="13"/>
      <c r="PDO31" s="13"/>
      <c r="PDP31" s="13"/>
      <c r="PDQ31" s="13"/>
      <c r="PDR31" s="13"/>
      <c r="PDS31" s="13"/>
      <c r="PDT31" s="13"/>
      <c r="PDU31" s="13"/>
      <c r="PDV31" s="13"/>
      <c r="PDW31" s="13"/>
      <c r="PDX31" s="13"/>
      <c r="PDY31" s="13"/>
      <c r="PDZ31" s="13"/>
      <c r="PEA31" s="13"/>
      <c r="PEB31" s="13"/>
      <c r="PEC31" s="13"/>
      <c r="PED31" s="13"/>
      <c r="PEE31" s="13"/>
      <c r="PEF31" s="13"/>
      <c r="PEG31" s="13"/>
      <c r="PEH31" s="13"/>
      <c r="PEI31" s="13"/>
      <c r="PEJ31" s="13"/>
      <c r="PEK31" s="13"/>
      <c r="PEL31" s="13"/>
      <c r="PEM31" s="13"/>
      <c r="PEN31" s="13"/>
      <c r="PEO31" s="13"/>
      <c r="PEP31" s="13"/>
      <c r="PEQ31" s="13"/>
      <c r="PER31" s="13"/>
      <c r="PES31" s="13"/>
      <c r="PET31" s="13"/>
      <c r="PEU31" s="13"/>
      <c r="PEV31" s="13"/>
      <c r="PEW31" s="13"/>
      <c r="PEX31" s="13"/>
      <c r="PEY31" s="13"/>
      <c r="PEZ31" s="13"/>
      <c r="PFA31" s="13"/>
      <c r="PFB31" s="13"/>
      <c r="PFC31" s="13"/>
      <c r="PFD31" s="13"/>
      <c r="PFE31" s="13"/>
      <c r="PFF31" s="13"/>
      <c r="PFG31" s="13"/>
      <c r="PFH31" s="13"/>
      <c r="PFI31" s="13"/>
      <c r="PFJ31" s="13"/>
      <c r="PFK31" s="13"/>
      <c r="PFL31" s="13"/>
      <c r="PFM31" s="13"/>
      <c r="PFN31" s="13"/>
      <c r="PFO31" s="13"/>
      <c r="PFP31" s="13"/>
      <c r="PFQ31" s="13"/>
      <c r="PFR31" s="13"/>
      <c r="PFS31" s="13"/>
      <c r="PFT31" s="13"/>
      <c r="PFU31" s="13"/>
      <c r="PFV31" s="13"/>
      <c r="PFW31" s="13"/>
      <c r="PFX31" s="13"/>
      <c r="PFY31" s="13"/>
      <c r="PFZ31" s="13"/>
      <c r="PGA31" s="13"/>
      <c r="PGB31" s="13"/>
      <c r="PGC31" s="13"/>
      <c r="PGD31" s="13"/>
      <c r="PGE31" s="13"/>
      <c r="PGF31" s="13"/>
      <c r="PGG31" s="13"/>
      <c r="PGH31" s="13"/>
      <c r="PGI31" s="13"/>
      <c r="PGJ31" s="13"/>
      <c r="PGK31" s="13"/>
      <c r="PGL31" s="13"/>
      <c r="PGM31" s="13"/>
      <c r="PGN31" s="13"/>
      <c r="PGO31" s="13"/>
      <c r="PGP31" s="13"/>
      <c r="PGQ31" s="13"/>
      <c r="PGR31" s="13"/>
      <c r="PGS31" s="13"/>
      <c r="PGT31" s="13"/>
      <c r="PGU31" s="13"/>
      <c r="PGV31" s="13"/>
      <c r="PGW31" s="13"/>
      <c r="PGX31" s="13"/>
      <c r="PGY31" s="13"/>
      <c r="PGZ31" s="13"/>
      <c r="PHA31" s="13"/>
      <c r="PHB31" s="13"/>
      <c r="PHC31" s="13"/>
      <c r="PHD31" s="13"/>
      <c r="PHE31" s="13"/>
      <c r="PHF31" s="13"/>
      <c r="PHG31" s="13"/>
      <c r="PHH31" s="13"/>
      <c r="PHI31" s="13"/>
      <c r="PHJ31" s="13"/>
      <c r="PHK31" s="13"/>
      <c r="PHL31" s="13"/>
      <c r="PHM31" s="13"/>
      <c r="PHN31" s="13"/>
      <c r="PHO31" s="13"/>
      <c r="PHP31" s="13"/>
      <c r="PHQ31" s="13"/>
      <c r="PHR31" s="13"/>
      <c r="PHS31" s="13"/>
      <c r="PHT31" s="13"/>
      <c r="PHU31" s="13"/>
      <c r="PHV31" s="13"/>
      <c r="PHW31" s="13"/>
      <c r="PHX31" s="13"/>
      <c r="PHY31" s="13"/>
      <c r="PHZ31" s="13"/>
      <c r="PIA31" s="13"/>
      <c r="PIB31" s="13"/>
      <c r="PIC31" s="13"/>
      <c r="PID31" s="13"/>
      <c r="PIE31" s="13"/>
      <c r="PIF31" s="13"/>
      <c r="PIG31" s="13"/>
      <c r="PIH31" s="13"/>
      <c r="PII31" s="13"/>
      <c r="PIJ31" s="13"/>
      <c r="PIK31" s="13"/>
      <c r="PIL31" s="13"/>
      <c r="PIM31" s="13"/>
      <c r="PIN31" s="13"/>
      <c r="PIO31" s="13"/>
      <c r="PIP31" s="13"/>
      <c r="PIQ31" s="13"/>
      <c r="PIR31" s="13"/>
      <c r="PIS31" s="13"/>
      <c r="PIT31" s="13"/>
      <c r="PIU31" s="13"/>
      <c r="PIV31" s="13"/>
      <c r="PIW31" s="13"/>
      <c r="PIX31" s="13"/>
      <c r="PIY31" s="13"/>
      <c r="PIZ31" s="13"/>
      <c r="PJA31" s="13"/>
      <c r="PJB31" s="13"/>
      <c r="PJC31" s="13"/>
      <c r="PJD31" s="13"/>
      <c r="PJE31" s="13"/>
      <c r="PJF31" s="13"/>
      <c r="PJG31" s="13"/>
      <c r="PJH31" s="13"/>
      <c r="PJI31" s="13"/>
      <c r="PJJ31" s="13"/>
      <c r="PJK31" s="13"/>
      <c r="PJL31" s="13"/>
      <c r="PJM31" s="13"/>
      <c r="PJN31" s="13"/>
      <c r="PJO31" s="13"/>
      <c r="PJP31" s="13"/>
      <c r="PJQ31" s="13"/>
      <c r="PJR31" s="13"/>
      <c r="PJS31" s="13"/>
      <c r="PJT31" s="13"/>
      <c r="PJU31" s="13"/>
      <c r="PJV31" s="13"/>
      <c r="PJW31" s="13"/>
      <c r="PJX31" s="13"/>
      <c r="PJY31" s="13"/>
      <c r="PJZ31" s="13"/>
      <c r="PKA31" s="13"/>
      <c r="PKB31" s="13"/>
      <c r="PKC31" s="13"/>
      <c r="PKD31" s="13"/>
      <c r="PKE31" s="13"/>
      <c r="PKF31" s="13"/>
      <c r="PKG31" s="13"/>
      <c r="PKH31" s="13"/>
      <c r="PKI31" s="13"/>
      <c r="PKJ31" s="13"/>
      <c r="PKK31" s="13"/>
      <c r="PKL31" s="13"/>
      <c r="PKM31" s="13"/>
      <c r="PKN31" s="13"/>
      <c r="PKO31" s="13"/>
      <c r="PKP31" s="13"/>
      <c r="PKQ31" s="13"/>
      <c r="PKR31" s="13"/>
      <c r="PKS31" s="13"/>
      <c r="PKT31" s="13"/>
      <c r="PKU31" s="13"/>
      <c r="PKV31" s="13"/>
      <c r="PKW31" s="13"/>
      <c r="PKX31" s="13"/>
      <c r="PKY31" s="13"/>
      <c r="PKZ31" s="13"/>
      <c r="PLA31" s="13"/>
      <c r="PLB31" s="13"/>
      <c r="PLC31" s="13"/>
      <c r="PLD31" s="13"/>
      <c r="PLE31" s="13"/>
      <c r="PLF31" s="13"/>
      <c r="PLG31" s="13"/>
      <c r="PLH31" s="13"/>
      <c r="PLI31" s="13"/>
      <c r="PLJ31" s="13"/>
      <c r="PLK31" s="13"/>
      <c r="PLL31" s="13"/>
      <c r="PLM31" s="13"/>
      <c r="PLN31" s="13"/>
      <c r="PLO31" s="13"/>
      <c r="PLP31" s="13"/>
      <c r="PLQ31" s="13"/>
      <c r="PLR31" s="13"/>
      <c r="PLS31" s="13"/>
      <c r="PLT31" s="13"/>
      <c r="PLU31" s="13"/>
      <c r="PLV31" s="13"/>
      <c r="PLW31" s="13"/>
      <c r="PLX31" s="13"/>
      <c r="PLY31" s="13"/>
      <c r="PLZ31" s="13"/>
      <c r="PMA31" s="13"/>
      <c r="PMB31" s="13"/>
      <c r="PMC31" s="13"/>
      <c r="PMD31" s="13"/>
      <c r="PME31" s="13"/>
      <c r="PMF31" s="13"/>
      <c r="PMG31" s="13"/>
      <c r="PMH31" s="13"/>
      <c r="PMI31" s="13"/>
      <c r="PMJ31" s="13"/>
      <c r="PMK31" s="13"/>
      <c r="PML31" s="13"/>
      <c r="PMM31" s="13"/>
      <c r="PMN31" s="13"/>
      <c r="PMO31" s="13"/>
      <c r="PMP31" s="13"/>
      <c r="PMQ31" s="13"/>
      <c r="PMR31" s="13"/>
      <c r="PMS31" s="13"/>
      <c r="PMT31" s="13"/>
      <c r="PMU31" s="13"/>
      <c r="PMV31" s="13"/>
      <c r="PMW31" s="13"/>
      <c r="PMX31" s="13"/>
      <c r="PMY31" s="13"/>
      <c r="PMZ31" s="13"/>
      <c r="PNA31" s="13"/>
      <c r="PNB31" s="13"/>
      <c r="PNC31" s="13"/>
      <c r="PND31" s="13"/>
      <c r="PNE31" s="13"/>
      <c r="PNF31" s="13"/>
      <c r="PNG31" s="13"/>
      <c r="PNH31" s="13"/>
      <c r="PNI31" s="13"/>
      <c r="PNJ31" s="13"/>
      <c r="PNK31" s="13"/>
      <c r="PNL31" s="13"/>
      <c r="PNM31" s="13"/>
      <c r="PNN31" s="13"/>
      <c r="PNO31" s="13"/>
      <c r="PNP31" s="13"/>
      <c r="PNQ31" s="13"/>
      <c r="PNR31" s="13"/>
      <c r="PNS31" s="13"/>
      <c r="PNT31" s="13"/>
      <c r="PNU31" s="13"/>
      <c r="PNV31" s="13"/>
      <c r="PNW31" s="13"/>
      <c r="PNX31" s="13"/>
      <c r="PNY31" s="13"/>
      <c r="PNZ31" s="13"/>
      <c r="POA31" s="13"/>
      <c r="POB31" s="13"/>
      <c r="POC31" s="13"/>
      <c r="POD31" s="13"/>
      <c r="POE31" s="13"/>
      <c r="POF31" s="13"/>
      <c r="POG31" s="13"/>
      <c r="POH31" s="13"/>
      <c r="POI31" s="13"/>
      <c r="POJ31" s="13"/>
      <c r="POK31" s="13"/>
      <c r="POL31" s="13"/>
      <c r="POM31" s="13"/>
      <c r="PON31" s="13"/>
      <c r="POO31" s="13"/>
      <c r="POP31" s="13"/>
      <c r="POQ31" s="13"/>
      <c r="POR31" s="13"/>
      <c r="POS31" s="13"/>
      <c r="POT31" s="13"/>
      <c r="POU31" s="13"/>
      <c r="POV31" s="13"/>
      <c r="POW31" s="13"/>
      <c r="POX31" s="13"/>
      <c r="POY31" s="13"/>
      <c r="POZ31" s="13"/>
      <c r="PPA31" s="13"/>
      <c r="PPB31" s="13"/>
      <c r="PPC31" s="13"/>
      <c r="PPD31" s="13"/>
      <c r="PPE31" s="13"/>
      <c r="PPF31" s="13"/>
      <c r="PPG31" s="13"/>
      <c r="PPH31" s="13"/>
      <c r="PPI31" s="13"/>
      <c r="PPJ31" s="13"/>
      <c r="PPK31" s="13"/>
      <c r="PPL31" s="13"/>
      <c r="PPM31" s="13"/>
      <c r="PPN31" s="13"/>
      <c r="PPO31" s="13"/>
      <c r="PPP31" s="13"/>
      <c r="PPQ31" s="13"/>
      <c r="PPR31" s="13"/>
      <c r="PPS31" s="13"/>
      <c r="PPT31" s="13"/>
      <c r="PPU31" s="13"/>
      <c r="PPV31" s="13"/>
      <c r="PPW31" s="13"/>
      <c r="PPX31" s="13"/>
      <c r="PPY31" s="13"/>
      <c r="PPZ31" s="13"/>
      <c r="PQA31" s="13"/>
      <c r="PQB31" s="13"/>
      <c r="PQC31" s="13"/>
      <c r="PQD31" s="13"/>
      <c r="PQE31" s="13"/>
      <c r="PQF31" s="13"/>
      <c r="PQG31" s="13"/>
      <c r="PQH31" s="13"/>
      <c r="PQI31" s="13"/>
      <c r="PQJ31" s="13"/>
      <c r="PQK31" s="13"/>
      <c r="PQL31" s="13"/>
      <c r="PQM31" s="13"/>
      <c r="PQN31" s="13"/>
      <c r="PQO31" s="13"/>
      <c r="PQP31" s="13"/>
      <c r="PQQ31" s="13"/>
      <c r="PQR31" s="13"/>
      <c r="PQS31" s="13"/>
      <c r="PQT31" s="13"/>
      <c r="PQU31" s="13"/>
      <c r="PQV31" s="13"/>
      <c r="PQW31" s="13"/>
      <c r="PQX31" s="13"/>
      <c r="PQY31" s="13"/>
      <c r="PQZ31" s="13"/>
      <c r="PRA31" s="13"/>
      <c r="PRB31" s="13"/>
      <c r="PRC31" s="13"/>
      <c r="PRD31" s="13"/>
      <c r="PRE31" s="13"/>
      <c r="PRF31" s="13"/>
      <c r="PRG31" s="13"/>
      <c r="PRH31" s="13"/>
      <c r="PRI31" s="13"/>
      <c r="PRJ31" s="13"/>
      <c r="PRK31" s="13"/>
      <c r="PRL31" s="13"/>
      <c r="PRM31" s="13"/>
      <c r="PRN31" s="13"/>
      <c r="PRO31" s="13"/>
      <c r="PRP31" s="13"/>
      <c r="PRQ31" s="13"/>
      <c r="PRR31" s="13"/>
      <c r="PRS31" s="13"/>
      <c r="PRT31" s="13"/>
      <c r="PRU31" s="13"/>
      <c r="PRV31" s="13"/>
      <c r="PRW31" s="13"/>
      <c r="PRX31" s="13"/>
      <c r="PRY31" s="13"/>
      <c r="PRZ31" s="13"/>
      <c r="PSA31" s="13"/>
      <c r="PSB31" s="13"/>
      <c r="PSC31" s="13"/>
      <c r="PSD31" s="13"/>
      <c r="PSE31" s="13"/>
      <c r="PSF31" s="13"/>
      <c r="PSG31" s="13"/>
      <c r="PSH31" s="13"/>
      <c r="PSI31" s="13"/>
      <c r="PSJ31" s="13"/>
      <c r="PSK31" s="13"/>
      <c r="PSL31" s="13"/>
      <c r="PSM31" s="13"/>
      <c r="PSN31" s="13"/>
      <c r="PSO31" s="13"/>
      <c r="PSP31" s="13"/>
      <c r="PSQ31" s="13"/>
      <c r="PSR31" s="13"/>
      <c r="PSS31" s="13"/>
      <c r="PST31" s="13"/>
      <c r="PSU31" s="13"/>
      <c r="PSV31" s="13"/>
      <c r="PSW31" s="13"/>
      <c r="PSX31" s="13"/>
      <c r="PSY31" s="13"/>
      <c r="PSZ31" s="13"/>
      <c r="PTA31" s="13"/>
      <c r="PTB31" s="13"/>
      <c r="PTC31" s="13"/>
      <c r="PTD31" s="13"/>
      <c r="PTE31" s="13"/>
      <c r="PTF31" s="13"/>
      <c r="PTG31" s="13"/>
      <c r="PTH31" s="13"/>
      <c r="PTI31" s="13"/>
      <c r="PTJ31" s="13"/>
      <c r="PTK31" s="13"/>
      <c r="PTL31" s="13"/>
      <c r="PTM31" s="13"/>
      <c r="PTN31" s="13"/>
      <c r="PTO31" s="13"/>
      <c r="PTP31" s="13"/>
      <c r="PTQ31" s="13"/>
      <c r="PTR31" s="13"/>
      <c r="PTS31" s="13"/>
      <c r="PTT31" s="13"/>
      <c r="PTU31" s="13"/>
      <c r="PTV31" s="13"/>
      <c r="PTW31" s="13"/>
      <c r="PTX31" s="13"/>
      <c r="PTY31" s="13"/>
      <c r="PTZ31" s="13"/>
      <c r="PUA31" s="13"/>
      <c r="PUB31" s="13"/>
      <c r="PUC31" s="13"/>
      <c r="PUD31" s="13"/>
      <c r="PUE31" s="13"/>
      <c r="PUF31" s="13"/>
      <c r="PUG31" s="13"/>
      <c r="PUH31" s="13"/>
      <c r="PUI31" s="13"/>
      <c r="PUJ31" s="13"/>
      <c r="PUK31" s="13"/>
      <c r="PUL31" s="13"/>
      <c r="PUM31" s="13"/>
      <c r="PUN31" s="13"/>
      <c r="PUO31" s="13"/>
      <c r="PUP31" s="13"/>
      <c r="PUQ31" s="13"/>
      <c r="PUR31" s="13"/>
      <c r="PUS31" s="13"/>
      <c r="PUT31" s="13"/>
      <c r="PUU31" s="13"/>
      <c r="PUV31" s="13"/>
      <c r="PUW31" s="13"/>
      <c r="PUX31" s="13"/>
      <c r="PUY31" s="13"/>
      <c r="PUZ31" s="13"/>
      <c r="PVA31" s="13"/>
      <c r="PVB31" s="13"/>
      <c r="PVC31" s="13"/>
      <c r="PVD31" s="13"/>
      <c r="PVE31" s="13"/>
      <c r="PVF31" s="13"/>
      <c r="PVG31" s="13"/>
      <c r="PVH31" s="13"/>
      <c r="PVI31" s="13"/>
      <c r="PVJ31" s="13"/>
      <c r="PVK31" s="13"/>
      <c r="PVL31" s="13"/>
      <c r="PVM31" s="13"/>
      <c r="PVN31" s="13"/>
      <c r="PVO31" s="13"/>
      <c r="PVP31" s="13"/>
      <c r="PVQ31" s="13"/>
      <c r="PVR31" s="13"/>
      <c r="PVS31" s="13"/>
      <c r="PVT31" s="13"/>
      <c r="PVU31" s="13"/>
      <c r="PVV31" s="13"/>
      <c r="PVW31" s="13"/>
      <c r="PVX31" s="13"/>
      <c r="PVY31" s="13"/>
      <c r="PVZ31" s="13"/>
      <c r="PWA31" s="13"/>
      <c r="PWB31" s="13"/>
      <c r="PWC31" s="13"/>
      <c r="PWD31" s="13"/>
      <c r="PWE31" s="13"/>
      <c r="PWF31" s="13"/>
      <c r="PWG31" s="13"/>
      <c r="PWH31" s="13"/>
      <c r="PWI31" s="13"/>
      <c r="PWJ31" s="13"/>
      <c r="PWK31" s="13"/>
      <c r="PWL31" s="13"/>
      <c r="PWM31" s="13"/>
      <c r="PWN31" s="13"/>
      <c r="PWO31" s="13"/>
      <c r="PWP31" s="13"/>
      <c r="PWQ31" s="13"/>
      <c r="PWR31" s="13"/>
      <c r="PWS31" s="13"/>
      <c r="PWT31" s="13"/>
      <c r="PWU31" s="13"/>
      <c r="PWV31" s="13"/>
      <c r="PWW31" s="13"/>
      <c r="PWX31" s="13"/>
      <c r="PWY31" s="13"/>
      <c r="PWZ31" s="13"/>
      <c r="PXA31" s="13"/>
      <c r="PXB31" s="13"/>
      <c r="PXC31" s="13"/>
      <c r="PXD31" s="13"/>
      <c r="PXE31" s="13"/>
      <c r="PXF31" s="13"/>
      <c r="PXG31" s="13"/>
      <c r="PXH31" s="13"/>
      <c r="PXI31" s="13"/>
      <c r="PXJ31" s="13"/>
      <c r="PXK31" s="13"/>
      <c r="PXL31" s="13"/>
      <c r="PXM31" s="13"/>
      <c r="PXN31" s="13"/>
      <c r="PXO31" s="13"/>
      <c r="PXP31" s="13"/>
      <c r="PXQ31" s="13"/>
      <c r="PXR31" s="13"/>
      <c r="PXS31" s="13"/>
      <c r="PXT31" s="13"/>
      <c r="PXU31" s="13"/>
      <c r="PXV31" s="13"/>
      <c r="PXW31" s="13"/>
      <c r="PXX31" s="13"/>
      <c r="PXY31" s="13"/>
      <c r="PXZ31" s="13"/>
      <c r="PYA31" s="13"/>
      <c r="PYB31" s="13"/>
      <c r="PYC31" s="13"/>
      <c r="PYD31" s="13"/>
      <c r="PYE31" s="13"/>
      <c r="PYF31" s="13"/>
      <c r="PYG31" s="13"/>
      <c r="PYH31" s="13"/>
      <c r="PYI31" s="13"/>
      <c r="PYJ31" s="13"/>
      <c r="PYK31" s="13"/>
      <c r="PYL31" s="13"/>
      <c r="PYM31" s="13"/>
      <c r="PYN31" s="13"/>
      <c r="PYO31" s="13"/>
      <c r="PYP31" s="13"/>
      <c r="PYQ31" s="13"/>
      <c r="PYR31" s="13"/>
      <c r="PYS31" s="13"/>
      <c r="PYT31" s="13"/>
      <c r="PYU31" s="13"/>
      <c r="PYV31" s="13"/>
      <c r="PYW31" s="13"/>
      <c r="PYX31" s="13"/>
      <c r="PYY31" s="13"/>
      <c r="PYZ31" s="13"/>
      <c r="PZA31" s="13"/>
      <c r="PZB31" s="13"/>
      <c r="PZC31" s="13"/>
      <c r="PZD31" s="13"/>
      <c r="PZE31" s="13"/>
      <c r="PZF31" s="13"/>
      <c r="PZG31" s="13"/>
      <c r="PZH31" s="13"/>
      <c r="PZI31" s="13"/>
      <c r="PZJ31" s="13"/>
      <c r="PZK31" s="13"/>
      <c r="PZL31" s="13"/>
      <c r="PZM31" s="13"/>
      <c r="PZN31" s="13"/>
      <c r="PZO31" s="13"/>
      <c r="PZP31" s="13"/>
      <c r="PZQ31" s="13"/>
      <c r="PZR31" s="13"/>
      <c r="PZS31" s="13"/>
      <c r="PZT31" s="13"/>
      <c r="PZU31" s="13"/>
      <c r="PZV31" s="13"/>
      <c r="PZW31" s="13"/>
      <c r="PZX31" s="13"/>
      <c r="PZY31" s="13"/>
      <c r="PZZ31" s="13"/>
      <c r="QAA31" s="13"/>
      <c r="QAB31" s="13"/>
      <c r="QAC31" s="13"/>
      <c r="QAD31" s="13"/>
      <c r="QAE31" s="13"/>
      <c r="QAF31" s="13"/>
      <c r="QAG31" s="13"/>
      <c r="QAH31" s="13"/>
      <c r="QAI31" s="13"/>
      <c r="QAJ31" s="13"/>
      <c r="QAK31" s="13"/>
      <c r="QAL31" s="13"/>
      <c r="QAM31" s="13"/>
      <c r="QAN31" s="13"/>
      <c r="QAO31" s="13"/>
      <c r="QAP31" s="13"/>
      <c r="QAQ31" s="13"/>
      <c r="QAR31" s="13"/>
      <c r="QAS31" s="13"/>
      <c r="QAT31" s="13"/>
      <c r="QAU31" s="13"/>
      <c r="QAV31" s="13"/>
      <c r="QAW31" s="13"/>
      <c r="QAX31" s="13"/>
      <c r="QAY31" s="13"/>
      <c r="QAZ31" s="13"/>
      <c r="QBA31" s="13"/>
      <c r="QBB31" s="13"/>
      <c r="QBC31" s="13"/>
      <c r="QBD31" s="13"/>
      <c r="QBE31" s="13"/>
      <c r="QBF31" s="13"/>
      <c r="QBG31" s="13"/>
      <c r="QBH31" s="13"/>
      <c r="QBI31" s="13"/>
      <c r="QBJ31" s="13"/>
      <c r="QBK31" s="13"/>
      <c r="QBL31" s="13"/>
      <c r="QBM31" s="13"/>
      <c r="QBN31" s="13"/>
      <c r="QBO31" s="13"/>
      <c r="QBP31" s="13"/>
      <c r="QBQ31" s="13"/>
      <c r="QBR31" s="13"/>
      <c r="QBS31" s="13"/>
      <c r="QBT31" s="13"/>
      <c r="QBU31" s="13"/>
      <c r="QBV31" s="13"/>
      <c r="QBW31" s="13"/>
      <c r="QBX31" s="13"/>
      <c r="QBY31" s="13"/>
      <c r="QBZ31" s="13"/>
      <c r="QCA31" s="13"/>
      <c r="QCB31" s="13"/>
      <c r="QCC31" s="13"/>
      <c r="QCD31" s="13"/>
      <c r="QCE31" s="13"/>
      <c r="QCF31" s="13"/>
      <c r="QCG31" s="13"/>
      <c r="QCH31" s="13"/>
      <c r="QCI31" s="13"/>
      <c r="QCJ31" s="13"/>
      <c r="QCK31" s="13"/>
      <c r="QCL31" s="13"/>
      <c r="QCM31" s="13"/>
      <c r="QCN31" s="13"/>
      <c r="QCO31" s="13"/>
      <c r="QCP31" s="13"/>
      <c r="QCQ31" s="13"/>
      <c r="QCR31" s="13"/>
      <c r="QCS31" s="13"/>
      <c r="QCT31" s="13"/>
      <c r="QCU31" s="13"/>
      <c r="QCV31" s="13"/>
      <c r="QCW31" s="13"/>
      <c r="QCX31" s="13"/>
      <c r="QCY31" s="13"/>
      <c r="QCZ31" s="13"/>
      <c r="QDA31" s="13"/>
      <c r="QDB31" s="13"/>
      <c r="QDC31" s="13"/>
      <c r="QDD31" s="13"/>
      <c r="QDE31" s="13"/>
      <c r="QDF31" s="13"/>
      <c r="QDG31" s="13"/>
      <c r="QDH31" s="13"/>
      <c r="QDI31" s="13"/>
      <c r="QDJ31" s="13"/>
      <c r="QDK31" s="13"/>
      <c r="QDL31" s="13"/>
      <c r="QDM31" s="13"/>
      <c r="QDN31" s="13"/>
      <c r="QDO31" s="13"/>
      <c r="QDP31" s="13"/>
      <c r="QDQ31" s="13"/>
      <c r="QDR31" s="13"/>
      <c r="QDS31" s="13"/>
      <c r="QDT31" s="13"/>
      <c r="QDU31" s="13"/>
      <c r="QDV31" s="13"/>
      <c r="QDW31" s="13"/>
      <c r="QDX31" s="13"/>
      <c r="QDY31" s="13"/>
      <c r="QDZ31" s="13"/>
      <c r="QEA31" s="13"/>
      <c r="QEB31" s="13"/>
      <c r="QEC31" s="13"/>
      <c r="QED31" s="13"/>
      <c r="QEE31" s="13"/>
      <c r="QEF31" s="13"/>
      <c r="QEG31" s="13"/>
      <c r="QEH31" s="13"/>
      <c r="QEI31" s="13"/>
      <c r="QEJ31" s="13"/>
      <c r="QEK31" s="13"/>
      <c r="QEL31" s="13"/>
      <c r="QEM31" s="13"/>
      <c r="QEN31" s="13"/>
      <c r="QEO31" s="13"/>
      <c r="QEP31" s="13"/>
      <c r="QEQ31" s="13"/>
      <c r="QER31" s="13"/>
      <c r="QES31" s="13"/>
      <c r="QET31" s="13"/>
      <c r="QEU31" s="13"/>
      <c r="QEV31" s="13"/>
      <c r="QEW31" s="13"/>
      <c r="QEX31" s="13"/>
      <c r="QEY31" s="13"/>
      <c r="QEZ31" s="13"/>
      <c r="QFA31" s="13"/>
      <c r="QFB31" s="13"/>
      <c r="QFC31" s="13"/>
      <c r="QFD31" s="13"/>
      <c r="QFE31" s="13"/>
      <c r="QFF31" s="13"/>
      <c r="QFG31" s="13"/>
      <c r="QFH31" s="13"/>
      <c r="QFI31" s="13"/>
      <c r="QFJ31" s="13"/>
      <c r="QFK31" s="13"/>
      <c r="QFL31" s="13"/>
      <c r="QFM31" s="13"/>
      <c r="QFN31" s="13"/>
      <c r="QFO31" s="13"/>
      <c r="QFP31" s="13"/>
      <c r="QFQ31" s="13"/>
      <c r="QFR31" s="13"/>
      <c r="QFS31" s="13"/>
      <c r="QFT31" s="13"/>
      <c r="QFU31" s="13"/>
      <c r="QFV31" s="13"/>
      <c r="QFW31" s="13"/>
      <c r="QFX31" s="13"/>
      <c r="QFY31" s="13"/>
      <c r="QFZ31" s="13"/>
      <c r="QGA31" s="13"/>
      <c r="QGB31" s="13"/>
      <c r="QGC31" s="13"/>
      <c r="QGD31" s="13"/>
      <c r="QGE31" s="13"/>
      <c r="QGF31" s="13"/>
      <c r="QGG31" s="13"/>
      <c r="QGH31" s="13"/>
      <c r="QGI31" s="13"/>
      <c r="QGJ31" s="13"/>
      <c r="QGK31" s="13"/>
      <c r="QGL31" s="13"/>
      <c r="QGM31" s="13"/>
      <c r="QGN31" s="13"/>
      <c r="QGO31" s="13"/>
      <c r="QGP31" s="13"/>
      <c r="QGQ31" s="13"/>
      <c r="QGR31" s="13"/>
      <c r="QGS31" s="13"/>
      <c r="QGT31" s="13"/>
      <c r="QGU31" s="13"/>
      <c r="QGV31" s="13"/>
      <c r="QGW31" s="13"/>
      <c r="QGX31" s="13"/>
      <c r="QGY31" s="13"/>
      <c r="QGZ31" s="13"/>
      <c r="QHA31" s="13"/>
      <c r="QHB31" s="13"/>
      <c r="QHC31" s="13"/>
      <c r="QHD31" s="13"/>
      <c r="QHE31" s="13"/>
      <c r="QHF31" s="13"/>
      <c r="QHG31" s="13"/>
      <c r="QHH31" s="13"/>
      <c r="QHI31" s="13"/>
      <c r="QHJ31" s="13"/>
      <c r="QHK31" s="13"/>
      <c r="QHL31" s="13"/>
      <c r="QHM31" s="13"/>
      <c r="QHN31" s="13"/>
      <c r="QHO31" s="13"/>
      <c r="QHP31" s="13"/>
      <c r="QHQ31" s="13"/>
      <c r="QHR31" s="13"/>
      <c r="QHS31" s="13"/>
      <c r="QHT31" s="13"/>
      <c r="QHU31" s="13"/>
      <c r="QHV31" s="13"/>
      <c r="QHW31" s="13"/>
      <c r="QHX31" s="13"/>
      <c r="QHY31" s="13"/>
      <c r="QHZ31" s="13"/>
      <c r="QIA31" s="13"/>
      <c r="QIB31" s="13"/>
      <c r="QIC31" s="13"/>
      <c r="QID31" s="13"/>
      <c r="QIE31" s="13"/>
      <c r="QIF31" s="13"/>
      <c r="QIG31" s="13"/>
      <c r="QIH31" s="13"/>
      <c r="QII31" s="13"/>
      <c r="QIJ31" s="13"/>
      <c r="QIK31" s="13"/>
      <c r="QIL31" s="13"/>
      <c r="QIM31" s="13"/>
      <c r="QIN31" s="13"/>
      <c r="QIO31" s="13"/>
      <c r="QIP31" s="13"/>
      <c r="QIQ31" s="13"/>
      <c r="QIR31" s="13"/>
      <c r="QIS31" s="13"/>
      <c r="QIT31" s="13"/>
      <c r="QIU31" s="13"/>
      <c r="QIV31" s="13"/>
      <c r="QIW31" s="13"/>
      <c r="QIX31" s="13"/>
      <c r="QIY31" s="13"/>
      <c r="QIZ31" s="13"/>
      <c r="QJA31" s="13"/>
      <c r="QJB31" s="13"/>
      <c r="QJC31" s="13"/>
      <c r="QJD31" s="13"/>
      <c r="QJE31" s="13"/>
      <c r="QJF31" s="13"/>
      <c r="QJG31" s="13"/>
      <c r="QJH31" s="13"/>
      <c r="QJI31" s="13"/>
      <c r="QJJ31" s="13"/>
      <c r="QJK31" s="13"/>
      <c r="QJL31" s="13"/>
      <c r="QJM31" s="13"/>
      <c r="QJN31" s="13"/>
      <c r="QJO31" s="13"/>
      <c r="QJP31" s="13"/>
      <c r="QJQ31" s="13"/>
      <c r="QJR31" s="13"/>
      <c r="QJS31" s="13"/>
      <c r="QJT31" s="13"/>
      <c r="QJU31" s="13"/>
      <c r="QJV31" s="13"/>
      <c r="QJW31" s="13"/>
      <c r="QJX31" s="13"/>
      <c r="QJY31" s="13"/>
      <c r="QJZ31" s="13"/>
      <c r="QKA31" s="13"/>
      <c r="QKB31" s="13"/>
      <c r="QKC31" s="13"/>
      <c r="QKD31" s="13"/>
      <c r="QKE31" s="13"/>
      <c r="QKF31" s="13"/>
      <c r="QKG31" s="13"/>
      <c r="QKH31" s="13"/>
      <c r="QKI31" s="13"/>
      <c r="QKJ31" s="13"/>
      <c r="QKK31" s="13"/>
      <c r="QKL31" s="13"/>
      <c r="QKM31" s="13"/>
      <c r="QKN31" s="13"/>
      <c r="QKO31" s="13"/>
      <c r="QKP31" s="13"/>
      <c r="QKQ31" s="13"/>
      <c r="QKR31" s="13"/>
      <c r="QKS31" s="13"/>
      <c r="QKT31" s="13"/>
      <c r="QKU31" s="13"/>
      <c r="QKV31" s="13"/>
      <c r="QKW31" s="13"/>
      <c r="QKX31" s="13"/>
      <c r="QKY31" s="13"/>
      <c r="QKZ31" s="13"/>
      <c r="QLA31" s="13"/>
      <c r="QLB31" s="13"/>
      <c r="QLC31" s="13"/>
      <c r="QLD31" s="13"/>
      <c r="QLE31" s="13"/>
      <c r="QLF31" s="13"/>
      <c r="QLG31" s="13"/>
      <c r="QLH31" s="13"/>
      <c r="QLI31" s="13"/>
      <c r="QLJ31" s="13"/>
      <c r="QLK31" s="13"/>
      <c r="QLL31" s="13"/>
      <c r="QLM31" s="13"/>
      <c r="QLN31" s="13"/>
      <c r="QLO31" s="13"/>
      <c r="QLP31" s="13"/>
      <c r="QLQ31" s="13"/>
      <c r="QLR31" s="13"/>
      <c r="QLS31" s="13"/>
      <c r="QLT31" s="13"/>
      <c r="QLU31" s="13"/>
      <c r="QLV31" s="13"/>
      <c r="QLW31" s="13"/>
      <c r="QLX31" s="13"/>
      <c r="QLY31" s="13"/>
      <c r="QLZ31" s="13"/>
      <c r="QMA31" s="13"/>
      <c r="QMB31" s="13"/>
      <c r="QMC31" s="13"/>
      <c r="QMD31" s="13"/>
      <c r="QME31" s="13"/>
      <c r="QMF31" s="13"/>
      <c r="QMG31" s="13"/>
      <c r="QMH31" s="13"/>
      <c r="QMI31" s="13"/>
      <c r="QMJ31" s="13"/>
      <c r="QMK31" s="13"/>
      <c r="QML31" s="13"/>
      <c r="QMM31" s="13"/>
      <c r="QMN31" s="13"/>
      <c r="QMO31" s="13"/>
      <c r="QMP31" s="13"/>
      <c r="QMQ31" s="13"/>
      <c r="QMR31" s="13"/>
      <c r="QMS31" s="13"/>
      <c r="QMT31" s="13"/>
      <c r="QMU31" s="13"/>
      <c r="QMV31" s="13"/>
      <c r="QMW31" s="13"/>
      <c r="QMX31" s="13"/>
      <c r="QMY31" s="13"/>
      <c r="QMZ31" s="13"/>
      <c r="QNA31" s="13"/>
      <c r="QNB31" s="13"/>
      <c r="QNC31" s="13"/>
      <c r="QND31" s="13"/>
      <c r="QNE31" s="13"/>
      <c r="QNF31" s="13"/>
      <c r="QNG31" s="13"/>
      <c r="QNH31" s="13"/>
      <c r="QNI31" s="13"/>
      <c r="QNJ31" s="13"/>
      <c r="QNK31" s="13"/>
      <c r="QNL31" s="13"/>
      <c r="QNM31" s="13"/>
      <c r="QNN31" s="13"/>
      <c r="QNO31" s="13"/>
      <c r="QNP31" s="13"/>
      <c r="QNQ31" s="13"/>
      <c r="QNR31" s="13"/>
      <c r="QNS31" s="13"/>
      <c r="QNT31" s="13"/>
      <c r="QNU31" s="13"/>
      <c r="QNV31" s="13"/>
      <c r="QNW31" s="13"/>
      <c r="QNX31" s="13"/>
      <c r="QNY31" s="13"/>
      <c r="QNZ31" s="13"/>
      <c r="QOA31" s="13"/>
      <c r="QOB31" s="13"/>
      <c r="QOC31" s="13"/>
      <c r="QOD31" s="13"/>
      <c r="QOE31" s="13"/>
      <c r="QOF31" s="13"/>
      <c r="QOG31" s="13"/>
      <c r="QOH31" s="13"/>
      <c r="QOI31" s="13"/>
      <c r="QOJ31" s="13"/>
      <c r="QOK31" s="13"/>
      <c r="QOL31" s="13"/>
      <c r="QOM31" s="13"/>
      <c r="QON31" s="13"/>
      <c r="QOO31" s="13"/>
      <c r="QOP31" s="13"/>
      <c r="QOQ31" s="13"/>
      <c r="QOR31" s="13"/>
      <c r="QOS31" s="13"/>
      <c r="QOT31" s="13"/>
      <c r="QOU31" s="13"/>
      <c r="QOV31" s="13"/>
      <c r="QOW31" s="13"/>
      <c r="QOX31" s="13"/>
      <c r="QOY31" s="13"/>
      <c r="QOZ31" s="13"/>
      <c r="QPA31" s="13"/>
      <c r="QPB31" s="13"/>
      <c r="QPC31" s="13"/>
      <c r="QPD31" s="13"/>
      <c r="QPE31" s="13"/>
      <c r="QPF31" s="13"/>
      <c r="QPG31" s="13"/>
      <c r="QPH31" s="13"/>
      <c r="QPI31" s="13"/>
      <c r="QPJ31" s="13"/>
      <c r="QPK31" s="13"/>
      <c r="QPL31" s="13"/>
      <c r="QPM31" s="13"/>
      <c r="QPN31" s="13"/>
      <c r="QPO31" s="13"/>
      <c r="QPP31" s="13"/>
      <c r="QPQ31" s="13"/>
      <c r="QPR31" s="13"/>
      <c r="QPS31" s="13"/>
      <c r="QPT31" s="13"/>
      <c r="QPU31" s="13"/>
      <c r="QPV31" s="13"/>
      <c r="QPW31" s="13"/>
      <c r="QPX31" s="13"/>
      <c r="QPY31" s="13"/>
      <c r="QPZ31" s="13"/>
      <c r="QQA31" s="13"/>
      <c r="QQB31" s="13"/>
      <c r="QQC31" s="13"/>
      <c r="QQD31" s="13"/>
      <c r="QQE31" s="13"/>
      <c r="QQF31" s="13"/>
      <c r="QQG31" s="13"/>
      <c r="QQH31" s="13"/>
      <c r="QQI31" s="13"/>
      <c r="QQJ31" s="13"/>
      <c r="QQK31" s="13"/>
      <c r="QQL31" s="13"/>
      <c r="QQM31" s="13"/>
      <c r="QQN31" s="13"/>
      <c r="QQO31" s="13"/>
      <c r="QQP31" s="13"/>
      <c r="QQQ31" s="13"/>
      <c r="QQR31" s="13"/>
      <c r="QQS31" s="13"/>
      <c r="QQT31" s="13"/>
      <c r="QQU31" s="13"/>
      <c r="QQV31" s="13"/>
      <c r="QQW31" s="13"/>
      <c r="QQX31" s="13"/>
      <c r="QQY31" s="13"/>
      <c r="QQZ31" s="13"/>
      <c r="QRA31" s="13"/>
      <c r="QRB31" s="13"/>
      <c r="QRC31" s="13"/>
      <c r="QRD31" s="13"/>
      <c r="QRE31" s="13"/>
      <c r="QRF31" s="13"/>
      <c r="QRG31" s="13"/>
      <c r="QRH31" s="13"/>
      <c r="QRI31" s="13"/>
      <c r="QRJ31" s="13"/>
      <c r="QRK31" s="13"/>
      <c r="QRL31" s="13"/>
      <c r="QRM31" s="13"/>
      <c r="QRN31" s="13"/>
      <c r="QRO31" s="13"/>
      <c r="QRP31" s="13"/>
      <c r="QRQ31" s="13"/>
      <c r="QRR31" s="13"/>
      <c r="QRS31" s="13"/>
      <c r="QRT31" s="13"/>
      <c r="QRU31" s="13"/>
      <c r="QRV31" s="13"/>
      <c r="QRW31" s="13"/>
      <c r="QRX31" s="13"/>
      <c r="QRY31" s="13"/>
      <c r="QRZ31" s="13"/>
      <c r="QSA31" s="13"/>
      <c r="QSB31" s="13"/>
      <c r="QSC31" s="13"/>
      <c r="QSD31" s="13"/>
      <c r="QSE31" s="13"/>
      <c r="QSF31" s="13"/>
      <c r="QSG31" s="13"/>
      <c r="QSH31" s="13"/>
      <c r="QSI31" s="13"/>
      <c r="QSJ31" s="13"/>
      <c r="QSK31" s="13"/>
      <c r="QSL31" s="13"/>
      <c r="QSM31" s="13"/>
      <c r="QSN31" s="13"/>
      <c r="QSO31" s="13"/>
      <c r="QSP31" s="13"/>
      <c r="QSQ31" s="13"/>
      <c r="QSR31" s="13"/>
      <c r="QSS31" s="13"/>
      <c r="QST31" s="13"/>
      <c r="QSU31" s="13"/>
      <c r="QSV31" s="13"/>
      <c r="QSW31" s="13"/>
      <c r="QSX31" s="13"/>
      <c r="QSY31" s="13"/>
      <c r="QSZ31" s="13"/>
      <c r="QTA31" s="13"/>
      <c r="QTB31" s="13"/>
      <c r="QTC31" s="13"/>
      <c r="QTD31" s="13"/>
      <c r="QTE31" s="13"/>
      <c r="QTF31" s="13"/>
      <c r="QTG31" s="13"/>
      <c r="QTH31" s="13"/>
      <c r="QTI31" s="13"/>
      <c r="QTJ31" s="13"/>
      <c r="QTK31" s="13"/>
      <c r="QTL31" s="13"/>
      <c r="QTM31" s="13"/>
      <c r="QTN31" s="13"/>
      <c r="QTO31" s="13"/>
      <c r="QTP31" s="13"/>
      <c r="QTQ31" s="13"/>
      <c r="QTR31" s="13"/>
      <c r="QTS31" s="13"/>
      <c r="QTT31" s="13"/>
      <c r="QTU31" s="13"/>
      <c r="QTV31" s="13"/>
      <c r="QTW31" s="13"/>
      <c r="QTX31" s="13"/>
      <c r="QTY31" s="13"/>
      <c r="QTZ31" s="13"/>
      <c r="QUA31" s="13"/>
      <c r="QUB31" s="13"/>
      <c r="QUC31" s="13"/>
      <c r="QUD31" s="13"/>
      <c r="QUE31" s="13"/>
      <c r="QUF31" s="13"/>
      <c r="QUG31" s="13"/>
      <c r="QUH31" s="13"/>
      <c r="QUI31" s="13"/>
      <c r="QUJ31" s="13"/>
      <c r="QUK31" s="13"/>
      <c r="QUL31" s="13"/>
      <c r="QUM31" s="13"/>
      <c r="QUN31" s="13"/>
      <c r="QUO31" s="13"/>
      <c r="QUP31" s="13"/>
      <c r="QUQ31" s="13"/>
      <c r="QUR31" s="13"/>
      <c r="QUS31" s="13"/>
      <c r="QUT31" s="13"/>
      <c r="QUU31" s="13"/>
      <c r="QUV31" s="13"/>
      <c r="QUW31" s="13"/>
      <c r="QUX31" s="13"/>
      <c r="QUY31" s="13"/>
      <c r="QUZ31" s="13"/>
      <c r="QVA31" s="13"/>
      <c r="QVB31" s="13"/>
      <c r="QVC31" s="13"/>
      <c r="QVD31" s="13"/>
      <c r="QVE31" s="13"/>
      <c r="QVF31" s="13"/>
      <c r="QVG31" s="13"/>
      <c r="QVH31" s="13"/>
      <c r="QVI31" s="13"/>
      <c r="QVJ31" s="13"/>
      <c r="QVK31" s="13"/>
      <c r="QVL31" s="13"/>
      <c r="QVM31" s="13"/>
      <c r="QVN31" s="13"/>
      <c r="QVO31" s="13"/>
      <c r="QVP31" s="13"/>
      <c r="QVQ31" s="13"/>
      <c r="QVR31" s="13"/>
      <c r="QVS31" s="13"/>
      <c r="QVT31" s="13"/>
      <c r="QVU31" s="13"/>
      <c r="QVV31" s="13"/>
      <c r="QVW31" s="13"/>
      <c r="QVX31" s="13"/>
      <c r="QVY31" s="13"/>
      <c r="QVZ31" s="13"/>
      <c r="QWA31" s="13"/>
      <c r="QWB31" s="13"/>
      <c r="QWC31" s="13"/>
      <c r="QWD31" s="13"/>
      <c r="QWE31" s="13"/>
      <c r="QWF31" s="13"/>
      <c r="QWG31" s="13"/>
      <c r="QWH31" s="13"/>
      <c r="QWI31" s="13"/>
      <c r="QWJ31" s="13"/>
      <c r="QWK31" s="13"/>
      <c r="QWL31" s="13"/>
      <c r="QWM31" s="13"/>
      <c r="QWN31" s="13"/>
      <c r="QWO31" s="13"/>
      <c r="QWP31" s="13"/>
      <c r="QWQ31" s="13"/>
      <c r="QWR31" s="13"/>
      <c r="QWS31" s="13"/>
      <c r="QWT31" s="13"/>
      <c r="QWU31" s="13"/>
      <c r="QWV31" s="13"/>
      <c r="QWW31" s="13"/>
      <c r="QWX31" s="13"/>
      <c r="QWY31" s="13"/>
      <c r="QWZ31" s="13"/>
      <c r="QXA31" s="13"/>
      <c r="QXB31" s="13"/>
      <c r="QXC31" s="13"/>
      <c r="QXD31" s="13"/>
      <c r="QXE31" s="13"/>
      <c r="QXF31" s="13"/>
      <c r="QXG31" s="13"/>
      <c r="QXH31" s="13"/>
      <c r="QXI31" s="13"/>
      <c r="QXJ31" s="13"/>
      <c r="QXK31" s="13"/>
      <c r="QXL31" s="13"/>
      <c r="QXM31" s="13"/>
      <c r="QXN31" s="13"/>
      <c r="QXO31" s="13"/>
      <c r="QXP31" s="13"/>
      <c r="QXQ31" s="13"/>
      <c r="QXR31" s="13"/>
      <c r="QXS31" s="13"/>
      <c r="QXT31" s="13"/>
      <c r="QXU31" s="13"/>
      <c r="QXV31" s="13"/>
      <c r="QXW31" s="13"/>
      <c r="QXX31" s="13"/>
      <c r="QXY31" s="13"/>
      <c r="QXZ31" s="13"/>
      <c r="QYA31" s="13"/>
      <c r="QYB31" s="13"/>
      <c r="QYC31" s="13"/>
      <c r="QYD31" s="13"/>
      <c r="QYE31" s="13"/>
      <c r="QYF31" s="13"/>
      <c r="QYG31" s="13"/>
      <c r="QYH31" s="13"/>
      <c r="QYI31" s="13"/>
      <c r="QYJ31" s="13"/>
      <c r="QYK31" s="13"/>
      <c r="QYL31" s="13"/>
      <c r="QYM31" s="13"/>
      <c r="QYN31" s="13"/>
      <c r="QYO31" s="13"/>
      <c r="QYP31" s="13"/>
      <c r="QYQ31" s="13"/>
      <c r="QYR31" s="13"/>
      <c r="QYS31" s="13"/>
      <c r="QYT31" s="13"/>
      <c r="QYU31" s="13"/>
      <c r="QYV31" s="13"/>
      <c r="QYW31" s="13"/>
      <c r="QYX31" s="13"/>
      <c r="QYY31" s="13"/>
      <c r="QYZ31" s="13"/>
      <c r="QZA31" s="13"/>
      <c r="QZB31" s="13"/>
      <c r="QZC31" s="13"/>
      <c r="QZD31" s="13"/>
      <c r="QZE31" s="13"/>
      <c r="QZF31" s="13"/>
      <c r="QZG31" s="13"/>
      <c r="QZH31" s="13"/>
      <c r="QZI31" s="13"/>
      <c r="QZJ31" s="13"/>
      <c r="QZK31" s="13"/>
      <c r="QZL31" s="13"/>
      <c r="QZM31" s="13"/>
      <c r="QZN31" s="13"/>
      <c r="QZO31" s="13"/>
      <c r="QZP31" s="13"/>
      <c r="QZQ31" s="13"/>
      <c r="QZR31" s="13"/>
      <c r="QZS31" s="13"/>
      <c r="QZT31" s="13"/>
      <c r="QZU31" s="13"/>
      <c r="QZV31" s="13"/>
      <c r="QZW31" s="13"/>
      <c r="QZX31" s="13"/>
      <c r="QZY31" s="13"/>
      <c r="QZZ31" s="13"/>
      <c r="RAA31" s="13"/>
      <c r="RAB31" s="13"/>
      <c r="RAC31" s="13"/>
      <c r="RAD31" s="13"/>
      <c r="RAE31" s="13"/>
      <c r="RAF31" s="13"/>
      <c r="RAG31" s="13"/>
      <c r="RAH31" s="13"/>
      <c r="RAI31" s="13"/>
      <c r="RAJ31" s="13"/>
      <c r="RAK31" s="13"/>
      <c r="RAL31" s="13"/>
      <c r="RAM31" s="13"/>
      <c r="RAN31" s="13"/>
      <c r="RAO31" s="13"/>
      <c r="RAP31" s="13"/>
      <c r="RAQ31" s="13"/>
      <c r="RAR31" s="13"/>
      <c r="RAS31" s="13"/>
      <c r="RAT31" s="13"/>
      <c r="RAU31" s="13"/>
      <c r="RAV31" s="13"/>
      <c r="RAW31" s="13"/>
      <c r="RAX31" s="13"/>
      <c r="RAY31" s="13"/>
      <c r="RAZ31" s="13"/>
      <c r="RBA31" s="13"/>
      <c r="RBB31" s="13"/>
      <c r="RBC31" s="13"/>
      <c r="RBD31" s="13"/>
      <c r="RBE31" s="13"/>
      <c r="RBF31" s="13"/>
      <c r="RBG31" s="13"/>
      <c r="RBH31" s="13"/>
      <c r="RBI31" s="13"/>
      <c r="RBJ31" s="13"/>
      <c r="RBK31" s="13"/>
      <c r="RBL31" s="13"/>
      <c r="RBM31" s="13"/>
      <c r="RBN31" s="13"/>
      <c r="RBO31" s="13"/>
      <c r="RBP31" s="13"/>
      <c r="RBQ31" s="13"/>
      <c r="RBR31" s="13"/>
      <c r="RBS31" s="13"/>
      <c r="RBT31" s="13"/>
      <c r="RBU31" s="13"/>
      <c r="RBV31" s="13"/>
      <c r="RBW31" s="13"/>
      <c r="RBX31" s="13"/>
      <c r="RBY31" s="13"/>
      <c r="RBZ31" s="13"/>
      <c r="RCA31" s="13"/>
      <c r="RCB31" s="13"/>
      <c r="RCC31" s="13"/>
      <c r="RCD31" s="13"/>
      <c r="RCE31" s="13"/>
      <c r="RCF31" s="13"/>
      <c r="RCG31" s="13"/>
      <c r="RCH31" s="13"/>
      <c r="RCI31" s="13"/>
      <c r="RCJ31" s="13"/>
      <c r="RCK31" s="13"/>
      <c r="RCL31" s="13"/>
      <c r="RCM31" s="13"/>
      <c r="RCN31" s="13"/>
      <c r="RCO31" s="13"/>
      <c r="RCP31" s="13"/>
      <c r="RCQ31" s="13"/>
      <c r="RCR31" s="13"/>
      <c r="RCS31" s="13"/>
      <c r="RCT31" s="13"/>
      <c r="RCU31" s="13"/>
      <c r="RCV31" s="13"/>
      <c r="RCW31" s="13"/>
      <c r="RCX31" s="13"/>
      <c r="RCY31" s="13"/>
      <c r="RCZ31" s="13"/>
      <c r="RDA31" s="13"/>
      <c r="RDB31" s="13"/>
      <c r="RDC31" s="13"/>
      <c r="RDD31" s="13"/>
      <c r="RDE31" s="13"/>
      <c r="RDF31" s="13"/>
      <c r="RDG31" s="13"/>
      <c r="RDH31" s="13"/>
      <c r="RDI31" s="13"/>
      <c r="RDJ31" s="13"/>
      <c r="RDK31" s="13"/>
      <c r="RDL31" s="13"/>
      <c r="RDM31" s="13"/>
      <c r="RDN31" s="13"/>
      <c r="RDO31" s="13"/>
      <c r="RDP31" s="13"/>
      <c r="RDQ31" s="13"/>
      <c r="RDR31" s="13"/>
      <c r="RDS31" s="13"/>
      <c r="RDT31" s="13"/>
      <c r="RDU31" s="13"/>
      <c r="RDV31" s="13"/>
      <c r="RDW31" s="13"/>
      <c r="RDX31" s="13"/>
      <c r="RDY31" s="13"/>
      <c r="RDZ31" s="13"/>
      <c r="REA31" s="13"/>
      <c r="REB31" s="13"/>
      <c r="REC31" s="13"/>
      <c r="RED31" s="13"/>
      <c r="REE31" s="13"/>
      <c r="REF31" s="13"/>
      <c r="REG31" s="13"/>
      <c r="REH31" s="13"/>
      <c r="REI31" s="13"/>
      <c r="REJ31" s="13"/>
      <c r="REK31" s="13"/>
      <c r="REL31" s="13"/>
      <c r="REM31" s="13"/>
      <c r="REN31" s="13"/>
      <c r="REO31" s="13"/>
      <c r="REP31" s="13"/>
      <c r="REQ31" s="13"/>
      <c r="RER31" s="13"/>
      <c r="RES31" s="13"/>
      <c r="RET31" s="13"/>
      <c r="REU31" s="13"/>
      <c r="REV31" s="13"/>
      <c r="REW31" s="13"/>
      <c r="REX31" s="13"/>
      <c r="REY31" s="13"/>
      <c r="REZ31" s="13"/>
      <c r="RFA31" s="13"/>
      <c r="RFB31" s="13"/>
      <c r="RFC31" s="13"/>
      <c r="RFD31" s="13"/>
      <c r="RFE31" s="13"/>
      <c r="RFF31" s="13"/>
      <c r="RFG31" s="13"/>
      <c r="RFH31" s="13"/>
      <c r="RFI31" s="13"/>
      <c r="RFJ31" s="13"/>
      <c r="RFK31" s="13"/>
      <c r="RFL31" s="13"/>
      <c r="RFM31" s="13"/>
      <c r="RFN31" s="13"/>
      <c r="RFO31" s="13"/>
      <c r="RFP31" s="13"/>
      <c r="RFQ31" s="13"/>
      <c r="RFR31" s="13"/>
      <c r="RFS31" s="13"/>
      <c r="RFT31" s="13"/>
      <c r="RFU31" s="13"/>
      <c r="RFV31" s="13"/>
      <c r="RFW31" s="13"/>
      <c r="RFX31" s="13"/>
      <c r="RFY31" s="13"/>
      <c r="RFZ31" s="13"/>
      <c r="RGA31" s="13"/>
      <c r="RGB31" s="13"/>
      <c r="RGC31" s="13"/>
      <c r="RGD31" s="13"/>
      <c r="RGE31" s="13"/>
      <c r="RGF31" s="13"/>
      <c r="RGG31" s="13"/>
      <c r="RGH31" s="13"/>
      <c r="RGI31" s="13"/>
      <c r="RGJ31" s="13"/>
      <c r="RGK31" s="13"/>
      <c r="RGL31" s="13"/>
      <c r="RGM31" s="13"/>
      <c r="RGN31" s="13"/>
      <c r="RGO31" s="13"/>
      <c r="RGP31" s="13"/>
      <c r="RGQ31" s="13"/>
      <c r="RGR31" s="13"/>
      <c r="RGS31" s="13"/>
      <c r="RGT31" s="13"/>
      <c r="RGU31" s="13"/>
      <c r="RGV31" s="13"/>
      <c r="RGW31" s="13"/>
      <c r="RGX31" s="13"/>
      <c r="RGY31" s="13"/>
      <c r="RGZ31" s="13"/>
      <c r="RHA31" s="13"/>
      <c r="RHB31" s="13"/>
      <c r="RHC31" s="13"/>
      <c r="RHD31" s="13"/>
      <c r="RHE31" s="13"/>
      <c r="RHF31" s="13"/>
      <c r="RHG31" s="13"/>
      <c r="RHH31" s="13"/>
      <c r="RHI31" s="13"/>
      <c r="RHJ31" s="13"/>
      <c r="RHK31" s="13"/>
      <c r="RHL31" s="13"/>
      <c r="RHM31" s="13"/>
      <c r="RHN31" s="13"/>
      <c r="RHO31" s="13"/>
      <c r="RHP31" s="13"/>
      <c r="RHQ31" s="13"/>
      <c r="RHR31" s="13"/>
      <c r="RHS31" s="13"/>
      <c r="RHT31" s="13"/>
      <c r="RHU31" s="13"/>
      <c r="RHV31" s="13"/>
      <c r="RHW31" s="13"/>
      <c r="RHX31" s="13"/>
      <c r="RHY31" s="13"/>
      <c r="RHZ31" s="13"/>
      <c r="RIA31" s="13"/>
      <c r="RIB31" s="13"/>
      <c r="RIC31" s="13"/>
      <c r="RID31" s="13"/>
      <c r="RIE31" s="13"/>
      <c r="RIF31" s="13"/>
      <c r="RIG31" s="13"/>
      <c r="RIH31" s="13"/>
      <c r="RII31" s="13"/>
      <c r="RIJ31" s="13"/>
      <c r="RIK31" s="13"/>
      <c r="RIL31" s="13"/>
      <c r="RIM31" s="13"/>
      <c r="RIN31" s="13"/>
      <c r="RIO31" s="13"/>
      <c r="RIP31" s="13"/>
      <c r="RIQ31" s="13"/>
      <c r="RIR31" s="13"/>
      <c r="RIS31" s="13"/>
      <c r="RIT31" s="13"/>
      <c r="RIU31" s="13"/>
      <c r="RIV31" s="13"/>
      <c r="RIW31" s="13"/>
      <c r="RIX31" s="13"/>
      <c r="RIY31" s="13"/>
      <c r="RIZ31" s="13"/>
      <c r="RJA31" s="13"/>
      <c r="RJB31" s="13"/>
      <c r="RJC31" s="13"/>
      <c r="RJD31" s="13"/>
      <c r="RJE31" s="13"/>
      <c r="RJF31" s="13"/>
      <c r="RJG31" s="13"/>
      <c r="RJH31" s="13"/>
      <c r="RJI31" s="13"/>
      <c r="RJJ31" s="13"/>
      <c r="RJK31" s="13"/>
      <c r="RJL31" s="13"/>
      <c r="RJM31" s="13"/>
      <c r="RJN31" s="13"/>
      <c r="RJO31" s="13"/>
      <c r="RJP31" s="13"/>
      <c r="RJQ31" s="13"/>
      <c r="RJR31" s="13"/>
      <c r="RJS31" s="13"/>
      <c r="RJT31" s="13"/>
      <c r="RJU31" s="13"/>
      <c r="RJV31" s="13"/>
      <c r="RJW31" s="13"/>
      <c r="RJX31" s="13"/>
      <c r="RJY31" s="13"/>
      <c r="RJZ31" s="13"/>
      <c r="RKA31" s="13"/>
      <c r="RKB31" s="13"/>
      <c r="RKC31" s="13"/>
      <c r="RKD31" s="13"/>
      <c r="RKE31" s="13"/>
      <c r="RKF31" s="13"/>
      <c r="RKG31" s="13"/>
      <c r="RKH31" s="13"/>
      <c r="RKI31" s="13"/>
      <c r="RKJ31" s="13"/>
      <c r="RKK31" s="13"/>
      <c r="RKL31" s="13"/>
      <c r="RKM31" s="13"/>
      <c r="RKN31" s="13"/>
      <c r="RKO31" s="13"/>
      <c r="RKP31" s="13"/>
      <c r="RKQ31" s="13"/>
      <c r="RKR31" s="13"/>
      <c r="RKS31" s="13"/>
      <c r="RKT31" s="13"/>
      <c r="RKU31" s="13"/>
      <c r="RKV31" s="13"/>
      <c r="RKW31" s="13"/>
      <c r="RKX31" s="13"/>
      <c r="RKY31" s="13"/>
      <c r="RKZ31" s="13"/>
      <c r="RLA31" s="13"/>
      <c r="RLB31" s="13"/>
      <c r="RLC31" s="13"/>
      <c r="RLD31" s="13"/>
      <c r="RLE31" s="13"/>
      <c r="RLF31" s="13"/>
      <c r="RLG31" s="13"/>
      <c r="RLH31" s="13"/>
      <c r="RLI31" s="13"/>
      <c r="RLJ31" s="13"/>
      <c r="RLK31" s="13"/>
      <c r="RLL31" s="13"/>
      <c r="RLM31" s="13"/>
      <c r="RLN31" s="13"/>
      <c r="RLO31" s="13"/>
      <c r="RLP31" s="13"/>
      <c r="RLQ31" s="13"/>
      <c r="RLR31" s="13"/>
      <c r="RLS31" s="13"/>
      <c r="RLT31" s="13"/>
      <c r="RLU31" s="13"/>
      <c r="RLV31" s="13"/>
      <c r="RLW31" s="13"/>
      <c r="RLX31" s="13"/>
      <c r="RLY31" s="13"/>
      <c r="RLZ31" s="13"/>
      <c r="RMA31" s="13"/>
      <c r="RMB31" s="13"/>
      <c r="RMC31" s="13"/>
      <c r="RMD31" s="13"/>
      <c r="RME31" s="13"/>
      <c r="RMF31" s="13"/>
      <c r="RMG31" s="13"/>
      <c r="RMH31" s="13"/>
      <c r="RMI31" s="13"/>
      <c r="RMJ31" s="13"/>
      <c r="RMK31" s="13"/>
      <c r="RML31" s="13"/>
      <c r="RMM31" s="13"/>
      <c r="RMN31" s="13"/>
      <c r="RMO31" s="13"/>
      <c r="RMP31" s="13"/>
      <c r="RMQ31" s="13"/>
      <c r="RMR31" s="13"/>
      <c r="RMS31" s="13"/>
      <c r="RMT31" s="13"/>
      <c r="RMU31" s="13"/>
      <c r="RMV31" s="13"/>
      <c r="RMW31" s="13"/>
      <c r="RMX31" s="13"/>
      <c r="RMY31" s="13"/>
      <c r="RMZ31" s="13"/>
      <c r="RNA31" s="13"/>
      <c r="RNB31" s="13"/>
      <c r="RNC31" s="13"/>
      <c r="RND31" s="13"/>
      <c r="RNE31" s="13"/>
      <c r="RNF31" s="13"/>
      <c r="RNG31" s="13"/>
      <c r="RNH31" s="13"/>
      <c r="RNI31" s="13"/>
      <c r="RNJ31" s="13"/>
      <c r="RNK31" s="13"/>
      <c r="RNL31" s="13"/>
      <c r="RNM31" s="13"/>
      <c r="RNN31" s="13"/>
      <c r="RNO31" s="13"/>
      <c r="RNP31" s="13"/>
      <c r="RNQ31" s="13"/>
      <c r="RNR31" s="13"/>
      <c r="RNS31" s="13"/>
      <c r="RNT31" s="13"/>
      <c r="RNU31" s="13"/>
      <c r="RNV31" s="13"/>
      <c r="RNW31" s="13"/>
      <c r="RNX31" s="13"/>
      <c r="RNY31" s="13"/>
      <c r="RNZ31" s="13"/>
      <c r="ROA31" s="13"/>
      <c r="ROB31" s="13"/>
      <c r="ROC31" s="13"/>
      <c r="ROD31" s="13"/>
      <c r="ROE31" s="13"/>
      <c r="ROF31" s="13"/>
      <c r="ROG31" s="13"/>
      <c r="ROH31" s="13"/>
      <c r="ROI31" s="13"/>
      <c r="ROJ31" s="13"/>
      <c r="ROK31" s="13"/>
      <c r="ROL31" s="13"/>
      <c r="ROM31" s="13"/>
      <c r="RON31" s="13"/>
      <c r="ROO31" s="13"/>
      <c r="ROP31" s="13"/>
      <c r="ROQ31" s="13"/>
      <c r="ROR31" s="13"/>
      <c r="ROS31" s="13"/>
      <c r="ROT31" s="13"/>
      <c r="ROU31" s="13"/>
      <c r="ROV31" s="13"/>
      <c r="ROW31" s="13"/>
      <c r="ROX31" s="13"/>
      <c r="ROY31" s="13"/>
      <c r="ROZ31" s="13"/>
      <c r="RPA31" s="13"/>
      <c r="RPB31" s="13"/>
      <c r="RPC31" s="13"/>
      <c r="RPD31" s="13"/>
      <c r="RPE31" s="13"/>
      <c r="RPF31" s="13"/>
      <c r="RPG31" s="13"/>
      <c r="RPH31" s="13"/>
      <c r="RPI31" s="13"/>
      <c r="RPJ31" s="13"/>
      <c r="RPK31" s="13"/>
      <c r="RPL31" s="13"/>
      <c r="RPM31" s="13"/>
      <c r="RPN31" s="13"/>
      <c r="RPO31" s="13"/>
      <c r="RPP31" s="13"/>
      <c r="RPQ31" s="13"/>
      <c r="RPR31" s="13"/>
      <c r="RPS31" s="13"/>
      <c r="RPT31" s="13"/>
      <c r="RPU31" s="13"/>
      <c r="RPV31" s="13"/>
      <c r="RPW31" s="13"/>
      <c r="RPX31" s="13"/>
      <c r="RPY31" s="13"/>
      <c r="RPZ31" s="13"/>
      <c r="RQA31" s="13"/>
      <c r="RQB31" s="13"/>
      <c r="RQC31" s="13"/>
      <c r="RQD31" s="13"/>
      <c r="RQE31" s="13"/>
      <c r="RQF31" s="13"/>
      <c r="RQG31" s="13"/>
      <c r="RQH31" s="13"/>
      <c r="RQI31" s="13"/>
      <c r="RQJ31" s="13"/>
      <c r="RQK31" s="13"/>
      <c r="RQL31" s="13"/>
      <c r="RQM31" s="13"/>
      <c r="RQN31" s="13"/>
      <c r="RQO31" s="13"/>
      <c r="RQP31" s="13"/>
      <c r="RQQ31" s="13"/>
      <c r="RQR31" s="13"/>
      <c r="RQS31" s="13"/>
      <c r="RQT31" s="13"/>
      <c r="RQU31" s="13"/>
      <c r="RQV31" s="13"/>
      <c r="RQW31" s="13"/>
      <c r="RQX31" s="13"/>
      <c r="RQY31" s="13"/>
      <c r="RQZ31" s="13"/>
      <c r="RRA31" s="13"/>
      <c r="RRB31" s="13"/>
      <c r="RRC31" s="13"/>
      <c r="RRD31" s="13"/>
      <c r="RRE31" s="13"/>
      <c r="RRF31" s="13"/>
      <c r="RRG31" s="13"/>
      <c r="RRH31" s="13"/>
      <c r="RRI31" s="13"/>
      <c r="RRJ31" s="13"/>
      <c r="RRK31" s="13"/>
      <c r="RRL31" s="13"/>
      <c r="RRM31" s="13"/>
      <c r="RRN31" s="13"/>
      <c r="RRO31" s="13"/>
      <c r="RRP31" s="13"/>
      <c r="RRQ31" s="13"/>
      <c r="RRR31" s="13"/>
      <c r="RRS31" s="13"/>
      <c r="RRT31" s="13"/>
      <c r="RRU31" s="13"/>
      <c r="RRV31" s="13"/>
      <c r="RRW31" s="13"/>
      <c r="RRX31" s="13"/>
      <c r="RRY31" s="13"/>
      <c r="RRZ31" s="13"/>
      <c r="RSA31" s="13"/>
      <c r="RSB31" s="13"/>
      <c r="RSC31" s="13"/>
      <c r="RSD31" s="13"/>
      <c r="RSE31" s="13"/>
      <c r="RSF31" s="13"/>
      <c r="RSG31" s="13"/>
      <c r="RSH31" s="13"/>
      <c r="RSI31" s="13"/>
      <c r="RSJ31" s="13"/>
      <c r="RSK31" s="13"/>
      <c r="RSL31" s="13"/>
      <c r="RSM31" s="13"/>
      <c r="RSN31" s="13"/>
      <c r="RSO31" s="13"/>
      <c r="RSP31" s="13"/>
      <c r="RSQ31" s="13"/>
      <c r="RSR31" s="13"/>
      <c r="RSS31" s="13"/>
      <c r="RST31" s="13"/>
      <c r="RSU31" s="13"/>
      <c r="RSV31" s="13"/>
      <c r="RSW31" s="13"/>
      <c r="RSX31" s="13"/>
      <c r="RSY31" s="13"/>
      <c r="RSZ31" s="13"/>
      <c r="RTA31" s="13"/>
      <c r="RTB31" s="13"/>
      <c r="RTC31" s="13"/>
      <c r="RTD31" s="13"/>
      <c r="RTE31" s="13"/>
      <c r="RTF31" s="13"/>
      <c r="RTG31" s="13"/>
      <c r="RTH31" s="13"/>
      <c r="RTI31" s="13"/>
      <c r="RTJ31" s="13"/>
      <c r="RTK31" s="13"/>
      <c r="RTL31" s="13"/>
      <c r="RTM31" s="13"/>
      <c r="RTN31" s="13"/>
      <c r="RTO31" s="13"/>
      <c r="RTP31" s="13"/>
      <c r="RTQ31" s="13"/>
      <c r="RTR31" s="13"/>
      <c r="RTS31" s="13"/>
      <c r="RTT31" s="13"/>
      <c r="RTU31" s="13"/>
      <c r="RTV31" s="13"/>
      <c r="RTW31" s="13"/>
      <c r="RTX31" s="13"/>
      <c r="RTY31" s="13"/>
      <c r="RTZ31" s="13"/>
      <c r="RUA31" s="13"/>
      <c r="RUB31" s="13"/>
      <c r="RUC31" s="13"/>
      <c r="RUD31" s="13"/>
      <c r="RUE31" s="13"/>
      <c r="RUF31" s="13"/>
      <c r="RUG31" s="13"/>
      <c r="RUH31" s="13"/>
      <c r="RUI31" s="13"/>
      <c r="RUJ31" s="13"/>
      <c r="RUK31" s="13"/>
      <c r="RUL31" s="13"/>
      <c r="RUM31" s="13"/>
      <c r="RUN31" s="13"/>
      <c r="RUO31" s="13"/>
      <c r="RUP31" s="13"/>
      <c r="RUQ31" s="13"/>
      <c r="RUR31" s="13"/>
      <c r="RUS31" s="13"/>
      <c r="RUT31" s="13"/>
      <c r="RUU31" s="13"/>
      <c r="RUV31" s="13"/>
      <c r="RUW31" s="13"/>
      <c r="RUX31" s="13"/>
      <c r="RUY31" s="13"/>
      <c r="RUZ31" s="13"/>
      <c r="RVA31" s="13"/>
      <c r="RVB31" s="13"/>
      <c r="RVC31" s="13"/>
      <c r="RVD31" s="13"/>
      <c r="RVE31" s="13"/>
      <c r="RVF31" s="13"/>
      <c r="RVG31" s="13"/>
      <c r="RVH31" s="13"/>
      <c r="RVI31" s="13"/>
      <c r="RVJ31" s="13"/>
      <c r="RVK31" s="13"/>
      <c r="RVL31" s="13"/>
      <c r="RVM31" s="13"/>
      <c r="RVN31" s="13"/>
      <c r="RVO31" s="13"/>
      <c r="RVP31" s="13"/>
      <c r="RVQ31" s="13"/>
      <c r="RVR31" s="13"/>
      <c r="RVS31" s="13"/>
      <c r="RVT31" s="13"/>
      <c r="RVU31" s="13"/>
      <c r="RVV31" s="13"/>
      <c r="RVW31" s="13"/>
      <c r="RVX31" s="13"/>
      <c r="RVY31" s="13"/>
      <c r="RVZ31" s="13"/>
      <c r="RWA31" s="13"/>
      <c r="RWB31" s="13"/>
      <c r="RWC31" s="13"/>
      <c r="RWD31" s="13"/>
      <c r="RWE31" s="13"/>
      <c r="RWF31" s="13"/>
      <c r="RWG31" s="13"/>
      <c r="RWH31" s="13"/>
      <c r="RWI31" s="13"/>
      <c r="RWJ31" s="13"/>
      <c r="RWK31" s="13"/>
      <c r="RWL31" s="13"/>
      <c r="RWM31" s="13"/>
      <c r="RWN31" s="13"/>
      <c r="RWO31" s="13"/>
      <c r="RWP31" s="13"/>
      <c r="RWQ31" s="13"/>
      <c r="RWR31" s="13"/>
      <c r="RWS31" s="13"/>
      <c r="RWT31" s="13"/>
      <c r="RWU31" s="13"/>
      <c r="RWV31" s="13"/>
      <c r="RWW31" s="13"/>
      <c r="RWX31" s="13"/>
      <c r="RWY31" s="13"/>
      <c r="RWZ31" s="13"/>
      <c r="RXA31" s="13"/>
      <c r="RXB31" s="13"/>
      <c r="RXC31" s="13"/>
      <c r="RXD31" s="13"/>
      <c r="RXE31" s="13"/>
      <c r="RXF31" s="13"/>
      <c r="RXG31" s="13"/>
      <c r="RXH31" s="13"/>
      <c r="RXI31" s="13"/>
      <c r="RXJ31" s="13"/>
      <c r="RXK31" s="13"/>
      <c r="RXL31" s="13"/>
      <c r="RXM31" s="13"/>
      <c r="RXN31" s="13"/>
      <c r="RXO31" s="13"/>
      <c r="RXP31" s="13"/>
      <c r="RXQ31" s="13"/>
      <c r="RXR31" s="13"/>
      <c r="RXS31" s="13"/>
      <c r="RXT31" s="13"/>
      <c r="RXU31" s="13"/>
      <c r="RXV31" s="13"/>
      <c r="RXW31" s="13"/>
      <c r="RXX31" s="13"/>
      <c r="RXY31" s="13"/>
      <c r="RXZ31" s="13"/>
      <c r="RYA31" s="13"/>
      <c r="RYB31" s="13"/>
      <c r="RYC31" s="13"/>
      <c r="RYD31" s="13"/>
      <c r="RYE31" s="13"/>
      <c r="RYF31" s="13"/>
      <c r="RYG31" s="13"/>
      <c r="RYH31" s="13"/>
      <c r="RYI31" s="13"/>
      <c r="RYJ31" s="13"/>
      <c r="RYK31" s="13"/>
      <c r="RYL31" s="13"/>
      <c r="RYM31" s="13"/>
      <c r="RYN31" s="13"/>
      <c r="RYO31" s="13"/>
      <c r="RYP31" s="13"/>
      <c r="RYQ31" s="13"/>
      <c r="RYR31" s="13"/>
      <c r="RYS31" s="13"/>
      <c r="RYT31" s="13"/>
      <c r="RYU31" s="13"/>
      <c r="RYV31" s="13"/>
      <c r="RYW31" s="13"/>
      <c r="RYX31" s="13"/>
      <c r="RYY31" s="13"/>
      <c r="RYZ31" s="13"/>
      <c r="RZA31" s="13"/>
      <c r="RZB31" s="13"/>
      <c r="RZC31" s="13"/>
      <c r="RZD31" s="13"/>
      <c r="RZE31" s="13"/>
      <c r="RZF31" s="13"/>
      <c r="RZG31" s="13"/>
      <c r="RZH31" s="13"/>
      <c r="RZI31" s="13"/>
      <c r="RZJ31" s="13"/>
      <c r="RZK31" s="13"/>
      <c r="RZL31" s="13"/>
      <c r="RZM31" s="13"/>
      <c r="RZN31" s="13"/>
      <c r="RZO31" s="13"/>
      <c r="RZP31" s="13"/>
      <c r="RZQ31" s="13"/>
      <c r="RZR31" s="13"/>
      <c r="RZS31" s="13"/>
      <c r="RZT31" s="13"/>
      <c r="RZU31" s="13"/>
      <c r="RZV31" s="13"/>
      <c r="RZW31" s="13"/>
      <c r="RZX31" s="13"/>
      <c r="RZY31" s="13"/>
      <c r="RZZ31" s="13"/>
      <c r="SAA31" s="13"/>
      <c r="SAB31" s="13"/>
      <c r="SAC31" s="13"/>
      <c r="SAD31" s="13"/>
      <c r="SAE31" s="13"/>
      <c r="SAF31" s="13"/>
      <c r="SAG31" s="13"/>
      <c r="SAH31" s="13"/>
      <c r="SAI31" s="13"/>
      <c r="SAJ31" s="13"/>
      <c r="SAK31" s="13"/>
      <c r="SAL31" s="13"/>
      <c r="SAM31" s="13"/>
      <c r="SAN31" s="13"/>
      <c r="SAO31" s="13"/>
      <c r="SAP31" s="13"/>
      <c r="SAQ31" s="13"/>
      <c r="SAR31" s="13"/>
      <c r="SAS31" s="13"/>
      <c r="SAT31" s="13"/>
      <c r="SAU31" s="13"/>
      <c r="SAV31" s="13"/>
      <c r="SAW31" s="13"/>
      <c r="SAX31" s="13"/>
      <c r="SAY31" s="13"/>
      <c r="SAZ31" s="13"/>
      <c r="SBA31" s="13"/>
      <c r="SBB31" s="13"/>
      <c r="SBC31" s="13"/>
      <c r="SBD31" s="13"/>
      <c r="SBE31" s="13"/>
      <c r="SBF31" s="13"/>
      <c r="SBG31" s="13"/>
      <c r="SBH31" s="13"/>
      <c r="SBI31" s="13"/>
      <c r="SBJ31" s="13"/>
      <c r="SBK31" s="13"/>
      <c r="SBL31" s="13"/>
      <c r="SBM31" s="13"/>
      <c r="SBN31" s="13"/>
      <c r="SBO31" s="13"/>
      <c r="SBP31" s="13"/>
      <c r="SBQ31" s="13"/>
      <c r="SBR31" s="13"/>
      <c r="SBS31" s="13"/>
      <c r="SBT31" s="13"/>
      <c r="SBU31" s="13"/>
      <c r="SBV31" s="13"/>
      <c r="SBW31" s="13"/>
      <c r="SBX31" s="13"/>
      <c r="SBY31" s="13"/>
      <c r="SBZ31" s="13"/>
      <c r="SCA31" s="13"/>
      <c r="SCB31" s="13"/>
      <c r="SCC31" s="13"/>
      <c r="SCD31" s="13"/>
      <c r="SCE31" s="13"/>
      <c r="SCF31" s="13"/>
      <c r="SCG31" s="13"/>
      <c r="SCH31" s="13"/>
      <c r="SCI31" s="13"/>
      <c r="SCJ31" s="13"/>
      <c r="SCK31" s="13"/>
      <c r="SCL31" s="13"/>
      <c r="SCM31" s="13"/>
      <c r="SCN31" s="13"/>
      <c r="SCO31" s="13"/>
      <c r="SCP31" s="13"/>
      <c r="SCQ31" s="13"/>
      <c r="SCR31" s="13"/>
      <c r="SCS31" s="13"/>
      <c r="SCT31" s="13"/>
      <c r="SCU31" s="13"/>
      <c r="SCV31" s="13"/>
      <c r="SCW31" s="13"/>
      <c r="SCX31" s="13"/>
      <c r="SCY31" s="13"/>
      <c r="SCZ31" s="13"/>
      <c r="SDA31" s="13"/>
      <c r="SDB31" s="13"/>
      <c r="SDC31" s="13"/>
      <c r="SDD31" s="13"/>
      <c r="SDE31" s="13"/>
      <c r="SDF31" s="13"/>
      <c r="SDG31" s="13"/>
      <c r="SDH31" s="13"/>
      <c r="SDI31" s="13"/>
      <c r="SDJ31" s="13"/>
      <c r="SDK31" s="13"/>
      <c r="SDL31" s="13"/>
      <c r="SDM31" s="13"/>
      <c r="SDN31" s="13"/>
      <c r="SDO31" s="13"/>
      <c r="SDP31" s="13"/>
      <c r="SDQ31" s="13"/>
      <c r="SDR31" s="13"/>
      <c r="SDS31" s="13"/>
      <c r="SDT31" s="13"/>
      <c r="SDU31" s="13"/>
      <c r="SDV31" s="13"/>
      <c r="SDW31" s="13"/>
      <c r="SDX31" s="13"/>
      <c r="SDY31" s="13"/>
      <c r="SDZ31" s="13"/>
      <c r="SEA31" s="13"/>
      <c r="SEB31" s="13"/>
      <c r="SEC31" s="13"/>
      <c r="SED31" s="13"/>
      <c r="SEE31" s="13"/>
      <c r="SEF31" s="13"/>
      <c r="SEG31" s="13"/>
      <c r="SEH31" s="13"/>
      <c r="SEI31" s="13"/>
      <c r="SEJ31" s="13"/>
      <c r="SEK31" s="13"/>
      <c r="SEL31" s="13"/>
      <c r="SEM31" s="13"/>
      <c r="SEN31" s="13"/>
      <c r="SEO31" s="13"/>
      <c r="SEP31" s="13"/>
      <c r="SEQ31" s="13"/>
      <c r="SER31" s="13"/>
      <c r="SES31" s="13"/>
      <c r="SET31" s="13"/>
      <c r="SEU31" s="13"/>
      <c r="SEV31" s="13"/>
      <c r="SEW31" s="13"/>
      <c r="SEX31" s="13"/>
      <c r="SEY31" s="13"/>
      <c r="SEZ31" s="13"/>
      <c r="SFA31" s="13"/>
      <c r="SFB31" s="13"/>
      <c r="SFC31" s="13"/>
      <c r="SFD31" s="13"/>
      <c r="SFE31" s="13"/>
      <c r="SFF31" s="13"/>
      <c r="SFG31" s="13"/>
      <c r="SFH31" s="13"/>
      <c r="SFI31" s="13"/>
      <c r="SFJ31" s="13"/>
      <c r="SFK31" s="13"/>
      <c r="SFL31" s="13"/>
      <c r="SFM31" s="13"/>
      <c r="SFN31" s="13"/>
      <c r="SFO31" s="13"/>
      <c r="SFP31" s="13"/>
      <c r="SFQ31" s="13"/>
      <c r="SFR31" s="13"/>
      <c r="SFS31" s="13"/>
      <c r="SFT31" s="13"/>
      <c r="SFU31" s="13"/>
      <c r="SFV31" s="13"/>
      <c r="SFW31" s="13"/>
      <c r="SFX31" s="13"/>
      <c r="SFY31" s="13"/>
      <c r="SFZ31" s="13"/>
      <c r="SGA31" s="13"/>
      <c r="SGB31" s="13"/>
      <c r="SGC31" s="13"/>
      <c r="SGD31" s="13"/>
      <c r="SGE31" s="13"/>
      <c r="SGF31" s="13"/>
      <c r="SGG31" s="13"/>
      <c r="SGH31" s="13"/>
      <c r="SGI31" s="13"/>
      <c r="SGJ31" s="13"/>
      <c r="SGK31" s="13"/>
      <c r="SGL31" s="13"/>
      <c r="SGM31" s="13"/>
      <c r="SGN31" s="13"/>
      <c r="SGO31" s="13"/>
      <c r="SGP31" s="13"/>
      <c r="SGQ31" s="13"/>
      <c r="SGR31" s="13"/>
      <c r="SGS31" s="13"/>
      <c r="SGT31" s="13"/>
      <c r="SGU31" s="13"/>
      <c r="SGV31" s="13"/>
      <c r="SGW31" s="13"/>
      <c r="SGX31" s="13"/>
      <c r="SGY31" s="13"/>
      <c r="SGZ31" s="13"/>
      <c r="SHA31" s="13"/>
      <c r="SHB31" s="13"/>
      <c r="SHC31" s="13"/>
      <c r="SHD31" s="13"/>
      <c r="SHE31" s="13"/>
      <c r="SHF31" s="13"/>
      <c r="SHG31" s="13"/>
      <c r="SHH31" s="13"/>
      <c r="SHI31" s="13"/>
      <c r="SHJ31" s="13"/>
      <c r="SHK31" s="13"/>
      <c r="SHL31" s="13"/>
      <c r="SHM31" s="13"/>
      <c r="SHN31" s="13"/>
      <c r="SHO31" s="13"/>
      <c r="SHP31" s="13"/>
      <c r="SHQ31" s="13"/>
      <c r="SHR31" s="13"/>
      <c r="SHS31" s="13"/>
      <c r="SHT31" s="13"/>
      <c r="SHU31" s="13"/>
      <c r="SHV31" s="13"/>
      <c r="SHW31" s="13"/>
      <c r="SHX31" s="13"/>
      <c r="SHY31" s="13"/>
      <c r="SHZ31" s="13"/>
      <c r="SIA31" s="13"/>
      <c r="SIB31" s="13"/>
      <c r="SIC31" s="13"/>
      <c r="SID31" s="13"/>
      <c r="SIE31" s="13"/>
      <c r="SIF31" s="13"/>
      <c r="SIG31" s="13"/>
      <c r="SIH31" s="13"/>
      <c r="SII31" s="13"/>
      <c r="SIJ31" s="13"/>
      <c r="SIK31" s="13"/>
      <c r="SIL31" s="13"/>
      <c r="SIM31" s="13"/>
      <c r="SIN31" s="13"/>
      <c r="SIO31" s="13"/>
      <c r="SIP31" s="13"/>
      <c r="SIQ31" s="13"/>
      <c r="SIR31" s="13"/>
      <c r="SIS31" s="13"/>
      <c r="SIT31" s="13"/>
      <c r="SIU31" s="13"/>
      <c r="SIV31" s="13"/>
      <c r="SIW31" s="13"/>
      <c r="SIX31" s="13"/>
      <c r="SIY31" s="13"/>
      <c r="SIZ31" s="13"/>
      <c r="SJA31" s="13"/>
      <c r="SJB31" s="13"/>
      <c r="SJC31" s="13"/>
      <c r="SJD31" s="13"/>
      <c r="SJE31" s="13"/>
      <c r="SJF31" s="13"/>
      <c r="SJG31" s="13"/>
      <c r="SJH31" s="13"/>
      <c r="SJI31" s="13"/>
      <c r="SJJ31" s="13"/>
      <c r="SJK31" s="13"/>
      <c r="SJL31" s="13"/>
      <c r="SJM31" s="13"/>
      <c r="SJN31" s="13"/>
      <c r="SJO31" s="13"/>
      <c r="SJP31" s="13"/>
      <c r="SJQ31" s="13"/>
      <c r="SJR31" s="13"/>
      <c r="SJS31" s="13"/>
      <c r="SJT31" s="13"/>
      <c r="SJU31" s="13"/>
      <c r="SJV31" s="13"/>
      <c r="SJW31" s="13"/>
      <c r="SJX31" s="13"/>
      <c r="SJY31" s="13"/>
      <c r="SJZ31" s="13"/>
      <c r="SKA31" s="13"/>
      <c r="SKB31" s="13"/>
      <c r="SKC31" s="13"/>
      <c r="SKD31" s="13"/>
      <c r="SKE31" s="13"/>
      <c r="SKF31" s="13"/>
      <c r="SKG31" s="13"/>
      <c r="SKH31" s="13"/>
      <c r="SKI31" s="13"/>
      <c r="SKJ31" s="13"/>
      <c r="SKK31" s="13"/>
      <c r="SKL31" s="13"/>
      <c r="SKM31" s="13"/>
      <c r="SKN31" s="13"/>
      <c r="SKO31" s="13"/>
      <c r="SKP31" s="13"/>
      <c r="SKQ31" s="13"/>
      <c r="SKR31" s="13"/>
      <c r="SKS31" s="13"/>
      <c r="SKT31" s="13"/>
      <c r="SKU31" s="13"/>
      <c r="SKV31" s="13"/>
      <c r="SKW31" s="13"/>
      <c r="SKX31" s="13"/>
      <c r="SKY31" s="13"/>
      <c r="SKZ31" s="13"/>
      <c r="SLA31" s="13"/>
      <c r="SLB31" s="13"/>
      <c r="SLC31" s="13"/>
      <c r="SLD31" s="13"/>
      <c r="SLE31" s="13"/>
      <c r="SLF31" s="13"/>
      <c r="SLG31" s="13"/>
      <c r="SLH31" s="13"/>
      <c r="SLI31" s="13"/>
      <c r="SLJ31" s="13"/>
      <c r="SLK31" s="13"/>
      <c r="SLL31" s="13"/>
      <c r="SLM31" s="13"/>
      <c r="SLN31" s="13"/>
      <c r="SLO31" s="13"/>
      <c r="SLP31" s="13"/>
      <c r="SLQ31" s="13"/>
      <c r="SLR31" s="13"/>
      <c r="SLS31" s="13"/>
      <c r="SLT31" s="13"/>
      <c r="SLU31" s="13"/>
      <c r="SLV31" s="13"/>
      <c r="SLW31" s="13"/>
      <c r="SLX31" s="13"/>
      <c r="SLY31" s="13"/>
      <c r="SLZ31" s="13"/>
      <c r="SMA31" s="13"/>
      <c r="SMB31" s="13"/>
      <c r="SMC31" s="13"/>
      <c r="SMD31" s="13"/>
      <c r="SME31" s="13"/>
      <c r="SMF31" s="13"/>
      <c r="SMG31" s="13"/>
      <c r="SMH31" s="13"/>
      <c r="SMI31" s="13"/>
      <c r="SMJ31" s="13"/>
      <c r="SMK31" s="13"/>
      <c r="SML31" s="13"/>
      <c r="SMM31" s="13"/>
      <c r="SMN31" s="13"/>
      <c r="SMO31" s="13"/>
      <c r="SMP31" s="13"/>
      <c r="SMQ31" s="13"/>
      <c r="SMR31" s="13"/>
      <c r="SMS31" s="13"/>
      <c r="SMT31" s="13"/>
      <c r="SMU31" s="13"/>
      <c r="SMV31" s="13"/>
      <c r="SMW31" s="13"/>
      <c r="SMX31" s="13"/>
      <c r="SMY31" s="13"/>
      <c r="SMZ31" s="13"/>
      <c r="SNA31" s="13"/>
      <c r="SNB31" s="13"/>
      <c r="SNC31" s="13"/>
      <c r="SND31" s="13"/>
      <c r="SNE31" s="13"/>
      <c r="SNF31" s="13"/>
      <c r="SNG31" s="13"/>
      <c r="SNH31" s="13"/>
      <c r="SNI31" s="13"/>
      <c r="SNJ31" s="13"/>
      <c r="SNK31" s="13"/>
      <c r="SNL31" s="13"/>
      <c r="SNM31" s="13"/>
      <c r="SNN31" s="13"/>
      <c r="SNO31" s="13"/>
      <c r="SNP31" s="13"/>
      <c r="SNQ31" s="13"/>
      <c r="SNR31" s="13"/>
      <c r="SNS31" s="13"/>
      <c r="SNT31" s="13"/>
      <c r="SNU31" s="13"/>
      <c r="SNV31" s="13"/>
      <c r="SNW31" s="13"/>
      <c r="SNX31" s="13"/>
      <c r="SNY31" s="13"/>
      <c r="SNZ31" s="13"/>
      <c r="SOA31" s="13"/>
      <c r="SOB31" s="13"/>
      <c r="SOC31" s="13"/>
      <c r="SOD31" s="13"/>
      <c r="SOE31" s="13"/>
      <c r="SOF31" s="13"/>
      <c r="SOG31" s="13"/>
      <c r="SOH31" s="13"/>
      <c r="SOI31" s="13"/>
      <c r="SOJ31" s="13"/>
      <c r="SOK31" s="13"/>
      <c r="SOL31" s="13"/>
      <c r="SOM31" s="13"/>
      <c r="SON31" s="13"/>
      <c r="SOO31" s="13"/>
      <c r="SOP31" s="13"/>
      <c r="SOQ31" s="13"/>
      <c r="SOR31" s="13"/>
      <c r="SOS31" s="13"/>
      <c r="SOT31" s="13"/>
      <c r="SOU31" s="13"/>
      <c r="SOV31" s="13"/>
      <c r="SOW31" s="13"/>
      <c r="SOX31" s="13"/>
      <c r="SOY31" s="13"/>
      <c r="SOZ31" s="13"/>
      <c r="SPA31" s="13"/>
      <c r="SPB31" s="13"/>
      <c r="SPC31" s="13"/>
      <c r="SPD31" s="13"/>
      <c r="SPE31" s="13"/>
      <c r="SPF31" s="13"/>
      <c r="SPG31" s="13"/>
      <c r="SPH31" s="13"/>
      <c r="SPI31" s="13"/>
      <c r="SPJ31" s="13"/>
      <c r="SPK31" s="13"/>
      <c r="SPL31" s="13"/>
      <c r="SPM31" s="13"/>
      <c r="SPN31" s="13"/>
      <c r="SPO31" s="13"/>
      <c r="SPP31" s="13"/>
      <c r="SPQ31" s="13"/>
      <c r="SPR31" s="13"/>
      <c r="SPS31" s="13"/>
      <c r="SPT31" s="13"/>
      <c r="SPU31" s="13"/>
      <c r="SPV31" s="13"/>
      <c r="SPW31" s="13"/>
      <c r="SPX31" s="13"/>
      <c r="SPY31" s="13"/>
      <c r="SPZ31" s="13"/>
      <c r="SQA31" s="13"/>
      <c r="SQB31" s="13"/>
      <c r="SQC31" s="13"/>
      <c r="SQD31" s="13"/>
      <c r="SQE31" s="13"/>
      <c r="SQF31" s="13"/>
      <c r="SQG31" s="13"/>
      <c r="SQH31" s="13"/>
      <c r="SQI31" s="13"/>
      <c r="SQJ31" s="13"/>
      <c r="SQK31" s="13"/>
      <c r="SQL31" s="13"/>
      <c r="SQM31" s="13"/>
      <c r="SQN31" s="13"/>
      <c r="SQO31" s="13"/>
      <c r="SQP31" s="13"/>
      <c r="SQQ31" s="13"/>
      <c r="SQR31" s="13"/>
      <c r="SQS31" s="13"/>
      <c r="SQT31" s="13"/>
      <c r="SQU31" s="13"/>
      <c r="SQV31" s="13"/>
      <c r="SQW31" s="13"/>
      <c r="SQX31" s="13"/>
      <c r="SQY31" s="13"/>
      <c r="SQZ31" s="13"/>
      <c r="SRA31" s="13"/>
      <c r="SRB31" s="13"/>
      <c r="SRC31" s="13"/>
      <c r="SRD31" s="13"/>
      <c r="SRE31" s="13"/>
      <c r="SRF31" s="13"/>
      <c r="SRG31" s="13"/>
      <c r="SRH31" s="13"/>
      <c r="SRI31" s="13"/>
      <c r="SRJ31" s="13"/>
      <c r="SRK31" s="13"/>
      <c r="SRL31" s="13"/>
      <c r="SRM31" s="13"/>
      <c r="SRN31" s="13"/>
      <c r="SRO31" s="13"/>
      <c r="SRP31" s="13"/>
      <c r="SRQ31" s="13"/>
      <c r="SRR31" s="13"/>
      <c r="SRS31" s="13"/>
      <c r="SRT31" s="13"/>
      <c r="SRU31" s="13"/>
      <c r="SRV31" s="13"/>
      <c r="SRW31" s="13"/>
      <c r="SRX31" s="13"/>
      <c r="SRY31" s="13"/>
      <c r="SRZ31" s="13"/>
      <c r="SSA31" s="13"/>
      <c r="SSB31" s="13"/>
      <c r="SSC31" s="13"/>
      <c r="SSD31" s="13"/>
      <c r="SSE31" s="13"/>
      <c r="SSF31" s="13"/>
      <c r="SSG31" s="13"/>
      <c r="SSH31" s="13"/>
      <c r="SSI31" s="13"/>
      <c r="SSJ31" s="13"/>
      <c r="SSK31" s="13"/>
      <c r="SSL31" s="13"/>
      <c r="SSM31" s="13"/>
      <c r="SSN31" s="13"/>
      <c r="SSO31" s="13"/>
      <c r="SSP31" s="13"/>
      <c r="SSQ31" s="13"/>
      <c r="SSR31" s="13"/>
      <c r="SSS31" s="13"/>
      <c r="SST31" s="13"/>
      <c r="SSU31" s="13"/>
      <c r="SSV31" s="13"/>
      <c r="SSW31" s="13"/>
      <c r="SSX31" s="13"/>
      <c r="SSY31" s="13"/>
      <c r="SSZ31" s="13"/>
      <c r="STA31" s="13"/>
      <c r="STB31" s="13"/>
      <c r="STC31" s="13"/>
      <c r="STD31" s="13"/>
      <c r="STE31" s="13"/>
      <c r="STF31" s="13"/>
      <c r="STG31" s="13"/>
      <c r="STH31" s="13"/>
      <c r="STI31" s="13"/>
      <c r="STJ31" s="13"/>
      <c r="STK31" s="13"/>
      <c r="STL31" s="13"/>
      <c r="STM31" s="13"/>
      <c r="STN31" s="13"/>
      <c r="STO31" s="13"/>
      <c r="STP31" s="13"/>
      <c r="STQ31" s="13"/>
      <c r="STR31" s="13"/>
      <c r="STS31" s="13"/>
      <c r="STT31" s="13"/>
      <c r="STU31" s="13"/>
      <c r="STV31" s="13"/>
      <c r="STW31" s="13"/>
      <c r="STX31" s="13"/>
      <c r="STY31" s="13"/>
      <c r="STZ31" s="13"/>
      <c r="SUA31" s="13"/>
      <c r="SUB31" s="13"/>
      <c r="SUC31" s="13"/>
      <c r="SUD31" s="13"/>
      <c r="SUE31" s="13"/>
      <c r="SUF31" s="13"/>
      <c r="SUG31" s="13"/>
      <c r="SUH31" s="13"/>
      <c r="SUI31" s="13"/>
      <c r="SUJ31" s="13"/>
      <c r="SUK31" s="13"/>
      <c r="SUL31" s="13"/>
      <c r="SUM31" s="13"/>
      <c r="SUN31" s="13"/>
      <c r="SUO31" s="13"/>
      <c r="SUP31" s="13"/>
      <c r="SUQ31" s="13"/>
      <c r="SUR31" s="13"/>
      <c r="SUS31" s="13"/>
      <c r="SUT31" s="13"/>
      <c r="SUU31" s="13"/>
      <c r="SUV31" s="13"/>
      <c r="SUW31" s="13"/>
      <c r="SUX31" s="13"/>
      <c r="SUY31" s="13"/>
      <c r="SUZ31" s="13"/>
      <c r="SVA31" s="13"/>
      <c r="SVB31" s="13"/>
      <c r="SVC31" s="13"/>
      <c r="SVD31" s="13"/>
      <c r="SVE31" s="13"/>
      <c r="SVF31" s="13"/>
      <c r="SVG31" s="13"/>
      <c r="SVH31" s="13"/>
      <c r="SVI31" s="13"/>
      <c r="SVJ31" s="13"/>
      <c r="SVK31" s="13"/>
      <c r="SVL31" s="13"/>
      <c r="SVM31" s="13"/>
      <c r="SVN31" s="13"/>
      <c r="SVO31" s="13"/>
      <c r="SVP31" s="13"/>
      <c r="SVQ31" s="13"/>
      <c r="SVR31" s="13"/>
      <c r="SVS31" s="13"/>
      <c r="SVT31" s="13"/>
      <c r="SVU31" s="13"/>
      <c r="SVV31" s="13"/>
      <c r="SVW31" s="13"/>
      <c r="SVX31" s="13"/>
      <c r="SVY31" s="13"/>
      <c r="SVZ31" s="13"/>
      <c r="SWA31" s="13"/>
      <c r="SWB31" s="13"/>
      <c r="SWC31" s="13"/>
      <c r="SWD31" s="13"/>
      <c r="SWE31" s="13"/>
      <c r="SWF31" s="13"/>
      <c r="SWG31" s="13"/>
      <c r="SWH31" s="13"/>
      <c r="SWI31" s="13"/>
      <c r="SWJ31" s="13"/>
      <c r="SWK31" s="13"/>
      <c r="SWL31" s="13"/>
      <c r="SWM31" s="13"/>
      <c r="SWN31" s="13"/>
      <c r="SWO31" s="13"/>
      <c r="SWP31" s="13"/>
      <c r="SWQ31" s="13"/>
      <c r="SWR31" s="13"/>
      <c r="SWS31" s="13"/>
      <c r="SWT31" s="13"/>
      <c r="SWU31" s="13"/>
      <c r="SWV31" s="13"/>
      <c r="SWW31" s="13"/>
      <c r="SWX31" s="13"/>
      <c r="SWY31" s="13"/>
      <c r="SWZ31" s="13"/>
      <c r="SXA31" s="13"/>
      <c r="SXB31" s="13"/>
      <c r="SXC31" s="13"/>
      <c r="SXD31" s="13"/>
      <c r="SXE31" s="13"/>
      <c r="SXF31" s="13"/>
      <c r="SXG31" s="13"/>
      <c r="SXH31" s="13"/>
      <c r="SXI31" s="13"/>
      <c r="SXJ31" s="13"/>
      <c r="SXK31" s="13"/>
      <c r="SXL31" s="13"/>
      <c r="SXM31" s="13"/>
      <c r="SXN31" s="13"/>
      <c r="SXO31" s="13"/>
      <c r="SXP31" s="13"/>
      <c r="SXQ31" s="13"/>
      <c r="SXR31" s="13"/>
      <c r="SXS31" s="13"/>
      <c r="SXT31" s="13"/>
      <c r="SXU31" s="13"/>
      <c r="SXV31" s="13"/>
      <c r="SXW31" s="13"/>
      <c r="SXX31" s="13"/>
      <c r="SXY31" s="13"/>
      <c r="SXZ31" s="13"/>
      <c r="SYA31" s="13"/>
      <c r="SYB31" s="13"/>
      <c r="SYC31" s="13"/>
      <c r="SYD31" s="13"/>
      <c r="SYE31" s="13"/>
      <c r="SYF31" s="13"/>
      <c r="SYG31" s="13"/>
      <c r="SYH31" s="13"/>
      <c r="SYI31" s="13"/>
      <c r="SYJ31" s="13"/>
      <c r="SYK31" s="13"/>
      <c r="SYL31" s="13"/>
      <c r="SYM31" s="13"/>
      <c r="SYN31" s="13"/>
      <c r="SYO31" s="13"/>
      <c r="SYP31" s="13"/>
      <c r="SYQ31" s="13"/>
      <c r="SYR31" s="13"/>
      <c r="SYS31" s="13"/>
      <c r="SYT31" s="13"/>
      <c r="SYU31" s="13"/>
      <c r="SYV31" s="13"/>
      <c r="SYW31" s="13"/>
      <c r="SYX31" s="13"/>
      <c r="SYY31" s="13"/>
      <c r="SYZ31" s="13"/>
      <c r="SZA31" s="13"/>
      <c r="SZB31" s="13"/>
      <c r="SZC31" s="13"/>
      <c r="SZD31" s="13"/>
      <c r="SZE31" s="13"/>
      <c r="SZF31" s="13"/>
      <c r="SZG31" s="13"/>
      <c r="SZH31" s="13"/>
      <c r="SZI31" s="13"/>
      <c r="SZJ31" s="13"/>
      <c r="SZK31" s="13"/>
      <c r="SZL31" s="13"/>
      <c r="SZM31" s="13"/>
      <c r="SZN31" s="13"/>
      <c r="SZO31" s="13"/>
      <c r="SZP31" s="13"/>
      <c r="SZQ31" s="13"/>
      <c r="SZR31" s="13"/>
      <c r="SZS31" s="13"/>
      <c r="SZT31" s="13"/>
      <c r="SZU31" s="13"/>
      <c r="SZV31" s="13"/>
      <c r="SZW31" s="13"/>
      <c r="SZX31" s="13"/>
      <c r="SZY31" s="13"/>
      <c r="SZZ31" s="13"/>
      <c r="TAA31" s="13"/>
      <c r="TAB31" s="13"/>
      <c r="TAC31" s="13"/>
      <c r="TAD31" s="13"/>
      <c r="TAE31" s="13"/>
      <c r="TAF31" s="13"/>
      <c r="TAG31" s="13"/>
      <c r="TAH31" s="13"/>
      <c r="TAI31" s="13"/>
      <c r="TAJ31" s="13"/>
      <c r="TAK31" s="13"/>
      <c r="TAL31" s="13"/>
      <c r="TAM31" s="13"/>
      <c r="TAN31" s="13"/>
      <c r="TAO31" s="13"/>
      <c r="TAP31" s="13"/>
      <c r="TAQ31" s="13"/>
      <c r="TAR31" s="13"/>
      <c r="TAS31" s="13"/>
      <c r="TAT31" s="13"/>
      <c r="TAU31" s="13"/>
      <c r="TAV31" s="13"/>
      <c r="TAW31" s="13"/>
      <c r="TAX31" s="13"/>
      <c r="TAY31" s="13"/>
      <c r="TAZ31" s="13"/>
      <c r="TBA31" s="13"/>
      <c r="TBB31" s="13"/>
      <c r="TBC31" s="13"/>
      <c r="TBD31" s="13"/>
      <c r="TBE31" s="13"/>
      <c r="TBF31" s="13"/>
      <c r="TBG31" s="13"/>
      <c r="TBH31" s="13"/>
      <c r="TBI31" s="13"/>
      <c r="TBJ31" s="13"/>
      <c r="TBK31" s="13"/>
      <c r="TBL31" s="13"/>
      <c r="TBM31" s="13"/>
      <c r="TBN31" s="13"/>
      <c r="TBO31" s="13"/>
      <c r="TBP31" s="13"/>
      <c r="TBQ31" s="13"/>
      <c r="TBR31" s="13"/>
      <c r="TBS31" s="13"/>
      <c r="TBT31" s="13"/>
      <c r="TBU31" s="13"/>
      <c r="TBV31" s="13"/>
      <c r="TBW31" s="13"/>
      <c r="TBX31" s="13"/>
      <c r="TBY31" s="13"/>
      <c r="TBZ31" s="13"/>
      <c r="TCA31" s="13"/>
      <c r="TCB31" s="13"/>
      <c r="TCC31" s="13"/>
      <c r="TCD31" s="13"/>
      <c r="TCE31" s="13"/>
      <c r="TCF31" s="13"/>
      <c r="TCG31" s="13"/>
      <c r="TCH31" s="13"/>
      <c r="TCI31" s="13"/>
      <c r="TCJ31" s="13"/>
      <c r="TCK31" s="13"/>
      <c r="TCL31" s="13"/>
      <c r="TCM31" s="13"/>
      <c r="TCN31" s="13"/>
      <c r="TCO31" s="13"/>
      <c r="TCP31" s="13"/>
      <c r="TCQ31" s="13"/>
      <c r="TCR31" s="13"/>
      <c r="TCS31" s="13"/>
      <c r="TCT31" s="13"/>
      <c r="TCU31" s="13"/>
      <c r="TCV31" s="13"/>
      <c r="TCW31" s="13"/>
      <c r="TCX31" s="13"/>
      <c r="TCY31" s="13"/>
      <c r="TCZ31" s="13"/>
      <c r="TDA31" s="13"/>
      <c r="TDB31" s="13"/>
      <c r="TDC31" s="13"/>
      <c r="TDD31" s="13"/>
      <c r="TDE31" s="13"/>
      <c r="TDF31" s="13"/>
      <c r="TDG31" s="13"/>
      <c r="TDH31" s="13"/>
      <c r="TDI31" s="13"/>
      <c r="TDJ31" s="13"/>
      <c r="TDK31" s="13"/>
      <c r="TDL31" s="13"/>
      <c r="TDM31" s="13"/>
      <c r="TDN31" s="13"/>
      <c r="TDO31" s="13"/>
      <c r="TDP31" s="13"/>
      <c r="TDQ31" s="13"/>
      <c r="TDR31" s="13"/>
      <c r="TDS31" s="13"/>
      <c r="TDT31" s="13"/>
      <c r="TDU31" s="13"/>
      <c r="TDV31" s="13"/>
      <c r="TDW31" s="13"/>
      <c r="TDX31" s="13"/>
      <c r="TDY31" s="13"/>
      <c r="TDZ31" s="13"/>
      <c r="TEA31" s="13"/>
      <c r="TEB31" s="13"/>
      <c r="TEC31" s="13"/>
      <c r="TED31" s="13"/>
      <c r="TEE31" s="13"/>
      <c r="TEF31" s="13"/>
      <c r="TEG31" s="13"/>
      <c r="TEH31" s="13"/>
      <c r="TEI31" s="13"/>
      <c r="TEJ31" s="13"/>
      <c r="TEK31" s="13"/>
      <c r="TEL31" s="13"/>
      <c r="TEM31" s="13"/>
      <c r="TEN31" s="13"/>
      <c r="TEO31" s="13"/>
      <c r="TEP31" s="13"/>
      <c r="TEQ31" s="13"/>
      <c r="TER31" s="13"/>
      <c r="TES31" s="13"/>
      <c r="TET31" s="13"/>
      <c r="TEU31" s="13"/>
      <c r="TEV31" s="13"/>
      <c r="TEW31" s="13"/>
      <c r="TEX31" s="13"/>
      <c r="TEY31" s="13"/>
      <c r="TEZ31" s="13"/>
      <c r="TFA31" s="13"/>
      <c r="TFB31" s="13"/>
      <c r="TFC31" s="13"/>
      <c r="TFD31" s="13"/>
      <c r="TFE31" s="13"/>
      <c r="TFF31" s="13"/>
      <c r="TFG31" s="13"/>
      <c r="TFH31" s="13"/>
      <c r="TFI31" s="13"/>
      <c r="TFJ31" s="13"/>
      <c r="TFK31" s="13"/>
      <c r="TFL31" s="13"/>
      <c r="TFM31" s="13"/>
      <c r="TFN31" s="13"/>
      <c r="TFO31" s="13"/>
      <c r="TFP31" s="13"/>
      <c r="TFQ31" s="13"/>
      <c r="TFR31" s="13"/>
      <c r="TFS31" s="13"/>
      <c r="TFT31" s="13"/>
      <c r="TFU31" s="13"/>
      <c r="TFV31" s="13"/>
      <c r="TFW31" s="13"/>
      <c r="TFX31" s="13"/>
      <c r="TFY31" s="13"/>
      <c r="TFZ31" s="13"/>
      <c r="TGA31" s="13"/>
      <c r="TGB31" s="13"/>
      <c r="TGC31" s="13"/>
      <c r="TGD31" s="13"/>
      <c r="TGE31" s="13"/>
      <c r="TGF31" s="13"/>
      <c r="TGG31" s="13"/>
      <c r="TGH31" s="13"/>
      <c r="TGI31" s="13"/>
      <c r="TGJ31" s="13"/>
      <c r="TGK31" s="13"/>
      <c r="TGL31" s="13"/>
      <c r="TGM31" s="13"/>
      <c r="TGN31" s="13"/>
      <c r="TGO31" s="13"/>
      <c r="TGP31" s="13"/>
      <c r="TGQ31" s="13"/>
      <c r="TGR31" s="13"/>
      <c r="TGS31" s="13"/>
      <c r="TGT31" s="13"/>
      <c r="TGU31" s="13"/>
      <c r="TGV31" s="13"/>
      <c r="TGW31" s="13"/>
      <c r="TGX31" s="13"/>
      <c r="TGY31" s="13"/>
      <c r="TGZ31" s="13"/>
      <c r="THA31" s="13"/>
      <c r="THB31" s="13"/>
      <c r="THC31" s="13"/>
      <c r="THD31" s="13"/>
      <c r="THE31" s="13"/>
      <c r="THF31" s="13"/>
      <c r="THG31" s="13"/>
      <c r="THH31" s="13"/>
      <c r="THI31" s="13"/>
      <c r="THJ31" s="13"/>
      <c r="THK31" s="13"/>
      <c r="THL31" s="13"/>
      <c r="THM31" s="13"/>
      <c r="THN31" s="13"/>
      <c r="THO31" s="13"/>
      <c r="THP31" s="13"/>
      <c r="THQ31" s="13"/>
      <c r="THR31" s="13"/>
      <c r="THS31" s="13"/>
      <c r="THT31" s="13"/>
      <c r="THU31" s="13"/>
      <c r="THV31" s="13"/>
      <c r="THW31" s="13"/>
      <c r="THX31" s="13"/>
      <c r="THY31" s="13"/>
      <c r="THZ31" s="13"/>
      <c r="TIA31" s="13"/>
      <c r="TIB31" s="13"/>
      <c r="TIC31" s="13"/>
      <c r="TID31" s="13"/>
      <c r="TIE31" s="13"/>
      <c r="TIF31" s="13"/>
      <c r="TIG31" s="13"/>
      <c r="TIH31" s="13"/>
      <c r="TII31" s="13"/>
      <c r="TIJ31" s="13"/>
      <c r="TIK31" s="13"/>
      <c r="TIL31" s="13"/>
      <c r="TIM31" s="13"/>
      <c r="TIN31" s="13"/>
      <c r="TIO31" s="13"/>
      <c r="TIP31" s="13"/>
      <c r="TIQ31" s="13"/>
      <c r="TIR31" s="13"/>
      <c r="TIS31" s="13"/>
      <c r="TIT31" s="13"/>
      <c r="TIU31" s="13"/>
      <c r="TIV31" s="13"/>
      <c r="TIW31" s="13"/>
      <c r="TIX31" s="13"/>
      <c r="TIY31" s="13"/>
      <c r="TIZ31" s="13"/>
      <c r="TJA31" s="13"/>
      <c r="TJB31" s="13"/>
      <c r="TJC31" s="13"/>
      <c r="TJD31" s="13"/>
      <c r="TJE31" s="13"/>
      <c r="TJF31" s="13"/>
      <c r="TJG31" s="13"/>
      <c r="TJH31" s="13"/>
      <c r="TJI31" s="13"/>
      <c r="TJJ31" s="13"/>
      <c r="TJK31" s="13"/>
      <c r="TJL31" s="13"/>
      <c r="TJM31" s="13"/>
      <c r="TJN31" s="13"/>
      <c r="TJO31" s="13"/>
      <c r="TJP31" s="13"/>
      <c r="TJQ31" s="13"/>
      <c r="TJR31" s="13"/>
      <c r="TJS31" s="13"/>
      <c r="TJT31" s="13"/>
      <c r="TJU31" s="13"/>
      <c r="TJV31" s="13"/>
      <c r="TJW31" s="13"/>
      <c r="TJX31" s="13"/>
      <c r="TJY31" s="13"/>
      <c r="TJZ31" s="13"/>
      <c r="TKA31" s="13"/>
      <c r="TKB31" s="13"/>
      <c r="TKC31" s="13"/>
      <c r="TKD31" s="13"/>
      <c r="TKE31" s="13"/>
      <c r="TKF31" s="13"/>
      <c r="TKG31" s="13"/>
      <c r="TKH31" s="13"/>
      <c r="TKI31" s="13"/>
      <c r="TKJ31" s="13"/>
      <c r="TKK31" s="13"/>
      <c r="TKL31" s="13"/>
      <c r="TKM31" s="13"/>
      <c r="TKN31" s="13"/>
      <c r="TKO31" s="13"/>
      <c r="TKP31" s="13"/>
      <c r="TKQ31" s="13"/>
      <c r="TKR31" s="13"/>
      <c r="TKS31" s="13"/>
      <c r="TKT31" s="13"/>
      <c r="TKU31" s="13"/>
      <c r="TKV31" s="13"/>
      <c r="TKW31" s="13"/>
      <c r="TKX31" s="13"/>
      <c r="TKY31" s="13"/>
      <c r="TKZ31" s="13"/>
      <c r="TLA31" s="13"/>
      <c r="TLB31" s="13"/>
      <c r="TLC31" s="13"/>
      <c r="TLD31" s="13"/>
      <c r="TLE31" s="13"/>
      <c r="TLF31" s="13"/>
      <c r="TLG31" s="13"/>
      <c r="TLH31" s="13"/>
      <c r="TLI31" s="13"/>
      <c r="TLJ31" s="13"/>
      <c r="TLK31" s="13"/>
      <c r="TLL31" s="13"/>
      <c r="TLM31" s="13"/>
      <c r="TLN31" s="13"/>
      <c r="TLO31" s="13"/>
      <c r="TLP31" s="13"/>
      <c r="TLQ31" s="13"/>
      <c r="TLR31" s="13"/>
      <c r="TLS31" s="13"/>
      <c r="TLT31" s="13"/>
      <c r="TLU31" s="13"/>
      <c r="TLV31" s="13"/>
      <c r="TLW31" s="13"/>
      <c r="TLX31" s="13"/>
      <c r="TLY31" s="13"/>
      <c r="TLZ31" s="13"/>
      <c r="TMA31" s="13"/>
      <c r="TMB31" s="13"/>
      <c r="TMC31" s="13"/>
      <c r="TMD31" s="13"/>
      <c r="TME31" s="13"/>
      <c r="TMF31" s="13"/>
      <c r="TMG31" s="13"/>
      <c r="TMH31" s="13"/>
      <c r="TMI31" s="13"/>
      <c r="TMJ31" s="13"/>
      <c r="TMK31" s="13"/>
      <c r="TML31" s="13"/>
      <c r="TMM31" s="13"/>
      <c r="TMN31" s="13"/>
      <c r="TMO31" s="13"/>
      <c r="TMP31" s="13"/>
      <c r="TMQ31" s="13"/>
      <c r="TMR31" s="13"/>
      <c r="TMS31" s="13"/>
      <c r="TMT31" s="13"/>
      <c r="TMU31" s="13"/>
      <c r="TMV31" s="13"/>
      <c r="TMW31" s="13"/>
      <c r="TMX31" s="13"/>
      <c r="TMY31" s="13"/>
      <c r="TMZ31" s="13"/>
      <c r="TNA31" s="13"/>
      <c r="TNB31" s="13"/>
      <c r="TNC31" s="13"/>
      <c r="TND31" s="13"/>
      <c r="TNE31" s="13"/>
      <c r="TNF31" s="13"/>
      <c r="TNG31" s="13"/>
      <c r="TNH31" s="13"/>
      <c r="TNI31" s="13"/>
      <c r="TNJ31" s="13"/>
      <c r="TNK31" s="13"/>
      <c r="TNL31" s="13"/>
      <c r="TNM31" s="13"/>
      <c r="TNN31" s="13"/>
      <c r="TNO31" s="13"/>
      <c r="TNP31" s="13"/>
      <c r="TNQ31" s="13"/>
      <c r="TNR31" s="13"/>
      <c r="TNS31" s="13"/>
      <c r="TNT31" s="13"/>
      <c r="TNU31" s="13"/>
      <c r="TNV31" s="13"/>
      <c r="TNW31" s="13"/>
      <c r="TNX31" s="13"/>
      <c r="TNY31" s="13"/>
      <c r="TNZ31" s="13"/>
      <c r="TOA31" s="13"/>
      <c r="TOB31" s="13"/>
      <c r="TOC31" s="13"/>
      <c r="TOD31" s="13"/>
      <c r="TOE31" s="13"/>
      <c r="TOF31" s="13"/>
      <c r="TOG31" s="13"/>
      <c r="TOH31" s="13"/>
      <c r="TOI31" s="13"/>
      <c r="TOJ31" s="13"/>
      <c r="TOK31" s="13"/>
      <c r="TOL31" s="13"/>
      <c r="TOM31" s="13"/>
      <c r="TON31" s="13"/>
      <c r="TOO31" s="13"/>
      <c r="TOP31" s="13"/>
      <c r="TOQ31" s="13"/>
      <c r="TOR31" s="13"/>
      <c r="TOS31" s="13"/>
      <c r="TOT31" s="13"/>
      <c r="TOU31" s="13"/>
      <c r="TOV31" s="13"/>
      <c r="TOW31" s="13"/>
      <c r="TOX31" s="13"/>
      <c r="TOY31" s="13"/>
      <c r="TOZ31" s="13"/>
      <c r="TPA31" s="13"/>
      <c r="TPB31" s="13"/>
      <c r="TPC31" s="13"/>
      <c r="TPD31" s="13"/>
      <c r="TPE31" s="13"/>
      <c r="TPF31" s="13"/>
      <c r="TPG31" s="13"/>
      <c r="TPH31" s="13"/>
      <c r="TPI31" s="13"/>
      <c r="TPJ31" s="13"/>
      <c r="TPK31" s="13"/>
      <c r="TPL31" s="13"/>
      <c r="TPM31" s="13"/>
      <c r="TPN31" s="13"/>
      <c r="TPO31" s="13"/>
      <c r="TPP31" s="13"/>
      <c r="TPQ31" s="13"/>
      <c r="TPR31" s="13"/>
      <c r="TPS31" s="13"/>
      <c r="TPT31" s="13"/>
      <c r="TPU31" s="13"/>
      <c r="TPV31" s="13"/>
      <c r="TPW31" s="13"/>
      <c r="TPX31" s="13"/>
      <c r="TPY31" s="13"/>
      <c r="TPZ31" s="13"/>
      <c r="TQA31" s="13"/>
      <c r="TQB31" s="13"/>
      <c r="TQC31" s="13"/>
      <c r="TQD31" s="13"/>
      <c r="TQE31" s="13"/>
      <c r="TQF31" s="13"/>
      <c r="TQG31" s="13"/>
      <c r="TQH31" s="13"/>
      <c r="TQI31" s="13"/>
      <c r="TQJ31" s="13"/>
      <c r="TQK31" s="13"/>
      <c r="TQL31" s="13"/>
      <c r="TQM31" s="13"/>
      <c r="TQN31" s="13"/>
      <c r="TQO31" s="13"/>
      <c r="TQP31" s="13"/>
      <c r="TQQ31" s="13"/>
      <c r="TQR31" s="13"/>
      <c r="TQS31" s="13"/>
      <c r="TQT31" s="13"/>
      <c r="TQU31" s="13"/>
      <c r="TQV31" s="13"/>
      <c r="TQW31" s="13"/>
      <c r="TQX31" s="13"/>
      <c r="TQY31" s="13"/>
      <c r="TQZ31" s="13"/>
      <c r="TRA31" s="13"/>
      <c r="TRB31" s="13"/>
      <c r="TRC31" s="13"/>
      <c r="TRD31" s="13"/>
      <c r="TRE31" s="13"/>
      <c r="TRF31" s="13"/>
      <c r="TRG31" s="13"/>
      <c r="TRH31" s="13"/>
      <c r="TRI31" s="13"/>
      <c r="TRJ31" s="13"/>
      <c r="TRK31" s="13"/>
      <c r="TRL31" s="13"/>
      <c r="TRM31" s="13"/>
      <c r="TRN31" s="13"/>
      <c r="TRO31" s="13"/>
      <c r="TRP31" s="13"/>
      <c r="TRQ31" s="13"/>
      <c r="TRR31" s="13"/>
      <c r="TRS31" s="13"/>
      <c r="TRT31" s="13"/>
      <c r="TRU31" s="13"/>
      <c r="TRV31" s="13"/>
      <c r="TRW31" s="13"/>
      <c r="TRX31" s="13"/>
      <c r="TRY31" s="13"/>
      <c r="TRZ31" s="13"/>
      <c r="TSA31" s="13"/>
      <c r="TSB31" s="13"/>
      <c r="TSC31" s="13"/>
      <c r="TSD31" s="13"/>
      <c r="TSE31" s="13"/>
      <c r="TSF31" s="13"/>
      <c r="TSG31" s="13"/>
      <c r="TSH31" s="13"/>
      <c r="TSI31" s="13"/>
      <c r="TSJ31" s="13"/>
      <c r="TSK31" s="13"/>
      <c r="TSL31" s="13"/>
      <c r="TSM31" s="13"/>
      <c r="TSN31" s="13"/>
      <c r="TSO31" s="13"/>
      <c r="TSP31" s="13"/>
      <c r="TSQ31" s="13"/>
      <c r="TSR31" s="13"/>
      <c r="TSS31" s="13"/>
      <c r="TST31" s="13"/>
      <c r="TSU31" s="13"/>
      <c r="TSV31" s="13"/>
      <c r="TSW31" s="13"/>
      <c r="TSX31" s="13"/>
      <c r="TSY31" s="13"/>
      <c r="TSZ31" s="13"/>
      <c r="TTA31" s="13"/>
      <c r="TTB31" s="13"/>
      <c r="TTC31" s="13"/>
      <c r="TTD31" s="13"/>
      <c r="TTE31" s="13"/>
      <c r="TTF31" s="13"/>
      <c r="TTG31" s="13"/>
      <c r="TTH31" s="13"/>
      <c r="TTI31" s="13"/>
      <c r="TTJ31" s="13"/>
      <c r="TTK31" s="13"/>
      <c r="TTL31" s="13"/>
      <c r="TTM31" s="13"/>
      <c r="TTN31" s="13"/>
      <c r="TTO31" s="13"/>
      <c r="TTP31" s="13"/>
      <c r="TTQ31" s="13"/>
      <c r="TTR31" s="13"/>
      <c r="TTS31" s="13"/>
      <c r="TTT31" s="13"/>
      <c r="TTU31" s="13"/>
      <c r="TTV31" s="13"/>
      <c r="TTW31" s="13"/>
      <c r="TTX31" s="13"/>
      <c r="TTY31" s="13"/>
      <c r="TTZ31" s="13"/>
      <c r="TUA31" s="13"/>
      <c r="TUB31" s="13"/>
      <c r="TUC31" s="13"/>
      <c r="TUD31" s="13"/>
      <c r="TUE31" s="13"/>
      <c r="TUF31" s="13"/>
      <c r="TUG31" s="13"/>
      <c r="TUH31" s="13"/>
      <c r="TUI31" s="13"/>
      <c r="TUJ31" s="13"/>
      <c r="TUK31" s="13"/>
      <c r="TUL31" s="13"/>
      <c r="TUM31" s="13"/>
      <c r="TUN31" s="13"/>
      <c r="TUO31" s="13"/>
      <c r="TUP31" s="13"/>
      <c r="TUQ31" s="13"/>
      <c r="TUR31" s="13"/>
      <c r="TUS31" s="13"/>
      <c r="TUT31" s="13"/>
      <c r="TUU31" s="13"/>
      <c r="TUV31" s="13"/>
      <c r="TUW31" s="13"/>
      <c r="TUX31" s="13"/>
      <c r="TUY31" s="13"/>
      <c r="TUZ31" s="13"/>
      <c r="TVA31" s="13"/>
      <c r="TVB31" s="13"/>
      <c r="TVC31" s="13"/>
      <c r="TVD31" s="13"/>
      <c r="TVE31" s="13"/>
      <c r="TVF31" s="13"/>
      <c r="TVG31" s="13"/>
      <c r="TVH31" s="13"/>
      <c r="TVI31" s="13"/>
      <c r="TVJ31" s="13"/>
      <c r="TVK31" s="13"/>
      <c r="TVL31" s="13"/>
      <c r="TVM31" s="13"/>
      <c r="TVN31" s="13"/>
      <c r="TVO31" s="13"/>
      <c r="TVP31" s="13"/>
      <c r="TVQ31" s="13"/>
      <c r="TVR31" s="13"/>
      <c r="TVS31" s="13"/>
      <c r="TVT31" s="13"/>
      <c r="TVU31" s="13"/>
      <c r="TVV31" s="13"/>
      <c r="TVW31" s="13"/>
      <c r="TVX31" s="13"/>
      <c r="TVY31" s="13"/>
      <c r="TVZ31" s="13"/>
      <c r="TWA31" s="13"/>
      <c r="TWB31" s="13"/>
      <c r="TWC31" s="13"/>
      <c r="TWD31" s="13"/>
      <c r="TWE31" s="13"/>
      <c r="TWF31" s="13"/>
      <c r="TWG31" s="13"/>
      <c r="TWH31" s="13"/>
      <c r="TWI31" s="13"/>
      <c r="TWJ31" s="13"/>
      <c r="TWK31" s="13"/>
      <c r="TWL31" s="13"/>
      <c r="TWM31" s="13"/>
      <c r="TWN31" s="13"/>
      <c r="TWO31" s="13"/>
      <c r="TWP31" s="13"/>
      <c r="TWQ31" s="13"/>
      <c r="TWR31" s="13"/>
      <c r="TWS31" s="13"/>
      <c r="TWT31" s="13"/>
      <c r="TWU31" s="13"/>
      <c r="TWV31" s="13"/>
      <c r="TWW31" s="13"/>
      <c r="TWX31" s="13"/>
      <c r="TWY31" s="13"/>
      <c r="TWZ31" s="13"/>
      <c r="TXA31" s="13"/>
      <c r="TXB31" s="13"/>
      <c r="TXC31" s="13"/>
      <c r="TXD31" s="13"/>
      <c r="TXE31" s="13"/>
      <c r="TXF31" s="13"/>
      <c r="TXG31" s="13"/>
      <c r="TXH31" s="13"/>
      <c r="TXI31" s="13"/>
      <c r="TXJ31" s="13"/>
      <c r="TXK31" s="13"/>
      <c r="TXL31" s="13"/>
      <c r="TXM31" s="13"/>
      <c r="TXN31" s="13"/>
      <c r="TXO31" s="13"/>
      <c r="TXP31" s="13"/>
      <c r="TXQ31" s="13"/>
      <c r="TXR31" s="13"/>
      <c r="TXS31" s="13"/>
      <c r="TXT31" s="13"/>
      <c r="TXU31" s="13"/>
      <c r="TXV31" s="13"/>
      <c r="TXW31" s="13"/>
      <c r="TXX31" s="13"/>
      <c r="TXY31" s="13"/>
      <c r="TXZ31" s="13"/>
      <c r="TYA31" s="13"/>
      <c r="TYB31" s="13"/>
      <c r="TYC31" s="13"/>
      <c r="TYD31" s="13"/>
      <c r="TYE31" s="13"/>
      <c r="TYF31" s="13"/>
      <c r="TYG31" s="13"/>
      <c r="TYH31" s="13"/>
      <c r="TYI31" s="13"/>
      <c r="TYJ31" s="13"/>
      <c r="TYK31" s="13"/>
      <c r="TYL31" s="13"/>
      <c r="TYM31" s="13"/>
      <c r="TYN31" s="13"/>
      <c r="TYO31" s="13"/>
      <c r="TYP31" s="13"/>
      <c r="TYQ31" s="13"/>
      <c r="TYR31" s="13"/>
      <c r="TYS31" s="13"/>
      <c r="TYT31" s="13"/>
      <c r="TYU31" s="13"/>
      <c r="TYV31" s="13"/>
      <c r="TYW31" s="13"/>
      <c r="TYX31" s="13"/>
      <c r="TYY31" s="13"/>
      <c r="TYZ31" s="13"/>
      <c r="TZA31" s="13"/>
      <c r="TZB31" s="13"/>
      <c r="TZC31" s="13"/>
      <c r="TZD31" s="13"/>
      <c r="TZE31" s="13"/>
      <c r="TZF31" s="13"/>
      <c r="TZG31" s="13"/>
      <c r="TZH31" s="13"/>
      <c r="TZI31" s="13"/>
      <c r="TZJ31" s="13"/>
      <c r="TZK31" s="13"/>
      <c r="TZL31" s="13"/>
      <c r="TZM31" s="13"/>
      <c r="TZN31" s="13"/>
      <c r="TZO31" s="13"/>
      <c r="TZP31" s="13"/>
      <c r="TZQ31" s="13"/>
      <c r="TZR31" s="13"/>
      <c r="TZS31" s="13"/>
      <c r="TZT31" s="13"/>
      <c r="TZU31" s="13"/>
      <c r="TZV31" s="13"/>
      <c r="TZW31" s="13"/>
      <c r="TZX31" s="13"/>
      <c r="TZY31" s="13"/>
      <c r="TZZ31" s="13"/>
      <c r="UAA31" s="13"/>
      <c r="UAB31" s="13"/>
      <c r="UAC31" s="13"/>
      <c r="UAD31" s="13"/>
      <c r="UAE31" s="13"/>
      <c r="UAF31" s="13"/>
      <c r="UAG31" s="13"/>
      <c r="UAH31" s="13"/>
      <c r="UAI31" s="13"/>
      <c r="UAJ31" s="13"/>
      <c r="UAK31" s="13"/>
      <c r="UAL31" s="13"/>
      <c r="UAM31" s="13"/>
      <c r="UAN31" s="13"/>
      <c r="UAO31" s="13"/>
      <c r="UAP31" s="13"/>
      <c r="UAQ31" s="13"/>
      <c r="UAR31" s="13"/>
      <c r="UAS31" s="13"/>
      <c r="UAT31" s="13"/>
      <c r="UAU31" s="13"/>
      <c r="UAV31" s="13"/>
      <c r="UAW31" s="13"/>
      <c r="UAX31" s="13"/>
      <c r="UAY31" s="13"/>
      <c r="UAZ31" s="13"/>
      <c r="UBA31" s="13"/>
      <c r="UBB31" s="13"/>
      <c r="UBC31" s="13"/>
      <c r="UBD31" s="13"/>
      <c r="UBE31" s="13"/>
      <c r="UBF31" s="13"/>
      <c r="UBG31" s="13"/>
      <c r="UBH31" s="13"/>
      <c r="UBI31" s="13"/>
      <c r="UBJ31" s="13"/>
      <c r="UBK31" s="13"/>
      <c r="UBL31" s="13"/>
      <c r="UBM31" s="13"/>
      <c r="UBN31" s="13"/>
      <c r="UBO31" s="13"/>
      <c r="UBP31" s="13"/>
      <c r="UBQ31" s="13"/>
      <c r="UBR31" s="13"/>
      <c r="UBS31" s="13"/>
      <c r="UBT31" s="13"/>
      <c r="UBU31" s="13"/>
      <c r="UBV31" s="13"/>
      <c r="UBW31" s="13"/>
      <c r="UBX31" s="13"/>
      <c r="UBY31" s="13"/>
      <c r="UBZ31" s="13"/>
      <c r="UCA31" s="13"/>
      <c r="UCB31" s="13"/>
      <c r="UCC31" s="13"/>
      <c r="UCD31" s="13"/>
      <c r="UCE31" s="13"/>
      <c r="UCF31" s="13"/>
      <c r="UCG31" s="13"/>
      <c r="UCH31" s="13"/>
      <c r="UCI31" s="13"/>
      <c r="UCJ31" s="13"/>
      <c r="UCK31" s="13"/>
      <c r="UCL31" s="13"/>
      <c r="UCM31" s="13"/>
      <c r="UCN31" s="13"/>
      <c r="UCO31" s="13"/>
      <c r="UCP31" s="13"/>
      <c r="UCQ31" s="13"/>
      <c r="UCR31" s="13"/>
      <c r="UCS31" s="13"/>
      <c r="UCT31" s="13"/>
      <c r="UCU31" s="13"/>
      <c r="UCV31" s="13"/>
      <c r="UCW31" s="13"/>
      <c r="UCX31" s="13"/>
      <c r="UCY31" s="13"/>
      <c r="UCZ31" s="13"/>
      <c r="UDA31" s="13"/>
      <c r="UDB31" s="13"/>
      <c r="UDC31" s="13"/>
      <c r="UDD31" s="13"/>
      <c r="UDE31" s="13"/>
      <c r="UDF31" s="13"/>
      <c r="UDG31" s="13"/>
      <c r="UDH31" s="13"/>
      <c r="UDI31" s="13"/>
      <c r="UDJ31" s="13"/>
      <c r="UDK31" s="13"/>
      <c r="UDL31" s="13"/>
      <c r="UDM31" s="13"/>
      <c r="UDN31" s="13"/>
      <c r="UDO31" s="13"/>
      <c r="UDP31" s="13"/>
      <c r="UDQ31" s="13"/>
      <c r="UDR31" s="13"/>
      <c r="UDS31" s="13"/>
      <c r="UDT31" s="13"/>
      <c r="UDU31" s="13"/>
      <c r="UDV31" s="13"/>
      <c r="UDW31" s="13"/>
      <c r="UDX31" s="13"/>
      <c r="UDY31" s="13"/>
      <c r="UDZ31" s="13"/>
      <c r="UEA31" s="13"/>
      <c r="UEB31" s="13"/>
      <c r="UEC31" s="13"/>
      <c r="UED31" s="13"/>
      <c r="UEE31" s="13"/>
      <c r="UEF31" s="13"/>
      <c r="UEG31" s="13"/>
      <c r="UEH31" s="13"/>
      <c r="UEI31" s="13"/>
      <c r="UEJ31" s="13"/>
      <c r="UEK31" s="13"/>
      <c r="UEL31" s="13"/>
      <c r="UEM31" s="13"/>
      <c r="UEN31" s="13"/>
      <c r="UEO31" s="13"/>
      <c r="UEP31" s="13"/>
      <c r="UEQ31" s="13"/>
      <c r="UER31" s="13"/>
      <c r="UES31" s="13"/>
      <c r="UET31" s="13"/>
      <c r="UEU31" s="13"/>
      <c r="UEV31" s="13"/>
      <c r="UEW31" s="13"/>
      <c r="UEX31" s="13"/>
      <c r="UEY31" s="13"/>
      <c r="UEZ31" s="13"/>
      <c r="UFA31" s="13"/>
      <c r="UFB31" s="13"/>
      <c r="UFC31" s="13"/>
      <c r="UFD31" s="13"/>
      <c r="UFE31" s="13"/>
      <c r="UFF31" s="13"/>
      <c r="UFG31" s="13"/>
      <c r="UFH31" s="13"/>
      <c r="UFI31" s="13"/>
      <c r="UFJ31" s="13"/>
      <c r="UFK31" s="13"/>
      <c r="UFL31" s="13"/>
      <c r="UFM31" s="13"/>
      <c r="UFN31" s="13"/>
      <c r="UFO31" s="13"/>
      <c r="UFP31" s="13"/>
      <c r="UFQ31" s="13"/>
      <c r="UFR31" s="13"/>
      <c r="UFS31" s="13"/>
      <c r="UFT31" s="13"/>
      <c r="UFU31" s="13"/>
      <c r="UFV31" s="13"/>
      <c r="UFW31" s="13"/>
      <c r="UFX31" s="13"/>
      <c r="UFY31" s="13"/>
      <c r="UFZ31" s="13"/>
      <c r="UGA31" s="13"/>
      <c r="UGB31" s="13"/>
      <c r="UGC31" s="13"/>
      <c r="UGD31" s="13"/>
      <c r="UGE31" s="13"/>
      <c r="UGF31" s="13"/>
      <c r="UGG31" s="13"/>
      <c r="UGH31" s="13"/>
      <c r="UGI31" s="13"/>
      <c r="UGJ31" s="13"/>
      <c r="UGK31" s="13"/>
      <c r="UGL31" s="13"/>
      <c r="UGM31" s="13"/>
      <c r="UGN31" s="13"/>
      <c r="UGO31" s="13"/>
      <c r="UGP31" s="13"/>
      <c r="UGQ31" s="13"/>
      <c r="UGR31" s="13"/>
      <c r="UGS31" s="13"/>
      <c r="UGT31" s="13"/>
      <c r="UGU31" s="13"/>
      <c r="UGV31" s="13"/>
      <c r="UGW31" s="13"/>
      <c r="UGX31" s="13"/>
      <c r="UGY31" s="13"/>
      <c r="UGZ31" s="13"/>
      <c r="UHA31" s="13"/>
      <c r="UHB31" s="13"/>
      <c r="UHC31" s="13"/>
      <c r="UHD31" s="13"/>
      <c r="UHE31" s="13"/>
      <c r="UHF31" s="13"/>
      <c r="UHG31" s="13"/>
      <c r="UHH31" s="13"/>
      <c r="UHI31" s="13"/>
      <c r="UHJ31" s="13"/>
      <c r="UHK31" s="13"/>
      <c r="UHL31" s="13"/>
      <c r="UHM31" s="13"/>
      <c r="UHN31" s="13"/>
      <c r="UHO31" s="13"/>
      <c r="UHP31" s="13"/>
      <c r="UHQ31" s="13"/>
      <c r="UHR31" s="13"/>
      <c r="UHS31" s="13"/>
      <c r="UHT31" s="13"/>
      <c r="UHU31" s="13"/>
      <c r="UHV31" s="13"/>
      <c r="UHW31" s="13"/>
      <c r="UHX31" s="13"/>
      <c r="UHY31" s="13"/>
      <c r="UHZ31" s="13"/>
      <c r="UIA31" s="13"/>
      <c r="UIB31" s="13"/>
      <c r="UIC31" s="13"/>
      <c r="UID31" s="13"/>
      <c r="UIE31" s="13"/>
      <c r="UIF31" s="13"/>
      <c r="UIG31" s="13"/>
      <c r="UIH31" s="13"/>
      <c r="UII31" s="13"/>
      <c r="UIJ31" s="13"/>
      <c r="UIK31" s="13"/>
      <c r="UIL31" s="13"/>
      <c r="UIM31" s="13"/>
      <c r="UIN31" s="13"/>
      <c r="UIO31" s="13"/>
      <c r="UIP31" s="13"/>
      <c r="UIQ31" s="13"/>
      <c r="UIR31" s="13"/>
      <c r="UIS31" s="13"/>
      <c r="UIT31" s="13"/>
      <c r="UIU31" s="13"/>
      <c r="UIV31" s="13"/>
      <c r="UIW31" s="13"/>
      <c r="UIX31" s="13"/>
      <c r="UIY31" s="13"/>
      <c r="UIZ31" s="13"/>
      <c r="UJA31" s="13"/>
      <c r="UJB31" s="13"/>
      <c r="UJC31" s="13"/>
      <c r="UJD31" s="13"/>
      <c r="UJE31" s="13"/>
      <c r="UJF31" s="13"/>
      <c r="UJG31" s="13"/>
      <c r="UJH31" s="13"/>
      <c r="UJI31" s="13"/>
      <c r="UJJ31" s="13"/>
      <c r="UJK31" s="13"/>
      <c r="UJL31" s="13"/>
      <c r="UJM31" s="13"/>
      <c r="UJN31" s="13"/>
      <c r="UJO31" s="13"/>
      <c r="UJP31" s="13"/>
      <c r="UJQ31" s="13"/>
      <c r="UJR31" s="13"/>
      <c r="UJS31" s="13"/>
      <c r="UJT31" s="13"/>
      <c r="UJU31" s="13"/>
      <c r="UJV31" s="13"/>
      <c r="UJW31" s="13"/>
      <c r="UJX31" s="13"/>
      <c r="UJY31" s="13"/>
      <c r="UJZ31" s="13"/>
      <c r="UKA31" s="13"/>
      <c r="UKB31" s="13"/>
      <c r="UKC31" s="13"/>
      <c r="UKD31" s="13"/>
      <c r="UKE31" s="13"/>
      <c r="UKF31" s="13"/>
      <c r="UKG31" s="13"/>
      <c r="UKH31" s="13"/>
      <c r="UKI31" s="13"/>
      <c r="UKJ31" s="13"/>
      <c r="UKK31" s="13"/>
      <c r="UKL31" s="13"/>
      <c r="UKM31" s="13"/>
      <c r="UKN31" s="13"/>
      <c r="UKO31" s="13"/>
      <c r="UKP31" s="13"/>
      <c r="UKQ31" s="13"/>
      <c r="UKR31" s="13"/>
      <c r="UKS31" s="13"/>
      <c r="UKT31" s="13"/>
      <c r="UKU31" s="13"/>
      <c r="UKV31" s="13"/>
      <c r="UKW31" s="13"/>
      <c r="UKX31" s="13"/>
      <c r="UKY31" s="13"/>
      <c r="UKZ31" s="13"/>
      <c r="ULA31" s="13"/>
      <c r="ULB31" s="13"/>
      <c r="ULC31" s="13"/>
      <c r="ULD31" s="13"/>
      <c r="ULE31" s="13"/>
      <c r="ULF31" s="13"/>
      <c r="ULG31" s="13"/>
      <c r="ULH31" s="13"/>
      <c r="ULI31" s="13"/>
      <c r="ULJ31" s="13"/>
      <c r="ULK31" s="13"/>
      <c r="ULL31" s="13"/>
      <c r="ULM31" s="13"/>
      <c r="ULN31" s="13"/>
      <c r="ULO31" s="13"/>
      <c r="ULP31" s="13"/>
      <c r="ULQ31" s="13"/>
      <c r="ULR31" s="13"/>
      <c r="ULS31" s="13"/>
      <c r="ULT31" s="13"/>
      <c r="ULU31" s="13"/>
      <c r="ULV31" s="13"/>
      <c r="ULW31" s="13"/>
      <c r="ULX31" s="13"/>
      <c r="ULY31" s="13"/>
      <c r="ULZ31" s="13"/>
      <c r="UMA31" s="13"/>
      <c r="UMB31" s="13"/>
      <c r="UMC31" s="13"/>
      <c r="UMD31" s="13"/>
      <c r="UME31" s="13"/>
      <c r="UMF31" s="13"/>
      <c r="UMG31" s="13"/>
      <c r="UMH31" s="13"/>
      <c r="UMI31" s="13"/>
      <c r="UMJ31" s="13"/>
      <c r="UMK31" s="13"/>
      <c r="UML31" s="13"/>
      <c r="UMM31" s="13"/>
      <c r="UMN31" s="13"/>
      <c r="UMO31" s="13"/>
      <c r="UMP31" s="13"/>
      <c r="UMQ31" s="13"/>
      <c r="UMR31" s="13"/>
      <c r="UMS31" s="13"/>
      <c r="UMT31" s="13"/>
      <c r="UMU31" s="13"/>
      <c r="UMV31" s="13"/>
      <c r="UMW31" s="13"/>
      <c r="UMX31" s="13"/>
      <c r="UMY31" s="13"/>
      <c r="UMZ31" s="13"/>
      <c r="UNA31" s="13"/>
      <c r="UNB31" s="13"/>
      <c r="UNC31" s="13"/>
      <c r="UND31" s="13"/>
      <c r="UNE31" s="13"/>
      <c r="UNF31" s="13"/>
      <c r="UNG31" s="13"/>
      <c r="UNH31" s="13"/>
      <c r="UNI31" s="13"/>
      <c r="UNJ31" s="13"/>
      <c r="UNK31" s="13"/>
      <c r="UNL31" s="13"/>
      <c r="UNM31" s="13"/>
      <c r="UNN31" s="13"/>
      <c r="UNO31" s="13"/>
      <c r="UNP31" s="13"/>
      <c r="UNQ31" s="13"/>
      <c r="UNR31" s="13"/>
      <c r="UNS31" s="13"/>
      <c r="UNT31" s="13"/>
      <c r="UNU31" s="13"/>
      <c r="UNV31" s="13"/>
      <c r="UNW31" s="13"/>
      <c r="UNX31" s="13"/>
      <c r="UNY31" s="13"/>
      <c r="UNZ31" s="13"/>
      <c r="UOA31" s="13"/>
      <c r="UOB31" s="13"/>
      <c r="UOC31" s="13"/>
      <c r="UOD31" s="13"/>
      <c r="UOE31" s="13"/>
      <c r="UOF31" s="13"/>
      <c r="UOG31" s="13"/>
      <c r="UOH31" s="13"/>
      <c r="UOI31" s="13"/>
      <c r="UOJ31" s="13"/>
      <c r="UOK31" s="13"/>
      <c r="UOL31" s="13"/>
      <c r="UOM31" s="13"/>
      <c r="UON31" s="13"/>
      <c r="UOO31" s="13"/>
      <c r="UOP31" s="13"/>
      <c r="UOQ31" s="13"/>
      <c r="UOR31" s="13"/>
      <c r="UOS31" s="13"/>
      <c r="UOT31" s="13"/>
      <c r="UOU31" s="13"/>
      <c r="UOV31" s="13"/>
      <c r="UOW31" s="13"/>
      <c r="UOX31" s="13"/>
      <c r="UOY31" s="13"/>
      <c r="UOZ31" s="13"/>
      <c r="UPA31" s="13"/>
      <c r="UPB31" s="13"/>
      <c r="UPC31" s="13"/>
      <c r="UPD31" s="13"/>
      <c r="UPE31" s="13"/>
      <c r="UPF31" s="13"/>
      <c r="UPG31" s="13"/>
      <c r="UPH31" s="13"/>
      <c r="UPI31" s="13"/>
      <c r="UPJ31" s="13"/>
      <c r="UPK31" s="13"/>
      <c r="UPL31" s="13"/>
      <c r="UPM31" s="13"/>
      <c r="UPN31" s="13"/>
      <c r="UPO31" s="13"/>
      <c r="UPP31" s="13"/>
      <c r="UPQ31" s="13"/>
      <c r="UPR31" s="13"/>
      <c r="UPS31" s="13"/>
      <c r="UPT31" s="13"/>
      <c r="UPU31" s="13"/>
      <c r="UPV31" s="13"/>
      <c r="UPW31" s="13"/>
      <c r="UPX31" s="13"/>
      <c r="UPY31" s="13"/>
      <c r="UPZ31" s="13"/>
      <c r="UQA31" s="13"/>
      <c r="UQB31" s="13"/>
      <c r="UQC31" s="13"/>
      <c r="UQD31" s="13"/>
      <c r="UQE31" s="13"/>
      <c r="UQF31" s="13"/>
      <c r="UQG31" s="13"/>
      <c r="UQH31" s="13"/>
      <c r="UQI31" s="13"/>
      <c r="UQJ31" s="13"/>
      <c r="UQK31" s="13"/>
      <c r="UQL31" s="13"/>
      <c r="UQM31" s="13"/>
      <c r="UQN31" s="13"/>
      <c r="UQO31" s="13"/>
      <c r="UQP31" s="13"/>
      <c r="UQQ31" s="13"/>
      <c r="UQR31" s="13"/>
      <c r="UQS31" s="13"/>
      <c r="UQT31" s="13"/>
      <c r="UQU31" s="13"/>
      <c r="UQV31" s="13"/>
      <c r="UQW31" s="13"/>
      <c r="UQX31" s="13"/>
      <c r="UQY31" s="13"/>
      <c r="UQZ31" s="13"/>
      <c r="URA31" s="13"/>
      <c r="URB31" s="13"/>
      <c r="URC31" s="13"/>
      <c r="URD31" s="13"/>
      <c r="URE31" s="13"/>
      <c r="URF31" s="13"/>
      <c r="URG31" s="13"/>
      <c r="URH31" s="13"/>
      <c r="URI31" s="13"/>
      <c r="URJ31" s="13"/>
      <c r="URK31" s="13"/>
      <c r="URL31" s="13"/>
      <c r="URM31" s="13"/>
      <c r="URN31" s="13"/>
      <c r="URO31" s="13"/>
      <c r="URP31" s="13"/>
      <c r="URQ31" s="13"/>
      <c r="URR31" s="13"/>
      <c r="URS31" s="13"/>
      <c r="URT31" s="13"/>
      <c r="URU31" s="13"/>
      <c r="URV31" s="13"/>
      <c r="URW31" s="13"/>
      <c r="URX31" s="13"/>
      <c r="URY31" s="13"/>
      <c r="URZ31" s="13"/>
      <c r="USA31" s="13"/>
      <c r="USB31" s="13"/>
      <c r="USC31" s="13"/>
      <c r="USD31" s="13"/>
      <c r="USE31" s="13"/>
      <c r="USF31" s="13"/>
      <c r="USG31" s="13"/>
      <c r="USH31" s="13"/>
      <c r="USI31" s="13"/>
      <c r="USJ31" s="13"/>
      <c r="USK31" s="13"/>
      <c r="USL31" s="13"/>
      <c r="USM31" s="13"/>
      <c r="USN31" s="13"/>
      <c r="USO31" s="13"/>
      <c r="USP31" s="13"/>
      <c r="USQ31" s="13"/>
      <c r="USR31" s="13"/>
      <c r="USS31" s="13"/>
      <c r="UST31" s="13"/>
      <c r="USU31" s="13"/>
      <c r="USV31" s="13"/>
      <c r="USW31" s="13"/>
      <c r="USX31" s="13"/>
      <c r="USY31" s="13"/>
      <c r="USZ31" s="13"/>
      <c r="UTA31" s="13"/>
      <c r="UTB31" s="13"/>
      <c r="UTC31" s="13"/>
      <c r="UTD31" s="13"/>
      <c r="UTE31" s="13"/>
      <c r="UTF31" s="13"/>
      <c r="UTG31" s="13"/>
      <c r="UTH31" s="13"/>
      <c r="UTI31" s="13"/>
      <c r="UTJ31" s="13"/>
      <c r="UTK31" s="13"/>
      <c r="UTL31" s="13"/>
      <c r="UTM31" s="13"/>
      <c r="UTN31" s="13"/>
      <c r="UTO31" s="13"/>
      <c r="UTP31" s="13"/>
      <c r="UTQ31" s="13"/>
      <c r="UTR31" s="13"/>
      <c r="UTS31" s="13"/>
      <c r="UTT31" s="13"/>
      <c r="UTU31" s="13"/>
      <c r="UTV31" s="13"/>
      <c r="UTW31" s="13"/>
      <c r="UTX31" s="13"/>
      <c r="UTY31" s="13"/>
      <c r="UTZ31" s="13"/>
      <c r="UUA31" s="13"/>
      <c r="UUB31" s="13"/>
      <c r="UUC31" s="13"/>
      <c r="UUD31" s="13"/>
      <c r="UUE31" s="13"/>
      <c r="UUF31" s="13"/>
      <c r="UUG31" s="13"/>
      <c r="UUH31" s="13"/>
      <c r="UUI31" s="13"/>
      <c r="UUJ31" s="13"/>
      <c r="UUK31" s="13"/>
      <c r="UUL31" s="13"/>
      <c r="UUM31" s="13"/>
      <c r="UUN31" s="13"/>
      <c r="UUO31" s="13"/>
      <c r="UUP31" s="13"/>
      <c r="UUQ31" s="13"/>
      <c r="UUR31" s="13"/>
      <c r="UUS31" s="13"/>
      <c r="UUT31" s="13"/>
      <c r="UUU31" s="13"/>
      <c r="UUV31" s="13"/>
      <c r="UUW31" s="13"/>
      <c r="UUX31" s="13"/>
      <c r="UUY31" s="13"/>
      <c r="UUZ31" s="13"/>
      <c r="UVA31" s="13"/>
      <c r="UVB31" s="13"/>
      <c r="UVC31" s="13"/>
      <c r="UVD31" s="13"/>
      <c r="UVE31" s="13"/>
      <c r="UVF31" s="13"/>
      <c r="UVG31" s="13"/>
      <c r="UVH31" s="13"/>
      <c r="UVI31" s="13"/>
      <c r="UVJ31" s="13"/>
      <c r="UVK31" s="13"/>
      <c r="UVL31" s="13"/>
      <c r="UVM31" s="13"/>
      <c r="UVN31" s="13"/>
      <c r="UVO31" s="13"/>
      <c r="UVP31" s="13"/>
      <c r="UVQ31" s="13"/>
      <c r="UVR31" s="13"/>
      <c r="UVS31" s="13"/>
      <c r="UVT31" s="13"/>
      <c r="UVU31" s="13"/>
      <c r="UVV31" s="13"/>
      <c r="UVW31" s="13"/>
      <c r="UVX31" s="13"/>
      <c r="UVY31" s="13"/>
      <c r="UVZ31" s="13"/>
      <c r="UWA31" s="13"/>
      <c r="UWB31" s="13"/>
      <c r="UWC31" s="13"/>
      <c r="UWD31" s="13"/>
      <c r="UWE31" s="13"/>
      <c r="UWF31" s="13"/>
      <c r="UWG31" s="13"/>
      <c r="UWH31" s="13"/>
      <c r="UWI31" s="13"/>
      <c r="UWJ31" s="13"/>
      <c r="UWK31" s="13"/>
      <c r="UWL31" s="13"/>
      <c r="UWM31" s="13"/>
      <c r="UWN31" s="13"/>
      <c r="UWO31" s="13"/>
      <c r="UWP31" s="13"/>
      <c r="UWQ31" s="13"/>
      <c r="UWR31" s="13"/>
      <c r="UWS31" s="13"/>
      <c r="UWT31" s="13"/>
      <c r="UWU31" s="13"/>
      <c r="UWV31" s="13"/>
      <c r="UWW31" s="13"/>
      <c r="UWX31" s="13"/>
      <c r="UWY31" s="13"/>
      <c r="UWZ31" s="13"/>
      <c r="UXA31" s="13"/>
      <c r="UXB31" s="13"/>
      <c r="UXC31" s="13"/>
      <c r="UXD31" s="13"/>
      <c r="UXE31" s="13"/>
      <c r="UXF31" s="13"/>
      <c r="UXG31" s="13"/>
      <c r="UXH31" s="13"/>
      <c r="UXI31" s="13"/>
      <c r="UXJ31" s="13"/>
      <c r="UXK31" s="13"/>
      <c r="UXL31" s="13"/>
      <c r="UXM31" s="13"/>
      <c r="UXN31" s="13"/>
      <c r="UXO31" s="13"/>
      <c r="UXP31" s="13"/>
      <c r="UXQ31" s="13"/>
      <c r="UXR31" s="13"/>
      <c r="UXS31" s="13"/>
      <c r="UXT31" s="13"/>
      <c r="UXU31" s="13"/>
      <c r="UXV31" s="13"/>
      <c r="UXW31" s="13"/>
      <c r="UXX31" s="13"/>
      <c r="UXY31" s="13"/>
      <c r="UXZ31" s="13"/>
      <c r="UYA31" s="13"/>
      <c r="UYB31" s="13"/>
      <c r="UYC31" s="13"/>
      <c r="UYD31" s="13"/>
      <c r="UYE31" s="13"/>
      <c r="UYF31" s="13"/>
      <c r="UYG31" s="13"/>
      <c r="UYH31" s="13"/>
      <c r="UYI31" s="13"/>
      <c r="UYJ31" s="13"/>
      <c r="UYK31" s="13"/>
      <c r="UYL31" s="13"/>
      <c r="UYM31" s="13"/>
      <c r="UYN31" s="13"/>
      <c r="UYO31" s="13"/>
      <c r="UYP31" s="13"/>
      <c r="UYQ31" s="13"/>
      <c r="UYR31" s="13"/>
      <c r="UYS31" s="13"/>
      <c r="UYT31" s="13"/>
      <c r="UYU31" s="13"/>
      <c r="UYV31" s="13"/>
      <c r="UYW31" s="13"/>
      <c r="UYX31" s="13"/>
      <c r="UYY31" s="13"/>
      <c r="UYZ31" s="13"/>
      <c r="UZA31" s="13"/>
      <c r="UZB31" s="13"/>
      <c r="UZC31" s="13"/>
      <c r="UZD31" s="13"/>
      <c r="UZE31" s="13"/>
      <c r="UZF31" s="13"/>
      <c r="UZG31" s="13"/>
      <c r="UZH31" s="13"/>
      <c r="UZI31" s="13"/>
      <c r="UZJ31" s="13"/>
      <c r="UZK31" s="13"/>
      <c r="UZL31" s="13"/>
      <c r="UZM31" s="13"/>
      <c r="UZN31" s="13"/>
      <c r="UZO31" s="13"/>
      <c r="UZP31" s="13"/>
      <c r="UZQ31" s="13"/>
      <c r="UZR31" s="13"/>
      <c r="UZS31" s="13"/>
      <c r="UZT31" s="13"/>
      <c r="UZU31" s="13"/>
      <c r="UZV31" s="13"/>
      <c r="UZW31" s="13"/>
      <c r="UZX31" s="13"/>
      <c r="UZY31" s="13"/>
      <c r="UZZ31" s="13"/>
      <c r="VAA31" s="13"/>
      <c r="VAB31" s="13"/>
      <c r="VAC31" s="13"/>
      <c r="VAD31" s="13"/>
      <c r="VAE31" s="13"/>
      <c r="VAF31" s="13"/>
      <c r="VAG31" s="13"/>
      <c r="VAH31" s="13"/>
      <c r="VAI31" s="13"/>
      <c r="VAJ31" s="13"/>
      <c r="VAK31" s="13"/>
      <c r="VAL31" s="13"/>
      <c r="VAM31" s="13"/>
      <c r="VAN31" s="13"/>
      <c r="VAO31" s="13"/>
      <c r="VAP31" s="13"/>
      <c r="VAQ31" s="13"/>
      <c r="VAR31" s="13"/>
      <c r="VAS31" s="13"/>
      <c r="VAT31" s="13"/>
      <c r="VAU31" s="13"/>
      <c r="VAV31" s="13"/>
      <c r="VAW31" s="13"/>
      <c r="VAX31" s="13"/>
      <c r="VAY31" s="13"/>
      <c r="VAZ31" s="13"/>
      <c r="VBA31" s="13"/>
      <c r="VBB31" s="13"/>
      <c r="VBC31" s="13"/>
      <c r="VBD31" s="13"/>
      <c r="VBE31" s="13"/>
      <c r="VBF31" s="13"/>
      <c r="VBG31" s="13"/>
      <c r="VBH31" s="13"/>
      <c r="VBI31" s="13"/>
      <c r="VBJ31" s="13"/>
      <c r="VBK31" s="13"/>
      <c r="VBL31" s="13"/>
      <c r="VBM31" s="13"/>
      <c r="VBN31" s="13"/>
      <c r="VBO31" s="13"/>
      <c r="VBP31" s="13"/>
      <c r="VBQ31" s="13"/>
      <c r="VBR31" s="13"/>
      <c r="VBS31" s="13"/>
      <c r="VBT31" s="13"/>
      <c r="VBU31" s="13"/>
      <c r="VBV31" s="13"/>
      <c r="VBW31" s="13"/>
      <c r="VBX31" s="13"/>
      <c r="VBY31" s="13"/>
      <c r="VBZ31" s="13"/>
      <c r="VCA31" s="13"/>
      <c r="VCB31" s="13"/>
      <c r="VCC31" s="13"/>
      <c r="VCD31" s="13"/>
      <c r="VCE31" s="13"/>
      <c r="VCF31" s="13"/>
      <c r="VCG31" s="13"/>
      <c r="VCH31" s="13"/>
      <c r="VCI31" s="13"/>
      <c r="VCJ31" s="13"/>
      <c r="VCK31" s="13"/>
      <c r="VCL31" s="13"/>
      <c r="VCM31" s="13"/>
      <c r="VCN31" s="13"/>
      <c r="VCO31" s="13"/>
      <c r="VCP31" s="13"/>
      <c r="VCQ31" s="13"/>
      <c r="VCR31" s="13"/>
      <c r="VCS31" s="13"/>
      <c r="VCT31" s="13"/>
      <c r="VCU31" s="13"/>
      <c r="VCV31" s="13"/>
      <c r="VCW31" s="13"/>
      <c r="VCX31" s="13"/>
      <c r="VCY31" s="13"/>
      <c r="VCZ31" s="13"/>
      <c r="VDA31" s="13"/>
      <c r="VDB31" s="13"/>
      <c r="VDC31" s="13"/>
      <c r="VDD31" s="13"/>
      <c r="VDE31" s="13"/>
      <c r="VDF31" s="13"/>
      <c r="VDG31" s="13"/>
      <c r="VDH31" s="13"/>
      <c r="VDI31" s="13"/>
      <c r="VDJ31" s="13"/>
      <c r="VDK31" s="13"/>
      <c r="VDL31" s="13"/>
      <c r="VDM31" s="13"/>
      <c r="VDN31" s="13"/>
      <c r="VDO31" s="13"/>
      <c r="VDP31" s="13"/>
      <c r="VDQ31" s="13"/>
      <c r="VDR31" s="13"/>
      <c r="VDS31" s="13"/>
      <c r="VDT31" s="13"/>
      <c r="VDU31" s="13"/>
      <c r="VDV31" s="13"/>
      <c r="VDW31" s="13"/>
      <c r="VDX31" s="13"/>
      <c r="VDY31" s="13"/>
      <c r="VDZ31" s="13"/>
      <c r="VEA31" s="13"/>
      <c r="VEB31" s="13"/>
      <c r="VEC31" s="13"/>
      <c r="VED31" s="13"/>
      <c r="VEE31" s="13"/>
      <c r="VEF31" s="13"/>
      <c r="VEG31" s="13"/>
      <c r="VEH31" s="13"/>
      <c r="VEI31" s="13"/>
      <c r="VEJ31" s="13"/>
      <c r="VEK31" s="13"/>
      <c r="VEL31" s="13"/>
      <c r="VEM31" s="13"/>
      <c r="VEN31" s="13"/>
      <c r="VEO31" s="13"/>
      <c r="VEP31" s="13"/>
      <c r="VEQ31" s="13"/>
      <c r="VER31" s="13"/>
      <c r="VES31" s="13"/>
      <c r="VET31" s="13"/>
      <c r="VEU31" s="13"/>
      <c r="VEV31" s="13"/>
      <c r="VEW31" s="13"/>
      <c r="VEX31" s="13"/>
      <c r="VEY31" s="13"/>
      <c r="VEZ31" s="13"/>
      <c r="VFA31" s="13"/>
      <c r="VFB31" s="13"/>
      <c r="VFC31" s="13"/>
      <c r="VFD31" s="13"/>
      <c r="VFE31" s="13"/>
      <c r="VFF31" s="13"/>
      <c r="VFG31" s="13"/>
      <c r="VFH31" s="13"/>
      <c r="VFI31" s="13"/>
      <c r="VFJ31" s="13"/>
      <c r="VFK31" s="13"/>
      <c r="VFL31" s="13"/>
      <c r="VFM31" s="13"/>
      <c r="VFN31" s="13"/>
      <c r="VFO31" s="13"/>
      <c r="VFP31" s="13"/>
      <c r="VFQ31" s="13"/>
      <c r="VFR31" s="13"/>
      <c r="VFS31" s="13"/>
      <c r="VFT31" s="13"/>
      <c r="VFU31" s="13"/>
      <c r="VFV31" s="13"/>
      <c r="VFW31" s="13"/>
      <c r="VFX31" s="13"/>
      <c r="VFY31" s="13"/>
      <c r="VFZ31" s="13"/>
      <c r="VGA31" s="13"/>
      <c r="VGB31" s="13"/>
      <c r="VGC31" s="13"/>
      <c r="VGD31" s="13"/>
      <c r="VGE31" s="13"/>
      <c r="VGF31" s="13"/>
      <c r="VGG31" s="13"/>
      <c r="VGH31" s="13"/>
      <c r="VGI31" s="13"/>
      <c r="VGJ31" s="13"/>
      <c r="VGK31" s="13"/>
      <c r="VGL31" s="13"/>
      <c r="VGM31" s="13"/>
      <c r="VGN31" s="13"/>
      <c r="VGO31" s="13"/>
      <c r="VGP31" s="13"/>
      <c r="VGQ31" s="13"/>
      <c r="VGR31" s="13"/>
      <c r="VGS31" s="13"/>
      <c r="VGT31" s="13"/>
      <c r="VGU31" s="13"/>
      <c r="VGV31" s="13"/>
      <c r="VGW31" s="13"/>
      <c r="VGX31" s="13"/>
      <c r="VGY31" s="13"/>
      <c r="VGZ31" s="13"/>
      <c r="VHA31" s="13"/>
      <c r="VHB31" s="13"/>
      <c r="VHC31" s="13"/>
      <c r="VHD31" s="13"/>
      <c r="VHE31" s="13"/>
      <c r="VHF31" s="13"/>
      <c r="VHG31" s="13"/>
      <c r="VHH31" s="13"/>
      <c r="VHI31" s="13"/>
      <c r="VHJ31" s="13"/>
      <c r="VHK31" s="13"/>
      <c r="VHL31" s="13"/>
      <c r="VHM31" s="13"/>
      <c r="VHN31" s="13"/>
      <c r="VHO31" s="13"/>
      <c r="VHP31" s="13"/>
      <c r="VHQ31" s="13"/>
      <c r="VHR31" s="13"/>
      <c r="VHS31" s="13"/>
      <c r="VHT31" s="13"/>
      <c r="VHU31" s="13"/>
      <c r="VHV31" s="13"/>
      <c r="VHW31" s="13"/>
      <c r="VHX31" s="13"/>
      <c r="VHY31" s="13"/>
      <c r="VHZ31" s="13"/>
      <c r="VIA31" s="13"/>
      <c r="VIB31" s="13"/>
      <c r="VIC31" s="13"/>
      <c r="VID31" s="13"/>
      <c r="VIE31" s="13"/>
      <c r="VIF31" s="13"/>
      <c r="VIG31" s="13"/>
      <c r="VIH31" s="13"/>
      <c r="VII31" s="13"/>
      <c r="VIJ31" s="13"/>
      <c r="VIK31" s="13"/>
      <c r="VIL31" s="13"/>
      <c r="VIM31" s="13"/>
      <c r="VIN31" s="13"/>
      <c r="VIO31" s="13"/>
      <c r="VIP31" s="13"/>
      <c r="VIQ31" s="13"/>
      <c r="VIR31" s="13"/>
      <c r="VIS31" s="13"/>
      <c r="VIT31" s="13"/>
      <c r="VIU31" s="13"/>
      <c r="VIV31" s="13"/>
      <c r="VIW31" s="13"/>
      <c r="VIX31" s="13"/>
      <c r="VIY31" s="13"/>
      <c r="VIZ31" s="13"/>
      <c r="VJA31" s="13"/>
      <c r="VJB31" s="13"/>
      <c r="VJC31" s="13"/>
      <c r="VJD31" s="13"/>
      <c r="VJE31" s="13"/>
      <c r="VJF31" s="13"/>
      <c r="VJG31" s="13"/>
      <c r="VJH31" s="13"/>
      <c r="VJI31" s="13"/>
      <c r="VJJ31" s="13"/>
      <c r="VJK31" s="13"/>
      <c r="VJL31" s="13"/>
      <c r="VJM31" s="13"/>
      <c r="VJN31" s="13"/>
      <c r="VJO31" s="13"/>
      <c r="VJP31" s="13"/>
      <c r="VJQ31" s="13"/>
      <c r="VJR31" s="13"/>
      <c r="VJS31" s="13"/>
      <c r="VJT31" s="13"/>
      <c r="VJU31" s="13"/>
      <c r="VJV31" s="13"/>
      <c r="VJW31" s="13"/>
      <c r="VJX31" s="13"/>
      <c r="VJY31" s="13"/>
      <c r="VJZ31" s="13"/>
      <c r="VKA31" s="13"/>
      <c r="VKB31" s="13"/>
      <c r="VKC31" s="13"/>
      <c r="VKD31" s="13"/>
      <c r="VKE31" s="13"/>
      <c r="VKF31" s="13"/>
      <c r="VKG31" s="13"/>
      <c r="VKH31" s="13"/>
      <c r="VKI31" s="13"/>
      <c r="VKJ31" s="13"/>
      <c r="VKK31" s="13"/>
      <c r="VKL31" s="13"/>
      <c r="VKM31" s="13"/>
      <c r="VKN31" s="13"/>
      <c r="VKO31" s="13"/>
      <c r="VKP31" s="13"/>
      <c r="VKQ31" s="13"/>
      <c r="VKR31" s="13"/>
      <c r="VKS31" s="13"/>
      <c r="VKT31" s="13"/>
      <c r="VKU31" s="13"/>
      <c r="VKV31" s="13"/>
      <c r="VKW31" s="13"/>
      <c r="VKX31" s="13"/>
      <c r="VKY31" s="13"/>
      <c r="VKZ31" s="13"/>
      <c r="VLA31" s="13"/>
      <c r="VLB31" s="13"/>
      <c r="VLC31" s="13"/>
      <c r="VLD31" s="13"/>
      <c r="VLE31" s="13"/>
      <c r="VLF31" s="13"/>
      <c r="VLG31" s="13"/>
      <c r="VLH31" s="13"/>
      <c r="VLI31" s="13"/>
      <c r="VLJ31" s="13"/>
      <c r="VLK31" s="13"/>
      <c r="VLL31" s="13"/>
      <c r="VLM31" s="13"/>
      <c r="VLN31" s="13"/>
      <c r="VLO31" s="13"/>
      <c r="VLP31" s="13"/>
      <c r="VLQ31" s="13"/>
      <c r="VLR31" s="13"/>
      <c r="VLS31" s="13"/>
      <c r="VLT31" s="13"/>
      <c r="VLU31" s="13"/>
      <c r="VLV31" s="13"/>
      <c r="VLW31" s="13"/>
      <c r="VLX31" s="13"/>
      <c r="VLY31" s="13"/>
      <c r="VLZ31" s="13"/>
      <c r="VMA31" s="13"/>
      <c r="VMB31" s="13"/>
      <c r="VMC31" s="13"/>
      <c r="VMD31" s="13"/>
      <c r="VME31" s="13"/>
      <c r="VMF31" s="13"/>
      <c r="VMG31" s="13"/>
      <c r="VMH31" s="13"/>
      <c r="VMI31" s="13"/>
      <c r="VMJ31" s="13"/>
      <c r="VMK31" s="13"/>
      <c r="VML31" s="13"/>
      <c r="VMM31" s="13"/>
      <c r="VMN31" s="13"/>
      <c r="VMO31" s="13"/>
      <c r="VMP31" s="13"/>
      <c r="VMQ31" s="13"/>
      <c r="VMR31" s="13"/>
      <c r="VMS31" s="13"/>
      <c r="VMT31" s="13"/>
      <c r="VMU31" s="13"/>
      <c r="VMV31" s="13"/>
      <c r="VMW31" s="13"/>
      <c r="VMX31" s="13"/>
      <c r="VMY31" s="13"/>
      <c r="VMZ31" s="13"/>
      <c r="VNA31" s="13"/>
      <c r="VNB31" s="13"/>
      <c r="VNC31" s="13"/>
      <c r="VND31" s="13"/>
      <c r="VNE31" s="13"/>
      <c r="VNF31" s="13"/>
      <c r="VNG31" s="13"/>
      <c r="VNH31" s="13"/>
      <c r="VNI31" s="13"/>
      <c r="VNJ31" s="13"/>
      <c r="VNK31" s="13"/>
      <c r="VNL31" s="13"/>
      <c r="VNM31" s="13"/>
      <c r="VNN31" s="13"/>
      <c r="VNO31" s="13"/>
      <c r="VNP31" s="13"/>
      <c r="VNQ31" s="13"/>
      <c r="VNR31" s="13"/>
      <c r="VNS31" s="13"/>
      <c r="VNT31" s="13"/>
      <c r="VNU31" s="13"/>
      <c r="VNV31" s="13"/>
      <c r="VNW31" s="13"/>
      <c r="VNX31" s="13"/>
      <c r="VNY31" s="13"/>
      <c r="VNZ31" s="13"/>
      <c r="VOA31" s="13"/>
      <c r="VOB31" s="13"/>
      <c r="VOC31" s="13"/>
      <c r="VOD31" s="13"/>
      <c r="VOE31" s="13"/>
      <c r="VOF31" s="13"/>
      <c r="VOG31" s="13"/>
      <c r="VOH31" s="13"/>
      <c r="VOI31" s="13"/>
      <c r="VOJ31" s="13"/>
      <c r="VOK31" s="13"/>
      <c r="VOL31" s="13"/>
      <c r="VOM31" s="13"/>
      <c r="VON31" s="13"/>
      <c r="VOO31" s="13"/>
      <c r="VOP31" s="13"/>
      <c r="VOQ31" s="13"/>
      <c r="VOR31" s="13"/>
      <c r="VOS31" s="13"/>
      <c r="VOT31" s="13"/>
      <c r="VOU31" s="13"/>
      <c r="VOV31" s="13"/>
      <c r="VOW31" s="13"/>
      <c r="VOX31" s="13"/>
      <c r="VOY31" s="13"/>
      <c r="VOZ31" s="13"/>
      <c r="VPA31" s="13"/>
      <c r="VPB31" s="13"/>
      <c r="VPC31" s="13"/>
      <c r="VPD31" s="13"/>
      <c r="VPE31" s="13"/>
      <c r="VPF31" s="13"/>
      <c r="VPG31" s="13"/>
      <c r="VPH31" s="13"/>
      <c r="VPI31" s="13"/>
      <c r="VPJ31" s="13"/>
      <c r="VPK31" s="13"/>
      <c r="VPL31" s="13"/>
      <c r="VPM31" s="13"/>
      <c r="VPN31" s="13"/>
      <c r="VPO31" s="13"/>
      <c r="VPP31" s="13"/>
      <c r="VPQ31" s="13"/>
      <c r="VPR31" s="13"/>
      <c r="VPS31" s="13"/>
      <c r="VPT31" s="13"/>
      <c r="VPU31" s="13"/>
      <c r="VPV31" s="13"/>
      <c r="VPW31" s="13"/>
      <c r="VPX31" s="13"/>
      <c r="VPY31" s="13"/>
      <c r="VPZ31" s="13"/>
      <c r="VQA31" s="13"/>
      <c r="VQB31" s="13"/>
      <c r="VQC31" s="13"/>
      <c r="VQD31" s="13"/>
      <c r="VQE31" s="13"/>
      <c r="VQF31" s="13"/>
      <c r="VQG31" s="13"/>
      <c r="VQH31" s="13"/>
      <c r="VQI31" s="13"/>
      <c r="VQJ31" s="13"/>
      <c r="VQK31" s="13"/>
      <c r="VQL31" s="13"/>
      <c r="VQM31" s="13"/>
      <c r="VQN31" s="13"/>
      <c r="VQO31" s="13"/>
      <c r="VQP31" s="13"/>
      <c r="VQQ31" s="13"/>
      <c r="VQR31" s="13"/>
      <c r="VQS31" s="13"/>
      <c r="VQT31" s="13"/>
      <c r="VQU31" s="13"/>
      <c r="VQV31" s="13"/>
      <c r="VQW31" s="13"/>
      <c r="VQX31" s="13"/>
      <c r="VQY31" s="13"/>
      <c r="VQZ31" s="13"/>
      <c r="VRA31" s="13"/>
      <c r="VRB31" s="13"/>
      <c r="VRC31" s="13"/>
      <c r="VRD31" s="13"/>
      <c r="VRE31" s="13"/>
      <c r="VRF31" s="13"/>
      <c r="VRG31" s="13"/>
      <c r="VRH31" s="13"/>
      <c r="VRI31" s="13"/>
      <c r="VRJ31" s="13"/>
      <c r="VRK31" s="13"/>
      <c r="VRL31" s="13"/>
      <c r="VRM31" s="13"/>
      <c r="VRN31" s="13"/>
      <c r="VRO31" s="13"/>
      <c r="VRP31" s="13"/>
      <c r="VRQ31" s="13"/>
      <c r="VRR31" s="13"/>
      <c r="VRS31" s="13"/>
      <c r="VRT31" s="13"/>
      <c r="VRU31" s="13"/>
      <c r="VRV31" s="13"/>
      <c r="VRW31" s="13"/>
      <c r="VRX31" s="13"/>
      <c r="VRY31" s="13"/>
      <c r="VRZ31" s="13"/>
      <c r="VSA31" s="13"/>
      <c r="VSB31" s="13"/>
      <c r="VSC31" s="13"/>
      <c r="VSD31" s="13"/>
      <c r="VSE31" s="13"/>
      <c r="VSF31" s="13"/>
      <c r="VSG31" s="13"/>
      <c r="VSH31" s="13"/>
      <c r="VSI31" s="13"/>
      <c r="VSJ31" s="13"/>
      <c r="VSK31" s="13"/>
      <c r="VSL31" s="13"/>
      <c r="VSM31" s="13"/>
      <c r="VSN31" s="13"/>
      <c r="VSO31" s="13"/>
      <c r="VSP31" s="13"/>
      <c r="VSQ31" s="13"/>
      <c r="VSR31" s="13"/>
      <c r="VSS31" s="13"/>
      <c r="VST31" s="13"/>
      <c r="VSU31" s="13"/>
      <c r="VSV31" s="13"/>
      <c r="VSW31" s="13"/>
      <c r="VSX31" s="13"/>
      <c r="VSY31" s="13"/>
      <c r="VSZ31" s="13"/>
      <c r="VTA31" s="13"/>
      <c r="VTB31" s="13"/>
      <c r="VTC31" s="13"/>
      <c r="VTD31" s="13"/>
      <c r="VTE31" s="13"/>
      <c r="VTF31" s="13"/>
      <c r="VTG31" s="13"/>
      <c r="VTH31" s="13"/>
      <c r="VTI31" s="13"/>
      <c r="VTJ31" s="13"/>
      <c r="VTK31" s="13"/>
      <c r="VTL31" s="13"/>
      <c r="VTM31" s="13"/>
      <c r="VTN31" s="13"/>
      <c r="VTO31" s="13"/>
      <c r="VTP31" s="13"/>
      <c r="VTQ31" s="13"/>
      <c r="VTR31" s="13"/>
      <c r="VTS31" s="13"/>
      <c r="VTT31" s="13"/>
      <c r="VTU31" s="13"/>
      <c r="VTV31" s="13"/>
      <c r="VTW31" s="13"/>
      <c r="VTX31" s="13"/>
      <c r="VTY31" s="13"/>
      <c r="VTZ31" s="13"/>
      <c r="VUA31" s="13"/>
      <c r="VUB31" s="13"/>
      <c r="VUC31" s="13"/>
      <c r="VUD31" s="13"/>
      <c r="VUE31" s="13"/>
      <c r="VUF31" s="13"/>
      <c r="VUG31" s="13"/>
      <c r="VUH31" s="13"/>
      <c r="VUI31" s="13"/>
      <c r="VUJ31" s="13"/>
      <c r="VUK31" s="13"/>
      <c r="VUL31" s="13"/>
      <c r="VUM31" s="13"/>
      <c r="VUN31" s="13"/>
      <c r="VUO31" s="13"/>
      <c r="VUP31" s="13"/>
      <c r="VUQ31" s="13"/>
      <c r="VUR31" s="13"/>
      <c r="VUS31" s="13"/>
      <c r="VUT31" s="13"/>
      <c r="VUU31" s="13"/>
      <c r="VUV31" s="13"/>
      <c r="VUW31" s="13"/>
      <c r="VUX31" s="13"/>
      <c r="VUY31" s="13"/>
      <c r="VUZ31" s="13"/>
      <c r="VVA31" s="13"/>
      <c r="VVB31" s="13"/>
      <c r="VVC31" s="13"/>
      <c r="VVD31" s="13"/>
      <c r="VVE31" s="13"/>
      <c r="VVF31" s="13"/>
      <c r="VVG31" s="13"/>
      <c r="VVH31" s="13"/>
      <c r="VVI31" s="13"/>
      <c r="VVJ31" s="13"/>
      <c r="VVK31" s="13"/>
      <c r="VVL31" s="13"/>
      <c r="VVM31" s="13"/>
      <c r="VVN31" s="13"/>
      <c r="VVO31" s="13"/>
      <c r="VVP31" s="13"/>
      <c r="VVQ31" s="13"/>
      <c r="VVR31" s="13"/>
      <c r="VVS31" s="13"/>
      <c r="VVT31" s="13"/>
      <c r="VVU31" s="13"/>
      <c r="VVV31" s="13"/>
      <c r="VVW31" s="13"/>
      <c r="VVX31" s="13"/>
      <c r="VVY31" s="13"/>
      <c r="VVZ31" s="13"/>
      <c r="VWA31" s="13"/>
      <c r="VWB31" s="13"/>
      <c r="VWC31" s="13"/>
      <c r="VWD31" s="13"/>
      <c r="VWE31" s="13"/>
      <c r="VWF31" s="13"/>
      <c r="VWG31" s="13"/>
      <c r="VWH31" s="13"/>
      <c r="VWI31" s="13"/>
      <c r="VWJ31" s="13"/>
      <c r="VWK31" s="13"/>
      <c r="VWL31" s="13"/>
      <c r="VWM31" s="13"/>
      <c r="VWN31" s="13"/>
      <c r="VWO31" s="13"/>
      <c r="VWP31" s="13"/>
      <c r="VWQ31" s="13"/>
      <c r="VWR31" s="13"/>
      <c r="VWS31" s="13"/>
      <c r="VWT31" s="13"/>
      <c r="VWU31" s="13"/>
      <c r="VWV31" s="13"/>
      <c r="VWW31" s="13"/>
      <c r="VWX31" s="13"/>
      <c r="VWY31" s="13"/>
      <c r="VWZ31" s="13"/>
      <c r="VXA31" s="13"/>
      <c r="VXB31" s="13"/>
      <c r="VXC31" s="13"/>
      <c r="VXD31" s="13"/>
      <c r="VXE31" s="13"/>
      <c r="VXF31" s="13"/>
      <c r="VXG31" s="13"/>
      <c r="VXH31" s="13"/>
      <c r="VXI31" s="13"/>
      <c r="VXJ31" s="13"/>
      <c r="VXK31" s="13"/>
      <c r="VXL31" s="13"/>
      <c r="VXM31" s="13"/>
      <c r="VXN31" s="13"/>
      <c r="VXO31" s="13"/>
      <c r="VXP31" s="13"/>
      <c r="VXQ31" s="13"/>
      <c r="VXR31" s="13"/>
      <c r="VXS31" s="13"/>
      <c r="VXT31" s="13"/>
      <c r="VXU31" s="13"/>
      <c r="VXV31" s="13"/>
      <c r="VXW31" s="13"/>
      <c r="VXX31" s="13"/>
      <c r="VXY31" s="13"/>
      <c r="VXZ31" s="13"/>
      <c r="VYA31" s="13"/>
      <c r="VYB31" s="13"/>
      <c r="VYC31" s="13"/>
      <c r="VYD31" s="13"/>
      <c r="VYE31" s="13"/>
      <c r="VYF31" s="13"/>
      <c r="VYG31" s="13"/>
      <c r="VYH31" s="13"/>
      <c r="VYI31" s="13"/>
      <c r="VYJ31" s="13"/>
      <c r="VYK31" s="13"/>
      <c r="VYL31" s="13"/>
      <c r="VYM31" s="13"/>
      <c r="VYN31" s="13"/>
      <c r="VYO31" s="13"/>
      <c r="VYP31" s="13"/>
      <c r="VYQ31" s="13"/>
      <c r="VYR31" s="13"/>
      <c r="VYS31" s="13"/>
      <c r="VYT31" s="13"/>
      <c r="VYU31" s="13"/>
      <c r="VYV31" s="13"/>
      <c r="VYW31" s="13"/>
      <c r="VYX31" s="13"/>
      <c r="VYY31" s="13"/>
      <c r="VYZ31" s="13"/>
      <c r="VZA31" s="13"/>
      <c r="VZB31" s="13"/>
      <c r="VZC31" s="13"/>
      <c r="VZD31" s="13"/>
      <c r="VZE31" s="13"/>
      <c r="VZF31" s="13"/>
      <c r="VZG31" s="13"/>
      <c r="VZH31" s="13"/>
      <c r="VZI31" s="13"/>
      <c r="VZJ31" s="13"/>
      <c r="VZK31" s="13"/>
      <c r="VZL31" s="13"/>
      <c r="VZM31" s="13"/>
      <c r="VZN31" s="13"/>
      <c r="VZO31" s="13"/>
      <c r="VZP31" s="13"/>
      <c r="VZQ31" s="13"/>
      <c r="VZR31" s="13"/>
      <c r="VZS31" s="13"/>
      <c r="VZT31" s="13"/>
      <c r="VZU31" s="13"/>
      <c r="VZV31" s="13"/>
      <c r="VZW31" s="13"/>
      <c r="VZX31" s="13"/>
      <c r="VZY31" s="13"/>
      <c r="VZZ31" s="13"/>
      <c r="WAA31" s="13"/>
      <c r="WAB31" s="13"/>
      <c r="WAC31" s="13"/>
      <c r="WAD31" s="13"/>
      <c r="WAE31" s="13"/>
      <c r="WAF31" s="13"/>
      <c r="WAG31" s="13"/>
      <c r="WAH31" s="13"/>
      <c r="WAI31" s="13"/>
      <c r="WAJ31" s="13"/>
      <c r="WAK31" s="13"/>
      <c r="WAL31" s="13"/>
      <c r="WAM31" s="13"/>
      <c r="WAN31" s="13"/>
      <c r="WAO31" s="13"/>
      <c r="WAP31" s="13"/>
      <c r="WAQ31" s="13"/>
      <c r="WAR31" s="13"/>
      <c r="WAS31" s="13"/>
      <c r="WAT31" s="13"/>
      <c r="WAU31" s="13"/>
      <c r="WAV31" s="13"/>
      <c r="WAW31" s="13"/>
      <c r="WAX31" s="13"/>
      <c r="WAY31" s="13"/>
      <c r="WAZ31" s="13"/>
      <c r="WBA31" s="13"/>
      <c r="WBB31" s="13"/>
      <c r="WBC31" s="13"/>
      <c r="WBD31" s="13"/>
      <c r="WBE31" s="13"/>
      <c r="WBF31" s="13"/>
      <c r="WBG31" s="13"/>
      <c r="WBH31" s="13"/>
      <c r="WBI31" s="13"/>
      <c r="WBJ31" s="13"/>
      <c r="WBK31" s="13"/>
      <c r="WBL31" s="13"/>
      <c r="WBM31" s="13"/>
      <c r="WBN31" s="13"/>
      <c r="WBO31" s="13"/>
      <c r="WBP31" s="13"/>
      <c r="WBQ31" s="13"/>
      <c r="WBR31" s="13"/>
      <c r="WBS31" s="13"/>
      <c r="WBT31" s="13"/>
      <c r="WBU31" s="13"/>
      <c r="WBV31" s="13"/>
      <c r="WBW31" s="13"/>
      <c r="WBX31" s="13"/>
      <c r="WBY31" s="13"/>
      <c r="WBZ31" s="13"/>
      <c r="WCA31" s="13"/>
      <c r="WCB31" s="13"/>
      <c r="WCC31" s="13"/>
      <c r="WCD31" s="13"/>
      <c r="WCE31" s="13"/>
      <c r="WCF31" s="13"/>
      <c r="WCG31" s="13"/>
      <c r="WCH31" s="13"/>
      <c r="WCI31" s="13"/>
      <c r="WCJ31" s="13"/>
      <c r="WCK31" s="13"/>
      <c r="WCL31" s="13"/>
      <c r="WCM31" s="13"/>
      <c r="WCN31" s="13"/>
      <c r="WCO31" s="13"/>
      <c r="WCP31" s="13"/>
      <c r="WCQ31" s="13"/>
      <c r="WCR31" s="13"/>
      <c r="WCS31" s="13"/>
      <c r="WCT31" s="13"/>
      <c r="WCU31" s="13"/>
      <c r="WCV31" s="13"/>
      <c r="WCW31" s="13"/>
      <c r="WCX31" s="13"/>
      <c r="WCY31" s="13"/>
      <c r="WCZ31" s="13"/>
      <c r="WDA31" s="13"/>
      <c r="WDB31" s="13"/>
      <c r="WDC31" s="13"/>
      <c r="WDD31" s="13"/>
      <c r="WDE31" s="13"/>
      <c r="WDF31" s="13"/>
      <c r="WDG31" s="13"/>
      <c r="WDH31" s="13"/>
      <c r="WDI31" s="13"/>
      <c r="WDJ31" s="13"/>
      <c r="WDK31" s="13"/>
      <c r="WDL31" s="13"/>
      <c r="WDM31" s="13"/>
      <c r="WDN31" s="13"/>
      <c r="WDO31" s="13"/>
      <c r="WDP31" s="13"/>
      <c r="WDQ31" s="13"/>
      <c r="WDR31" s="13"/>
      <c r="WDS31" s="13"/>
      <c r="WDT31" s="13"/>
      <c r="WDU31" s="13"/>
      <c r="WDV31" s="13"/>
      <c r="WDW31" s="13"/>
      <c r="WDX31" s="13"/>
      <c r="WDY31" s="13"/>
      <c r="WDZ31" s="13"/>
      <c r="WEA31" s="13"/>
      <c r="WEB31" s="13"/>
      <c r="WEC31" s="13"/>
      <c r="WED31" s="13"/>
      <c r="WEE31" s="13"/>
      <c r="WEF31" s="13"/>
      <c r="WEG31" s="13"/>
      <c r="WEH31" s="13"/>
      <c r="WEI31" s="13"/>
      <c r="WEJ31" s="13"/>
      <c r="WEK31" s="13"/>
      <c r="WEL31" s="13"/>
      <c r="WEM31" s="13"/>
      <c r="WEN31" s="13"/>
      <c r="WEO31" s="13"/>
      <c r="WEP31" s="13"/>
      <c r="WEQ31" s="13"/>
      <c r="WER31" s="13"/>
      <c r="WES31" s="13"/>
      <c r="WET31" s="13"/>
      <c r="WEU31" s="13"/>
      <c r="WEV31" s="13"/>
      <c r="WEW31" s="13"/>
      <c r="WEX31" s="13"/>
      <c r="WEY31" s="13"/>
      <c r="WEZ31" s="13"/>
      <c r="WFA31" s="13"/>
      <c r="WFB31" s="13"/>
      <c r="WFC31" s="13"/>
      <c r="WFD31" s="13"/>
      <c r="WFE31" s="13"/>
      <c r="WFF31" s="13"/>
      <c r="WFG31" s="13"/>
      <c r="WFH31" s="13"/>
      <c r="WFI31" s="13"/>
      <c r="WFJ31" s="13"/>
      <c r="WFK31" s="13"/>
      <c r="WFL31" s="13"/>
      <c r="WFM31" s="13"/>
      <c r="WFN31" s="13"/>
      <c r="WFO31" s="13"/>
      <c r="WFP31" s="13"/>
      <c r="WFQ31" s="13"/>
      <c r="WFR31" s="13"/>
      <c r="WFS31" s="13"/>
      <c r="WFT31" s="13"/>
      <c r="WFU31" s="13"/>
      <c r="WFV31" s="13"/>
      <c r="WFW31" s="13"/>
      <c r="WFX31" s="13"/>
      <c r="WFY31" s="13"/>
      <c r="WFZ31" s="13"/>
      <c r="WGA31" s="13"/>
      <c r="WGB31" s="13"/>
      <c r="WGC31" s="13"/>
      <c r="WGD31" s="13"/>
      <c r="WGE31" s="13"/>
      <c r="WGF31" s="13"/>
      <c r="WGG31" s="13"/>
      <c r="WGH31" s="13"/>
      <c r="WGI31" s="13"/>
      <c r="WGJ31" s="13"/>
      <c r="WGK31" s="13"/>
      <c r="WGL31" s="13"/>
      <c r="WGM31" s="13"/>
      <c r="WGN31" s="13"/>
      <c r="WGO31" s="13"/>
      <c r="WGP31" s="13"/>
      <c r="WGQ31" s="13"/>
      <c r="WGR31" s="13"/>
      <c r="WGS31" s="13"/>
      <c r="WGT31" s="13"/>
      <c r="WGU31" s="13"/>
      <c r="WGV31" s="13"/>
      <c r="WGW31" s="13"/>
      <c r="WGX31" s="13"/>
      <c r="WGY31" s="13"/>
      <c r="WGZ31" s="13"/>
      <c r="WHA31" s="13"/>
      <c r="WHB31" s="13"/>
      <c r="WHC31" s="13"/>
      <c r="WHD31" s="13"/>
      <c r="WHE31" s="13"/>
      <c r="WHF31" s="13"/>
      <c r="WHG31" s="13"/>
      <c r="WHH31" s="13"/>
      <c r="WHI31" s="13"/>
      <c r="WHJ31" s="13"/>
      <c r="WHK31" s="13"/>
      <c r="WHL31" s="13"/>
      <c r="WHM31" s="13"/>
      <c r="WHN31" s="13"/>
      <c r="WHO31" s="13"/>
      <c r="WHP31" s="13"/>
      <c r="WHQ31" s="13"/>
      <c r="WHR31" s="13"/>
      <c r="WHS31" s="13"/>
      <c r="WHT31" s="13"/>
      <c r="WHU31" s="13"/>
      <c r="WHV31" s="13"/>
      <c r="WHW31" s="13"/>
      <c r="WHX31" s="13"/>
      <c r="WHY31" s="13"/>
      <c r="WHZ31" s="13"/>
      <c r="WIA31" s="13"/>
      <c r="WIB31" s="13"/>
      <c r="WIC31" s="13"/>
      <c r="WID31" s="13"/>
      <c r="WIE31" s="13"/>
      <c r="WIF31" s="13"/>
      <c r="WIG31" s="13"/>
      <c r="WIH31" s="13"/>
      <c r="WII31" s="13"/>
      <c r="WIJ31" s="13"/>
      <c r="WIK31" s="13"/>
      <c r="WIL31" s="13"/>
      <c r="WIM31" s="13"/>
      <c r="WIN31" s="13"/>
      <c r="WIO31" s="13"/>
      <c r="WIP31" s="13"/>
      <c r="WIQ31" s="13"/>
      <c r="WIR31" s="13"/>
      <c r="WIS31" s="13"/>
      <c r="WIT31" s="13"/>
      <c r="WIU31" s="13"/>
      <c r="WIV31" s="13"/>
      <c r="WIW31" s="13"/>
      <c r="WIX31" s="13"/>
      <c r="WIY31" s="13"/>
      <c r="WIZ31" s="13"/>
      <c r="WJA31" s="13"/>
      <c r="WJB31" s="13"/>
      <c r="WJC31" s="13"/>
      <c r="WJD31" s="13"/>
      <c r="WJE31" s="13"/>
      <c r="WJF31" s="13"/>
      <c r="WJG31" s="13"/>
      <c r="WJH31" s="13"/>
      <c r="WJI31" s="13"/>
      <c r="WJJ31" s="13"/>
      <c r="WJK31" s="13"/>
      <c r="WJL31" s="13"/>
      <c r="WJM31" s="13"/>
      <c r="WJN31" s="13"/>
      <c r="WJO31" s="13"/>
      <c r="WJP31" s="13"/>
      <c r="WJQ31" s="13"/>
      <c r="WJR31" s="13"/>
      <c r="WJS31" s="13"/>
      <c r="WJT31" s="13"/>
      <c r="WJU31" s="13"/>
      <c r="WJV31" s="13"/>
      <c r="WJW31" s="13"/>
      <c r="WJX31" s="13"/>
      <c r="WJY31" s="13"/>
      <c r="WJZ31" s="13"/>
      <c r="WKA31" s="13"/>
      <c r="WKB31" s="13"/>
      <c r="WKC31" s="13"/>
      <c r="WKD31" s="13"/>
      <c r="WKE31" s="13"/>
      <c r="WKF31" s="13"/>
      <c r="WKG31" s="13"/>
      <c r="WKH31" s="13"/>
      <c r="WKI31" s="13"/>
      <c r="WKJ31" s="13"/>
      <c r="WKK31" s="13"/>
      <c r="WKL31" s="13"/>
      <c r="WKM31" s="13"/>
      <c r="WKN31" s="13"/>
      <c r="WKO31" s="13"/>
      <c r="WKP31" s="13"/>
      <c r="WKQ31" s="13"/>
      <c r="WKR31" s="13"/>
      <c r="WKS31" s="13"/>
      <c r="WKT31" s="13"/>
      <c r="WKU31" s="13"/>
      <c r="WKV31" s="13"/>
      <c r="WKW31" s="13"/>
      <c r="WKX31" s="13"/>
      <c r="WKY31" s="13"/>
      <c r="WKZ31" s="13"/>
      <c r="WLA31" s="13"/>
      <c r="WLB31" s="13"/>
      <c r="WLC31" s="13"/>
      <c r="WLD31" s="13"/>
      <c r="WLE31" s="13"/>
      <c r="WLF31" s="13"/>
      <c r="WLG31" s="13"/>
      <c r="WLH31" s="13"/>
      <c r="WLI31" s="13"/>
      <c r="WLJ31" s="13"/>
      <c r="WLK31" s="13"/>
      <c r="WLL31" s="13"/>
      <c r="WLM31" s="13"/>
      <c r="WLN31" s="13"/>
      <c r="WLO31" s="13"/>
      <c r="WLP31" s="13"/>
      <c r="WLQ31" s="13"/>
      <c r="WLR31" s="13"/>
      <c r="WLS31" s="13"/>
      <c r="WLT31" s="13"/>
      <c r="WLU31" s="13"/>
      <c r="WLV31" s="13"/>
      <c r="WLW31" s="13"/>
      <c r="WLX31" s="13"/>
      <c r="WLY31" s="13"/>
      <c r="WLZ31" s="13"/>
      <c r="WMA31" s="13"/>
      <c r="WMB31" s="13"/>
      <c r="WMC31" s="13"/>
      <c r="WMD31" s="13"/>
      <c r="WME31" s="13"/>
      <c r="WMF31" s="13"/>
      <c r="WMG31" s="13"/>
      <c r="WMH31" s="13"/>
      <c r="WMI31" s="13"/>
      <c r="WMJ31" s="13"/>
      <c r="WMK31" s="13"/>
      <c r="WML31" s="13"/>
      <c r="WMM31" s="13"/>
      <c r="WMN31" s="13"/>
      <c r="WMO31" s="13"/>
      <c r="WMP31" s="13"/>
      <c r="WMQ31" s="13"/>
      <c r="WMR31" s="13"/>
      <c r="WMS31" s="13"/>
      <c r="WMT31" s="13"/>
      <c r="WMU31" s="13"/>
      <c r="WMV31" s="13"/>
      <c r="WMW31" s="13"/>
      <c r="WMX31" s="13"/>
      <c r="WMY31" s="13"/>
      <c r="WMZ31" s="13"/>
      <c r="WNA31" s="13"/>
      <c r="WNB31" s="13"/>
      <c r="WNC31" s="13"/>
      <c r="WND31" s="13"/>
      <c r="WNE31" s="13"/>
      <c r="WNF31" s="13"/>
      <c r="WNG31" s="13"/>
      <c r="WNH31" s="13"/>
      <c r="WNI31" s="13"/>
      <c r="WNJ31" s="13"/>
      <c r="WNK31" s="13"/>
      <c r="WNL31" s="13"/>
      <c r="WNM31" s="13"/>
      <c r="WNN31" s="13"/>
      <c r="WNO31" s="13"/>
      <c r="WNP31" s="13"/>
      <c r="WNQ31" s="13"/>
      <c r="WNR31" s="13"/>
      <c r="WNS31" s="13"/>
      <c r="WNT31" s="13"/>
      <c r="WNU31" s="13"/>
      <c r="WNV31" s="13"/>
      <c r="WNW31" s="13"/>
      <c r="WNX31" s="13"/>
      <c r="WNY31" s="13"/>
      <c r="WNZ31" s="13"/>
      <c r="WOA31" s="13"/>
      <c r="WOB31" s="13"/>
      <c r="WOC31" s="13"/>
      <c r="WOD31" s="13"/>
      <c r="WOE31" s="13"/>
      <c r="WOF31" s="13"/>
      <c r="WOG31" s="13"/>
      <c r="WOH31" s="13"/>
      <c r="WOI31" s="13"/>
      <c r="WOJ31" s="13"/>
      <c r="WOK31" s="13"/>
      <c r="WOL31" s="13"/>
      <c r="WOM31" s="13"/>
      <c r="WON31" s="13"/>
      <c r="WOO31" s="13"/>
      <c r="WOP31" s="13"/>
      <c r="WOQ31" s="13"/>
      <c r="WOR31" s="13"/>
      <c r="WOS31" s="13"/>
      <c r="WOT31" s="13"/>
      <c r="WOU31" s="13"/>
      <c r="WOV31" s="13"/>
      <c r="WOW31" s="13"/>
      <c r="WOX31" s="13"/>
      <c r="WOY31" s="13"/>
      <c r="WOZ31" s="13"/>
      <c r="WPA31" s="13"/>
      <c r="WPB31" s="13"/>
      <c r="WPC31" s="13"/>
      <c r="WPD31" s="13"/>
      <c r="WPE31" s="13"/>
      <c r="WPF31" s="13"/>
      <c r="WPG31" s="13"/>
      <c r="WPH31" s="13"/>
      <c r="WPI31" s="13"/>
      <c r="WPJ31" s="13"/>
      <c r="WPK31" s="13"/>
      <c r="WPL31" s="13"/>
      <c r="WPM31" s="13"/>
      <c r="WPN31" s="13"/>
      <c r="WPO31" s="13"/>
      <c r="WPP31" s="13"/>
      <c r="WPQ31" s="13"/>
      <c r="WPR31" s="13"/>
      <c r="WPS31" s="13"/>
      <c r="WPT31" s="13"/>
      <c r="WPU31" s="13"/>
      <c r="WPV31" s="13"/>
      <c r="WPW31" s="13"/>
      <c r="WPX31" s="13"/>
      <c r="WPY31" s="13"/>
      <c r="WPZ31" s="13"/>
      <c r="WQA31" s="13"/>
      <c r="WQB31" s="13"/>
      <c r="WQC31" s="13"/>
      <c r="WQD31" s="13"/>
      <c r="WQE31" s="13"/>
      <c r="WQF31" s="13"/>
      <c r="WQG31" s="13"/>
      <c r="WQH31" s="13"/>
      <c r="WQI31" s="13"/>
      <c r="WQJ31" s="13"/>
      <c r="WQK31" s="13"/>
      <c r="WQL31" s="13"/>
      <c r="WQM31" s="13"/>
      <c r="WQN31" s="13"/>
      <c r="WQO31" s="13"/>
      <c r="WQP31" s="13"/>
      <c r="WQQ31" s="13"/>
      <c r="WQR31" s="13"/>
      <c r="WQS31" s="13"/>
      <c r="WQT31" s="13"/>
      <c r="WQU31" s="13"/>
      <c r="WQV31" s="13"/>
      <c r="WQW31" s="13"/>
      <c r="WQX31" s="13"/>
      <c r="WQY31" s="13"/>
      <c r="WQZ31" s="13"/>
      <c r="WRA31" s="13"/>
      <c r="WRB31" s="13"/>
      <c r="WRC31" s="13"/>
      <c r="WRD31" s="13"/>
      <c r="WRE31" s="13"/>
      <c r="WRF31" s="13"/>
      <c r="WRG31" s="13"/>
      <c r="WRH31" s="13"/>
      <c r="WRI31" s="13"/>
      <c r="WRJ31" s="13"/>
      <c r="WRK31" s="13"/>
      <c r="WRL31" s="13"/>
      <c r="WRM31" s="13"/>
      <c r="WRN31" s="13"/>
      <c r="WRO31" s="13"/>
      <c r="WRP31" s="13"/>
      <c r="WRQ31" s="13"/>
      <c r="WRR31" s="13"/>
      <c r="WRS31" s="13"/>
      <c r="WRT31" s="13"/>
      <c r="WRU31" s="13"/>
      <c r="WRV31" s="13"/>
      <c r="WRW31" s="13"/>
      <c r="WRX31" s="13"/>
      <c r="WRY31" s="13"/>
      <c r="WRZ31" s="13"/>
      <c r="WSA31" s="13"/>
      <c r="WSB31" s="13"/>
      <c r="WSC31" s="13"/>
      <c r="WSD31" s="13"/>
      <c r="WSE31" s="13"/>
      <c r="WSF31" s="13"/>
      <c r="WSG31" s="13"/>
      <c r="WSH31" s="13"/>
      <c r="WSI31" s="13"/>
      <c r="WSJ31" s="13"/>
      <c r="WSK31" s="13"/>
      <c r="WSL31" s="13"/>
      <c r="WSM31" s="13"/>
      <c r="WSN31" s="13"/>
      <c r="WSO31" s="13"/>
      <c r="WSP31" s="13"/>
      <c r="WSQ31" s="13"/>
      <c r="WSR31" s="13"/>
      <c r="WSS31" s="13"/>
      <c r="WST31" s="13"/>
      <c r="WSU31" s="13"/>
      <c r="WSV31" s="13"/>
      <c r="WSW31" s="13"/>
      <c r="WSX31" s="13"/>
      <c r="WSY31" s="13"/>
      <c r="WSZ31" s="13"/>
      <c r="WTA31" s="13"/>
      <c r="WTB31" s="13"/>
      <c r="WTC31" s="13"/>
      <c r="WTD31" s="13"/>
      <c r="WTE31" s="13"/>
      <c r="WTF31" s="13"/>
      <c r="WTG31" s="13"/>
      <c r="WTH31" s="13"/>
      <c r="WTI31" s="13"/>
      <c r="WTJ31" s="13"/>
      <c r="WTK31" s="13"/>
      <c r="WTL31" s="13"/>
      <c r="WTM31" s="13"/>
      <c r="WTN31" s="13"/>
      <c r="WTO31" s="13"/>
      <c r="WTP31" s="13"/>
      <c r="WTQ31" s="13"/>
      <c r="WTR31" s="13"/>
      <c r="WTS31" s="13"/>
      <c r="WTT31" s="13"/>
      <c r="WTU31" s="13"/>
      <c r="WTV31" s="13"/>
      <c r="WTW31" s="13"/>
      <c r="WTX31" s="13"/>
      <c r="WTY31" s="13"/>
      <c r="WTZ31" s="13"/>
      <c r="WUA31" s="13"/>
      <c r="WUB31" s="13"/>
      <c r="WUC31" s="13"/>
      <c r="WUD31" s="13"/>
      <c r="WUE31" s="13"/>
      <c r="WUF31" s="13"/>
      <c r="WUG31" s="13"/>
      <c r="WUH31" s="13"/>
      <c r="WUI31" s="13"/>
      <c r="WUJ31" s="13"/>
      <c r="WUK31" s="13"/>
      <c r="WUL31" s="13"/>
      <c r="WUM31" s="13"/>
      <c r="WUN31" s="13"/>
      <c r="WUO31" s="13"/>
      <c r="WUP31" s="13"/>
      <c r="WUQ31" s="13"/>
      <c r="WUR31" s="13"/>
      <c r="WUS31" s="13"/>
      <c r="WUT31" s="13"/>
      <c r="WUU31" s="13"/>
      <c r="WUV31" s="13"/>
      <c r="WUW31" s="13"/>
      <c r="WUX31" s="13"/>
      <c r="WUY31" s="13"/>
      <c r="WUZ31" s="13"/>
      <c r="WVA31" s="13"/>
      <c r="WVB31" s="13"/>
      <c r="WVC31" s="13"/>
      <c r="WVD31" s="13"/>
      <c r="WVE31" s="13"/>
      <c r="WVF31" s="13"/>
      <c r="WVG31" s="13"/>
      <c r="WVH31" s="13"/>
      <c r="WVI31" s="13"/>
      <c r="WVJ31" s="13"/>
      <c r="WVK31" s="13"/>
      <c r="WVL31" s="13"/>
      <c r="WVM31" s="13"/>
      <c r="WVN31" s="13"/>
      <c r="WVO31" s="13"/>
      <c r="WVP31" s="13"/>
      <c r="WVQ31" s="13"/>
      <c r="WVR31" s="13"/>
      <c r="WVS31" s="13"/>
      <c r="WVT31" s="13"/>
      <c r="WVU31" s="13"/>
      <c r="WVV31" s="13"/>
      <c r="WVW31" s="13"/>
      <c r="WVX31" s="13"/>
      <c r="WVY31" s="13"/>
      <c r="WVZ31" s="13"/>
      <c r="WWA31" s="13"/>
      <c r="WWB31" s="13"/>
      <c r="WWC31" s="13"/>
      <c r="WWD31" s="13"/>
      <c r="WWE31" s="13"/>
      <c r="WWF31" s="13"/>
      <c r="WWG31" s="13"/>
      <c r="WWH31" s="13"/>
      <c r="WWI31" s="13"/>
      <c r="WWJ31" s="13"/>
      <c r="WWK31" s="13"/>
      <c r="WWL31" s="13"/>
      <c r="WWM31" s="13"/>
      <c r="WWN31" s="13"/>
      <c r="WWO31" s="13"/>
      <c r="WWP31" s="13"/>
      <c r="WWQ31" s="13"/>
      <c r="WWR31" s="13"/>
      <c r="WWS31" s="13"/>
      <c r="WWT31" s="13"/>
      <c r="WWU31" s="13"/>
      <c r="WWV31" s="13"/>
      <c r="WWW31" s="13"/>
      <c r="WWX31" s="13"/>
      <c r="WWY31" s="13"/>
      <c r="WWZ31" s="13"/>
      <c r="WXA31" s="13"/>
      <c r="WXB31" s="13"/>
      <c r="WXC31" s="13"/>
      <c r="WXD31" s="13"/>
      <c r="WXE31" s="13"/>
      <c r="WXF31" s="13"/>
      <c r="WXG31" s="13"/>
      <c r="WXH31" s="13"/>
      <c r="WXI31" s="13"/>
      <c r="WXJ31" s="13"/>
      <c r="WXK31" s="13"/>
      <c r="WXL31" s="13"/>
      <c r="WXM31" s="13"/>
      <c r="WXN31" s="13"/>
      <c r="WXO31" s="13"/>
      <c r="WXP31" s="13"/>
      <c r="WXQ31" s="13"/>
      <c r="WXR31" s="13"/>
      <c r="WXS31" s="13"/>
      <c r="WXT31" s="13"/>
      <c r="WXU31" s="13"/>
      <c r="WXV31" s="13"/>
      <c r="WXW31" s="13"/>
      <c r="WXX31" s="13"/>
      <c r="WXY31" s="13"/>
      <c r="WXZ31" s="13"/>
      <c r="WYA31" s="13"/>
      <c r="WYB31" s="13"/>
      <c r="WYC31" s="13"/>
      <c r="WYD31" s="13"/>
      <c r="WYE31" s="13"/>
      <c r="WYF31" s="13"/>
      <c r="WYG31" s="13"/>
      <c r="WYH31" s="13"/>
      <c r="WYI31" s="13"/>
      <c r="WYJ31" s="13"/>
      <c r="WYK31" s="13"/>
      <c r="WYL31" s="13"/>
      <c r="WYM31" s="13"/>
      <c r="WYN31" s="13"/>
      <c r="WYO31" s="13"/>
      <c r="WYP31" s="13"/>
      <c r="WYQ31" s="13"/>
      <c r="WYR31" s="13"/>
      <c r="WYS31" s="13"/>
      <c r="WYT31" s="13"/>
      <c r="WYU31" s="13"/>
      <c r="WYV31" s="13"/>
      <c r="WYW31" s="13"/>
      <c r="WYX31" s="13"/>
      <c r="WYY31" s="13"/>
      <c r="WYZ31" s="13"/>
      <c r="WZA31" s="13"/>
      <c r="WZB31" s="13"/>
      <c r="WZC31" s="13"/>
      <c r="WZD31" s="13"/>
      <c r="WZE31" s="13"/>
      <c r="WZF31" s="13"/>
      <c r="WZG31" s="13"/>
      <c r="WZH31" s="13"/>
      <c r="WZI31" s="13"/>
      <c r="WZJ31" s="13"/>
      <c r="WZK31" s="13"/>
      <c r="WZL31" s="13"/>
      <c r="WZM31" s="13"/>
      <c r="WZN31" s="13"/>
      <c r="WZO31" s="13"/>
      <c r="WZP31" s="13"/>
      <c r="WZQ31" s="13"/>
      <c r="WZR31" s="13"/>
      <c r="WZS31" s="13"/>
      <c r="WZT31" s="13"/>
      <c r="WZU31" s="13"/>
      <c r="WZV31" s="13"/>
      <c r="WZW31" s="13"/>
      <c r="WZX31" s="13"/>
      <c r="WZY31" s="13"/>
      <c r="WZZ31" s="13"/>
      <c r="XAA31" s="13"/>
      <c r="XAB31" s="13"/>
      <c r="XAC31" s="13"/>
      <c r="XAD31" s="13"/>
      <c r="XAE31" s="13"/>
      <c r="XAF31" s="13"/>
      <c r="XAG31" s="13"/>
      <c r="XAH31" s="13"/>
      <c r="XAI31" s="13"/>
      <c r="XAJ31" s="13"/>
      <c r="XAK31" s="13"/>
      <c r="XAL31" s="13"/>
      <c r="XAM31" s="13"/>
      <c r="XAN31" s="13"/>
      <c r="XAO31" s="13"/>
      <c r="XAP31" s="13"/>
      <c r="XAQ31" s="13"/>
      <c r="XAR31" s="13"/>
      <c r="XAS31" s="13"/>
      <c r="XAT31" s="13"/>
      <c r="XAU31" s="13"/>
      <c r="XAV31" s="13"/>
      <c r="XAW31" s="13"/>
      <c r="XAX31" s="13"/>
      <c r="XAY31" s="13"/>
      <c r="XAZ31" s="13"/>
      <c r="XBA31" s="13"/>
      <c r="XBB31" s="13"/>
      <c r="XBC31" s="13"/>
      <c r="XBD31" s="13"/>
      <c r="XBE31" s="13"/>
      <c r="XBF31" s="13"/>
      <c r="XBG31" s="13"/>
      <c r="XBH31" s="13"/>
      <c r="XBI31" s="13"/>
      <c r="XBJ31" s="13"/>
      <c r="XBK31" s="13"/>
      <c r="XBL31" s="13"/>
      <c r="XBM31" s="13"/>
      <c r="XBN31" s="13"/>
      <c r="XBO31" s="13"/>
      <c r="XBP31" s="13"/>
      <c r="XBQ31" s="13"/>
      <c r="XBR31" s="13"/>
      <c r="XBS31" s="13"/>
      <c r="XBT31" s="13"/>
      <c r="XBU31" s="13"/>
      <c r="XBV31" s="13"/>
      <c r="XBW31" s="13"/>
      <c r="XBX31" s="13"/>
      <c r="XBY31" s="13"/>
      <c r="XBZ31" s="13"/>
      <c r="XCA31" s="13"/>
      <c r="XCB31" s="13"/>
      <c r="XCC31" s="13"/>
      <c r="XCD31" s="13"/>
      <c r="XCE31" s="13"/>
      <c r="XCF31" s="13"/>
      <c r="XCG31" s="13"/>
      <c r="XCH31" s="13"/>
      <c r="XCI31" s="13"/>
      <c r="XCJ31" s="13"/>
      <c r="XCK31" s="13"/>
      <c r="XCL31" s="13"/>
      <c r="XCM31" s="13"/>
      <c r="XCN31" s="13"/>
      <c r="XCO31" s="13"/>
      <c r="XCP31" s="13"/>
      <c r="XCQ31" s="13"/>
      <c r="XCR31" s="13"/>
      <c r="XCS31" s="13"/>
      <c r="XCT31" s="13"/>
      <c r="XCU31" s="13"/>
      <c r="XCV31" s="13"/>
      <c r="XCW31" s="13"/>
      <c r="XCX31" s="13"/>
      <c r="XCY31" s="13"/>
      <c r="XCZ31" s="13"/>
      <c r="XDA31" s="13"/>
      <c r="XDB31" s="13"/>
      <c r="XDC31" s="13"/>
      <c r="XDD31" s="13"/>
      <c r="XDE31" s="13"/>
      <c r="XDF31" s="13"/>
      <c r="XDG31" s="13"/>
      <c r="XDH31" s="13"/>
      <c r="XDI31" s="13"/>
      <c r="XDJ31" s="13"/>
      <c r="XDK31" s="13"/>
      <c r="XDL31" s="13"/>
      <c r="XDM31" s="13"/>
      <c r="XDN31" s="13"/>
      <c r="XDO31" s="13"/>
      <c r="XDP31" s="13"/>
      <c r="XDQ31" s="13"/>
      <c r="XDR31" s="13"/>
      <c r="XDS31" s="13"/>
      <c r="XDT31" s="13"/>
      <c r="XDU31" s="13"/>
      <c r="XDV31" s="13"/>
      <c r="XDW31" s="13"/>
      <c r="XDX31" s="13"/>
      <c r="XDY31" s="13"/>
      <c r="XDZ31" s="13"/>
      <c r="XEA31" s="13"/>
      <c r="XEB31" s="13"/>
      <c r="XEC31" s="13"/>
      <c r="XED31" s="13"/>
      <c r="XEE31" s="13"/>
      <c r="XEF31" s="13"/>
      <c r="XEG31" s="13"/>
      <c r="XEH31" s="13"/>
      <c r="XEI31" s="13"/>
      <c r="XEJ31" s="13"/>
      <c r="XEK31" s="13"/>
      <c r="XEL31" s="13"/>
      <c r="XEM31" s="13"/>
      <c r="XEN31" s="13"/>
      <c r="XEO31" s="13"/>
      <c r="XEP31" s="13"/>
      <c r="XEQ31" s="13"/>
      <c r="XER31" s="13"/>
      <c r="XES31" s="13"/>
      <c r="XET31" s="13"/>
      <c r="XEU31" s="13"/>
      <c r="XEV31" s="13"/>
      <c r="XEW31" s="13"/>
      <c r="XEX31" s="13"/>
      <c r="XEY31" s="13"/>
      <c r="XEZ31" s="13"/>
      <c r="XFA31" s="13"/>
      <c r="XFB31" s="13"/>
      <c r="XFC31" s="13"/>
      <c r="XFD31" s="13"/>
    </row>
    <row r="32" spans="1:16384" ht="15" customHeight="1" x14ac:dyDescent="0.25">
      <c r="A32" s="13"/>
      <c r="J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/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/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/>
      <c r="BIS32" s="13"/>
      <c r="BIT32" s="13"/>
      <c r="BIU32" s="13"/>
      <c r="BIV32" s="13"/>
      <c r="BIW32" s="13"/>
      <c r="BIX32" s="13"/>
      <c r="BIY32" s="13"/>
      <c r="BIZ32" s="13"/>
      <c r="BJA32" s="13"/>
      <c r="BJB32" s="13"/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/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/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/>
      <c r="CPZ32" s="13"/>
      <c r="CQA32" s="13"/>
      <c r="CQB32" s="13"/>
      <c r="CQC32" s="13"/>
      <c r="CQD32" s="13"/>
      <c r="CQE32" s="13"/>
      <c r="CQF32" s="13"/>
      <c r="CQG32" s="13"/>
      <c r="CQH32" s="13"/>
      <c r="CQI32" s="13"/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/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/>
      <c r="CTT32" s="13"/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/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/>
      <c r="CWH32" s="13"/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/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/>
      <c r="DBN32" s="13"/>
      <c r="DBO32" s="13"/>
      <c r="DBP32" s="13"/>
      <c r="DBQ32" s="13"/>
      <c r="DBR32" s="13"/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/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/>
      <c r="DPE32" s="13"/>
      <c r="DPF32" s="13"/>
      <c r="DPG32" s="13"/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/>
      <c r="DRF32" s="13"/>
      <c r="DRG32" s="13"/>
      <c r="DRH32" s="13"/>
      <c r="DRI32" s="13"/>
      <c r="DRJ32" s="13"/>
      <c r="DRK32" s="13"/>
      <c r="DRL32" s="13"/>
      <c r="DRM32" s="13"/>
      <c r="DRN32" s="13"/>
      <c r="DRO32" s="13"/>
      <c r="DRP32" s="13"/>
      <c r="DRQ32" s="13"/>
      <c r="DRR32" s="13"/>
      <c r="DRS32" s="13"/>
      <c r="DRT32" s="13"/>
      <c r="DRU32" s="13"/>
      <c r="DRV32" s="13"/>
      <c r="DRW32" s="13"/>
      <c r="DRX32" s="13"/>
      <c r="DRY32" s="13"/>
      <c r="DRZ32" s="13"/>
      <c r="DSA32" s="13"/>
      <c r="DSB32" s="13"/>
      <c r="DSC32" s="13"/>
      <c r="DSD32" s="13"/>
      <c r="DSE32" s="13"/>
      <c r="DSF32" s="13"/>
      <c r="DSG32" s="13"/>
      <c r="DSH32" s="13"/>
      <c r="DSI32" s="13"/>
      <c r="DSJ32" s="13"/>
      <c r="DSK32" s="13"/>
      <c r="DSL32" s="13"/>
      <c r="DSM32" s="13"/>
      <c r="DSN32" s="13"/>
      <c r="DSO32" s="13"/>
      <c r="DSP32" s="13"/>
      <c r="DSQ32" s="13"/>
      <c r="DSR32" s="13"/>
      <c r="DSS32" s="13"/>
      <c r="DST32" s="13"/>
      <c r="DSU32" s="13"/>
      <c r="DSV32" s="13"/>
      <c r="DSW32" s="13"/>
      <c r="DSX32" s="13"/>
      <c r="DSY32" s="13"/>
      <c r="DSZ32" s="13"/>
      <c r="DTA32" s="13"/>
      <c r="DTB32" s="13"/>
      <c r="DTC32" s="13"/>
      <c r="DTD32" s="13"/>
      <c r="DTE32" s="13"/>
      <c r="DTF32" s="13"/>
      <c r="DTG32" s="13"/>
      <c r="DTH32" s="13"/>
      <c r="DTI32" s="13"/>
      <c r="DTJ32" s="13"/>
      <c r="DTK32" s="13"/>
      <c r="DTL32" s="13"/>
      <c r="DTM32" s="13"/>
      <c r="DTN32" s="13"/>
      <c r="DTO32" s="13"/>
      <c r="DTP32" s="13"/>
      <c r="DTQ32" s="13"/>
      <c r="DTR32" s="13"/>
      <c r="DTS32" s="13"/>
      <c r="DTT32" s="13"/>
      <c r="DTU32" s="13"/>
      <c r="DTV32" s="13"/>
      <c r="DTW32" s="13"/>
      <c r="DTX32" s="13"/>
      <c r="DTY32" s="13"/>
      <c r="DTZ32" s="13"/>
      <c r="DUA32" s="13"/>
      <c r="DUB32" s="13"/>
      <c r="DUC32" s="13"/>
      <c r="DUD32" s="13"/>
      <c r="DUE32" s="13"/>
      <c r="DUF32" s="13"/>
      <c r="DUG32" s="13"/>
      <c r="DUH32" s="13"/>
      <c r="DUI32" s="13"/>
      <c r="DUJ32" s="13"/>
      <c r="DUK32" s="13"/>
      <c r="DUL32" s="13"/>
      <c r="DUM32" s="13"/>
      <c r="DUN32" s="13"/>
      <c r="DUO32" s="13"/>
      <c r="DUP32" s="13"/>
      <c r="DUQ32" s="13"/>
      <c r="DUR32" s="13"/>
      <c r="DUS32" s="13"/>
      <c r="DUT32" s="13"/>
      <c r="DUU32" s="13"/>
      <c r="DUV32" s="13"/>
      <c r="DUW32" s="13"/>
      <c r="DUX32" s="13"/>
      <c r="DUY32" s="13"/>
      <c r="DUZ32" s="13"/>
      <c r="DVA32" s="13"/>
      <c r="DVB32" s="13"/>
      <c r="DVC32" s="13"/>
      <c r="DVD32" s="13"/>
      <c r="DVE32" s="13"/>
      <c r="DVF32" s="13"/>
      <c r="DVG32" s="13"/>
      <c r="DVH32" s="13"/>
      <c r="DVI32" s="13"/>
      <c r="DVJ32" s="13"/>
      <c r="DVK32" s="13"/>
      <c r="DVL32" s="13"/>
      <c r="DVM32" s="13"/>
      <c r="DVN32" s="13"/>
      <c r="DVO32" s="13"/>
      <c r="DVP32" s="13"/>
      <c r="DVQ32" s="13"/>
      <c r="DVR32" s="13"/>
      <c r="DVS32" s="13"/>
      <c r="DVT32" s="13"/>
      <c r="DVU32" s="13"/>
      <c r="DVV32" s="13"/>
      <c r="DVW32" s="13"/>
      <c r="DVX32" s="13"/>
      <c r="DVY32" s="13"/>
      <c r="DVZ32" s="13"/>
      <c r="DWA32" s="13"/>
      <c r="DWB32" s="13"/>
      <c r="DWC32" s="13"/>
      <c r="DWD32" s="13"/>
      <c r="DWE32" s="13"/>
      <c r="DWF32" s="13"/>
      <c r="DWG32" s="13"/>
      <c r="DWH32" s="13"/>
      <c r="DWI32" s="13"/>
      <c r="DWJ32" s="13"/>
      <c r="DWK32" s="13"/>
      <c r="DWL32" s="13"/>
      <c r="DWM32" s="13"/>
      <c r="DWN32" s="13"/>
      <c r="DWO32" s="13"/>
      <c r="DWP32" s="13"/>
      <c r="DWQ32" s="13"/>
      <c r="DWR32" s="13"/>
      <c r="DWS32" s="13"/>
      <c r="DWT32" s="13"/>
      <c r="DWU32" s="13"/>
      <c r="DWV32" s="13"/>
      <c r="DWW32" s="13"/>
      <c r="DWX32" s="13"/>
      <c r="DWY32" s="13"/>
      <c r="DWZ32" s="13"/>
      <c r="DXA32" s="13"/>
      <c r="DXB32" s="13"/>
      <c r="DXC32" s="13"/>
      <c r="DXD32" s="13"/>
      <c r="DXE32" s="13"/>
      <c r="DXF32" s="13"/>
      <c r="DXG32" s="13"/>
      <c r="DXH32" s="13"/>
      <c r="DXI32" s="13"/>
      <c r="DXJ32" s="13"/>
      <c r="DXK32" s="13"/>
      <c r="DXL32" s="13"/>
      <c r="DXM32" s="13"/>
      <c r="DXN32" s="13"/>
      <c r="DXO32" s="13"/>
      <c r="DXP32" s="13"/>
      <c r="DXQ32" s="13"/>
      <c r="DXR32" s="13"/>
      <c r="DXS32" s="13"/>
      <c r="DXT32" s="13"/>
      <c r="DXU32" s="13"/>
      <c r="DXV32" s="13"/>
      <c r="DXW32" s="13"/>
      <c r="DXX32" s="13"/>
      <c r="DXY32" s="13"/>
      <c r="DXZ32" s="13"/>
      <c r="DYA32" s="13"/>
      <c r="DYB32" s="13"/>
      <c r="DYC32" s="13"/>
      <c r="DYD32" s="13"/>
      <c r="DYE32" s="13"/>
      <c r="DYF32" s="13"/>
      <c r="DYG32" s="13"/>
      <c r="DYH32" s="13"/>
      <c r="DYI32" s="13"/>
      <c r="DYJ32" s="13"/>
      <c r="DYK32" s="13"/>
      <c r="DYL32" s="13"/>
      <c r="DYM32" s="13"/>
      <c r="DYN32" s="13"/>
      <c r="DYO32" s="13"/>
      <c r="DYP32" s="13"/>
      <c r="DYQ32" s="13"/>
      <c r="DYR32" s="13"/>
      <c r="DYS32" s="13"/>
      <c r="DYT32" s="13"/>
      <c r="DYU32" s="13"/>
      <c r="DYV32" s="13"/>
      <c r="DYW32" s="13"/>
      <c r="DYX32" s="13"/>
      <c r="DYY32" s="13"/>
      <c r="DYZ32" s="13"/>
      <c r="DZA32" s="13"/>
      <c r="DZB32" s="13"/>
      <c r="DZC32" s="13"/>
      <c r="DZD32" s="13"/>
      <c r="DZE32" s="13"/>
      <c r="DZF32" s="13"/>
      <c r="DZG32" s="13"/>
      <c r="DZH32" s="13"/>
      <c r="DZI32" s="13"/>
      <c r="DZJ32" s="13"/>
      <c r="DZK32" s="13"/>
      <c r="DZL32" s="13"/>
      <c r="DZM32" s="13"/>
      <c r="DZN32" s="13"/>
      <c r="DZO32" s="13"/>
      <c r="DZP32" s="13"/>
      <c r="DZQ32" s="13"/>
      <c r="DZR32" s="13"/>
      <c r="DZS32" s="13"/>
      <c r="DZT32" s="13"/>
      <c r="DZU32" s="13"/>
      <c r="DZV32" s="13"/>
      <c r="DZW32" s="13"/>
      <c r="DZX32" s="13"/>
      <c r="DZY32" s="13"/>
      <c r="DZZ32" s="13"/>
      <c r="EAA32" s="13"/>
      <c r="EAB32" s="13"/>
      <c r="EAC32" s="13"/>
      <c r="EAD32" s="13"/>
      <c r="EAE32" s="13"/>
      <c r="EAF32" s="13"/>
      <c r="EAG32" s="13"/>
      <c r="EAH32" s="13"/>
      <c r="EAI32" s="13"/>
      <c r="EAJ32" s="13"/>
      <c r="EAK32" s="13"/>
      <c r="EAL32" s="13"/>
      <c r="EAM32" s="13"/>
      <c r="EAN32" s="13"/>
      <c r="EAO32" s="13"/>
      <c r="EAP32" s="13"/>
      <c r="EAQ32" s="13"/>
      <c r="EAR32" s="13"/>
      <c r="EAS32" s="13"/>
      <c r="EAT32" s="13"/>
      <c r="EAU32" s="13"/>
      <c r="EAV32" s="13"/>
      <c r="EAW32" s="13"/>
      <c r="EAX32" s="13"/>
      <c r="EAY32" s="13"/>
      <c r="EAZ32" s="13"/>
      <c r="EBA32" s="13"/>
      <c r="EBB32" s="13"/>
      <c r="EBC32" s="13"/>
      <c r="EBD32" s="13"/>
      <c r="EBE32" s="13"/>
      <c r="EBF32" s="13"/>
      <c r="EBG32" s="13"/>
      <c r="EBH32" s="13"/>
      <c r="EBI32" s="13"/>
      <c r="EBJ32" s="13"/>
      <c r="EBK32" s="13"/>
      <c r="EBL32" s="13"/>
      <c r="EBM32" s="13"/>
      <c r="EBN32" s="13"/>
      <c r="EBO32" s="13"/>
      <c r="EBP32" s="13"/>
      <c r="EBQ32" s="13"/>
      <c r="EBR32" s="13"/>
      <c r="EBS32" s="13"/>
      <c r="EBT32" s="13"/>
      <c r="EBU32" s="13"/>
      <c r="EBV32" s="13"/>
      <c r="EBW32" s="13"/>
      <c r="EBX32" s="13"/>
      <c r="EBY32" s="13"/>
      <c r="EBZ32" s="13"/>
      <c r="ECA32" s="13"/>
      <c r="ECB32" s="13"/>
      <c r="ECC32" s="13"/>
      <c r="ECD32" s="13"/>
      <c r="ECE32" s="13"/>
      <c r="ECF32" s="13"/>
      <c r="ECG32" s="13"/>
      <c r="ECH32" s="13"/>
      <c r="ECI32" s="13"/>
      <c r="ECJ32" s="13"/>
      <c r="ECK32" s="13"/>
      <c r="ECL32" s="13"/>
      <c r="ECM32" s="13"/>
      <c r="ECN32" s="13"/>
      <c r="ECO32" s="13"/>
      <c r="ECP32" s="13"/>
      <c r="ECQ32" s="13"/>
      <c r="ECR32" s="13"/>
      <c r="ECS32" s="13"/>
      <c r="ECT32" s="13"/>
      <c r="ECU32" s="13"/>
      <c r="ECV32" s="13"/>
      <c r="ECW32" s="13"/>
      <c r="ECX32" s="13"/>
      <c r="ECY32" s="13"/>
      <c r="ECZ32" s="13"/>
      <c r="EDA32" s="13"/>
      <c r="EDB32" s="13"/>
      <c r="EDC32" s="13"/>
      <c r="EDD32" s="13"/>
      <c r="EDE32" s="13"/>
      <c r="EDF32" s="13"/>
      <c r="EDG32" s="13"/>
      <c r="EDH32" s="13"/>
      <c r="EDI32" s="13"/>
      <c r="EDJ32" s="13"/>
      <c r="EDK32" s="13"/>
      <c r="EDL32" s="13"/>
      <c r="EDM32" s="13"/>
      <c r="EDN32" s="13"/>
      <c r="EDO32" s="13"/>
      <c r="EDP32" s="13"/>
      <c r="EDQ32" s="13"/>
      <c r="EDR32" s="13"/>
      <c r="EDS32" s="13"/>
      <c r="EDT32" s="13"/>
      <c r="EDU32" s="13"/>
      <c r="EDV32" s="13"/>
      <c r="EDW32" s="13"/>
      <c r="EDX32" s="13"/>
      <c r="EDY32" s="13"/>
      <c r="EDZ32" s="13"/>
      <c r="EEA32" s="13"/>
      <c r="EEB32" s="13"/>
      <c r="EEC32" s="13"/>
      <c r="EED32" s="13"/>
      <c r="EEE32" s="13"/>
      <c r="EEF32" s="13"/>
      <c r="EEG32" s="13"/>
      <c r="EEH32" s="13"/>
      <c r="EEI32" s="13"/>
      <c r="EEJ32" s="13"/>
      <c r="EEK32" s="13"/>
      <c r="EEL32" s="13"/>
      <c r="EEM32" s="13"/>
      <c r="EEN32" s="13"/>
      <c r="EEO32" s="13"/>
      <c r="EEP32" s="13"/>
      <c r="EEQ32" s="13"/>
      <c r="EER32" s="13"/>
      <c r="EES32" s="13"/>
      <c r="EET32" s="13"/>
      <c r="EEU32" s="13"/>
      <c r="EEV32" s="13"/>
      <c r="EEW32" s="13"/>
      <c r="EEX32" s="13"/>
      <c r="EEY32" s="13"/>
      <c r="EEZ32" s="13"/>
      <c r="EFA32" s="13"/>
      <c r="EFB32" s="13"/>
      <c r="EFC32" s="13"/>
      <c r="EFD32" s="13"/>
      <c r="EFE32" s="13"/>
      <c r="EFF32" s="13"/>
      <c r="EFG32" s="13"/>
      <c r="EFH32" s="13"/>
      <c r="EFI32" s="13"/>
      <c r="EFJ32" s="13"/>
      <c r="EFK32" s="13"/>
      <c r="EFL32" s="13"/>
      <c r="EFM32" s="13"/>
      <c r="EFN32" s="13"/>
      <c r="EFO32" s="13"/>
      <c r="EFP32" s="13"/>
      <c r="EFQ32" s="13"/>
      <c r="EFR32" s="13"/>
      <c r="EFS32" s="13"/>
      <c r="EFT32" s="13"/>
      <c r="EFU32" s="13"/>
      <c r="EFV32" s="13"/>
      <c r="EFW32" s="13"/>
      <c r="EFX32" s="13"/>
      <c r="EFY32" s="13"/>
      <c r="EFZ32" s="13"/>
      <c r="EGA32" s="13"/>
      <c r="EGB32" s="13"/>
      <c r="EGC32" s="13"/>
      <c r="EGD32" s="13"/>
      <c r="EGE32" s="13"/>
      <c r="EGF32" s="13"/>
      <c r="EGG32" s="13"/>
      <c r="EGH32" s="13"/>
      <c r="EGI32" s="13"/>
      <c r="EGJ32" s="13"/>
      <c r="EGK32" s="13"/>
      <c r="EGL32" s="13"/>
      <c r="EGM32" s="13"/>
      <c r="EGN32" s="13"/>
      <c r="EGO32" s="13"/>
      <c r="EGP32" s="13"/>
      <c r="EGQ32" s="13"/>
      <c r="EGR32" s="13"/>
      <c r="EGS32" s="13"/>
      <c r="EGT32" s="13"/>
      <c r="EGU32" s="13"/>
      <c r="EGV32" s="13"/>
      <c r="EGW32" s="13"/>
      <c r="EGX32" s="13"/>
      <c r="EGY32" s="13"/>
      <c r="EGZ32" s="13"/>
      <c r="EHA32" s="13"/>
      <c r="EHB32" s="13"/>
      <c r="EHC32" s="13"/>
      <c r="EHD32" s="13"/>
      <c r="EHE32" s="13"/>
      <c r="EHF32" s="13"/>
      <c r="EHG32" s="13"/>
      <c r="EHH32" s="13"/>
      <c r="EHI32" s="13"/>
      <c r="EHJ32" s="13"/>
      <c r="EHK32" s="13"/>
      <c r="EHL32" s="13"/>
      <c r="EHM32" s="13"/>
      <c r="EHN32" s="13"/>
      <c r="EHO32" s="13"/>
      <c r="EHP32" s="13"/>
      <c r="EHQ32" s="13"/>
      <c r="EHR32" s="13"/>
      <c r="EHS32" s="13"/>
      <c r="EHT32" s="13"/>
      <c r="EHU32" s="13"/>
      <c r="EHV32" s="13"/>
      <c r="EHW32" s="13"/>
      <c r="EHX32" s="13"/>
      <c r="EHY32" s="13"/>
      <c r="EHZ32" s="13"/>
      <c r="EIA32" s="13"/>
      <c r="EIB32" s="13"/>
      <c r="EIC32" s="13"/>
      <c r="EID32" s="13"/>
      <c r="EIE32" s="13"/>
      <c r="EIF32" s="13"/>
      <c r="EIG32" s="13"/>
      <c r="EIH32" s="13"/>
      <c r="EII32" s="13"/>
      <c r="EIJ32" s="13"/>
      <c r="EIK32" s="13"/>
      <c r="EIL32" s="13"/>
      <c r="EIM32" s="13"/>
      <c r="EIN32" s="13"/>
      <c r="EIO32" s="13"/>
      <c r="EIP32" s="13"/>
      <c r="EIQ32" s="13"/>
      <c r="EIR32" s="13"/>
      <c r="EIS32" s="13"/>
      <c r="EIT32" s="13"/>
      <c r="EIU32" s="13"/>
      <c r="EIV32" s="13"/>
      <c r="EIW32" s="13"/>
      <c r="EIX32" s="13"/>
      <c r="EIY32" s="13"/>
      <c r="EIZ32" s="13"/>
      <c r="EJA32" s="13"/>
      <c r="EJB32" s="13"/>
      <c r="EJC32" s="13"/>
      <c r="EJD32" s="13"/>
      <c r="EJE32" s="13"/>
      <c r="EJF32" s="13"/>
      <c r="EJG32" s="13"/>
      <c r="EJH32" s="13"/>
      <c r="EJI32" s="13"/>
      <c r="EJJ32" s="13"/>
      <c r="EJK32" s="13"/>
      <c r="EJL32" s="13"/>
      <c r="EJM32" s="13"/>
      <c r="EJN32" s="13"/>
      <c r="EJO32" s="13"/>
      <c r="EJP32" s="13"/>
      <c r="EJQ32" s="13"/>
      <c r="EJR32" s="13"/>
      <c r="EJS32" s="13"/>
      <c r="EJT32" s="13"/>
      <c r="EJU32" s="13"/>
      <c r="EJV32" s="13"/>
      <c r="EJW32" s="13"/>
      <c r="EJX32" s="13"/>
      <c r="EJY32" s="13"/>
      <c r="EJZ32" s="13"/>
      <c r="EKA32" s="13"/>
      <c r="EKB32" s="13"/>
      <c r="EKC32" s="13"/>
      <c r="EKD32" s="13"/>
      <c r="EKE32" s="13"/>
      <c r="EKF32" s="13"/>
      <c r="EKG32" s="13"/>
      <c r="EKH32" s="13"/>
      <c r="EKI32" s="13"/>
      <c r="EKJ32" s="13"/>
      <c r="EKK32" s="13"/>
      <c r="EKL32" s="13"/>
      <c r="EKM32" s="13"/>
      <c r="EKN32" s="13"/>
      <c r="EKO32" s="13"/>
      <c r="EKP32" s="13"/>
      <c r="EKQ32" s="13"/>
      <c r="EKR32" s="13"/>
      <c r="EKS32" s="13"/>
      <c r="EKT32" s="13"/>
      <c r="EKU32" s="13"/>
      <c r="EKV32" s="13"/>
      <c r="EKW32" s="13"/>
      <c r="EKX32" s="13"/>
      <c r="EKY32" s="13"/>
      <c r="EKZ32" s="13"/>
      <c r="ELA32" s="13"/>
      <c r="ELB32" s="13"/>
      <c r="ELC32" s="13"/>
      <c r="ELD32" s="13"/>
      <c r="ELE32" s="13"/>
      <c r="ELF32" s="13"/>
      <c r="ELG32" s="13"/>
      <c r="ELH32" s="13"/>
      <c r="ELI32" s="13"/>
      <c r="ELJ32" s="13"/>
      <c r="ELK32" s="13"/>
      <c r="ELL32" s="13"/>
      <c r="ELM32" s="13"/>
      <c r="ELN32" s="13"/>
      <c r="ELO32" s="13"/>
      <c r="ELP32" s="13"/>
      <c r="ELQ32" s="13"/>
      <c r="ELR32" s="13"/>
      <c r="ELS32" s="13"/>
      <c r="ELT32" s="13"/>
      <c r="ELU32" s="13"/>
      <c r="ELV32" s="13"/>
      <c r="ELW32" s="13"/>
      <c r="ELX32" s="13"/>
      <c r="ELY32" s="13"/>
      <c r="ELZ32" s="13"/>
      <c r="EMA32" s="13"/>
      <c r="EMB32" s="13"/>
      <c r="EMC32" s="13"/>
      <c r="EMD32" s="13"/>
      <c r="EME32" s="13"/>
      <c r="EMF32" s="13"/>
      <c r="EMG32" s="13"/>
      <c r="EMH32" s="13"/>
      <c r="EMI32" s="13"/>
      <c r="EMJ32" s="13"/>
      <c r="EMK32" s="13"/>
      <c r="EML32" s="13"/>
      <c r="EMM32" s="13"/>
      <c r="EMN32" s="13"/>
      <c r="EMO32" s="13"/>
      <c r="EMP32" s="13"/>
      <c r="EMQ32" s="13"/>
      <c r="EMR32" s="13"/>
      <c r="EMS32" s="13"/>
      <c r="EMT32" s="13"/>
      <c r="EMU32" s="13"/>
      <c r="EMV32" s="13"/>
      <c r="EMW32" s="13"/>
      <c r="EMX32" s="13"/>
      <c r="EMY32" s="13"/>
      <c r="EMZ32" s="13"/>
      <c r="ENA32" s="13"/>
      <c r="ENB32" s="13"/>
      <c r="ENC32" s="13"/>
      <c r="END32" s="13"/>
      <c r="ENE32" s="13"/>
      <c r="ENF32" s="13"/>
      <c r="ENG32" s="13"/>
      <c r="ENH32" s="13"/>
      <c r="ENI32" s="13"/>
      <c r="ENJ32" s="13"/>
      <c r="ENK32" s="13"/>
      <c r="ENL32" s="13"/>
      <c r="ENM32" s="13"/>
      <c r="ENN32" s="13"/>
      <c r="ENO32" s="13"/>
      <c r="ENP32" s="13"/>
      <c r="ENQ32" s="13"/>
      <c r="ENR32" s="13"/>
      <c r="ENS32" s="13"/>
      <c r="ENT32" s="13"/>
      <c r="ENU32" s="13"/>
      <c r="ENV32" s="13"/>
      <c r="ENW32" s="13"/>
      <c r="ENX32" s="13"/>
      <c r="ENY32" s="13"/>
      <c r="ENZ32" s="13"/>
      <c r="EOA32" s="13"/>
      <c r="EOB32" s="13"/>
      <c r="EOC32" s="13"/>
      <c r="EOD32" s="13"/>
      <c r="EOE32" s="13"/>
      <c r="EOF32" s="13"/>
      <c r="EOG32" s="13"/>
      <c r="EOH32" s="13"/>
      <c r="EOI32" s="13"/>
      <c r="EOJ32" s="13"/>
      <c r="EOK32" s="13"/>
      <c r="EOL32" s="13"/>
      <c r="EOM32" s="13"/>
      <c r="EON32" s="13"/>
      <c r="EOO32" s="13"/>
      <c r="EOP32" s="13"/>
      <c r="EOQ32" s="13"/>
      <c r="EOR32" s="13"/>
      <c r="EOS32" s="13"/>
      <c r="EOT32" s="13"/>
      <c r="EOU32" s="13"/>
      <c r="EOV32" s="13"/>
      <c r="EOW32" s="13"/>
      <c r="EOX32" s="13"/>
      <c r="EOY32" s="13"/>
      <c r="EOZ32" s="13"/>
      <c r="EPA32" s="13"/>
      <c r="EPB32" s="13"/>
      <c r="EPC32" s="13"/>
      <c r="EPD32" s="13"/>
      <c r="EPE32" s="13"/>
      <c r="EPF32" s="13"/>
      <c r="EPG32" s="13"/>
      <c r="EPH32" s="13"/>
      <c r="EPI32" s="13"/>
      <c r="EPJ32" s="13"/>
      <c r="EPK32" s="13"/>
      <c r="EPL32" s="13"/>
      <c r="EPM32" s="13"/>
      <c r="EPN32" s="13"/>
      <c r="EPO32" s="13"/>
      <c r="EPP32" s="13"/>
      <c r="EPQ32" s="13"/>
      <c r="EPR32" s="13"/>
      <c r="EPS32" s="13"/>
      <c r="EPT32" s="13"/>
      <c r="EPU32" s="13"/>
      <c r="EPV32" s="13"/>
      <c r="EPW32" s="13"/>
      <c r="EPX32" s="13"/>
      <c r="EPY32" s="13"/>
      <c r="EPZ32" s="13"/>
      <c r="EQA32" s="13"/>
      <c r="EQB32" s="13"/>
      <c r="EQC32" s="13"/>
      <c r="EQD32" s="13"/>
      <c r="EQE32" s="13"/>
      <c r="EQF32" s="13"/>
      <c r="EQG32" s="13"/>
      <c r="EQH32" s="13"/>
      <c r="EQI32" s="13"/>
      <c r="EQJ32" s="13"/>
      <c r="EQK32" s="13"/>
      <c r="EQL32" s="13"/>
      <c r="EQM32" s="13"/>
      <c r="EQN32" s="13"/>
      <c r="EQO32" s="13"/>
      <c r="EQP32" s="13"/>
      <c r="EQQ32" s="13"/>
      <c r="EQR32" s="13"/>
      <c r="EQS32" s="13"/>
      <c r="EQT32" s="13"/>
      <c r="EQU32" s="13"/>
      <c r="EQV32" s="13"/>
      <c r="EQW32" s="13"/>
      <c r="EQX32" s="13"/>
      <c r="EQY32" s="13"/>
      <c r="EQZ32" s="13"/>
      <c r="ERA32" s="13"/>
      <c r="ERB32" s="13"/>
      <c r="ERC32" s="13"/>
      <c r="ERD32" s="13"/>
      <c r="ERE32" s="13"/>
      <c r="ERF32" s="13"/>
      <c r="ERG32" s="13"/>
      <c r="ERH32" s="13"/>
      <c r="ERI32" s="13"/>
      <c r="ERJ32" s="13"/>
      <c r="ERK32" s="13"/>
      <c r="ERL32" s="13"/>
      <c r="ERM32" s="13"/>
      <c r="ERN32" s="13"/>
      <c r="ERO32" s="13"/>
      <c r="ERP32" s="13"/>
      <c r="ERQ32" s="13"/>
      <c r="ERR32" s="13"/>
      <c r="ERS32" s="13"/>
      <c r="ERT32" s="13"/>
      <c r="ERU32" s="13"/>
      <c r="ERV32" s="13"/>
      <c r="ERW32" s="13"/>
      <c r="ERX32" s="13"/>
      <c r="ERY32" s="13"/>
      <c r="ERZ32" s="13"/>
      <c r="ESA32" s="13"/>
      <c r="ESB32" s="13"/>
      <c r="ESC32" s="13"/>
      <c r="ESD32" s="13"/>
      <c r="ESE32" s="13"/>
      <c r="ESF32" s="13"/>
      <c r="ESG32" s="13"/>
      <c r="ESH32" s="13"/>
      <c r="ESI32" s="13"/>
      <c r="ESJ32" s="13"/>
      <c r="ESK32" s="13"/>
      <c r="ESL32" s="13"/>
      <c r="ESM32" s="13"/>
      <c r="ESN32" s="13"/>
      <c r="ESO32" s="13"/>
      <c r="ESP32" s="13"/>
      <c r="ESQ32" s="13"/>
      <c r="ESR32" s="13"/>
      <c r="ESS32" s="13"/>
      <c r="EST32" s="13"/>
      <c r="ESU32" s="13"/>
      <c r="ESV32" s="13"/>
      <c r="ESW32" s="13"/>
      <c r="ESX32" s="13"/>
      <c r="ESY32" s="13"/>
      <c r="ESZ32" s="13"/>
      <c r="ETA32" s="13"/>
      <c r="ETB32" s="13"/>
      <c r="ETC32" s="13"/>
      <c r="ETD32" s="13"/>
      <c r="ETE32" s="13"/>
      <c r="ETF32" s="13"/>
      <c r="ETG32" s="13"/>
      <c r="ETH32" s="13"/>
      <c r="ETI32" s="13"/>
      <c r="ETJ32" s="13"/>
      <c r="ETK32" s="13"/>
      <c r="ETL32" s="13"/>
      <c r="ETM32" s="13"/>
      <c r="ETN32" s="13"/>
      <c r="ETO32" s="13"/>
      <c r="ETP32" s="13"/>
      <c r="ETQ32" s="13"/>
      <c r="ETR32" s="13"/>
      <c r="ETS32" s="13"/>
      <c r="ETT32" s="13"/>
      <c r="ETU32" s="13"/>
      <c r="ETV32" s="13"/>
      <c r="ETW32" s="13"/>
      <c r="ETX32" s="13"/>
      <c r="ETY32" s="13"/>
      <c r="ETZ32" s="13"/>
      <c r="EUA32" s="13"/>
      <c r="EUB32" s="13"/>
      <c r="EUC32" s="13"/>
      <c r="EUD32" s="13"/>
      <c r="EUE32" s="13"/>
      <c r="EUF32" s="13"/>
      <c r="EUG32" s="13"/>
      <c r="EUH32" s="13"/>
      <c r="EUI32" s="13"/>
      <c r="EUJ32" s="13"/>
      <c r="EUK32" s="13"/>
      <c r="EUL32" s="13"/>
      <c r="EUM32" s="13"/>
      <c r="EUN32" s="13"/>
      <c r="EUO32" s="13"/>
      <c r="EUP32" s="13"/>
      <c r="EUQ32" s="13"/>
      <c r="EUR32" s="13"/>
      <c r="EUS32" s="13"/>
      <c r="EUT32" s="13"/>
      <c r="EUU32" s="13"/>
      <c r="EUV32" s="13"/>
      <c r="EUW32" s="13"/>
      <c r="EUX32" s="13"/>
      <c r="EUY32" s="13"/>
      <c r="EUZ32" s="13"/>
      <c r="EVA32" s="13"/>
      <c r="EVB32" s="13"/>
      <c r="EVC32" s="13"/>
      <c r="EVD32" s="13"/>
      <c r="EVE32" s="13"/>
      <c r="EVF32" s="13"/>
      <c r="EVG32" s="13"/>
      <c r="EVH32" s="13"/>
      <c r="EVI32" s="13"/>
      <c r="EVJ32" s="13"/>
      <c r="EVK32" s="13"/>
      <c r="EVL32" s="13"/>
      <c r="EVM32" s="13"/>
      <c r="EVN32" s="13"/>
      <c r="EVO32" s="13"/>
      <c r="EVP32" s="13"/>
      <c r="EVQ32" s="13"/>
      <c r="EVR32" s="13"/>
      <c r="EVS32" s="13"/>
      <c r="EVT32" s="13"/>
      <c r="EVU32" s="13"/>
      <c r="EVV32" s="13"/>
      <c r="EVW32" s="13"/>
      <c r="EVX32" s="13"/>
      <c r="EVY32" s="13"/>
      <c r="EVZ32" s="13"/>
      <c r="EWA32" s="13"/>
      <c r="EWB32" s="13"/>
      <c r="EWC32" s="13"/>
      <c r="EWD32" s="13"/>
      <c r="EWE32" s="13"/>
      <c r="EWF32" s="13"/>
      <c r="EWG32" s="13"/>
      <c r="EWH32" s="13"/>
      <c r="EWI32" s="13"/>
      <c r="EWJ32" s="13"/>
      <c r="EWK32" s="13"/>
      <c r="EWL32" s="13"/>
      <c r="EWM32" s="13"/>
      <c r="EWN32" s="13"/>
      <c r="EWO32" s="13"/>
      <c r="EWP32" s="13"/>
      <c r="EWQ32" s="13"/>
      <c r="EWR32" s="13"/>
      <c r="EWS32" s="13"/>
      <c r="EWT32" s="13"/>
      <c r="EWU32" s="13"/>
      <c r="EWV32" s="13"/>
      <c r="EWW32" s="13"/>
      <c r="EWX32" s="13"/>
      <c r="EWY32" s="13"/>
      <c r="EWZ32" s="13"/>
      <c r="EXA32" s="13"/>
      <c r="EXB32" s="13"/>
      <c r="EXC32" s="13"/>
      <c r="EXD32" s="13"/>
      <c r="EXE32" s="13"/>
      <c r="EXF32" s="13"/>
      <c r="EXG32" s="13"/>
      <c r="EXH32" s="13"/>
      <c r="EXI32" s="13"/>
      <c r="EXJ32" s="13"/>
      <c r="EXK32" s="13"/>
      <c r="EXL32" s="13"/>
      <c r="EXM32" s="13"/>
      <c r="EXN32" s="13"/>
      <c r="EXO32" s="13"/>
      <c r="EXP32" s="13"/>
      <c r="EXQ32" s="13"/>
      <c r="EXR32" s="13"/>
      <c r="EXS32" s="13"/>
      <c r="EXT32" s="13"/>
      <c r="EXU32" s="13"/>
      <c r="EXV32" s="13"/>
      <c r="EXW32" s="13"/>
      <c r="EXX32" s="13"/>
      <c r="EXY32" s="13"/>
      <c r="EXZ32" s="13"/>
      <c r="EYA32" s="13"/>
      <c r="EYB32" s="13"/>
      <c r="EYC32" s="13"/>
      <c r="EYD32" s="13"/>
      <c r="EYE32" s="13"/>
      <c r="EYF32" s="13"/>
      <c r="EYG32" s="13"/>
      <c r="EYH32" s="13"/>
      <c r="EYI32" s="13"/>
      <c r="EYJ32" s="13"/>
      <c r="EYK32" s="13"/>
      <c r="EYL32" s="13"/>
      <c r="EYM32" s="13"/>
      <c r="EYN32" s="13"/>
      <c r="EYO32" s="13"/>
      <c r="EYP32" s="13"/>
      <c r="EYQ32" s="13"/>
      <c r="EYR32" s="13"/>
      <c r="EYS32" s="13"/>
      <c r="EYT32" s="13"/>
      <c r="EYU32" s="13"/>
      <c r="EYV32" s="13"/>
      <c r="EYW32" s="13"/>
      <c r="EYX32" s="13"/>
      <c r="EYY32" s="13"/>
      <c r="EYZ32" s="13"/>
      <c r="EZA32" s="13"/>
      <c r="EZB32" s="13"/>
      <c r="EZC32" s="13"/>
      <c r="EZD32" s="13"/>
      <c r="EZE32" s="13"/>
      <c r="EZF32" s="13"/>
      <c r="EZG32" s="13"/>
      <c r="EZH32" s="13"/>
      <c r="EZI32" s="13"/>
      <c r="EZJ32" s="13"/>
      <c r="EZK32" s="13"/>
      <c r="EZL32" s="13"/>
      <c r="EZM32" s="13"/>
      <c r="EZN32" s="13"/>
      <c r="EZO32" s="13"/>
      <c r="EZP32" s="13"/>
      <c r="EZQ32" s="13"/>
      <c r="EZR32" s="13"/>
      <c r="EZS32" s="13"/>
      <c r="EZT32" s="13"/>
      <c r="EZU32" s="13"/>
      <c r="EZV32" s="13"/>
      <c r="EZW32" s="13"/>
      <c r="EZX32" s="13"/>
      <c r="EZY32" s="13"/>
      <c r="EZZ32" s="13"/>
      <c r="FAA32" s="13"/>
      <c r="FAB32" s="13"/>
      <c r="FAC32" s="13"/>
      <c r="FAD32" s="13"/>
      <c r="FAE32" s="13"/>
      <c r="FAF32" s="13"/>
      <c r="FAG32" s="13"/>
      <c r="FAH32" s="13"/>
      <c r="FAI32" s="13"/>
      <c r="FAJ32" s="13"/>
      <c r="FAK32" s="13"/>
      <c r="FAL32" s="13"/>
      <c r="FAM32" s="13"/>
      <c r="FAN32" s="13"/>
      <c r="FAO32" s="13"/>
      <c r="FAP32" s="13"/>
      <c r="FAQ32" s="13"/>
      <c r="FAR32" s="13"/>
      <c r="FAS32" s="13"/>
      <c r="FAT32" s="13"/>
      <c r="FAU32" s="13"/>
      <c r="FAV32" s="13"/>
      <c r="FAW32" s="13"/>
      <c r="FAX32" s="13"/>
      <c r="FAY32" s="13"/>
      <c r="FAZ32" s="13"/>
      <c r="FBA32" s="13"/>
      <c r="FBB32" s="13"/>
      <c r="FBC32" s="13"/>
      <c r="FBD32" s="13"/>
      <c r="FBE32" s="13"/>
      <c r="FBF32" s="13"/>
      <c r="FBG32" s="13"/>
      <c r="FBH32" s="13"/>
      <c r="FBI32" s="13"/>
      <c r="FBJ32" s="13"/>
      <c r="FBK32" s="13"/>
      <c r="FBL32" s="13"/>
      <c r="FBM32" s="13"/>
      <c r="FBN32" s="13"/>
      <c r="FBO32" s="13"/>
      <c r="FBP32" s="13"/>
      <c r="FBQ32" s="13"/>
      <c r="FBR32" s="13"/>
      <c r="FBS32" s="13"/>
      <c r="FBT32" s="13"/>
      <c r="FBU32" s="13"/>
      <c r="FBV32" s="13"/>
      <c r="FBW32" s="13"/>
      <c r="FBX32" s="13"/>
      <c r="FBY32" s="13"/>
      <c r="FBZ32" s="13"/>
      <c r="FCA32" s="13"/>
      <c r="FCB32" s="13"/>
      <c r="FCC32" s="13"/>
      <c r="FCD32" s="13"/>
      <c r="FCE32" s="13"/>
      <c r="FCF32" s="13"/>
      <c r="FCG32" s="13"/>
      <c r="FCH32" s="13"/>
      <c r="FCI32" s="13"/>
      <c r="FCJ32" s="13"/>
      <c r="FCK32" s="13"/>
      <c r="FCL32" s="13"/>
      <c r="FCM32" s="13"/>
      <c r="FCN32" s="13"/>
      <c r="FCO32" s="13"/>
      <c r="FCP32" s="13"/>
      <c r="FCQ32" s="13"/>
      <c r="FCR32" s="13"/>
      <c r="FCS32" s="13"/>
      <c r="FCT32" s="13"/>
      <c r="FCU32" s="13"/>
      <c r="FCV32" s="13"/>
      <c r="FCW32" s="13"/>
      <c r="FCX32" s="13"/>
      <c r="FCY32" s="13"/>
      <c r="FCZ32" s="13"/>
      <c r="FDA32" s="13"/>
      <c r="FDB32" s="13"/>
      <c r="FDC32" s="13"/>
      <c r="FDD32" s="13"/>
      <c r="FDE32" s="13"/>
      <c r="FDF32" s="13"/>
      <c r="FDG32" s="13"/>
      <c r="FDH32" s="13"/>
      <c r="FDI32" s="13"/>
      <c r="FDJ32" s="13"/>
      <c r="FDK32" s="13"/>
      <c r="FDL32" s="13"/>
      <c r="FDM32" s="13"/>
      <c r="FDN32" s="13"/>
      <c r="FDO32" s="13"/>
      <c r="FDP32" s="13"/>
      <c r="FDQ32" s="13"/>
      <c r="FDR32" s="13"/>
      <c r="FDS32" s="13"/>
      <c r="FDT32" s="13"/>
      <c r="FDU32" s="13"/>
      <c r="FDV32" s="13"/>
      <c r="FDW32" s="13"/>
      <c r="FDX32" s="13"/>
      <c r="FDY32" s="13"/>
      <c r="FDZ32" s="13"/>
      <c r="FEA32" s="13"/>
      <c r="FEB32" s="13"/>
      <c r="FEC32" s="13"/>
      <c r="FED32" s="13"/>
      <c r="FEE32" s="13"/>
      <c r="FEF32" s="13"/>
      <c r="FEG32" s="13"/>
      <c r="FEH32" s="13"/>
      <c r="FEI32" s="13"/>
      <c r="FEJ32" s="13"/>
      <c r="FEK32" s="13"/>
      <c r="FEL32" s="13"/>
      <c r="FEM32" s="13"/>
      <c r="FEN32" s="13"/>
      <c r="FEO32" s="13"/>
      <c r="FEP32" s="13"/>
      <c r="FEQ32" s="13"/>
      <c r="FER32" s="13"/>
      <c r="FES32" s="13"/>
      <c r="FET32" s="13"/>
      <c r="FEU32" s="13"/>
      <c r="FEV32" s="13"/>
      <c r="FEW32" s="13"/>
      <c r="FEX32" s="13"/>
      <c r="FEY32" s="13"/>
      <c r="FEZ32" s="13"/>
      <c r="FFA32" s="13"/>
      <c r="FFB32" s="13"/>
      <c r="FFC32" s="13"/>
      <c r="FFD32" s="13"/>
      <c r="FFE32" s="13"/>
      <c r="FFF32" s="13"/>
      <c r="FFG32" s="13"/>
      <c r="FFH32" s="13"/>
      <c r="FFI32" s="13"/>
      <c r="FFJ32" s="13"/>
      <c r="FFK32" s="13"/>
      <c r="FFL32" s="13"/>
      <c r="FFM32" s="13"/>
      <c r="FFN32" s="13"/>
      <c r="FFO32" s="13"/>
      <c r="FFP32" s="13"/>
      <c r="FFQ32" s="13"/>
      <c r="FFR32" s="13"/>
      <c r="FFS32" s="13"/>
      <c r="FFT32" s="13"/>
      <c r="FFU32" s="13"/>
      <c r="FFV32" s="13"/>
      <c r="FFW32" s="13"/>
      <c r="FFX32" s="13"/>
      <c r="FFY32" s="13"/>
      <c r="FFZ32" s="13"/>
      <c r="FGA32" s="13"/>
      <c r="FGB32" s="13"/>
      <c r="FGC32" s="13"/>
      <c r="FGD32" s="13"/>
      <c r="FGE32" s="13"/>
      <c r="FGF32" s="13"/>
      <c r="FGG32" s="13"/>
      <c r="FGH32" s="13"/>
      <c r="FGI32" s="13"/>
      <c r="FGJ32" s="13"/>
      <c r="FGK32" s="13"/>
      <c r="FGL32" s="13"/>
      <c r="FGM32" s="13"/>
      <c r="FGN32" s="13"/>
      <c r="FGO32" s="13"/>
      <c r="FGP32" s="13"/>
      <c r="FGQ32" s="13"/>
      <c r="FGR32" s="13"/>
      <c r="FGS32" s="13"/>
      <c r="FGT32" s="13"/>
      <c r="FGU32" s="13"/>
      <c r="FGV32" s="13"/>
      <c r="FGW32" s="13"/>
      <c r="FGX32" s="13"/>
      <c r="FGY32" s="13"/>
      <c r="FGZ32" s="13"/>
      <c r="FHA32" s="13"/>
      <c r="FHB32" s="13"/>
      <c r="FHC32" s="13"/>
      <c r="FHD32" s="13"/>
      <c r="FHE32" s="13"/>
      <c r="FHF32" s="13"/>
      <c r="FHG32" s="13"/>
      <c r="FHH32" s="13"/>
      <c r="FHI32" s="13"/>
      <c r="FHJ32" s="13"/>
      <c r="FHK32" s="13"/>
      <c r="FHL32" s="13"/>
      <c r="FHM32" s="13"/>
      <c r="FHN32" s="13"/>
      <c r="FHO32" s="13"/>
      <c r="FHP32" s="13"/>
      <c r="FHQ32" s="13"/>
      <c r="FHR32" s="13"/>
      <c r="FHS32" s="13"/>
      <c r="FHT32" s="13"/>
      <c r="FHU32" s="13"/>
      <c r="FHV32" s="13"/>
      <c r="FHW32" s="13"/>
      <c r="FHX32" s="13"/>
      <c r="FHY32" s="13"/>
      <c r="FHZ32" s="13"/>
      <c r="FIA32" s="13"/>
      <c r="FIB32" s="13"/>
      <c r="FIC32" s="13"/>
      <c r="FID32" s="13"/>
      <c r="FIE32" s="13"/>
      <c r="FIF32" s="13"/>
      <c r="FIG32" s="13"/>
      <c r="FIH32" s="13"/>
      <c r="FII32" s="13"/>
      <c r="FIJ32" s="13"/>
      <c r="FIK32" s="13"/>
      <c r="FIL32" s="13"/>
      <c r="FIM32" s="13"/>
      <c r="FIN32" s="13"/>
      <c r="FIO32" s="13"/>
      <c r="FIP32" s="13"/>
      <c r="FIQ32" s="13"/>
      <c r="FIR32" s="13"/>
      <c r="FIS32" s="13"/>
      <c r="FIT32" s="13"/>
      <c r="FIU32" s="13"/>
      <c r="FIV32" s="13"/>
      <c r="FIW32" s="13"/>
      <c r="FIX32" s="13"/>
      <c r="FIY32" s="13"/>
      <c r="FIZ32" s="13"/>
      <c r="FJA32" s="13"/>
      <c r="FJB32" s="13"/>
      <c r="FJC32" s="13"/>
      <c r="FJD32" s="13"/>
      <c r="FJE32" s="13"/>
      <c r="FJF32" s="13"/>
      <c r="FJG32" s="13"/>
      <c r="FJH32" s="13"/>
      <c r="FJI32" s="13"/>
      <c r="FJJ32" s="13"/>
      <c r="FJK32" s="13"/>
      <c r="FJL32" s="13"/>
      <c r="FJM32" s="13"/>
      <c r="FJN32" s="13"/>
      <c r="FJO32" s="13"/>
      <c r="FJP32" s="13"/>
      <c r="FJQ32" s="13"/>
      <c r="FJR32" s="13"/>
      <c r="FJS32" s="13"/>
      <c r="FJT32" s="13"/>
      <c r="FJU32" s="13"/>
      <c r="FJV32" s="13"/>
      <c r="FJW32" s="13"/>
      <c r="FJX32" s="13"/>
      <c r="FJY32" s="13"/>
      <c r="FJZ32" s="13"/>
      <c r="FKA32" s="13"/>
      <c r="FKB32" s="13"/>
      <c r="FKC32" s="13"/>
      <c r="FKD32" s="13"/>
      <c r="FKE32" s="13"/>
      <c r="FKF32" s="13"/>
      <c r="FKG32" s="13"/>
      <c r="FKH32" s="13"/>
      <c r="FKI32" s="13"/>
      <c r="FKJ32" s="13"/>
      <c r="FKK32" s="13"/>
      <c r="FKL32" s="13"/>
      <c r="FKM32" s="13"/>
      <c r="FKN32" s="13"/>
      <c r="FKO32" s="13"/>
      <c r="FKP32" s="13"/>
      <c r="FKQ32" s="13"/>
      <c r="FKR32" s="13"/>
      <c r="FKS32" s="13"/>
      <c r="FKT32" s="13"/>
      <c r="FKU32" s="13"/>
      <c r="FKV32" s="13"/>
      <c r="FKW32" s="13"/>
      <c r="FKX32" s="13"/>
      <c r="FKY32" s="13"/>
      <c r="FKZ32" s="13"/>
      <c r="FLA32" s="13"/>
      <c r="FLB32" s="13"/>
      <c r="FLC32" s="13"/>
      <c r="FLD32" s="13"/>
      <c r="FLE32" s="13"/>
      <c r="FLF32" s="13"/>
      <c r="FLG32" s="13"/>
      <c r="FLH32" s="13"/>
      <c r="FLI32" s="13"/>
      <c r="FLJ32" s="13"/>
      <c r="FLK32" s="13"/>
      <c r="FLL32" s="13"/>
      <c r="FLM32" s="13"/>
      <c r="FLN32" s="13"/>
      <c r="FLO32" s="13"/>
      <c r="FLP32" s="13"/>
      <c r="FLQ32" s="13"/>
      <c r="FLR32" s="13"/>
      <c r="FLS32" s="13"/>
      <c r="FLT32" s="13"/>
      <c r="FLU32" s="13"/>
      <c r="FLV32" s="13"/>
      <c r="FLW32" s="13"/>
      <c r="FLX32" s="13"/>
      <c r="FLY32" s="13"/>
      <c r="FLZ32" s="13"/>
      <c r="FMA32" s="13"/>
      <c r="FMB32" s="13"/>
      <c r="FMC32" s="13"/>
      <c r="FMD32" s="13"/>
      <c r="FME32" s="13"/>
      <c r="FMF32" s="13"/>
      <c r="FMG32" s="13"/>
      <c r="FMH32" s="13"/>
      <c r="FMI32" s="13"/>
      <c r="FMJ32" s="13"/>
      <c r="FMK32" s="13"/>
      <c r="FML32" s="13"/>
      <c r="FMM32" s="13"/>
      <c r="FMN32" s="13"/>
      <c r="FMO32" s="13"/>
      <c r="FMP32" s="13"/>
      <c r="FMQ32" s="13"/>
      <c r="FMR32" s="13"/>
      <c r="FMS32" s="13"/>
      <c r="FMT32" s="13"/>
      <c r="FMU32" s="13"/>
      <c r="FMV32" s="13"/>
      <c r="FMW32" s="13"/>
      <c r="FMX32" s="13"/>
      <c r="FMY32" s="13"/>
      <c r="FMZ32" s="13"/>
      <c r="FNA32" s="13"/>
      <c r="FNB32" s="13"/>
      <c r="FNC32" s="13"/>
      <c r="FND32" s="13"/>
      <c r="FNE32" s="13"/>
      <c r="FNF32" s="13"/>
      <c r="FNG32" s="13"/>
      <c r="FNH32" s="13"/>
      <c r="FNI32" s="13"/>
      <c r="FNJ32" s="13"/>
      <c r="FNK32" s="13"/>
      <c r="FNL32" s="13"/>
      <c r="FNM32" s="13"/>
      <c r="FNN32" s="13"/>
      <c r="FNO32" s="13"/>
      <c r="FNP32" s="13"/>
      <c r="FNQ32" s="13"/>
      <c r="FNR32" s="13"/>
      <c r="FNS32" s="13"/>
      <c r="FNT32" s="13"/>
      <c r="FNU32" s="13"/>
      <c r="FNV32" s="13"/>
      <c r="FNW32" s="13"/>
      <c r="FNX32" s="13"/>
      <c r="FNY32" s="13"/>
      <c r="FNZ32" s="13"/>
      <c r="FOA32" s="13"/>
      <c r="FOB32" s="13"/>
      <c r="FOC32" s="13"/>
      <c r="FOD32" s="13"/>
      <c r="FOE32" s="13"/>
      <c r="FOF32" s="13"/>
      <c r="FOG32" s="13"/>
      <c r="FOH32" s="13"/>
      <c r="FOI32" s="13"/>
      <c r="FOJ32" s="13"/>
      <c r="FOK32" s="13"/>
      <c r="FOL32" s="13"/>
      <c r="FOM32" s="13"/>
      <c r="FON32" s="13"/>
      <c r="FOO32" s="13"/>
      <c r="FOP32" s="13"/>
      <c r="FOQ32" s="13"/>
      <c r="FOR32" s="13"/>
      <c r="FOS32" s="13"/>
      <c r="FOT32" s="13"/>
      <c r="FOU32" s="13"/>
      <c r="FOV32" s="13"/>
      <c r="FOW32" s="13"/>
      <c r="FOX32" s="13"/>
      <c r="FOY32" s="13"/>
      <c r="FOZ32" s="13"/>
      <c r="FPA32" s="13"/>
      <c r="FPB32" s="13"/>
      <c r="FPC32" s="13"/>
      <c r="FPD32" s="13"/>
      <c r="FPE32" s="13"/>
      <c r="FPF32" s="13"/>
      <c r="FPG32" s="13"/>
      <c r="FPH32" s="13"/>
      <c r="FPI32" s="13"/>
      <c r="FPJ32" s="13"/>
      <c r="FPK32" s="13"/>
      <c r="FPL32" s="13"/>
      <c r="FPM32" s="13"/>
      <c r="FPN32" s="13"/>
      <c r="FPO32" s="13"/>
      <c r="FPP32" s="13"/>
      <c r="FPQ32" s="13"/>
      <c r="FPR32" s="13"/>
      <c r="FPS32" s="13"/>
      <c r="FPT32" s="13"/>
      <c r="FPU32" s="13"/>
      <c r="FPV32" s="13"/>
      <c r="FPW32" s="13"/>
      <c r="FPX32" s="13"/>
      <c r="FPY32" s="13"/>
      <c r="FPZ32" s="13"/>
      <c r="FQA32" s="13"/>
      <c r="FQB32" s="13"/>
      <c r="FQC32" s="13"/>
      <c r="FQD32" s="13"/>
      <c r="FQE32" s="13"/>
      <c r="FQF32" s="13"/>
      <c r="FQG32" s="13"/>
      <c r="FQH32" s="13"/>
      <c r="FQI32" s="13"/>
      <c r="FQJ32" s="13"/>
      <c r="FQK32" s="13"/>
      <c r="FQL32" s="13"/>
      <c r="FQM32" s="13"/>
      <c r="FQN32" s="13"/>
      <c r="FQO32" s="13"/>
      <c r="FQP32" s="13"/>
      <c r="FQQ32" s="13"/>
      <c r="FQR32" s="13"/>
      <c r="FQS32" s="13"/>
      <c r="FQT32" s="13"/>
      <c r="FQU32" s="13"/>
      <c r="FQV32" s="13"/>
      <c r="FQW32" s="13"/>
      <c r="FQX32" s="13"/>
      <c r="FQY32" s="13"/>
      <c r="FQZ32" s="13"/>
      <c r="FRA32" s="13"/>
      <c r="FRB32" s="13"/>
      <c r="FRC32" s="13"/>
      <c r="FRD32" s="13"/>
      <c r="FRE32" s="13"/>
      <c r="FRF32" s="13"/>
      <c r="FRG32" s="13"/>
      <c r="FRH32" s="13"/>
      <c r="FRI32" s="13"/>
      <c r="FRJ32" s="13"/>
      <c r="FRK32" s="13"/>
      <c r="FRL32" s="13"/>
      <c r="FRM32" s="13"/>
      <c r="FRN32" s="13"/>
      <c r="FRO32" s="13"/>
      <c r="FRP32" s="13"/>
      <c r="FRQ32" s="13"/>
      <c r="FRR32" s="13"/>
      <c r="FRS32" s="13"/>
      <c r="FRT32" s="13"/>
      <c r="FRU32" s="13"/>
      <c r="FRV32" s="13"/>
      <c r="FRW32" s="13"/>
      <c r="FRX32" s="13"/>
      <c r="FRY32" s="13"/>
      <c r="FRZ32" s="13"/>
      <c r="FSA32" s="13"/>
      <c r="FSB32" s="13"/>
      <c r="FSC32" s="13"/>
      <c r="FSD32" s="13"/>
      <c r="FSE32" s="13"/>
      <c r="FSF32" s="13"/>
      <c r="FSG32" s="13"/>
      <c r="FSH32" s="13"/>
      <c r="FSI32" s="13"/>
      <c r="FSJ32" s="13"/>
      <c r="FSK32" s="13"/>
      <c r="FSL32" s="13"/>
      <c r="FSM32" s="13"/>
      <c r="FSN32" s="13"/>
      <c r="FSO32" s="13"/>
      <c r="FSP32" s="13"/>
      <c r="FSQ32" s="13"/>
      <c r="FSR32" s="13"/>
      <c r="FSS32" s="13"/>
      <c r="FST32" s="13"/>
      <c r="FSU32" s="13"/>
      <c r="FSV32" s="13"/>
      <c r="FSW32" s="13"/>
      <c r="FSX32" s="13"/>
      <c r="FSY32" s="13"/>
      <c r="FSZ32" s="13"/>
      <c r="FTA32" s="13"/>
      <c r="FTB32" s="13"/>
      <c r="FTC32" s="13"/>
      <c r="FTD32" s="13"/>
      <c r="FTE32" s="13"/>
      <c r="FTF32" s="13"/>
      <c r="FTG32" s="13"/>
      <c r="FTH32" s="13"/>
      <c r="FTI32" s="13"/>
      <c r="FTJ32" s="13"/>
      <c r="FTK32" s="13"/>
      <c r="FTL32" s="13"/>
      <c r="FTM32" s="13"/>
      <c r="FTN32" s="13"/>
      <c r="FTO32" s="13"/>
      <c r="FTP32" s="13"/>
      <c r="FTQ32" s="13"/>
      <c r="FTR32" s="13"/>
      <c r="FTS32" s="13"/>
      <c r="FTT32" s="13"/>
      <c r="FTU32" s="13"/>
      <c r="FTV32" s="13"/>
      <c r="FTW32" s="13"/>
      <c r="FTX32" s="13"/>
      <c r="FTY32" s="13"/>
      <c r="FTZ32" s="13"/>
      <c r="FUA32" s="13"/>
      <c r="FUB32" s="13"/>
      <c r="FUC32" s="13"/>
      <c r="FUD32" s="13"/>
      <c r="FUE32" s="13"/>
      <c r="FUF32" s="13"/>
      <c r="FUG32" s="13"/>
      <c r="FUH32" s="13"/>
      <c r="FUI32" s="13"/>
      <c r="FUJ32" s="13"/>
      <c r="FUK32" s="13"/>
      <c r="FUL32" s="13"/>
      <c r="FUM32" s="13"/>
      <c r="FUN32" s="13"/>
      <c r="FUO32" s="13"/>
      <c r="FUP32" s="13"/>
      <c r="FUQ32" s="13"/>
      <c r="FUR32" s="13"/>
      <c r="FUS32" s="13"/>
      <c r="FUT32" s="13"/>
      <c r="FUU32" s="13"/>
      <c r="FUV32" s="13"/>
      <c r="FUW32" s="13"/>
      <c r="FUX32" s="13"/>
      <c r="FUY32" s="13"/>
      <c r="FUZ32" s="13"/>
      <c r="FVA32" s="13"/>
      <c r="FVB32" s="13"/>
      <c r="FVC32" s="13"/>
      <c r="FVD32" s="13"/>
      <c r="FVE32" s="13"/>
      <c r="FVF32" s="13"/>
      <c r="FVG32" s="13"/>
      <c r="FVH32" s="13"/>
      <c r="FVI32" s="13"/>
      <c r="FVJ32" s="13"/>
      <c r="FVK32" s="13"/>
      <c r="FVL32" s="13"/>
      <c r="FVM32" s="13"/>
      <c r="FVN32" s="13"/>
      <c r="FVO32" s="13"/>
      <c r="FVP32" s="13"/>
      <c r="FVQ32" s="13"/>
      <c r="FVR32" s="13"/>
      <c r="FVS32" s="13"/>
      <c r="FVT32" s="13"/>
      <c r="FVU32" s="13"/>
      <c r="FVV32" s="13"/>
      <c r="FVW32" s="13"/>
      <c r="FVX32" s="13"/>
      <c r="FVY32" s="13"/>
      <c r="FVZ32" s="13"/>
      <c r="FWA32" s="13"/>
      <c r="FWB32" s="13"/>
      <c r="FWC32" s="13"/>
      <c r="FWD32" s="13"/>
      <c r="FWE32" s="13"/>
      <c r="FWF32" s="13"/>
      <c r="FWG32" s="13"/>
      <c r="FWH32" s="13"/>
      <c r="FWI32" s="13"/>
      <c r="FWJ32" s="13"/>
      <c r="FWK32" s="13"/>
      <c r="FWL32" s="13"/>
      <c r="FWM32" s="13"/>
      <c r="FWN32" s="13"/>
      <c r="FWO32" s="13"/>
      <c r="FWP32" s="13"/>
      <c r="FWQ32" s="13"/>
      <c r="FWR32" s="13"/>
      <c r="FWS32" s="13"/>
      <c r="FWT32" s="13"/>
      <c r="FWU32" s="13"/>
      <c r="FWV32" s="13"/>
      <c r="FWW32" s="13"/>
      <c r="FWX32" s="13"/>
      <c r="FWY32" s="13"/>
      <c r="FWZ32" s="13"/>
      <c r="FXA32" s="13"/>
      <c r="FXB32" s="13"/>
      <c r="FXC32" s="13"/>
      <c r="FXD32" s="13"/>
      <c r="FXE32" s="13"/>
      <c r="FXF32" s="13"/>
      <c r="FXG32" s="13"/>
      <c r="FXH32" s="13"/>
      <c r="FXI32" s="13"/>
      <c r="FXJ32" s="13"/>
      <c r="FXK32" s="13"/>
      <c r="FXL32" s="13"/>
      <c r="FXM32" s="13"/>
      <c r="FXN32" s="13"/>
      <c r="FXO32" s="13"/>
      <c r="FXP32" s="13"/>
      <c r="FXQ32" s="13"/>
      <c r="FXR32" s="13"/>
      <c r="FXS32" s="13"/>
      <c r="FXT32" s="13"/>
      <c r="FXU32" s="13"/>
      <c r="FXV32" s="13"/>
      <c r="FXW32" s="13"/>
      <c r="FXX32" s="13"/>
      <c r="FXY32" s="13"/>
      <c r="FXZ32" s="13"/>
      <c r="FYA32" s="13"/>
      <c r="FYB32" s="13"/>
      <c r="FYC32" s="13"/>
      <c r="FYD32" s="13"/>
      <c r="FYE32" s="13"/>
      <c r="FYF32" s="13"/>
      <c r="FYG32" s="13"/>
      <c r="FYH32" s="13"/>
      <c r="FYI32" s="13"/>
      <c r="FYJ32" s="13"/>
      <c r="FYK32" s="13"/>
      <c r="FYL32" s="13"/>
      <c r="FYM32" s="13"/>
      <c r="FYN32" s="13"/>
      <c r="FYO32" s="13"/>
      <c r="FYP32" s="13"/>
      <c r="FYQ32" s="13"/>
      <c r="FYR32" s="13"/>
      <c r="FYS32" s="13"/>
      <c r="FYT32" s="13"/>
      <c r="FYU32" s="13"/>
      <c r="FYV32" s="13"/>
      <c r="FYW32" s="13"/>
      <c r="FYX32" s="13"/>
      <c r="FYY32" s="13"/>
      <c r="FYZ32" s="13"/>
      <c r="FZA32" s="13"/>
      <c r="FZB32" s="13"/>
      <c r="FZC32" s="13"/>
      <c r="FZD32" s="13"/>
      <c r="FZE32" s="13"/>
      <c r="FZF32" s="13"/>
      <c r="FZG32" s="13"/>
      <c r="FZH32" s="13"/>
      <c r="FZI32" s="13"/>
      <c r="FZJ32" s="13"/>
      <c r="FZK32" s="13"/>
      <c r="FZL32" s="13"/>
      <c r="FZM32" s="13"/>
      <c r="FZN32" s="13"/>
      <c r="FZO32" s="13"/>
      <c r="FZP32" s="13"/>
      <c r="FZQ32" s="13"/>
      <c r="FZR32" s="13"/>
      <c r="FZS32" s="13"/>
      <c r="FZT32" s="13"/>
      <c r="FZU32" s="13"/>
      <c r="FZV32" s="13"/>
      <c r="FZW32" s="13"/>
      <c r="FZX32" s="13"/>
      <c r="FZY32" s="13"/>
      <c r="FZZ32" s="13"/>
      <c r="GAA32" s="13"/>
      <c r="GAB32" s="13"/>
      <c r="GAC32" s="13"/>
      <c r="GAD32" s="13"/>
      <c r="GAE32" s="13"/>
      <c r="GAF32" s="13"/>
      <c r="GAG32" s="13"/>
      <c r="GAH32" s="13"/>
      <c r="GAI32" s="13"/>
      <c r="GAJ32" s="13"/>
      <c r="GAK32" s="13"/>
      <c r="GAL32" s="13"/>
      <c r="GAM32" s="13"/>
      <c r="GAN32" s="13"/>
      <c r="GAO32" s="13"/>
      <c r="GAP32" s="13"/>
      <c r="GAQ32" s="13"/>
      <c r="GAR32" s="13"/>
      <c r="GAS32" s="13"/>
      <c r="GAT32" s="13"/>
      <c r="GAU32" s="13"/>
      <c r="GAV32" s="13"/>
      <c r="GAW32" s="13"/>
      <c r="GAX32" s="13"/>
      <c r="GAY32" s="13"/>
      <c r="GAZ32" s="13"/>
      <c r="GBA32" s="13"/>
      <c r="GBB32" s="13"/>
      <c r="GBC32" s="13"/>
      <c r="GBD32" s="13"/>
      <c r="GBE32" s="13"/>
      <c r="GBF32" s="13"/>
      <c r="GBG32" s="13"/>
      <c r="GBH32" s="13"/>
      <c r="GBI32" s="13"/>
      <c r="GBJ32" s="13"/>
      <c r="GBK32" s="13"/>
      <c r="GBL32" s="13"/>
      <c r="GBM32" s="13"/>
      <c r="GBN32" s="13"/>
      <c r="GBO32" s="13"/>
      <c r="GBP32" s="13"/>
      <c r="GBQ32" s="13"/>
      <c r="GBR32" s="13"/>
      <c r="GBS32" s="13"/>
      <c r="GBT32" s="13"/>
      <c r="GBU32" s="13"/>
      <c r="GBV32" s="13"/>
      <c r="GBW32" s="13"/>
      <c r="GBX32" s="13"/>
      <c r="GBY32" s="13"/>
      <c r="GBZ32" s="13"/>
      <c r="GCA32" s="13"/>
      <c r="GCB32" s="13"/>
      <c r="GCC32" s="13"/>
      <c r="GCD32" s="13"/>
      <c r="GCE32" s="13"/>
      <c r="GCF32" s="13"/>
      <c r="GCG32" s="13"/>
      <c r="GCH32" s="13"/>
      <c r="GCI32" s="13"/>
      <c r="GCJ32" s="13"/>
      <c r="GCK32" s="13"/>
      <c r="GCL32" s="13"/>
      <c r="GCM32" s="13"/>
      <c r="GCN32" s="13"/>
      <c r="GCO32" s="13"/>
      <c r="GCP32" s="13"/>
      <c r="GCQ32" s="13"/>
      <c r="GCR32" s="13"/>
      <c r="GCS32" s="13"/>
      <c r="GCT32" s="13"/>
      <c r="GCU32" s="13"/>
      <c r="GCV32" s="13"/>
      <c r="GCW32" s="13"/>
      <c r="GCX32" s="13"/>
      <c r="GCY32" s="13"/>
      <c r="GCZ32" s="13"/>
      <c r="GDA32" s="13"/>
      <c r="GDB32" s="13"/>
      <c r="GDC32" s="13"/>
      <c r="GDD32" s="13"/>
      <c r="GDE32" s="13"/>
      <c r="GDF32" s="13"/>
      <c r="GDG32" s="13"/>
      <c r="GDH32" s="13"/>
      <c r="GDI32" s="13"/>
      <c r="GDJ32" s="13"/>
      <c r="GDK32" s="13"/>
      <c r="GDL32" s="13"/>
      <c r="GDM32" s="13"/>
      <c r="GDN32" s="13"/>
      <c r="GDO32" s="13"/>
      <c r="GDP32" s="13"/>
      <c r="GDQ32" s="13"/>
      <c r="GDR32" s="13"/>
      <c r="GDS32" s="13"/>
      <c r="GDT32" s="13"/>
      <c r="GDU32" s="13"/>
      <c r="GDV32" s="13"/>
      <c r="GDW32" s="13"/>
      <c r="GDX32" s="13"/>
      <c r="GDY32" s="13"/>
      <c r="GDZ32" s="13"/>
      <c r="GEA32" s="13"/>
      <c r="GEB32" s="13"/>
      <c r="GEC32" s="13"/>
      <c r="GED32" s="13"/>
      <c r="GEE32" s="13"/>
      <c r="GEF32" s="13"/>
      <c r="GEG32" s="13"/>
      <c r="GEH32" s="13"/>
      <c r="GEI32" s="13"/>
      <c r="GEJ32" s="13"/>
      <c r="GEK32" s="13"/>
      <c r="GEL32" s="13"/>
      <c r="GEM32" s="13"/>
      <c r="GEN32" s="13"/>
      <c r="GEO32" s="13"/>
      <c r="GEP32" s="13"/>
      <c r="GEQ32" s="13"/>
      <c r="GER32" s="13"/>
      <c r="GES32" s="13"/>
      <c r="GET32" s="13"/>
      <c r="GEU32" s="13"/>
      <c r="GEV32" s="13"/>
      <c r="GEW32" s="13"/>
      <c r="GEX32" s="13"/>
      <c r="GEY32" s="13"/>
      <c r="GEZ32" s="13"/>
      <c r="GFA32" s="13"/>
      <c r="GFB32" s="13"/>
      <c r="GFC32" s="13"/>
      <c r="GFD32" s="13"/>
      <c r="GFE32" s="13"/>
      <c r="GFF32" s="13"/>
      <c r="GFG32" s="13"/>
      <c r="GFH32" s="13"/>
      <c r="GFI32" s="13"/>
      <c r="GFJ32" s="13"/>
      <c r="GFK32" s="13"/>
      <c r="GFL32" s="13"/>
      <c r="GFM32" s="13"/>
      <c r="GFN32" s="13"/>
      <c r="GFO32" s="13"/>
      <c r="GFP32" s="13"/>
      <c r="GFQ32" s="13"/>
      <c r="GFR32" s="13"/>
      <c r="GFS32" s="13"/>
      <c r="GFT32" s="13"/>
      <c r="GFU32" s="13"/>
      <c r="GFV32" s="13"/>
      <c r="GFW32" s="13"/>
      <c r="GFX32" s="13"/>
      <c r="GFY32" s="13"/>
      <c r="GFZ32" s="13"/>
      <c r="GGA32" s="13"/>
      <c r="GGB32" s="13"/>
      <c r="GGC32" s="13"/>
      <c r="GGD32" s="13"/>
      <c r="GGE32" s="13"/>
      <c r="GGF32" s="13"/>
      <c r="GGG32" s="13"/>
      <c r="GGH32" s="13"/>
      <c r="GGI32" s="13"/>
      <c r="GGJ32" s="13"/>
      <c r="GGK32" s="13"/>
      <c r="GGL32" s="13"/>
      <c r="GGM32" s="13"/>
      <c r="GGN32" s="13"/>
      <c r="GGO32" s="13"/>
      <c r="GGP32" s="13"/>
      <c r="GGQ32" s="13"/>
      <c r="GGR32" s="13"/>
      <c r="GGS32" s="13"/>
      <c r="GGT32" s="13"/>
      <c r="GGU32" s="13"/>
      <c r="GGV32" s="13"/>
      <c r="GGW32" s="13"/>
      <c r="GGX32" s="13"/>
      <c r="GGY32" s="13"/>
      <c r="GGZ32" s="13"/>
      <c r="GHA32" s="13"/>
      <c r="GHB32" s="13"/>
      <c r="GHC32" s="13"/>
      <c r="GHD32" s="13"/>
      <c r="GHE32" s="13"/>
      <c r="GHF32" s="13"/>
      <c r="GHG32" s="13"/>
      <c r="GHH32" s="13"/>
      <c r="GHI32" s="13"/>
      <c r="GHJ32" s="13"/>
      <c r="GHK32" s="13"/>
      <c r="GHL32" s="13"/>
      <c r="GHM32" s="13"/>
      <c r="GHN32" s="13"/>
      <c r="GHO32" s="13"/>
      <c r="GHP32" s="13"/>
      <c r="GHQ32" s="13"/>
      <c r="GHR32" s="13"/>
      <c r="GHS32" s="13"/>
      <c r="GHT32" s="13"/>
      <c r="GHU32" s="13"/>
      <c r="GHV32" s="13"/>
      <c r="GHW32" s="13"/>
      <c r="GHX32" s="13"/>
      <c r="GHY32" s="13"/>
      <c r="GHZ32" s="13"/>
      <c r="GIA32" s="13"/>
      <c r="GIB32" s="13"/>
      <c r="GIC32" s="13"/>
      <c r="GID32" s="13"/>
      <c r="GIE32" s="13"/>
      <c r="GIF32" s="13"/>
      <c r="GIG32" s="13"/>
      <c r="GIH32" s="13"/>
      <c r="GII32" s="13"/>
      <c r="GIJ32" s="13"/>
      <c r="GIK32" s="13"/>
      <c r="GIL32" s="13"/>
      <c r="GIM32" s="13"/>
      <c r="GIN32" s="13"/>
      <c r="GIO32" s="13"/>
      <c r="GIP32" s="13"/>
      <c r="GIQ32" s="13"/>
      <c r="GIR32" s="13"/>
      <c r="GIS32" s="13"/>
      <c r="GIT32" s="13"/>
      <c r="GIU32" s="13"/>
      <c r="GIV32" s="13"/>
      <c r="GIW32" s="13"/>
      <c r="GIX32" s="13"/>
      <c r="GIY32" s="13"/>
      <c r="GIZ32" s="13"/>
      <c r="GJA32" s="13"/>
      <c r="GJB32" s="13"/>
      <c r="GJC32" s="13"/>
      <c r="GJD32" s="13"/>
      <c r="GJE32" s="13"/>
      <c r="GJF32" s="13"/>
      <c r="GJG32" s="13"/>
      <c r="GJH32" s="13"/>
      <c r="GJI32" s="13"/>
      <c r="GJJ32" s="13"/>
      <c r="GJK32" s="13"/>
      <c r="GJL32" s="13"/>
      <c r="GJM32" s="13"/>
      <c r="GJN32" s="13"/>
      <c r="GJO32" s="13"/>
      <c r="GJP32" s="13"/>
      <c r="GJQ32" s="13"/>
      <c r="GJR32" s="13"/>
      <c r="GJS32" s="13"/>
      <c r="GJT32" s="13"/>
      <c r="GJU32" s="13"/>
      <c r="GJV32" s="13"/>
      <c r="GJW32" s="13"/>
      <c r="GJX32" s="13"/>
      <c r="GJY32" s="13"/>
      <c r="GJZ32" s="13"/>
      <c r="GKA32" s="13"/>
      <c r="GKB32" s="13"/>
      <c r="GKC32" s="13"/>
      <c r="GKD32" s="13"/>
      <c r="GKE32" s="13"/>
      <c r="GKF32" s="13"/>
      <c r="GKG32" s="13"/>
      <c r="GKH32" s="13"/>
      <c r="GKI32" s="13"/>
      <c r="GKJ32" s="13"/>
      <c r="GKK32" s="13"/>
      <c r="GKL32" s="13"/>
      <c r="GKM32" s="13"/>
      <c r="GKN32" s="13"/>
      <c r="GKO32" s="13"/>
      <c r="GKP32" s="13"/>
      <c r="GKQ32" s="13"/>
      <c r="GKR32" s="13"/>
      <c r="GKS32" s="13"/>
      <c r="GKT32" s="13"/>
      <c r="GKU32" s="13"/>
      <c r="GKV32" s="13"/>
      <c r="GKW32" s="13"/>
      <c r="GKX32" s="13"/>
      <c r="GKY32" s="13"/>
      <c r="GKZ32" s="13"/>
      <c r="GLA32" s="13"/>
      <c r="GLB32" s="13"/>
      <c r="GLC32" s="13"/>
      <c r="GLD32" s="13"/>
      <c r="GLE32" s="13"/>
      <c r="GLF32" s="13"/>
      <c r="GLG32" s="13"/>
      <c r="GLH32" s="13"/>
      <c r="GLI32" s="13"/>
      <c r="GLJ32" s="13"/>
      <c r="GLK32" s="13"/>
      <c r="GLL32" s="13"/>
      <c r="GLM32" s="13"/>
      <c r="GLN32" s="13"/>
      <c r="GLO32" s="13"/>
      <c r="GLP32" s="13"/>
      <c r="GLQ32" s="13"/>
      <c r="GLR32" s="13"/>
      <c r="GLS32" s="13"/>
      <c r="GLT32" s="13"/>
      <c r="GLU32" s="13"/>
      <c r="GLV32" s="13"/>
      <c r="GLW32" s="13"/>
      <c r="GLX32" s="13"/>
      <c r="GLY32" s="13"/>
      <c r="GLZ32" s="13"/>
      <c r="GMA32" s="13"/>
      <c r="GMB32" s="13"/>
      <c r="GMC32" s="13"/>
      <c r="GMD32" s="13"/>
      <c r="GME32" s="13"/>
      <c r="GMF32" s="13"/>
      <c r="GMG32" s="13"/>
      <c r="GMH32" s="13"/>
      <c r="GMI32" s="13"/>
      <c r="GMJ32" s="13"/>
      <c r="GMK32" s="13"/>
      <c r="GML32" s="13"/>
      <c r="GMM32" s="13"/>
      <c r="GMN32" s="13"/>
      <c r="GMO32" s="13"/>
      <c r="GMP32" s="13"/>
      <c r="GMQ32" s="13"/>
      <c r="GMR32" s="13"/>
      <c r="GMS32" s="13"/>
      <c r="GMT32" s="13"/>
      <c r="GMU32" s="13"/>
      <c r="GMV32" s="13"/>
      <c r="GMW32" s="13"/>
      <c r="GMX32" s="13"/>
      <c r="GMY32" s="13"/>
      <c r="GMZ32" s="13"/>
      <c r="GNA32" s="13"/>
      <c r="GNB32" s="13"/>
      <c r="GNC32" s="13"/>
      <c r="GND32" s="13"/>
      <c r="GNE32" s="13"/>
      <c r="GNF32" s="13"/>
      <c r="GNG32" s="13"/>
      <c r="GNH32" s="13"/>
      <c r="GNI32" s="13"/>
      <c r="GNJ32" s="13"/>
      <c r="GNK32" s="13"/>
      <c r="GNL32" s="13"/>
      <c r="GNM32" s="13"/>
      <c r="GNN32" s="13"/>
      <c r="GNO32" s="13"/>
      <c r="GNP32" s="13"/>
      <c r="GNQ32" s="13"/>
      <c r="GNR32" s="13"/>
      <c r="GNS32" s="13"/>
      <c r="GNT32" s="13"/>
      <c r="GNU32" s="13"/>
      <c r="GNV32" s="13"/>
      <c r="GNW32" s="13"/>
      <c r="GNX32" s="13"/>
      <c r="GNY32" s="13"/>
      <c r="GNZ32" s="13"/>
      <c r="GOA32" s="13"/>
      <c r="GOB32" s="13"/>
      <c r="GOC32" s="13"/>
      <c r="GOD32" s="13"/>
      <c r="GOE32" s="13"/>
      <c r="GOF32" s="13"/>
      <c r="GOG32" s="13"/>
      <c r="GOH32" s="13"/>
      <c r="GOI32" s="13"/>
      <c r="GOJ32" s="13"/>
      <c r="GOK32" s="13"/>
      <c r="GOL32" s="13"/>
      <c r="GOM32" s="13"/>
      <c r="GON32" s="13"/>
      <c r="GOO32" s="13"/>
      <c r="GOP32" s="13"/>
      <c r="GOQ32" s="13"/>
      <c r="GOR32" s="13"/>
      <c r="GOS32" s="13"/>
      <c r="GOT32" s="13"/>
      <c r="GOU32" s="13"/>
      <c r="GOV32" s="13"/>
      <c r="GOW32" s="13"/>
      <c r="GOX32" s="13"/>
      <c r="GOY32" s="13"/>
      <c r="GOZ32" s="13"/>
      <c r="GPA32" s="13"/>
      <c r="GPB32" s="13"/>
      <c r="GPC32" s="13"/>
      <c r="GPD32" s="13"/>
      <c r="GPE32" s="13"/>
      <c r="GPF32" s="13"/>
      <c r="GPG32" s="13"/>
      <c r="GPH32" s="13"/>
      <c r="GPI32" s="13"/>
      <c r="GPJ32" s="13"/>
      <c r="GPK32" s="13"/>
      <c r="GPL32" s="13"/>
      <c r="GPM32" s="13"/>
      <c r="GPN32" s="13"/>
      <c r="GPO32" s="13"/>
      <c r="GPP32" s="13"/>
      <c r="GPQ32" s="13"/>
      <c r="GPR32" s="13"/>
      <c r="GPS32" s="13"/>
      <c r="GPT32" s="13"/>
      <c r="GPU32" s="13"/>
      <c r="GPV32" s="13"/>
      <c r="GPW32" s="13"/>
      <c r="GPX32" s="13"/>
      <c r="GPY32" s="13"/>
      <c r="GPZ32" s="13"/>
      <c r="GQA32" s="13"/>
      <c r="GQB32" s="13"/>
      <c r="GQC32" s="13"/>
      <c r="GQD32" s="13"/>
      <c r="GQE32" s="13"/>
      <c r="GQF32" s="13"/>
      <c r="GQG32" s="13"/>
      <c r="GQH32" s="13"/>
      <c r="GQI32" s="13"/>
      <c r="GQJ32" s="13"/>
      <c r="GQK32" s="13"/>
      <c r="GQL32" s="13"/>
      <c r="GQM32" s="13"/>
      <c r="GQN32" s="13"/>
      <c r="GQO32" s="13"/>
      <c r="GQP32" s="13"/>
      <c r="GQQ32" s="13"/>
      <c r="GQR32" s="13"/>
      <c r="GQS32" s="13"/>
      <c r="GQT32" s="13"/>
      <c r="GQU32" s="13"/>
      <c r="GQV32" s="13"/>
      <c r="GQW32" s="13"/>
      <c r="GQX32" s="13"/>
      <c r="GQY32" s="13"/>
      <c r="GQZ32" s="13"/>
      <c r="GRA32" s="13"/>
      <c r="GRB32" s="13"/>
      <c r="GRC32" s="13"/>
      <c r="GRD32" s="13"/>
      <c r="GRE32" s="13"/>
      <c r="GRF32" s="13"/>
      <c r="GRG32" s="13"/>
      <c r="GRH32" s="13"/>
      <c r="GRI32" s="13"/>
      <c r="GRJ32" s="13"/>
      <c r="GRK32" s="13"/>
      <c r="GRL32" s="13"/>
      <c r="GRM32" s="13"/>
      <c r="GRN32" s="13"/>
      <c r="GRO32" s="13"/>
      <c r="GRP32" s="13"/>
      <c r="GRQ32" s="13"/>
      <c r="GRR32" s="13"/>
      <c r="GRS32" s="13"/>
      <c r="GRT32" s="13"/>
      <c r="GRU32" s="13"/>
      <c r="GRV32" s="13"/>
      <c r="GRW32" s="13"/>
      <c r="GRX32" s="13"/>
      <c r="GRY32" s="13"/>
      <c r="GRZ32" s="13"/>
      <c r="GSA32" s="13"/>
      <c r="GSB32" s="13"/>
      <c r="GSC32" s="13"/>
      <c r="GSD32" s="13"/>
      <c r="GSE32" s="13"/>
      <c r="GSF32" s="13"/>
      <c r="GSG32" s="13"/>
      <c r="GSH32" s="13"/>
      <c r="GSI32" s="13"/>
      <c r="GSJ32" s="13"/>
      <c r="GSK32" s="13"/>
      <c r="GSL32" s="13"/>
      <c r="GSM32" s="13"/>
      <c r="GSN32" s="13"/>
      <c r="GSO32" s="13"/>
      <c r="GSP32" s="13"/>
      <c r="GSQ32" s="13"/>
      <c r="GSR32" s="13"/>
      <c r="GSS32" s="13"/>
      <c r="GST32" s="13"/>
      <c r="GSU32" s="13"/>
      <c r="GSV32" s="13"/>
      <c r="GSW32" s="13"/>
      <c r="GSX32" s="13"/>
      <c r="GSY32" s="13"/>
      <c r="GSZ32" s="13"/>
      <c r="GTA32" s="13"/>
      <c r="GTB32" s="13"/>
      <c r="GTC32" s="13"/>
      <c r="GTD32" s="13"/>
      <c r="GTE32" s="13"/>
      <c r="GTF32" s="13"/>
      <c r="GTG32" s="13"/>
      <c r="GTH32" s="13"/>
      <c r="GTI32" s="13"/>
      <c r="GTJ32" s="13"/>
      <c r="GTK32" s="13"/>
      <c r="GTL32" s="13"/>
      <c r="GTM32" s="13"/>
      <c r="GTN32" s="13"/>
      <c r="GTO32" s="13"/>
      <c r="GTP32" s="13"/>
      <c r="GTQ32" s="13"/>
      <c r="GTR32" s="13"/>
      <c r="GTS32" s="13"/>
      <c r="GTT32" s="13"/>
      <c r="GTU32" s="13"/>
      <c r="GTV32" s="13"/>
      <c r="GTW32" s="13"/>
      <c r="GTX32" s="13"/>
      <c r="GTY32" s="13"/>
      <c r="GTZ32" s="13"/>
      <c r="GUA32" s="13"/>
      <c r="GUB32" s="13"/>
      <c r="GUC32" s="13"/>
      <c r="GUD32" s="13"/>
      <c r="GUE32" s="13"/>
      <c r="GUF32" s="13"/>
      <c r="GUG32" s="13"/>
      <c r="GUH32" s="13"/>
      <c r="GUI32" s="13"/>
      <c r="GUJ32" s="13"/>
      <c r="GUK32" s="13"/>
      <c r="GUL32" s="13"/>
      <c r="GUM32" s="13"/>
      <c r="GUN32" s="13"/>
      <c r="GUO32" s="13"/>
      <c r="GUP32" s="13"/>
      <c r="GUQ32" s="13"/>
      <c r="GUR32" s="13"/>
      <c r="GUS32" s="13"/>
      <c r="GUT32" s="13"/>
      <c r="GUU32" s="13"/>
      <c r="GUV32" s="13"/>
      <c r="GUW32" s="13"/>
      <c r="GUX32" s="13"/>
      <c r="GUY32" s="13"/>
      <c r="GUZ32" s="13"/>
      <c r="GVA32" s="13"/>
      <c r="GVB32" s="13"/>
      <c r="GVC32" s="13"/>
      <c r="GVD32" s="13"/>
      <c r="GVE32" s="13"/>
      <c r="GVF32" s="13"/>
      <c r="GVG32" s="13"/>
      <c r="GVH32" s="13"/>
      <c r="GVI32" s="13"/>
      <c r="GVJ32" s="13"/>
      <c r="GVK32" s="13"/>
      <c r="GVL32" s="13"/>
      <c r="GVM32" s="13"/>
      <c r="GVN32" s="13"/>
      <c r="GVO32" s="13"/>
      <c r="GVP32" s="13"/>
      <c r="GVQ32" s="13"/>
      <c r="GVR32" s="13"/>
      <c r="GVS32" s="13"/>
      <c r="GVT32" s="13"/>
      <c r="GVU32" s="13"/>
      <c r="GVV32" s="13"/>
      <c r="GVW32" s="13"/>
      <c r="GVX32" s="13"/>
      <c r="GVY32" s="13"/>
      <c r="GVZ32" s="13"/>
      <c r="GWA32" s="13"/>
      <c r="GWB32" s="13"/>
      <c r="GWC32" s="13"/>
      <c r="GWD32" s="13"/>
      <c r="GWE32" s="13"/>
      <c r="GWF32" s="13"/>
      <c r="GWG32" s="13"/>
      <c r="GWH32" s="13"/>
      <c r="GWI32" s="13"/>
      <c r="GWJ32" s="13"/>
      <c r="GWK32" s="13"/>
      <c r="GWL32" s="13"/>
      <c r="GWM32" s="13"/>
      <c r="GWN32" s="13"/>
      <c r="GWO32" s="13"/>
      <c r="GWP32" s="13"/>
      <c r="GWQ32" s="13"/>
      <c r="GWR32" s="13"/>
      <c r="GWS32" s="13"/>
      <c r="GWT32" s="13"/>
      <c r="GWU32" s="13"/>
      <c r="GWV32" s="13"/>
      <c r="GWW32" s="13"/>
      <c r="GWX32" s="13"/>
      <c r="GWY32" s="13"/>
      <c r="GWZ32" s="13"/>
      <c r="GXA32" s="13"/>
      <c r="GXB32" s="13"/>
      <c r="GXC32" s="13"/>
      <c r="GXD32" s="13"/>
      <c r="GXE32" s="13"/>
      <c r="GXF32" s="13"/>
      <c r="GXG32" s="13"/>
      <c r="GXH32" s="13"/>
      <c r="GXI32" s="13"/>
      <c r="GXJ32" s="13"/>
      <c r="GXK32" s="13"/>
      <c r="GXL32" s="13"/>
      <c r="GXM32" s="13"/>
      <c r="GXN32" s="13"/>
      <c r="GXO32" s="13"/>
      <c r="GXP32" s="13"/>
      <c r="GXQ32" s="13"/>
      <c r="GXR32" s="13"/>
      <c r="GXS32" s="13"/>
      <c r="GXT32" s="13"/>
      <c r="GXU32" s="13"/>
      <c r="GXV32" s="13"/>
      <c r="GXW32" s="13"/>
      <c r="GXX32" s="13"/>
      <c r="GXY32" s="13"/>
      <c r="GXZ32" s="13"/>
      <c r="GYA32" s="13"/>
      <c r="GYB32" s="13"/>
      <c r="GYC32" s="13"/>
      <c r="GYD32" s="13"/>
      <c r="GYE32" s="13"/>
      <c r="GYF32" s="13"/>
      <c r="GYG32" s="13"/>
      <c r="GYH32" s="13"/>
      <c r="GYI32" s="13"/>
      <c r="GYJ32" s="13"/>
      <c r="GYK32" s="13"/>
      <c r="GYL32" s="13"/>
      <c r="GYM32" s="13"/>
      <c r="GYN32" s="13"/>
      <c r="GYO32" s="13"/>
      <c r="GYP32" s="13"/>
      <c r="GYQ32" s="13"/>
      <c r="GYR32" s="13"/>
      <c r="GYS32" s="13"/>
      <c r="GYT32" s="13"/>
      <c r="GYU32" s="13"/>
      <c r="GYV32" s="13"/>
      <c r="GYW32" s="13"/>
      <c r="GYX32" s="13"/>
      <c r="GYY32" s="13"/>
      <c r="GYZ32" s="13"/>
      <c r="GZA32" s="13"/>
      <c r="GZB32" s="13"/>
      <c r="GZC32" s="13"/>
      <c r="GZD32" s="13"/>
      <c r="GZE32" s="13"/>
      <c r="GZF32" s="13"/>
      <c r="GZG32" s="13"/>
      <c r="GZH32" s="13"/>
      <c r="GZI32" s="13"/>
      <c r="GZJ32" s="13"/>
      <c r="GZK32" s="13"/>
      <c r="GZL32" s="13"/>
      <c r="GZM32" s="13"/>
      <c r="GZN32" s="13"/>
      <c r="GZO32" s="13"/>
      <c r="GZP32" s="13"/>
      <c r="GZQ32" s="13"/>
      <c r="GZR32" s="13"/>
      <c r="GZS32" s="13"/>
      <c r="GZT32" s="13"/>
      <c r="GZU32" s="13"/>
      <c r="GZV32" s="13"/>
      <c r="GZW32" s="13"/>
      <c r="GZX32" s="13"/>
      <c r="GZY32" s="13"/>
      <c r="GZZ32" s="13"/>
      <c r="HAA32" s="13"/>
      <c r="HAB32" s="13"/>
      <c r="HAC32" s="13"/>
      <c r="HAD32" s="13"/>
      <c r="HAE32" s="13"/>
      <c r="HAF32" s="13"/>
      <c r="HAG32" s="13"/>
      <c r="HAH32" s="13"/>
      <c r="HAI32" s="13"/>
      <c r="HAJ32" s="13"/>
      <c r="HAK32" s="13"/>
      <c r="HAL32" s="13"/>
      <c r="HAM32" s="13"/>
      <c r="HAN32" s="13"/>
      <c r="HAO32" s="13"/>
      <c r="HAP32" s="13"/>
      <c r="HAQ32" s="13"/>
      <c r="HAR32" s="13"/>
      <c r="HAS32" s="13"/>
      <c r="HAT32" s="13"/>
      <c r="HAU32" s="13"/>
      <c r="HAV32" s="13"/>
      <c r="HAW32" s="13"/>
      <c r="HAX32" s="13"/>
      <c r="HAY32" s="13"/>
      <c r="HAZ32" s="13"/>
      <c r="HBA32" s="13"/>
      <c r="HBB32" s="13"/>
      <c r="HBC32" s="13"/>
      <c r="HBD32" s="13"/>
      <c r="HBE32" s="13"/>
      <c r="HBF32" s="13"/>
      <c r="HBG32" s="13"/>
      <c r="HBH32" s="13"/>
      <c r="HBI32" s="13"/>
      <c r="HBJ32" s="13"/>
      <c r="HBK32" s="13"/>
      <c r="HBL32" s="13"/>
      <c r="HBM32" s="13"/>
      <c r="HBN32" s="13"/>
      <c r="HBO32" s="13"/>
      <c r="HBP32" s="13"/>
      <c r="HBQ32" s="13"/>
      <c r="HBR32" s="13"/>
      <c r="HBS32" s="13"/>
      <c r="HBT32" s="13"/>
      <c r="HBU32" s="13"/>
      <c r="HBV32" s="13"/>
      <c r="HBW32" s="13"/>
      <c r="HBX32" s="13"/>
      <c r="HBY32" s="13"/>
      <c r="HBZ32" s="13"/>
      <c r="HCA32" s="13"/>
      <c r="HCB32" s="13"/>
      <c r="HCC32" s="13"/>
      <c r="HCD32" s="13"/>
      <c r="HCE32" s="13"/>
      <c r="HCF32" s="13"/>
      <c r="HCG32" s="13"/>
      <c r="HCH32" s="13"/>
      <c r="HCI32" s="13"/>
      <c r="HCJ32" s="13"/>
      <c r="HCK32" s="13"/>
      <c r="HCL32" s="13"/>
      <c r="HCM32" s="13"/>
      <c r="HCN32" s="13"/>
      <c r="HCO32" s="13"/>
      <c r="HCP32" s="13"/>
      <c r="HCQ32" s="13"/>
      <c r="HCR32" s="13"/>
      <c r="HCS32" s="13"/>
      <c r="HCT32" s="13"/>
      <c r="HCU32" s="13"/>
      <c r="HCV32" s="13"/>
      <c r="HCW32" s="13"/>
      <c r="HCX32" s="13"/>
      <c r="HCY32" s="13"/>
      <c r="HCZ32" s="13"/>
      <c r="HDA32" s="13"/>
      <c r="HDB32" s="13"/>
      <c r="HDC32" s="13"/>
      <c r="HDD32" s="13"/>
      <c r="HDE32" s="13"/>
      <c r="HDF32" s="13"/>
      <c r="HDG32" s="13"/>
      <c r="HDH32" s="13"/>
      <c r="HDI32" s="13"/>
      <c r="HDJ32" s="13"/>
      <c r="HDK32" s="13"/>
      <c r="HDL32" s="13"/>
      <c r="HDM32" s="13"/>
      <c r="HDN32" s="13"/>
      <c r="HDO32" s="13"/>
      <c r="HDP32" s="13"/>
      <c r="HDQ32" s="13"/>
      <c r="HDR32" s="13"/>
      <c r="HDS32" s="13"/>
      <c r="HDT32" s="13"/>
      <c r="HDU32" s="13"/>
      <c r="HDV32" s="13"/>
      <c r="HDW32" s="13"/>
      <c r="HDX32" s="13"/>
      <c r="HDY32" s="13"/>
      <c r="HDZ32" s="13"/>
      <c r="HEA32" s="13"/>
      <c r="HEB32" s="13"/>
      <c r="HEC32" s="13"/>
      <c r="HED32" s="13"/>
      <c r="HEE32" s="13"/>
      <c r="HEF32" s="13"/>
      <c r="HEG32" s="13"/>
      <c r="HEH32" s="13"/>
      <c r="HEI32" s="13"/>
      <c r="HEJ32" s="13"/>
      <c r="HEK32" s="13"/>
      <c r="HEL32" s="13"/>
      <c r="HEM32" s="13"/>
      <c r="HEN32" s="13"/>
      <c r="HEO32" s="13"/>
      <c r="HEP32" s="13"/>
      <c r="HEQ32" s="13"/>
      <c r="HER32" s="13"/>
      <c r="HES32" s="13"/>
      <c r="HET32" s="13"/>
      <c r="HEU32" s="13"/>
      <c r="HEV32" s="13"/>
      <c r="HEW32" s="13"/>
      <c r="HEX32" s="13"/>
      <c r="HEY32" s="13"/>
      <c r="HEZ32" s="13"/>
      <c r="HFA32" s="13"/>
      <c r="HFB32" s="13"/>
      <c r="HFC32" s="13"/>
      <c r="HFD32" s="13"/>
      <c r="HFE32" s="13"/>
      <c r="HFF32" s="13"/>
      <c r="HFG32" s="13"/>
      <c r="HFH32" s="13"/>
      <c r="HFI32" s="13"/>
      <c r="HFJ32" s="13"/>
      <c r="HFK32" s="13"/>
      <c r="HFL32" s="13"/>
      <c r="HFM32" s="13"/>
      <c r="HFN32" s="13"/>
      <c r="HFO32" s="13"/>
      <c r="HFP32" s="13"/>
      <c r="HFQ32" s="13"/>
      <c r="HFR32" s="13"/>
      <c r="HFS32" s="13"/>
      <c r="HFT32" s="13"/>
      <c r="HFU32" s="13"/>
      <c r="HFV32" s="13"/>
      <c r="HFW32" s="13"/>
      <c r="HFX32" s="13"/>
      <c r="HFY32" s="13"/>
      <c r="HFZ32" s="13"/>
      <c r="HGA32" s="13"/>
      <c r="HGB32" s="13"/>
      <c r="HGC32" s="13"/>
      <c r="HGD32" s="13"/>
      <c r="HGE32" s="13"/>
      <c r="HGF32" s="13"/>
      <c r="HGG32" s="13"/>
      <c r="HGH32" s="13"/>
      <c r="HGI32" s="13"/>
      <c r="HGJ32" s="13"/>
      <c r="HGK32" s="13"/>
      <c r="HGL32" s="13"/>
      <c r="HGM32" s="13"/>
      <c r="HGN32" s="13"/>
      <c r="HGO32" s="13"/>
      <c r="HGP32" s="13"/>
      <c r="HGQ32" s="13"/>
      <c r="HGR32" s="13"/>
      <c r="HGS32" s="13"/>
      <c r="HGT32" s="13"/>
      <c r="HGU32" s="13"/>
      <c r="HGV32" s="13"/>
      <c r="HGW32" s="13"/>
      <c r="HGX32" s="13"/>
      <c r="HGY32" s="13"/>
      <c r="HGZ32" s="13"/>
      <c r="HHA32" s="13"/>
      <c r="HHB32" s="13"/>
      <c r="HHC32" s="13"/>
      <c r="HHD32" s="13"/>
      <c r="HHE32" s="13"/>
      <c r="HHF32" s="13"/>
      <c r="HHG32" s="13"/>
      <c r="HHH32" s="13"/>
      <c r="HHI32" s="13"/>
      <c r="HHJ32" s="13"/>
      <c r="HHK32" s="13"/>
      <c r="HHL32" s="13"/>
      <c r="HHM32" s="13"/>
      <c r="HHN32" s="13"/>
      <c r="HHO32" s="13"/>
      <c r="HHP32" s="13"/>
      <c r="HHQ32" s="13"/>
      <c r="HHR32" s="13"/>
      <c r="HHS32" s="13"/>
      <c r="HHT32" s="13"/>
      <c r="HHU32" s="13"/>
      <c r="HHV32" s="13"/>
      <c r="HHW32" s="13"/>
      <c r="HHX32" s="13"/>
      <c r="HHY32" s="13"/>
      <c r="HHZ32" s="13"/>
      <c r="HIA32" s="13"/>
      <c r="HIB32" s="13"/>
      <c r="HIC32" s="13"/>
      <c r="HID32" s="13"/>
      <c r="HIE32" s="13"/>
      <c r="HIF32" s="13"/>
      <c r="HIG32" s="13"/>
      <c r="HIH32" s="13"/>
      <c r="HII32" s="13"/>
      <c r="HIJ32" s="13"/>
      <c r="HIK32" s="13"/>
      <c r="HIL32" s="13"/>
      <c r="HIM32" s="13"/>
      <c r="HIN32" s="13"/>
      <c r="HIO32" s="13"/>
      <c r="HIP32" s="13"/>
      <c r="HIQ32" s="13"/>
      <c r="HIR32" s="13"/>
      <c r="HIS32" s="13"/>
      <c r="HIT32" s="13"/>
      <c r="HIU32" s="13"/>
      <c r="HIV32" s="13"/>
      <c r="HIW32" s="13"/>
      <c r="HIX32" s="13"/>
      <c r="HIY32" s="13"/>
      <c r="HIZ32" s="13"/>
      <c r="HJA32" s="13"/>
      <c r="HJB32" s="13"/>
      <c r="HJC32" s="13"/>
      <c r="HJD32" s="13"/>
      <c r="HJE32" s="13"/>
      <c r="HJF32" s="13"/>
      <c r="HJG32" s="13"/>
      <c r="HJH32" s="13"/>
      <c r="HJI32" s="13"/>
      <c r="HJJ32" s="13"/>
      <c r="HJK32" s="13"/>
      <c r="HJL32" s="13"/>
      <c r="HJM32" s="13"/>
      <c r="HJN32" s="13"/>
      <c r="HJO32" s="13"/>
      <c r="HJP32" s="13"/>
      <c r="HJQ32" s="13"/>
      <c r="HJR32" s="13"/>
      <c r="HJS32" s="13"/>
      <c r="HJT32" s="13"/>
      <c r="HJU32" s="13"/>
      <c r="HJV32" s="13"/>
      <c r="HJW32" s="13"/>
      <c r="HJX32" s="13"/>
      <c r="HJY32" s="13"/>
      <c r="HJZ32" s="13"/>
      <c r="HKA32" s="13"/>
      <c r="HKB32" s="13"/>
      <c r="HKC32" s="13"/>
      <c r="HKD32" s="13"/>
      <c r="HKE32" s="13"/>
      <c r="HKF32" s="13"/>
      <c r="HKG32" s="13"/>
      <c r="HKH32" s="13"/>
      <c r="HKI32" s="13"/>
      <c r="HKJ32" s="13"/>
      <c r="HKK32" s="13"/>
      <c r="HKL32" s="13"/>
      <c r="HKM32" s="13"/>
      <c r="HKN32" s="13"/>
      <c r="HKO32" s="13"/>
      <c r="HKP32" s="13"/>
      <c r="HKQ32" s="13"/>
      <c r="HKR32" s="13"/>
      <c r="HKS32" s="13"/>
      <c r="HKT32" s="13"/>
      <c r="HKU32" s="13"/>
      <c r="HKV32" s="13"/>
      <c r="HKW32" s="13"/>
      <c r="HKX32" s="13"/>
      <c r="HKY32" s="13"/>
      <c r="HKZ32" s="13"/>
      <c r="HLA32" s="13"/>
      <c r="HLB32" s="13"/>
      <c r="HLC32" s="13"/>
      <c r="HLD32" s="13"/>
      <c r="HLE32" s="13"/>
      <c r="HLF32" s="13"/>
      <c r="HLG32" s="13"/>
      <c r="HLH32" s="13"/>
      <c r="HLI32" s="13"/>
      <c r="HLJ32" s="13"/>
      <c r="HLK32" s="13"/>
      <c r="HLL32" s="13"/>
      <c r="HLM32" s="13"/>
      <c r="HLN32" s="13"/>
      <c r="HLO32" s="13"/>
      <c r="HLP32" s="13"/>
      <c r="HLQ32" s="13"/>
      <c r="HLR32" s="13"/>
      <c r="HLS32" s="13"/>
      <c r="HLT32" s="13"/>
      <c r="HLU32" s="13"/>
      <c r="HLV32" s="13"/>
      <c r="HLW32" s="13"/>
      <c r="HLX32" s="13"/>
      <c r="HLY32" s="13"/>
      <c r="HLZ32" s="13"/>
      <c r="HMA32" s="13"/>
      <c r="HMB32" s="13"/>
      <c r="HMC32" s="13"/>
      <c r="HMD32" s="13"/>
      <c r="HME32" s="13"/>
      <c r="HMF32" s="13"/>
      <c r="HMG32" s="13"/>
      <c r="HMH32" s="13"/>
      <c r="HMI32" s="13"/>
      <c r="HMJ32" s="13"/>
      <c r="HMK32" s="13"/>
      <c r="HML32" s="13"/>
      <c r="HMM32" s="13"/>
      <c r="HMN32" s="13"/>
      <c r="HMO32" s="13"/>
      <c r="HMP32" s="13"/>
      <c r="HMQ32" s="13"/>
      <c r="HMR32" s="13"/>
      <c r="HMS32" s="13"/>
      <c r="HMT32" s="13"/>
      <c r="HMU32" s="13"/>
      <c r="HMV32" s="13"/>
      <c r="HMW32" s="13"/>
      <c r="HMX32" s="13"/>
      <c r="HMY32" s="13"/>
      <c r="HMZ32" s="13"/>
      <c r="HNA32" s="13"/>
      <c r="HNB32" s="13"/>
      <c r="HNC32" s="13"/>
      <c r="HND32" s="13"/>
      <c r="HNE32" s="13"/>
      <c r="HNF32" s="13"/>
      <c r="HNG32" s="13"/>
      <c r="HNH32" s="13"/>
      <c r="HNI32" s="13"/>
      <c r="HNJ32" s="13"/>
      <c r="HNK32" s="13"/>
      <c r="HNL32" s="13"/>
      <c r="HNM32" s="13"/>
      <c r="HNN32" s="13"/>
      <c r="HNO32" s="13"/>
      <c r="HNP32" s="13"/>
      <c r="HNQ32" s="13"/>
      <c r="HNR32" s="13"/>
      <c r="HNS32" s="13"/>
      <c r="HNT32" s="13"/>
      <c r="HNU32" s="13"/>
      <c r="HNV32" s="13"/>
      <c r="HNW32" s="13"/>
      <c r="HNX32" s="13"/>
      <c r="HNY32" s="13"/>
      <c r="HNZ32" s="13"/>
      <c r="HOA32" s="13"/>
      <c r="HOB32" s="13"/>
      <c r="HOC32" s="13"/>
      <c r="HOD32" s="13"/>
      <c r="HOE32" s="13"/>
      <c r="HOF32" s="13"/>
      <c r="HOG32" s="13"/>
      <c r="HOH32" s="13"/>
      <c r="HOI32" s="13"/>
      <c r="HOJ32" s="13"/>
      <c r="HOK32" s="13"/>
      <c r="HOL32" s="13"/>
      <c r="HOM32" s="13"/>
      <c r="HON32" s="13"/>
      <c r="HOO32" s="13"/>
      <c r="HOP32" s="13"/>
      <c r="HOQ32" s="13"/>
      <c r="HOR32" s="13"/>
      <c r="HOS32" s="13"/>
      <c r="HOT32" s="13"/>
      <c r="HOU32" s="13"/>
      <c r="HOV32" s="13"/>
      <c r="HOW32" s="13"/>
      <c r="HOX32" s="13"/>
      <c r="HOY32" s="13"/>
      <c r="HOZ32" s="13"/>
      <c r="HPA32" s="13"/>
      <c r="HPB32" s="13"/>
      <c r="HPC32" s="13"/>
      <c r="HPD32" s="13"/>
      <c r="HPE32" s="13"/>
      <c r="HPF32" s="13"/>
      <c r="HPG32" s="13"/>
      <c r="HPH32" s="13"/>
      <c r="HPI32" s="13"/>
      <c r="HPJ32" s="13"/>
      <c r="HPK32" s="13"/>
      <c r="HPL32" s="13"/>
      <c r="HPM32" s="13"/>
      <c r="HPN32" s="13"/>
      <c r="HPO32" s="13"/>
      <c r="HPP32" s="13"/>
      <c r="HPQ32" s="13"/>
      <c r="HPR32" s="13"/>
      <c r="HPS32" s="13"/>
      <c r="HPT32" s="13"/>
      <c r="HPU32" s="13"/>
      <c r="HPV32" s="13"/>
      <c r="HPW32" s="13"/>
      <c r="HPX32" s="13"/>
      <c r="HPY32" s="13"/>
      <c r="HPZ32" s="13"/>
      <c r="HQA32" s="13"/>
      <c r="HQB32" s="13"/>
      <c r="HQC32" s="13"/>
      <c r="HQD32" s="13"/>
      <c r="HQE32" s="13"/>
      <c r="HQF32" s="13"/>
      <c r="HQG32" s="13"/>
      <c r="HQH32" s="13"/>
      <c r="HQI32" s="13"/>
      <c r="HQJ32" s="13"/>
      <c r="HQK32" s="13"/>
      <c r="HQL32" s="13"/>
      <c r="HQM32" s="13"/>
      <c r="HQN32" s="13"/>
      <c r="HQO32" s="13"/>
      <c r="HQP32" s="13"/>
      <c r="HQQ32" s="13"/>
      <c r="HQR32" s="13"/>
      <c r="HQS32" s="13"/>
      <c r="HQT32" s="13"/>
      <c r="HQU32" s="13"/>
      <c r="HQV32" s="13"/>
      <c r="HQW32" s="13"/>
      <c r="HQX32" s="13"/>
      <c r="HQY32" s="13"/>
      <c r="HQZ32" s="13"/>
      <c r="HRA32" s="13"/>
      <c r="HRB32" s="13"/>
      <c r="HRC32" s="13"/>
      <c r="HRD32" s="13"/>
      <c r="HRE32" s="13"/>
      <c r="HRF32" s="13"/>
      <c r="HRG32" s="13"/>
      <c r="HRH32" s="13"/>
      <c r="HRI32" s="13"/>
      <c r="HRJ32" s="13"/>
      <c r="HRK32" s="13"/>
      <c r="HRL32" s="13"/>
      <c r="HRM32" s="13"/>
      <c r="HRN32" s="13"/>
      <c r="HRO32" s="13"/>
      <c r="HRP32" s="13"/>
      <c r="HRQ32" s="13"/>
      <c r="HRR32" s="13"/>
      <c r="HRS32" s="13"/>
      <c r="HRT32" s="13"/>
      <c r="HRU32" s="13"/>
      <c r="HRV32" s="13"/>
      <c r="HRW32" s="13"/>
      <c r="HRX32" s="13"/>
      <c r="HRY32" s="13"/>
      <c r="HRZ32" s="13"/>
      <c r="HSA32" s="13"/>
      <c r="HSB32" s="13"/>
      <c r="HSC32" s="13"/>
      <c r="HSD32" s="13"/>
      <c r="HSE32" s="13"/>
      <c r="HSF32" s="13"/>
      <c r="HSG32" s="13"/>
      <c r="HSH32" s="13"/>
      <c r="HSI32" s="13"/>
      <c r="HSJ32" s="13"/>
      <c r="HSK32" s="13"/>
      <c r="HSL32" s="13"/>
      <c r="HSM32" s="13"/>
      <c r="HSN32" s="13"/>
      <c r="HSO32" s="13"/>
      <c r="HSP32" s="13"/>
      <c r="HSQ32" s="13"/>
      <c r="HSR32" s="13"/>
      <c r="HSS32" s="13"/>
      <c r="HST32" s="13"/>
      <c r="HSU32" s="13"/>
      <c r="HSV32" s="13"/>
      <c r="HSW32" s="13"/>
      <c r="HSX32" s="13"/>
      <c r="HSY32" s="13"/>
      <c r="HSZ32" s="13"/>
      <c r="HTA32" s="13"/>
      <c r="HTB32" s="13"/>
      <c r="HTC32" s="13"/>
      <c r="HTD32" s="13"/>
      <c r="HTE32" s="13"/>
      <c r="HTF32" s="13"/>
      <c r="HTG32" s="13"/>
      <c r="HTH32" s="13"/>
      <c r="HTI32" s="13"/>
      <c r="HTJ32" s="13"/>
      <c r="HTK32" s="13"/>
      <c r="HTL32" s="13"/>
      <c r="HTM32" s="13"/>
      <c r="HTN32" s="13"/>
      <c r="HTO32" s="13"/>
      <c r="HTP32" s="13"/>
      <c r="HTQ32" s="13"/>
      <c r="HTR32" s="13"/>
      <c r="HTS32" s="13"/>
      <c r="HTT32" s="13"/>
      <c r="HTU32" s="13"/>
      <c r="HTV32" s="13"/>
      <c r="HTW32" s="13"/>
      <c r="HTX32" s="13"/>
      <c r="HTY32" s="13"/>
      <c r="HTZ32" s="13"/>
      <c r="HUA32" s="13"/>
      <c r="HUB32" s="13"/>
      <c r="HUC32" s="13"/>
      <c r="HUD32" s="13"/>
      <c r="HUE32" s="13"/>
      <c r="HUF32" s="13"/>
      <c r="HUG32" s="13"/>
      <c r="HUH32" s="13"/>
      <c r="HUI32" s="13"/>
      <c r="HUJ32" s="13"/>
      <c r="HUK32" s="13"/>
      <c r="HUL32" s="13"/>
      <c r="HUM32" s="13"/>
      <c r="HUN32" s="13"/>
      <c r="HUO32" s="13"/>
      <c r="HUP32" s="13"/>
      <c r="HUQ32" s="13"/>
      <c r="HUR32" s="13"/>
      <c r="HUS32" s="13"/>
      <c r="HUT32" s="13"/>
      <c r="HUU32" s="13"/>
      <c r="HUV32" s="13"/>
      <c r="HUW32" s="13"/>
      <c r="HUX32" s="13"/>
      <c r="HUY32" s="13"/>
      <c r="HUZ32" s="13"/>
      <c r="HVA32" s="13"/>
      <c r="HVB32" s="13"/>
      <c r="HVC32" s="13"/>
      <c r="HVD32" s="13"/>
      <c r="HVE32" s="13"/>
      <c r="HVF32" s="13"/>
      <c r="HVG32" s="13"/>
      <c r="HVH32" s="13"/>
      <c r="HVI32" s="13"/>
      <c r="HVJ32" s="13"/>
      <c r="HVK32" s="13"/>
      <c r="HVL32" s="13"/>
      <c r="HVM32" s="13"/>
      <c r="HVN32" s="13"/>
      <c r="HVO32" s="13"/>
      <c r="HVP32" s="13"/>
      <c r="HVQ32" s="13"/>
      <c r="HVR32" s="13"/>
      <c r="HVS32" s="13"/>
      <c r="HVT32" s="13"/>
      <c r="HVU32" s="13"/>
      <c r="HVV32" s="13"/>
      <c r="HVW32" s="13"/>
      <c r="HVX32" s="13"/>
      <c r="HVY32" s="13"/>
      <c r="HVZ32" s="13"/>
      <c r="HWA32" s="13"/>
      <c r="HWB32" s="13"/>
      <c r="HWC32" s="13"/>
      <c r="HWD32" s="13"/>
      <c r="HWE32" s="13"/>
      <c r="HWF32" s="13"/>
      <c r="HWG32" s="13"/>
      <c r="HWH32" s="13"/>
      <c r="HWI32" s="13"/>
      <c r="HWJ32" s="13"/>
      <c r="HWK32" s="13"/>
      <c r="HWL32" s="13"/>
      <c r="HWM32" s="13"/>
      <c r="HWN32" s="13"/>
      <c r="HWO32" s="13"/>
      <c r="HWP32" s="13"/>
      <c r="HWQ32" s="13"/>
      <c r="HWR32" s="13"/>
      <c r="HWS32" s="13"/>
      <c r="HWT32" s="13"/>
      <c r="HWU32" s="13"/>
      <c r="HWV32" s="13"/>
      <c r="HWW32" s="13"/>
      <c r="HWX32" s="13"/>
      <c r="HWY32" s="13"/>
      <c r="HWZ32" s="13"/>
      <c r="HXA32" s="13"/>
      <c r="HXB32" s="13"/>
      <c r="HXC32" s="13"/>
      <c r="HXD32" s="13"/>
      <c r="HXE32" s="13"/>
      <c r="HXF32" s="13"/>
      <c r="HXG32" s="13"/>
      <c r="HXH32" s="13"/>
      <c r="HXI32" s="13"/>
      <c r="HXJ32" s="13"/>
      <c r="HXK32" s="13"/>
      <c r="HXL32" s="13"/>
      <c r="HXM32" s="13"/>
      <c r="HXN32" s="13"/>
      <c r="HXO32" s="13"/>
      <c r="HXP32" s="13"/>
      <c r="HXQ32" s="13"/>
      <c r="HXR32" s="13"/>
      <c r="HXS32" s="13"/>
      <c r="HXT32" s="13"/>
      <c r="HXU32" s="13"/>
      <c r="HXV32" s="13"/>
      <c r="HXW32" s="13"/>
      <c r="HXX32" s="13"/>
      <c r="HXY32" s="13"/>
      <c r="HXZ32" s="13"/>
      <c r="HYA32" s="13"/>
      <c r="HYB32" s="13"/>
      <c r="HYC32" s="13"/>
      <c r="HYD32" s="13"/>
      <c r="HYE32" s="13"/>
      <c r="HYF32" s="13"/>
      <c r="HYG32" s="13"/>
      <c r="HYH32" s="13"/>
      <c r="HYI32" s="13"/>
      <c r="HYJ32" s="13"/>
      <c r="HYK32" s="13"/>
      <c r="HYL32" s="13"/>
      <c r="HYM32" s="13"/>
      <c r="HYN32" s="13"/>
      <c r="HYO32" s="13"/>
      <c r="HYP32" s="13"/>
      <c r="HYQ32" s="13"/>
      <c r="HYR32" s="13"/>
      <c r="HYS32" s="13"/>
      <c r="HYT32" s="13"/>
      <c r="HYU32" s="13"/>
      <c r="HYV32" s="13"/>
      <c r="HYW32" s="13"/>
      <c r="HYX32" s="13"/>
      <c r="HYY32" s="13"/>
      <c r="HYZ32" s="13"/>
      <c r="HZA32" s="13"/>
      <c r="HZB32" s="13"/>
      <c r="HZC32" s="13"/>
      <c r="HZD32" s="13"/>
      <c r="HZE32" s="13"/>
      <c r="HZF32" s="13"/>
      <c r="HZG32" s="13"/>
      <c r="HZH32" s="13"/>
      <c r="HZI32" s="13"/>
      <c r="HZJ32" s="13"/>
      <c r="HZK32" s="13"/>
      <c r="HZL32" s="13"/>
      <c r="HZM32" s="13"/>
      <c r="HZN32" s="13"/>
      <c r="HZO32" s="13"/>
      <c r="HZP32" s="13"/>
      <c r="HZQ32" s="13"/>
      <c r="HZR32" s="13"/>
      <c r="HZS32" s="13"/>
      <c r="HZT32" s="13"/>
      <c r="HZU32" s="13"/>
      <c r="HZV32" s="13"/>
      <c r="HZW32" s="13"/>
      <c r="HZX32" s="13"/>
      <c r="HZY32" s="13"/>
      <c r="HZZ32" s="13"/>
      <c r="IAA32" s="13"/>
      <c r="IAB32" s="13"/>
      <c r="IAC32" s="13"/>
      <c r="IAD32" s="13"/>
      <c r="IAE32" s="13"/>
      <c r="IAF32" s="13"/>
      <c r="IAG32" s="13"/>
      <c r="IAH32" s="13"/>
      <c r="IAI32" s="13"/>
      <c r="IAJ32" s="13"/>
      <c r="IAK32" s="13"/>
      <c r="IAL32" s="13"/>
      <c r="IAM32" s="13"/>
      <c r="IAN32" s="13"/>
      <c r="IAO32" s="13"/>
      <c r="IAP32" s="13"/>
      <c r="IAQ32" s="13"/>
      <c r="IAR32" s="13"/>
      <c r="IAS32" s="13"/>
      <c r="IAT32" s="13"/>
      <c r="IAU32" s="13"/>
      <c r="IAV32" s="13"/>
      <c r="IAW32" s="13"/>
      <c r="IAX32" s="13"/>
      <c r="IAY32" s="13"/>
      <c r="IAZ32" s="13"/>
      <c r="IBA32" s="13"/>
      <c r="IBB32" s="13"/>
      <c r="IBC32" s="13"/>
      <c r="IBD32" s="13"/>
      <c r="IBE32" s="13"/>
      <c r="IBF32" s="13"/>
      <c r="IBG32" s="13"/>
      <c r="IBH32" s="13"/>
      <c r="IBI32" s="13"/>
      <c r="IBJ32" s="13"/>
      <c r="IBK32" s="13"/>
      <c r="IBL32" s="13"/>
      <c r="IBM32" s="13"/>
      <c r="IBN32" s="13"/>
      <c r="IBO32" s="13"/>
      <c r="IBP32" s="13"/>
      <c r="IBQ32" s="13"/>
      <c r="IBR32" s="13"/>
      <c r="IBS32" s="13"/>
      <c r="IBT32" s="13"/>
      <c r="IBU32" s="13"/>
      <c r="IBV32" s="13"/>
      <c r="IBW32" s="13"/>
      <c r="IBX32" s="13"/>
      <c r="IBY32" s="13"/>
      <c r="IBZ32" s="13"/>
      <c r="ICA32" s="13"/>
      <c r="ICB32" s="13"/>
      <c r="ICC32" s="13"/>
      <c r="ICD32" s="13"/>
      <c r="ICE32" s="13"/>
      <c r="ICF32" s="13"/>
      <c r="ICG32" s="13"/>
      <c r="ICH32" s="13"/>
      <c r="ICI32" s="13"/>
      <c r="ICJ32" s="13"/>
      <c r="ICK32" s="13"/>
      <c r="ICL32" s="13"/>
      <c r="ICM32" s="13"/>
      <c r="ICN32" s="13"/>
      <c r="ICO32" s="13"/>
      <c r="ICP32" s="13"/>
      <c r="ICQ32" s="13"/>
      <c r="ICR32" s="13"/>
      <c r="ICS32" s="13"/>
      <c r="ICT32" s="13"/>
      <c r="ICU32" s="13"/>
      <c r="ICV32" s="13"/>
      <c r="ICW32" s="13"/>
      <c r="ICX32" s="13"/>
      <c r="ICY32" s="13"/>
      <c r="ICZ32" s="13"/>
      <c r="IDA32" s="13"/>
      <c r="IDB32" s="13"/>
      <c r="IDC32" s="13"/>
      <c r="IDD32" s="13"/>
      <c r="IDE32" s="13"/>
      <c r="IDF32" s="13"/>
      <c r="IDG32" s="13"/>
      <c r="IDH32" s="13"/>
      <c r="IDI32" s="13"/>
      <c r="IDJ32" s="13"/>
      <c r="IDK32" s="13"/>
      <c r="IDL32" s="13"/>
      <c r="IDM32" s="13"/>
      <c r="IDN32" s="13"/>
      <c r="IDO32" s="13"/>
      <c r="IDP32" s="13"/>
      <c r="IDQ32" s="13"/>
      <c r="IDR32" s="13"/>
      <c r="IDS32" s="13"/>
      <c r="IDT32" s="13"/>
      <c r="IDU32" s="13"/>
      <c r="IDV32" s="13"/>
      <c r="IDW32" s="13"/>
      <c r="IDX32" s="13"/>
      <c r="IDY32" s="13"/>
      <c r="IDZ32" s="13"/>
      <c r="IEA32" s="13"/>
      <c r="IEB32" s="13"/>
      <c r="IEC32" s="13"/>
      <c r="IED32" s="13"/>
      <c r="IEE32" s="13"/>
      <c r="IEF32" s="13"/>
      <c r="IEG32" s="13"/>
      <c r="IEH32" s="13"/>
      <c r="IEI32" s="13"/>
      <c r="IEJ32" s="13"/>
      <c r="IEK32" s="13"/>
      <c r="IEL32" s="13"/>
      <c r="IEM32" s="13"/>
      <c r="IEN32" s="13"/>
      <c r="IEO32" s="13"/>
      <c r="IEP32" s="13"/>
      <c r="IEQ32" s="13"/>
      <c r="IER32" s="13"/>
      <c r="IES32" s="13"/>
      <c r="IET32" s="13"/>
      <c r="IEU32" s="13"/>
      <c r="IEV32" s="13"/>
      <c r="IEW32" s="13"/>
      <c r="IEX32" s="13"/>
      <c r="IEY32" s="13"/>
      <c r="IEZ32" s="13"/>
      <c r="IFA32" s="13"/>
      <c r="IFB32" s="13"/>
      <c r="IFC32" s="13"/>
      <c r="IFD32" s="13"/>
      <c r="IFE32" s="13"/>
      <c r="IFF32" s="13"/>
      <c r="IFG32" s="13"/>
      <c r="IFH32" s="13"/>
      <c r="IFI32" s="13"/>
      <c r="IFJ32" s="13"/>
      <c r="IFK32" s="13"/>
      <c r="IFL32" s="13"/>
      <c r="IFM32" s="13"/>
      <c r="IFN32" s="13"/>
      <c r="IFO32" s="13"/>
      <c r="IFP32" s="13"/>
      <c r="IFQ32" s="13"/>
      <c r="IFR32" s="13"/>
      <c r="IFS32" s="13"/>
      <c r="IFT32" s="13"/>
      <c r="IFU32" s="13"/>
      <c r="IFV32" s="13"/>
      <c r="IFW32" s="13"/>
      <c r="IFX32" s="13"/>
      <c r="IFY32" s="13"/>
      <c r="IFZ32" s="13"/>
      <c r="IGA32" s="13"/>
      <c r="IGB32" s="13"/>
      <c r="IGC32" s="13"/>
      <c r="IGD32" s="13"/>
      <c r="IGE32" s="13"/>
      <c r="IGF32" s="13"/>
      <c r="IGG32" s="13"/>
      <c r="IGH32" s="13"/>
      <c r="IGI32" s="13"/>
      <c r="IGJ32" s="13"/>
      <c r="IGK32" s="13"/>
      <c r="IGL32" s="13"/>
      <c r="IGM32" s="13"/>
      <c r="IGN32" s="13"/>
      <c r="IGO32" s="13"/>
      <c r="IGP32" s="13"/>
      <c r="IGQ32" s="13"/>
      <c r="IGR32" s="13"/>
      <c r="IGS32" s="13"/>
      <c r="IGT32" s="13"/>
      <c r="IGU32" s="13"/>
      <c r="IGV32" s="13"/>
      <c r="IGW32" s="13"/>
      <c r="IGX32" s="13"/>
      <c r="IGY32" s="13"/>
      <c r="IGZ32" s="13"/>
      <c r="IHA32" s="13"/>
      <c r="IHB32" s="13"/>
      <c r="IHC32" s="13"/>
      <c r="IHD32" s="13"/>
      <c r="IHE32" s="13"/>
      <c r="IHF32" s="13"/>
      <c r="IHG32" s="13"/>
      <c r="IHH32" s="13"/>
      <c r="IHI32" s="13"/>
      <c r="IHJ32" s="13"/>
      <c r="IHK32" s="13"/>
      <c r="IHL32" s="13"/>
      <c r="IHM32" s="13"/>
      <c r="IHN32" s="13"/>
      <c r="IHO32" s="13"/>
      <c r="IHP32" s="13"/>
      <c r="IHQ32" s="13"/>
      <c r="IHR32" s="13"/>
      <c r="IHS32" s="13"/>
      <c r="IHT32" s="13"/>
      <c r="IHU32" s="13"/>
      <c r="IHV32" s="13"/>
      <c r="IHW32" s="13"/>
      <c r="IHX32" s="13"/>
      <c r="IHY32" s="13"/>
      <c r="IHZ32" s="13"/>
      <c r="IIA32" s="13"/>
      <c r="IIB32" s="13"/>
      <c r="IIC32" s="13"/>
      <c r="IID32" s="13"/>
      <c r="IIE32" s="13"/>
      <c r="IIF32" s="13"/>
      <c r="IIG32" s="13"/>
      <c r="IIH32" s="13"/>
      <c r="III32" s="13"/>
      <c r="IIJ32" s="13"/>
      <c r="IIK32" s="13"/>
      <c r="IIL32" s="13"/>
      <c r="IIM32" s="13"/>
      <c r="IIN32" s="13"/>
      <c r="IIO32" s="13"/>
      <c r="IIP32" s="13"/>
      <c r="IIQ32" s="13"/>
      <c r="IIR32" s="13"/>
      <c r="IIS32" s="13"/>
      <c r="IIT32" s="13"/>
      <c r="IIU32" s="13"/>
      <c r="IIV32" s="13"/>
      <c r="IIW32" s="13"/>
      <c r="IIX32" s="13"/>
      <c r="IIY32" s="13"/>
      <c r="IIZ32" s="13"/>
      <c r="IJA32" s="13"/>
      <c r="IJB32" s="13"/>
      <c r="IJC32" s="13"/>
      <c r="IJD32" s="13"/>
      <c r="IJE32" s="13"/>
      <c r="IJF32" s="13"/>
      <c r="IJG32" s="13"/>
      <c r="IJH32" s="13"/>
      <c r="IJI32" s="13"/>
      <c r="IJJ32" s="13"/>
      <c r="IJK32" s="13"/>
      <c r="IJL32" s="13"/>
      <c r="IJM32" s="13"/>
      <c r="IJN32" s="13"/>
      <c r="IJO32" s="13"/>
      <c r="IJP32" s="13"/>
      <c r="IJQ32" s="13"/>
      <c r="IJR32" s="13"/>
      <c r="IJS32" s="13"/>
      <c r="IJT32" s="13"/>
      <c r="IJU32" s="13"/>
      <c r="IJV32" s="13"/>
      <c r="IJW32" s="13"/>
      <c r="IJX32" s="13"/>
      <c r="IJY32" s="13"/>
      <c r="IJZ32" s="13"/>
      <c r="IKA32" s="13"/>
      <c r="IKB32" s="13"/>
      <c r="IKC32" s="13"/>
      <c r="IKD32" s="13"/>
      <c r="IKE32" s="13"/>
      <c r="IKF32" s="13"/>
      <c r="IKG32" s="13"/>
      <c r="IKH32" s="13"/>
      <c r="IKI32" s="13"/>
      <c r="IKJ32" s="13"/>
      <c r="IKK32" s="13"/>
      <c r="IKL32" s="13"/>
      <c r="IKM32" s="13"/>
      <c r="IKN32" s="13"/>
      <c r="IKO32" s="13"/>
      <c r="IKP32" s="13"/>
      <c r="IKQ32" s="13"/>
      <c r="IKR32" s="13"/>
      <c r="IKS32" s="13"/>
      <c r="IKT32" s="13"/>
      <c r="IKU32" s="13"/>
      <c r="IKV32" s="13"/>
      <c r="IKW32" s="13"/>
      <c r="IKX32" s="13"/>
      <c r="IKY32" s="13"/>
      <c r="IKZ32" s="13"/>
      <c r="ILA32" s="13"/>
      <c r="ILB32" s="13"/>
      <c r="ILC32" s="13"/>
      <c r="ILD32" s="13"/>
      <c r="ILE32" s="13"/>
      <c r="ILF32" s="13"/>
      <c r="ILG32" s="13"/>
      <c r="ILH32" s="13"/>
      <c r="ILI32" s="13"/>
      <c r="ILJ32" s="13"/>
      <c r="ILK32" s="13"/>
      <c r="ILL32" s="13"/>
      <c r="ILM32" s="13"/>
      <c r="ILN32" s="13"/>
      <c r="ILO32" s="13"/>
      <c r="ILP32" s="13"/>
      <c r="ILQ32" s="13"/>
      <c r="ILR32" s="13"/>
      <c r="ILS32" s="13"/>
      <c r="ILT32" s="13"/>
      <c r="ILU32" s="13"/>
      <c r="ILV32" s="13"/>
      <c r="ILW32" s="13"/>
      <c r="ILX32" s="13"/>
      <c r="ILY32" s="13"/>
      <c r="ILZ32" s="13"/>
      <c r="IMA32" s="13"/>
      <c r="IMB32" s="13"/>
      <c r="IMC32" s="13"/>
      <c r="IMD32" s="13"/>
      <c r="IME32" s="13"/>
      <c r="IMF32" s="13"/>
      <c r="IMG32" s="13"/>
      <c r="IMH32" s="13"/>
      <c r="IMI32" s="13"/>
      <c r="IMJ32" s="13"/>
      <c r="IMK32" s="13"/>
      <c r="IML32" s="13"/>
      <c r="IMM32" s="13"/>
      <c r="IMN32" s="13"/>
      <c r="IMO32" s="13"/>
      <c r="IMP32" s="13"/>
      <c r="IMQ32" s="13"/>
      <c r="IMR32" s="13"/>
      <c r="IMS32" s="13"/>
      <c r="IMT32" s="13"/>
      <c r="IMU32" s="13"/>
      <c r="IMV32" s="13"/>
      <c r="IMW32" s="13"/>
      <c r="IMX32" s="13"/>
      <c r="IMY32" s="13"/>
      <c r="IMZ32" s="13"/>
      <c r="INA32" s="13"/>
      <c r="INB32" s="13"/>
      <c r="INC32" s="13"/>
      <c r="IND32" s="13"/>
      <c r="INE32" s="13"/>
      <c r="INF32" s="13"/>
      <c r="ING32" s="13"/>
      <c r="INH32" s="13"/>
      <c r="INI32" s="13"/>
      <c r="INJ32" s="13"/>
      <c r="INK32" s="13"/>
      <c r="INL32" s="13"/>
      <c r="INM32" s="13"/>
      <c r="INN32" s="13"/>
      <c r="INO32" s="13"/>
      <c r="INP32" s="13"/>
      <c r="INQ32" s="13"/>
      <c r="INR32" s="13"/>
      <c r="INS32" s="13"/>
      <c r="INT32" s="13"/>
      <c r="INU32" s="13"/>
      <c r="INV32" s="13"/>
      <c r="INW32" s="13"/>
      <c r="INX32" s="13"/>
      <c r="INY32" s="13"/>
      <c r="INZ32" s="13"/>
      <c r="IOA32" s="13"/>
      <c r="IOB32" s="13"/>
      <c r="IOC32" s="13"/>
      <c r="IOD32" s="13"/>
      <c r="IOE32" s="13"/>
      <c r="IOF32" s="13"/>
      <c r="IOG32" s="13"/>
      <c r="IOH32" s="13"/>
      <c r="IOI32" s="13"/>
      <c r="IOJ32" s="13"/>
      <c r="IOK32" s="13"/>
      <c r="IOL32" s="13"/>
      <c r="IOM32" s="13"/>
      <c r="ION32" s="13"/>
      <c r="IOO32" s="13"/>
      <c r="IOP32" s="13"/>
      <c r="IOQ32" s="13"/>
      <c r="IOR32" s="13"/>
      <c r="IOS32" s="13"/>
      <c r="IOT32" s="13"/>
      <c r="IOU32" s="13"/>
      <c r="IOV32" s="13"/>
      <c r="IOW32" s="13"/>
      <c r="IOX32" s="13"/>
      <c r="IOY32" s="13"/>
      <c r="IOZ32" s="13"/>
      <c r="IPA32" s="13"/>
      <c r="IPB32" s="13"/>
      <c r="IPC32" s="13"/>
      <c r="IPD32" s="13"/>
      <c r="IPE32" s="13"/>
      <c r="IPF32" s="13"/>
      <c r="IPG32" s="13"/>
      <c r="IPH32" s="13"/>
      <c r="IPI32" s="13"/>
      <c r="IPJ32" s="13"/>
      <c r="IPK32" s="13"/>
      <c r="IPL32" s="13"/>
      <c r="IPM32" s="13"/>
      <c r="IPN32" s="13"/>
      <c r="IPO32" s="13"/>
      <c r="IPP32" s="13"/>
      <c r="IPQ32" s="13"/>
      <c r="IPR32" s="13"/>
      <c r="IPS32" s="13"/>
      <c r="IPT32" s="13"/>
      <c r="IPU32" s="13"/>
      <c r="IPV32" s="13"/>
      <c r="IPW32" s="13"/>
      <c r="IPX32" s="13"/>
      <c r="IPY32" s="13"/>
      <c r="IPZ32" s="13"/>
      <c r="IQA32" s="13"/>
      <c r="IQB32" s="13"/>
      <c r="IQC32" s="13"/>
      <c r="IQD32" s="13"/>
      <c r="IQE32" s="13"/>
      <c r="IQF32" s="13"/>
      <c r="IQG32" s="13"/>
      <c r="IQH32" s="13"/>
      <c r="IQI32" s="13"/>
      <c r="IQJ32" s="13"/>
      <c r="IQK32" s="13"/>
      <c r="IQL32" s="13"/>
      <c r="IQM32" s="13"/>
      <c r="IQN32" s="13"/>
      <c r="IQO32" s="13"/>
      <c r="IQP32" s="13"/>
      <c r="IQQ32" s="13"/>
      <c r="IQR32" s="13"/>
      <c r="IQS32" s="13"/>
      <c r="IQT32" s="13"/>
      <c r="IQU32" s="13"/>
      <c r="IQV32" s="13"/>
      <c r="IQW32" s="13"/>
      <c r="IQX32" s="13"/>
      <c r="IQY32" s="13"/>
      <c r="IQZ32" s="13"/>
      <c r="IRA32" s="13"/>
      <c r="IRB32" s="13"/>
      <c r="IRC32" s="13"/>
      <c r="IRD32" s="13"/>
      <c r="IRE32" s="13"/>
      <c r="IRF32" s="13"/>
      <c r="IRG32" s="13"/>
      <c r="IRH32" s="13"/>
      <c r="IRI32" s="13"/>
      <c r="IRJ32" s="13"/>
      <c r="IRK32" s="13"/>
      <c r="IRL32" s="13"/>
      <c r="IRM32" s="13"/>
      <c r="IRN32" s="13"/>
      <c r="IRO32" s="13"/>
      <c r="IRP32" s="13"/>
      <c r="IRQ32" s="13"/>
      <c r="IRR32" s="13"/>
      <c r="IRS32" s="13"/>
      <c r="IRT32" s="13"/>
      <c r="IRU32" s="13"/>
      <c r="IRV32" s="13"/>
      <c r="IRW32" s="13"/>
      <c r="IRX32" s="13"/>
      <c r="IRY32" s="13"/>
      <c r="IRZ32" s="13"/>
      <c r="ISA32" s="13"/>
      <c r="ISB32" s="13"/>
      <c r="ISC32" s="13"/>
      <c r="ISD32" s="13"/>
      <c r="ISE32" s="13"/>
      <c r="ISF32" s="13"/>
      <c r="ISG32" s="13"/>
      <c r="ISH32" s="13"/>
      <c r="ISI32" s="13"/>
      <c r="ISJ32" s="13"/>
      <c r="ISK32" s="13"/>
      <c r="ISL32" s="13"/>
      <c r="ISM32" s="13"/>
      <c r="ISN32" s="13"/>
      <c r="ISO32" s="13"/>
      <c r="ISP32" s="13"/>
      <c r="ISQ32" s="13"/>
      <c r="ISR32" s="13"/>
      <c r="ISS32" s="13"/>
      <c r="IST32" s="13"/>
      <c r="ISU32" s="13"/>
      <c r="ISV32" s="13"/>
      <c r="ISW32" s="13"/>
      <c r="ISX32" s="13"/>
      <c r="ISY32" s="13"/>
      <c r="ISZ32" s="13"/>
      <c r="ITA32" s="13"/>
      <c r="ITB32" s="13"/>
      <c r="ITC32" s="13"/>
      <c r="ITD32" s="13"/>
      <c r="ITE32" s="13"/>
      <c r="ITF32" s="13"/>
      <c r="ITG32" s="13"/>
      <c r="ITH32" s="13"/>
      <c r="ITI32" s="13"/>
      <c r="ITJ32" s="13"/>
      <c r="ITK32" s="13"/>
      <c r="ITL32" s="13"/>
      <c r="ITM32" s="13"/>
      <c r="ITN32" s="13"/>
      <c r="ITO32" s="13"/>
      <c r="ITP32" s="13"/>
      <c r="ITQ32" s="13"/>
      <c r="ITR32" s="13"/>
      <c r="ITS32" s="13"/>
      <c r="ITT32" s="13"/>
      <c r="ITU32" s="13"/>
      <c r="ITV32" s="13"/>
      <c r="ITW32" s="13"/>
      <c r="ITX32" s="13"/>
      <c r="ITY32" s="13"/>
      <c r="ITZ32" s="13"/>
      <c r="IUA32" s="13"/>
      <c r="IUB32" s="13"/>
      <c r="IUC32" s="13"/>
      <c r="IUD32" s="13"/>
      <c r="IUE32" s="13"/>
      <c r="IUF32" s="13"/>
      <c r="IUG32" s="13"/>
      <c r="IUH32" s="13"/>
      <c r="IUI32" s="13"/>
      <c r="IUJ32" s="13"/>
      <c r="IUK32" s="13"/>
      <c r="IUL32" s="13"/>
      <c r="IUM32" s="13"/>
      <c r="IUN32" s="13"/>
      <c r="IUO32" s="13"/>
      <c r="IUP32" s="13"/>
      <c r="IUQ32" s="13"/>
      <c r="IUR32" s="13"/>
      <c r="IUS32" s="13"/>
      <c r="IUT32" s="13"/>
      <c r="IUU32" s="13"/>
      <c r="IUV32" s="13"/>
      <c r="IUW32" s="13"/>
      <c r="IUX32" s="13"/>
      <c r="IUY32" s="13"/>
      <c r="IUZ32" s="13"/>
      <c r="IVA32" s="13"/>
      <c r="IVB32" s="13"/>
      <c r="IVC32" s="13"/>
      <c r="IVD32" s="13"/>
      <c r="IVE32" s="13"/>
      <c r="IVF32" s="13"/>
      <c r="IVG32" s="13"/>
      <c r="IVH32" s="13"/>
      <c r="IVI32" s="13"/>
      <c r="IVJ32" s="13"/>
      <c r="IVK32" s="13"/>
      <c r="IVL32" s="13"/>
      <c r="IVM32" s="13"/>
      <c r="IVN32" s="13"/>
      <c r="IVO32" s="13"/>
      <c r="IVP32" s="13"/>
      <c r="IVQ32" s="13"/>
      <c r="IVR32" s="13"/>
      <c r="IVS32" s="13"/>
      <c r="IVT32" s="13"/>
      <c r="IVU32" s="13"/>
      <c r="IVV32" s="13"/>
      <c r="IVW32" s="13"/>
      <c r="IVX32" s="13"/>
      <c r="IVY32" s="13"/>
      <c r="IVZ32" s="13"/>
      <c r="IWA32" s="13"/>
      <c r="IWB32" s="13"/>
      <c r="IWC32" s="13"/>
      <c r="IWD32" s="13"/>
      <c r="IWE32" s="13"/>
      <c r="IWF32" s="13"/>
      <c r="IWG32" s="13"/>
      <c r="IWH32" s="13"/>
      <c r="IWI32" s="13"/>
      <c r="IWJ32" s="13"/>
      <c r="IWK32" s="13"/>
      <c r="IWL32" s="13"/>
      <c r="IWM32" s="13"/>
      <c r="IWN32" s="13"/>
      <c r="IWO32" s="13"/>
      <c r="IWP32" s="13"/>
      <c r="IWQ32" s="13"/>
      <c r="IWR32" s="13"/>
      <c r="IWS32" s="13"/>
      <c r="IWT32" s="13"/>
      <c r="IWU32" s="13"/>
      <c r="IWV32" s="13"/>
      <c r="IWW32" s="13"/>
      <c r="IWX32" s="13"/>
      <c r="IWY32" s="13"/>
      <c r="IWZ32" s="13"/>
      <c r="IXA32" s="13"/>
      <c r="IXB32" s="13"/>
      <c r="IXC32" s="13"/>
      <c r="IXD32" s="13"/>
      <c r="IXE32" s="13"/>
      <c r="IXF32" s="13"/>
      <c r="IXG32" s="13"/>
      <c r="IXH32" s="13"/>
      <c r="IXI32" s="13"/>
      <c r="IXJ32" s="13"/>
      <c r="IXK32" s="13"/>
      <c r="IXL32" s="13"/>
      <c r="IXM32" s="13"/>
      <c r="IXN32" s="13"/>
      <c r="IXO32" s="13"/>
      <c r="IXP32" s="13"/>
      <c r="IXQ32" s="13"/>
      <c r="IXR32" s="13"/>
      <c r="IXS32" s="13"/>
      <c r="IXT32" s="13"/>
      <c r="IXU32" s="13"/>
      <c r="IXV32" s="13"/>
      <c r="IXW32" s="13"/>
      <c r="IXX32" s="13"/>
      <c r="IXY32" s="13"/>
      <c r="IXZ32" s="13"/>
      <c r="IYA32" s="13"/>
      <c r="IYB32" s="13"/>
      <c r="IYC32" s="13"/>
      <c r="IYD32" s="13"/>
      <c r="IYE32" s="13"/>
      <c r="IYF32" s="13"/>
      <c r="IYG32" s="13"/>
      <c r="IYH32" s="13"/>
      <c r="IYI32" s="13"/>
      <c r="IYJ32" s="13"/>
      <c r="IYK32" s="13"/>
      <c r="IYL32" s="13"/>
      <c r="IYM32" s="13"/>
      <c r="IYN32" s="13"/>
      <c r="IYO32" s="13"/>
      <c r="IYP32" s="13"/>
      <c r="IYQ32" s="13"/>
      <c r="IYR32" s="13"/>
      <c r="IYS32" s="13"/>
      <c r="IYT32" s="13"/>
      <c r="IYU32" s="13"/>
      <c r="IYV32" s="13"/>
      <c r="IYW32" s="13"/>
      <c r="IYX32" s="13"/>
      <c r="IYY32" s="13"/>
      <c r="IYZ32" s="13"/>
      <c r="IZA32" s="13"/>
      <c r="IZB32" s="13"/>
      <c r="IZC32" s="13"/>
      <c r="IZD32" s="13"/>
      <c r="IZE32" s="13"/>
      <c r="IZF32" s="13"/>
      <c r="IZG32" s="13"/>
      <c r="IZH32" s="13"/>
      <c r="IZI32" s="13"/>
      <c r="IZJ32" s="13"/>
      <c r="IZK32" s="13"/>
      <c r="IZL32" s="13"/>
      <c r="IZM32" s="13"/>
      <c r="IZN32" s="13"/>
      <c r="IZO32" s="13"/>
      <c r="IZP32" s="13"/>
      <c r="IZQ32" s="13"/>
      <c r="IZR32" s="13"/>
      <c r="IZS32" s="13"/>
      <c r="IZT32" s="13"/>
      <c r="IZU32" s="13"/>
      <c r="IZV32" s="13"/>
      <c r="IZW32" s="13"/>
      <c r="IZX32" s="13"/>
      <c r="IZY32" s="13"/>
      <c r="IZZ32" s="13"/>
      <c r="JAA32" s="13"/>
      <c r="JAB32" s="13"/>
      <c r="JAC32" s="13"/>
      <c r="JAD32" s="13"/>
      <c r="JAE32" s="13"/>
      <c r="JAF32" s="13"/>
      <c r="JAG32" s="13"/>
      <c r="JAH32" s="13"/>
      <c r="JAI32" s="13"/>
      <c r="JAJ32" s="13"/>
      <c r="JAK32" s="13"/>
      <c r="JAL32" s="13"/>
      <c r="JAM32" s="13"/>
      <c r="JAN32" s="13"/>
      <c r="JAO32" s="13"/>
      <c r="JAP32" s="13"/>
      <c r="JAQ32" s="13"/>
      <c r="JAR32" s="13"/>
      <c r="JAS32" s="13"/>
      <c r="JAT32" s="13"/>
      <c r="JAU32" s="13"/>
      <c r="JAV32" s="13"/>
      <c r="JAW32" s="13"/>
      <c r="JAX32" s="13"/>
      <c r="JAY32" s="13"/>
      <c r="JAZ32" s="13"/>
      <c r="JBA32" s="13"/>
      <c r="JBB32" s="13"/>
      <c r="JBC32" s="13"/>
      <c r="JBD32" s="13"/>
      <c r="JBE32" s="13"/>
      <c r="JBF32" s="13"/>
      <c r="JBG32" s="13"/>
      <c r="JBH32" s="13"/>
      <c r="JBI32" s="13"/>
      <c r="JBJ32" s="13"/>
      <c r="JBK32" s="13"/>
      <c r="JBL32" s="13"/>
      <c r="JBM32" s="13"/>
      <c r="JBN32" s="13"/>
      <c r="JBO32" s="13"/>
      <c r="JBP32" s="13"/>
      <c r="JBQ32" s="13"/>
      <c r="JBR32" s="13"/>
      <c r="JBS32" s="13"/>
      <c r="JBT32" s="13"/>
      <c r="JBU32" s="13"/>
      <c r="JBV32" s="13"/>
      <c r="JBW32" s="13"/>
      <c r="JBX32" s="13"/>
      <c r="JBY32" s="13"/>
      <c r="JBZ32" s="13"/>
      <c r="JCA32" s="13"/>
      <c r="JCB32" s="13"/>
      <c r="JCC32" s="13"/>
      <c r="JCD32" s="13"/>
      <c r="JCE32" s="13"/>
      <c r="JCF32" s="13"/>
      <c r="JCG32" s="13"/>
      <c r="JCH32" s="13"/>
      <c r="JCI32" s="13"/>
      <c r="JCJ32" s="13"/>
      <c r="JCK32" s="13"/>
      <c r="JCL32" s="13"/>
      <c r="JCM32" s="13"/>
      <c r="JCN32" s="13"/>
      <c r="JCO32" s="13"/>
      <c r="JCP32" s="13"/>
      <c r="JCQ32" s="13"/>
      <c r="JCR32" s="13"/>
      <c r="JCS32" s="13"/>
      <c r="JCT32" s="13"/>
      <c r="JCU32" s="13"/>
      <c r="JCV32" s="13"/>
      <c r="JCW32" s="13"/>
      <c r="JCX32" s="13"/>
      <c r="JCY32" s="13"/>
      <c r="JCZ32" s="13"/>
      <c r="JDA32" s="13"/>
      <c r="JDB32" s="13"/>
      <c r="JDC32" s="13"/>
      <c r="JDD32" s="13"/>
      <c r="JDE32" s="13"/>
      <c r="JDF32" s="13"/>
      <c r="JDG32" s="13"/>
      <c r="JDH32" s="13"/>
      <c r="JDI32" s="13"/>
      <c r="JDJ32" s="13"/>
      <c r="JDK32" s="13"/>
      <c r="JDL32" s="13"/>
      <c r="JDM32" s="13"/>
      <c r="JDN32" s="13"/>
      <c r="JDO32" s="13"/>
      <c r="JDP32" s="13"/>
      <c r="JDQ32" s="13"/>
      <c r="JDR32" s="13"/>
      <c r="JDS32" s="13"/>
      <c r="JDT32" s="13"/>
      <c r="JDU32" s="13"/>
      <c r="JDV32" s="13"/>
      <c r="JDW32" s="13"/>
      <c r="JDX32" s="13"/>
      <c r="JDY32" s="13"/>
      <c r="JDZ32" s="13"/>
      <c r="JEA32" s="13"/>
      <c r="JEB32" s="13"/>
      <c r="JEC32" s="13"/>
      <c r="JED32" s="13"/>
      <c r="JEE32" s="13"/>
      <c r="JEF32" s="13"/>
      <c r="JEG32" s="13"/>
      <c r="JEH32" s="13"/>
      <c r="JEI32" s="13"/>
      <c r="JEJ32" s="13"/>
      <c r="JEK32" s="13"/>
      <c r="JEL32" s="13"/>
      <c r="JEM32" s="13"/>
      <c r="JEN32" s="13"/>
      <c r="JEO32" s="13"/>
      <c r="JEP32" s="13"/>
      <c r="JEQ32" s="13"/>
      <c r="JER32" s="13"/>
      <c r="JES32" s="13"/>
      <c r="JET32" s="13"/>
      <c r="JEU32" s="13"/>
      <c r="JEV32" s="13"/>
      <c r="JEW32" s="13"/>
      <c r="JEX32" s="13"/>
      <c r="JEY32" s="13"/>
      <c r="JEZ32" s="13"/>
      <c r="JFA32" s="13"/>
      <c r="JFB32" s="13"/>
      <c r="JFC32" s="13"/>
      <c r="JFD32" s="13"/>
      <c r="JFE32" s="13"/>
      <c r="JFF32" s="13"/>
      <c r="JFG32" s="13"/>
      <c r="JFH32" s="13"/>
      <c r="JFI32" s="13"/>
      <c r="JFJ32" s="13"/>
      <c r="JFK32" s="13"/>
      <c r="JFL32" s="13"/>
      <c r="JFM32" s="13"/>
      <c r="JFN32" s="13"/>
      <c r="JFO32" s="13"/>
      <c r="JFP32" s="13"/>
      <c r="JFQ32" s="13"/>
      <c r="JFR32" s="13"/>
      <c r="JFS32" s="13"/>
      <c r="JFT32" s="13"/>
      <c r="JFU32" s="13"/>
      <c r="JFV32" s="13"/>
      <c r="JFW32" s="13"/>
      <c r="JFX32" s="13"/>
      <c r="JFY32" s="13"/>
      <c r="JFZ32" s="13"/>
      <c r="JGA32" s="13"/>
      <c r="JGB32" s="13"/>
      <c r="JGC32" s="13"/>
      <c r="JGD32" s="13"/>
      <c r="JGE32" s="13"/>
      <c r="JGF32" s="13"/>
      <c r="JGG32" s="13"/>
      <c r="JGH32" s="13"/>
      <c r="JGI32" s="13"/>
      <c r="JGJ32" s="13"/>
      <c r="JGK32" s="13"/>
      <c r="JGL32" s="13"/>
      <c r="JGM32" s="13"/>
      <c r="JGN32" s="13"/>
      <c r="JGO32" s="13"/>
      <c r="JGP32" s="13"/>
      <c r="JGQ32" s="13"/>
      <c r="JGR32" s="13"/>
      <c r="JGS32" s="13"/>
      <c r="JGT32" s="13"/>
      <c r="JGU32" s="13"/>
      <c r="JGV32" s="13"/>
      <c r="JGW32" s="13"/>
      <c r="JGX32" s="13"/>
      <c r="JGY32" s="13"/>
      <c r="JGZ32" s="13"/>
      <c r="JHA32" s="13"/>
      <c r="JHB32" s="13"/>
      <c r="JHC32" s="13"/>
      <c r="JHD32" s="13"/>
      <c r="JHE32" s="13"/>
      <c r="JHF32" s="13"/>
      <c r="JHG32" s="13"/>
      <c r="JHH32" s="13"/>
      <c r="JHI32" s="13"/>
      <c r="JHJ32" s="13"/>
      <c r="JHK32" s="13"/>
      <c r="JHL32" s="13"/>
      <c r="JHM32" s="13"/>
      <c r="JHN32" s="13"/>
      <c r="JHO32" s="13"/>
      <c r="JHP32" s="13"/>
      <c r="JHQ32" s="13"/>
      <c r="JHR32" s="13"/>
      <c r="JHS32" s="13"/>
      <c r="JHT32" s="13"/>
      <c r="JHU32" s="13"/>
      <c r="JHV32" s="13"/>
      <c r="JHW32" s="13"/>
      <c r="JHX32" s="13"/>
      <c r="JHY32" s="13"/>
      <c r="JHZ32" s="13"/>
      <c r="JIA32" s="13"/>
      <c r="JIB32" s="13"/>
      <c r="JIC32" s="13"/>
      <c r="JID32" s="13"/>
      <c r="JIE32" s="13"/>
      <c r="JIF32" s="13"/>
      <c r="JIG32" s="13"/>
      <c r="JIH32" s="13"/>
      <c r="JII32" s="13"/>
      <c r="JIJ32" s="13"/>
      <c r="JIK32" s="13"/>
      <c r="JIL32" s="13"/>
      <c r="JIM32" s="13"/>
      <c r="JIN32" s="13"/>
      <c r="JIO32" s="13"/>
      <c r="JIP32" s="13"/>
      <c r="JIQ32" s="13"/>
      <c r="JIR32" s="13"/>
      <c r="JIS32" s="13"/>
      <c r="JIT32" s="13"/>
      <c r="JIU32" s="13"/>
      <c r="JIV32" s="13"/>
      <c r="JIW32" s="13"/>
      <c r="JIX32" s="13"/>
      <c r="JIY32" s="13"/>
      <c r="JIZ32" s="13"/>
      <c r="JJA32" s="13"/>
      <c r="JJB32" s="13"/>
      <c r="JJC32" s="13"/>
      <c r="JJD32" s="13"/>
      <c r="JJE32" s="13"/>
      <c r="JJF32" s="13"/>
      <c r="JJG32" s="13"/>
      <c r="JJH32" s="13"/>
      <c r="JJI32" s="13"/>
      <c r="JJJ32" s="13"/>
      <c r="JJK32" s="13"/>
      <c r="JJL32" s="13"/>
      <c r="JJM32" s="13"/>
      <c r="JJN32" s="13"/>
      <c r="JJO32" s="13"/>
      <c r="JJP32" s="13"/>
      <c r="JJQ32" s="13"/>
      <c r="JJR32" s="13"/>
      <c r="JJS32" s="13"/>
      <c r="JJT32" s="13"/>
      <c r="JJU32" s="13"/>
      <c r="JJV32" s="13"/>
      <c r="JJW32" s="13"/>
      <c r="JJX32" s="13"/>
      <c r="JJY32" s="13"/>
      <c r="JJZ32" s="13"/>
      <c r="JKA32" s="13"/>
      <c r="JKB32" s="13"/>
      <c r="JKC32" s="13"/>
      <c r="JKD32" s="13"/>
      <c r="JKE32" s="13"/>
      <c r="JKF32" s="13"/>
      <c r="JKG32" s="13"/>
      <c r="JKH32" s="13"/>
      <c r="JKI32" s="13"/>
      <c r="JKJ32" s="13"/>
      <c r="JKK32" s="13"/>
      <c r="JKL32" s="13"/>
      <c r="JKM32" s="13"/>
      <c r="JKN32" s="13"/>
      <c r="JKO32" s="13"/>
      <c r="JKP32" s="13"/>
      <c r="JKQ32" s="13"/>
      <c r="JKR32" s="13"/>
      <c r="JKS32" s="13"/>
      <c r="JKT32" s="13"/>
      <c r="JKU32" s="13"/>
      <c r="JKV32" s="13"/>
      <c r="JKW32" s="13"/>
      <c r="JKX32" s="13"/>
      <c r="JKY32" s="13"/>
      <c r="JKZ32" s="13"/>
      <c r="JLA32" s="13"/>
      <c r="JLB32" s="13"/>
      <c r="JLC32" s="13"/>
      <c r="JLD32" s="13"/>
      <c r="JLE32" s="13"/>
      <c r="JLF32" s="13"/>
      <c r="JLG32" s="13"/>
      <c r="JLH32" s="13"/>
      <c r="JLI32" s="13"/>
      <c r="JLJ32" s="13"/>
      <c r="JLK32" s="13"/>
      <c r="JLL32" s="13"/>
      <c r="JLM32" s="13"/>
      <c r="JLN32" s="13"/>
      <c r="JLO32" s="13"/>
      <c r="JLP32" s="13"/>
      <c r="JLQ32" s="13"/>
      <c r="JLR32" s="13"/>
      <c r="JLS32" s="13"/>
      <c r="JLT32" s="13"/>
      <c r="JLU32" s="13"/>
      <c r="JLV32" s="13"/>
      <c r="JLW32" s="13"/>
      <c r="JLX32" s="13"/>
      <c r="JLY32" s="13"/>
      <c r="JLZ32" s="13"/>
      <c r="JMA32" s="13"/>
      <c r="JMB32" s="13"/>
      <c r="JMC32" s="13"/>
      <c r="JMD32" s="13"/>
      <c r="JME32" s="13"/>
      <c r="JMF32" s="13"/>
      <c r="JMG32" s="13"/>
      <c r="JMH32" s="13"/>
      <c r="JMI32" s="13"/>
      <c r="JMJ32" s="13"/>
      <c r="JMK32" s="13"/>
      <c r="JML32" s="13"/>
      <c r="JMM32" s="13"/>
      <c r="JMN32" s="13"/>
      <c r="JMO32" s="13"/>
      <c r="JMP32" s="13"/>
      <c r="JMQ32" s="13"/>
      <c r="JMR32" s="13"/>
      <c r="JMS32" s="13"/>
      <c r="JMT32" s="13"/>
      <c r="JMU32" s="13"/>
      <c r="JMV32" s="13"/>
      <c r="JMW32" s="13"/>
      <c r="JMX32" s="13"/>
      <c r="JMY32" s="13"/>
      <c r="JMZ32" s="13"/>
      <c r="JNA32" s="13"/>
      <c r="JNB32" s="13"/>
      <c r="JNC32" s="13"/>
      <c r="JND32" s="13"/>
      <c r="JNE32" s="13"/>
      <c r="JNF32" s="13"/>
      <c r="JNG32" s="13"/>
      <c r="JNH32" s="13"/>
      <c r="JNI32" s="13"/>
      <c r="JNJ32" s="13"/>
      <c r="JNK32" s="13"/>
      <c r="JNL32" s="13"/>
      <c r="JNM32" s="13"/>
      <c r="JNN32" s="13"/>
      <c r="JNO32" s="13"/>
      <c r="JNP32" s="13"/>
      <c r="JNQ32" s="13"/>
      <c r="JNR32" s="13"/>
      <c r="JNS32" s="13"/>
      <c r="JNT32" s="13"/>
      <c r="JNU32" s="13"/>
      <c r="JNV32" s="13"/>
      <c r="JNW32" s="13"/>
      <c r="JNX32" s="13"/>
      <c r="JNY32" s="13"/>
      <c r="JNZ32" s="13"/>
      <c r="JOA32" s="13"/>
      <c r="JOB32" s="13"/>
      <c r="JOC32" s="13"/>
      <c r="JOD32" s="13"/>
      <c r="JOE32" s="13"/>
      <c r="JOF32" s="13"/>
      <c r="JOG32" s="13"/>
      <c r="JOH32" s="13"/>
      <c r="JOI32" s="13"/>
      <c r="JOJ32" s="13"/>
      <c r="JOK32" s="13"/>
      <c r="JOL32" s="13"/>
      <c r="JOM32" s="13"/>
      <c r="JON32" s="13"/>
      <c r="JOO32" s="13"/>
      <c r="JOP32" s="13"/>
      <c r="JOQ32" s="13"/>
      <c r="JOR32" s="13"/>
      <c r="JOS32" s="13"/>
      <c r="JOT32" s="13"/>
      <c r="JOU32" s="13"/>
      <c r="JOV32" s="13"/>
      <c r="JOW32" s="13"/>
      <c r="JOX32" s="13"/>
      <c r="JOY32" s="13"/>
      <c r="JOZ32" s="13"/>
      <c r="JPA32" s="13"/>
      <c r="JPB32" s="13"/>
      <c r="JPC32" s="13"/>
      <c r="JPD32" s="13"/>
      <c r="JPE32" s="13"/>
      <c r="JPF32" s="13"/>
      <c r="JPG32" s="13"/>
      <c r="JPH32" s="13"/>
      <c r="JPI32" s="13"/>
      <c r="JPJ32" s="13"/>
      <c r="JPK32" s="13"/>
      <c r="JPL32" s="13"/>
      <c r="JPM32" s="13"/>
      <c r="JPN32" s="13"/>
      <c r="JPO32" s="13"/>
      <c r="JPP32" s="13"/>
      <c r="JPQ32" s="13"/>
      <c r="JPR32" s="13"/>
      <c r="JPS32" s="13"/>
      <c r="JPT32" s="13"/>
      <c r="JPU32" s="13"/>
      <c r="JPV32" s="13"/>
      <c r="JPW32" s="13"/>
      <c r="JPX32" s="13"/>
      <c r="JPY32" s="13"/>
      <c r="JPZ32" s="13"/>
      <c r="JQA32" s="13"/>
      <c r="JQB32" s="13"/>
      <c r="JQC32" s="13"/>
      <c r="JQD32" s="13"/>
      <c r="JQE32" s="13"/>
      <c r="JQF32" s="13"/>
      <c r="JQG32" s="13"/>
      <c r="JQH32" s="13"/>
      <c r="JQI32" s="13"/>
      <c r="JQJ32" s="13"/>
      <c r="JQK32" s="13"/>
      <c r="JQL32" s="13"/>
      <c r="JQM32" s="13"/>
      <c r="JQN32" s="13"/>
      <c r="JQO32" s="13"/>
      <c r="JQP32" s="13"/>
      <c r="JQQ32" s="13"/>
      <c r="JQR32" s="13"/>
      <c r="JQS32" s="13"/>
      <c r="JQT32" s="13"/>
      <c r="JQU32" s="13"/>
      <c r="JQV32" s="13"/>
      <c r="JQW32" s="13"/>
      <c r="JQX32" s="13"/>
      <c r="JQY32" s="13"/>
      <c r="JQZ32" s="13"/>
      <c r="JRA32" s="13"/>
      <c r="JRB32" s="13"/>
      <c r="JRC32" s="13"/>
      <c r="JRD32" s="13"/>
      <c r="JRE32" s="13"/>
      <c r="JRF32" s="13"/>
      <c r="JRG32" s="13"/>
      <c r="JRH32" s="13"/>
      <c r="JRI32" s="13"/>
      <c r="JRJ32" s="13"/>
      <c r="JRK32" s="13"/>
      <c r="JRL32" s="13"/>
      <c r="JRM32" s="13"/>
      <c r="JRN32" s="13"/>
      <c r="JRO32" s="13"/>
      <c r="JRP32" s="13"/>
      <c r="JRQ32" s="13"/>
      <c r="JRR32" s="13"/>
      <c r="JRS32" s="13"/>
      <c r="JRT32" s="13"/>
      <c r="JRU32" s="13"/>
      <c r="JRV32" s="13"/>
      <c r="JRW32" s="13"/>
      <c r="JRX32" s="13"/>
      <c r="JRY32" s="13"/>
      <c r="JRZ32" s="13"/>
      <c r="JSA32" s="13"/>
      <c r="JSB32" s="13"/>
      <c r="JSC32" s="13"/>
      <c r="JSD32" s="13"/>
      <c r="JSE32" s="13"/>
      <c r="JSF32" s="13"/>
      <c r="JSG32" s="13"/>
      <c r="JSH32" s="13"/>
      <c r="JSI32" s="13"/>
      <c r="JSJ32" s="13"/>
      <c r="JSK32" s="13"/>
      <c r="JSL32" s="13"/>
      <c r="JSM32" s="13"/>
      <c r="JSN32" s="13"/>
      <c r="JSO32" s="13"/>
      <c r="JSP32" s="13"/>
      <c r="JSQ32" s="13"/>
      <c r="JSR32" s="13"/>
      <c r="JSS32" s="13"/>
      <c r="JST32" s="13"/>
      <c r="JSU32" s="13"/>
      <c r="JSV32" s="13"/>
      <c r="JSW32" s="13"/>
      <c r="JSX32" s="13"/>
      <c r="JSY32" s="13"/>
      <c r="JSZ32" s="13"/>
      <c r="JTA32" s="13"/>
      <c r="JTB32" s="13"/>
      <c r="JTC32" s="13"/>
      <c r="JTD32" s="13"/>
      <c r="JTE32" s="13"/>
      <c r="JTF32" s="13"/>
      <c r="JTG32" s="13"/>
      <c r="JTH32" s="13"/>
      <c r="JTI32" s="13"/>
      <c r="JTJ32" s="13"/>
      <c r="JTK32" s="13"/>
      <c r="JTL32" s="13"/>
      <c r="JTM32" s="13"/>
      <c r="JTN32" s="13"/>
      <c r="JTO32" s="13"/>
      <c r="JTP32" s="13"/>
      <c r="JTQ32" s="13"/>
      <c r="JTR32" s="13"/>
      <c r="JTS32" s="13"/>
      <c r="JTT32" s="13"/>
      <c r="JTU32" s="13"/>
      <c r="JTV32" s="13"/>
      <c r="JTW32" s="13"/>
      <c r="JTX32" s="13"/>
      <c r="JTY32" s="13"/>
      <c r="JTZ32" s="13"/>
      <c r="JUA32" s="13"/>
      <c r="JUB32" s="13"/>
      <c r="JUC32" s="13"/>
      <c r="JUD32" s="13"/>
      <c r="JUE32" s="13"/>
      <c r="JUF32" s="13"/>
      <c r="JUG32" s="13"/>
      <c r="JUH32" s="13"/>
      <c r="JUI32" s="13"/>
      <c r="JUJ32" s="13"/>
      <c r="JUK32" s="13"/>
      <c r="JUL32" s="13"/>
      <c r="JUM32" s="13"/>
      <c r="JUN32" s="13"/>
      <c r="JUO32" s="13"/>
      <c r="JUP32" s="13"/>
      <c r="JUQ32" s="13"/>
      <c r="JUR32" s="13"/>
      <c r="JUS32" s="13"/>
      <c r="JUT32" s="13"/>
      <c r="JUU32" s="13"/>
      <c r="JUV32" s="13"/>
      <c r="JUW32" s="13"/>
      <c r="JUX32" s="13"/>
      <c r="JUY32" s="13"/>
      <c r="JUZ32" s="13"/>
      <c r="JVA32" s="13"/>
      <c r="JVB32" s="13"/>
      <c r="JVC32" s="13"/>
      <c r="JVD32" s="13"/>
      <c r="JVE32" s="13"/>
      <c r="JVF32" s="13"/>
      <c r="JVG32" s="13"/>
      <c r="JVH32" s="13"/>
      <c r="JVI32" s="13"/>
      <c r="JVJ32" s="13"/>
      <c r="JVK32" s="13"/>
      <c r="JVL32" s="13"/>
      <c r="JVM32" s="13"/>
      <c r="JVN32" s="13"/>
      <c r="JVO32" s="13"/>
      <c r="JVP32" s="13"/>
      <c r="JVQ32" s="13"/>
      <c r="JVR32" s="13"/>
      <c r="JVS32" s="13"/>
      <c r="JVT32" s="13"/>
      <c r="JVU32" s="13"/>
      <c r="JVV32" s="13"/>
      <c r="JVW32" s="13"/>
      <c r="JVX32" s="13"/>
      <c r="JVY32" s="13"/>
      <c r="JVZ32" s="13"/>
      <c r="JWA32" s="13"/>
      <c r="JWB32" s="13"/>
      <c r="JWC32" s="13"/>
      <c r="JWD32" s="13"/>
      <c r="JWE32" s="13"/>
      <c r="JWF32" s="13"/>
      <c r="JWG32" s="13"/>
      <c r="JWH32" s="13"/>
      <c r="JWI32" s="13"/>
      <c r="JWJ32" s="13"/>
      <c r="JWK32" s="13"/>
      <c r="JWL32" s="13"/>
      <c r="JWM32" s="13"/>
      <c r="JWN32" s="13"/>
      <c r="JWO32" s="13"/>
      <c r="JWP32" s="13"/>
      <c r="JWQ32" s="13"/>
      <c r="JWR32" s="13"/>
      <c r="JWS32" s="13"/>
      <c r="JWT32" s="13"/>
      <c r="JWU32" s="13"/>
      <c r="JWV32" s="13"/>
      <c r="JWW32" s="13"/>
      <c r="JWX32" s="13"/>
      <c r="JWY32" s="13"/>
      <c r="JWZ32" s="13"/>
      <c r="JXA32" s="13"/>
      <c r="JXB32" s="13"/>
      <c r="JXC32" s="13"/>
      <c r="JXD32" s="13"/>
      <c r="JXE32" s="13"/>
      <c r="JXF32" s="13"/>
      <c r="JXG32" s="13"/>
      <c r="JXH32" s="13"/>
      <c r="JXI32" s="13"/>
      <c r="JXJ32" s="13"/>
      <c r="JXK32" s="13"/>
      <c r="JXL32" s="13"/>
      <c r="JXM32" s="13"/>
      <c r="JXN32" s="13"/>
      <c r="JXO32" s="13"/>
      <c r="JXP32" s="13"/>
      <c r="JXQ32" s="13"/>
      <c r="JXR32" s="13"/>
      <c r="JXS32" s="13"/>
      <c r="JXT32" s="13"/>
      <c r="JXU32" s="13"/>
      <c r="JXV32" s="13"/>
      <c r="JXW32" s="13"/>
      <c r="JXX32" s="13"/>
      <c r="JXY32" s="13"/>
      <c r="JXZ32" s="13"/>
      <c r="JYA32" s="13"/>
      <c r="JYB32" s="13"/>
      <c r="JYC32" s="13"/>
      <c r="JYD32" s="13"/>
      <c r="JYE32" s="13"/>
      <c r="JYF32" s="13"/>
      <c r="JYG32" s="13"/>
      <c r="JYH32" s="13"/>
      <c r="JYI32" s="13"/>
      <c r="JYJ32" s="13"/>
      <c r="JYK32" s="13"/>
      <c r="JYL32" s="13"/>
      <c r="JYM32" s="13"/>
      <c r="JYN32" s="13"/>
      <c r="JYO32" s="13"/>
      <c r="JYP32" s="13"/>
      <c r="JYQ32" s="13"/>
      <c r="JYR32" s="13"/>
      <c r="JYS32" s="13"/>
      <c r="JYT32" s="13"/>
      <c r="JYU32" s="13"/>
      <c r="JYV32" s="13"/>
      <c r="JYW32" s="13"/>
      <c r="JYX32" s="13"/>
      <c r="JYY32" s="13"/>
      <c r="JYZ32" s="13"/>
      <c r="JZA32" s="13"/>
      <c r="JZB32" s="13"/>
      <c r="JZC32" s="13"/>
      <c r="JZD32" s="13"/>
      <c r="JZE32" s="13"/>
      <c r="JZF32" s="13"/>
      <c r="JZG32" s="13"/>
      <c r="JZH32" s="13"/>
      <c r="JZI32" s="13"/>
      <c r="JZJ32" s="13"/>
      <c r="JZK32" s="13"/>
      <c r="JZL32" s="13"/>
      <c r="JZM32" s="13"/>
      <c r="JZN32" s="13"/>
      <c r="JZO32" s="13"/>
      <c r="JZP32" s="13"/>
      <c r="JZQ32" s="13"/>
      <c r="JZR32" s="13"/>
      <c r="JZS32" s="13"/>
      <c r="JZT32" s="13"/>
      <c r="JZU32" s="13"/>
      <c r="JZV32" s="13"/>
      <c r="JZW32" s="13"/>
      <c r="JZX32" s="13"/>
      <c r="JZY32" s="13"/>
      <c r="JZZ32" s="13"/>
      <c r="KAA32" s="13"/>
      <c r="KAB32" s="13"/>
      <c r="KAC32" s="13"/>
      <c r="KAD32" s="13"/>
      <c r="KAE32" s="13"/>
      <c r="KAF32" s="13"/>
      <c r="KAG32" s="13"/>
      <c r="KAH32" s="13"/>
      <c r="KAI32" s="13"/>
      <c r="KAJ32" s="13"/>
      <c r="KAK32" s="13"/>
      <c r="KAL32" s="13"/>
      <c r="KAM32" s="13"/>
      <c r="KAN32" s="13"/>
      <c r="KAO32" s="13"/>
      <c r="KAP32" s="13"/>
      <c r="KAQ32" s="13"/>
      <c r="KAR32" s="13"/>
      <c r="KAS32" s="13"/>
      <c r="KAT32" s="13"/>
      <c r="KAU32" s="13"/>
      <c r="KAV32" s="13"/>
      <c r="KAW32" s="13"/>
      <c r="KAX32" s="13"/>
      <c r="KAY32" s="13"/>
      <c r="KAZ32" s="13"/>
      <c r="KBA32" s="13"/>
      <c r="KBB32" s="13"/>
      <c r="KBC32" s="13"/>
      <c r="KBD32" s="13"/>
      <c r="KBE32" s="13"/>
      <c r="KBF32" s="13"/>
      <c r="KBG32" s="13"/>
      <c r="KBH32" s="13"/>
      <c r="KBI32" s="13"/>
      <c r="KBJ32" s="13"/>
      <c r="KBK32" s="13"/>
      <c r="KBL32" s="13"/>
      <c r="KBM32" s="13"/>
      <c r="KBN32" s="13"/>
      <c r="KBO32" s="13"/>
      <c r="KBP32" s="13"/>
      <c r="KBQ32" s="13"/>
      <c r="KBR32" s="13"/>
      <c r="KBS32" s="13"/>
      <c r="KBT32" s="13"/>
      <c r="KBU32" s="13"/>
      <c r="KBV32" s="13"/>
      <c r="KBW32" s="13"/>
      <c r="KBX32" s="13"/>
      <c r="KBY32" s="13"/>
      <c r="KBZ32" s="13"/>
      <c r="KCA32" s="13"/>
      <c r="KCB32" s="13"/>
      <c r="KCC32" s="13"/>
      <c r="KCD32" s="13"/>
      <c r="KCE32" s="13"/>
      <c r="KCF32" s="13"/>
      <c r="KCG32" s="13"/>
      <c r="KCH32" s="13"/>
      <c r="KCI32" s="13"/>
      <c r="KCJ32" s="13"/>
      <c r="KCK32" s="13"/>
      <c r="KCL32" s="13"/>
      <c r="KCM32" s="13"/>
      <c r="KCN32" s="13"/>
      <c r="KCO32" s="13"/>
      <c r="KCP32" s="13"/>
      <c r="KCQ32" s="13"/>
      <c r="KCR32" s="13"/>
      <c r="KCS32" s="13"/>
      <c r="KCT32" s="13"/>
      <c r="KCU32" s="13"/>
      <c r="KCV32" s="13"/>
      <c r="KCW32" s="13"/>
      <c r="KCX32" s="13"/>
      <c r="KCY32" s="13"/>
      <c r="KCZ32" s="13"/>
      <c r="KDA32" s="13"/>
      <c r="KDB32" s="13"/>
      <c r="KDC32" s="13"/>
      <c r="KDD32" s="13"/>
      <c r="KDE32" s="13"/>
      <c r="KDF32" s="13"/>
      <c r="KDG32" s="13"/>
      <c r="KDH32" s="13"/>
      <c r="KDI32" s="13"/>
      <c r="KDJ32" s="13"/>
      <c r="KDK32" s="13"/>
      <c r="KDL32" s="13"/>
      <c r="KDM32" s="13"/>
      <c r="KDN32" s="13"/>
      <c r="KDO32" s="13"/>
      <c r="KDP32" s="13"/>
      <c r="KDQ32" s="13"/>
      <c r="KDR32" s="13"/>
      <c r="KDS32" s="13"/>
      <c r="KDT32" s="13"/>
      <c r="KDU32" s="13"/>
      <c r="KDV32" s="13"/>
      <c r="KDW32" s="13"/>
      <c r="KDX32" s="13"/>
      <c r="KDY32" s="13"/>
      <c r="KDZ32" s="13"/>
      <c r="KEA32" s="13"/>
      <c r="KEB32" s="13"/>
      <c r="KEC32" s="13"/>
      <c r="KED32" s="13"/>
      <c r="KEE32" s="13"/>
      <c r="KEF32" s="13"/>
      <c r="KEG32" s="13"/>
      <c r="KEH32" s="13"/>
      <c r="KEI32" s="13"/>
      <c r="KEJ32" s="13"/>
      <c r="KEK32" s="13"/>
      <c r="KEL32" s="13"/>
      <c r="KEM32" s="13"/>
      <c r="KEN32" s="13"/>
      <c r="KEO32" s="13"/>
      <c r="KEP32" s="13"/>
      <c r="KEQ32" s="13"/>
      <c r="KER32" s="13"/>
      <c r="KES32" s="13"/>
      <c r="KET32" s="13"/>
      <c r="KEU32" s="13"/>
      <c r="KEV32" s="13"/>
      <c r="KEW32" s="13"/>
      <c r="KEX32" s="13"/>
      <c r="KEY32" s="13"/>
      <c r="KEZ32" s="13"/>
      <c r="KFA32" s="13"/>
      <c r="KFB32" s="13"/>
      <c r="KFC32" s="13"/>
      <c r="KFD32" s="13"/>
      <c r="KFE32" s="13"/>
      <c r="KFF32" s="13"/>
      <c r="KFG32" s="13"/>
      <c r="KFH32" s="13"/>
      <c r="KFI32" s="13"/>
      <c r="KFJ32" s="13"/>
      <c r="KFK32" s="13"/>
      <c r="KFL32" s="13"/>
      <c r="KFM32" s="13"/>
      <c r="KFN32" s="13"/>
      <c r="KFO32" s="13"/>
      <c r="KFP32" s="13"/>
      <c r="KFQ32" s="13"/>
      <c r="KFR32" s="13"/>
      <c r="KFS32" s="13"/>
      <c r="KFT32" s="13"/>
      <c r="KFU32" s="13"/>
      <c r="KFV32" s="13"/>
      <c r="KFW32" s="13"/>
      <c r="KFX32" s="13"/>
      <c r="KFY32" s="13"/>
      <c r="KFZ32" s="13"/>
      <c r="KGA32" s="13"/>
      <c r="KGB32" s="13"/>
      <c r="KGC32" s="13"/>
      <c r="KGD32" s="13"/>
      <c r="KGE32" s="13"/>
      <c r="KGF32" s="13"/>
      <c r="KGG32" s="13"/>
      <c r="KGH32" s="13"/>
      <c r="KGI32" s="13"/>
      <c r="KGJ32" s="13"/>
      <c r="KGK32" s="13"/>
      <c r="KGL32" s="13"/>
      <c r="KGM32" s="13"/>
      <c r="KGN32" s="13"/>
      <c r="KGO32" s="13"/>
      <c r="KGP32" s="13"/>
      <c r="KGQ32" s="13"/>
      <c r="KGR32" s="13"/>
      <c r="KGS32" s="13"/>
      <c r="KGT32" s="13"/>
      <c r="KGU32" s="13"/>
      <c r="KGV32" s="13"/>
      <c r="KGW32" s="13"/>
      <c r="KGX32" s="13"/>
      <c r="KGY32" s="13"/>
      <c r="KGZ32" s="13"/>
      <c r="KHA32" s="13"/>
      <c r="KHB32" s="13"/>
      <c r="KHC32" s="13"/>
      <c r="KHD32" s="13"/>
      <c r="KHE32" s="13"/>
      <c r="KHF32" s="13"/>
      <c r="KHG32" s="13"/>
      <c r="KHH32" s="13"/>
      <c r="KHI32" s="13"/>
      <c r="KHJ32" s="13"/>
      <c r="KHK32" s="13"/>
      <c r="KHL32" s="13"/>
      <c r="KHM32" s="13"/>
      <c r="KHN32" s="13"/>
      <c r="KHO32" s="13"/>
      <c r="KHP32" s="13"/>
      <c r="KHQ32" s="13"/>
      <c r="KHR32" s="13"/>
      <c r="KHS32" s="13"/>
      <c r="KHT32" s="13"/>
      <c r="KHU32" s="13"/>
      <c r="KHV32" s="13"/>
      <c r="KHW32" s="13"/>
      <c r="KHX32" s="13"/>
      <c r="KHY32" s="13"/>
      <c r="KHZ32" s="13"/>
      <c r="KIA32" s="13"/>
      <c r="KIB32" s="13"/>
      <c r="KIC32" s="13"/>
      <c r="KID32" s="13"/>
      <c r="KIE32" s="13"/>
      <c r="KIF32" s="13"/>
      <c r="KIG32" s="13"/>
      <c r="KIH32" s="13"/>
      <c r="KII32" s="13"/>
      <c r="KIJ32" s="13"/>
      <c r="KIK32" s="13"/>
      <c r="KIL32" s="13"/>
      <c r="KIM32" s="13"/>
      <c r="KIN32" s="13"/>
      <c r="KIO32" s="13"/>
      <c r="KIP32" s="13"/>
      <c r="KIQ32" s="13"/>
      <c r="KIR32" s="13"/>
      <c r="KIS32" s="13"/>
      <c r="KIT32" s="13"/>
      <c r="KIU32" s="13"/>
      <c r="KIV32" s="13"/>
      <c r="KIW32" s="13"/>
      <c r="KIX32" s="13"/>
      <c r="KIY32" s="13"/>
      <c r="KIZ32" s="13"/>
      <c r="KJA32" s="13"/>
      <c r="KJB32" s="13"/>
      <c r="KJC32" s="13"/>
      <c r="KJD32" s="13"/>
      <c r="KJE32" s="13"/>
      <c r="KJF32" s="13"/>
      <c r="KJG32" s="13"/>
      <c r="KJH32" s="13"/>
      <c r="KJI32" s="13"/>
      <c r="KJJ32" s="13"/>
      <c r="KJK32" s="13"/>
      <c r="KJL32" s="13"/>
      <c r="KJM32" s="13"/>
      <c r="KJN32" s="13"/>
      <c r="KJO32" s="13"/>
      <c r="KJP32" s="13"/>
      <c r="KJQ32" s="13"/>
      <c r="KJR32" s="13"/>
      <c r="KJS32" s="13"/>
      <c r="KJT32" s="13"/>
      <c r="KJU32" s="13"/>
      <c r="KJV32" s="13"/>
      <c r="KJW32" s="13"/>
      <c r="KJX32" s="13"/>
      <c r="KJY32" s="13"/>
      <c r="KJZ32" s="13"/>
      <c r="KKA32" s="13"/>
      <c r="KKB32" s="13"/>
      <c r="KKC32" s="13"/>
      <c r="KKD32" s="13"/>
      <c r="KKE32" s="13"/>
      <c r="KKF32" s="13"/>
      <c r="KKG32" s="13"/>
      <c r="KKH32" s="13"/>
      <c r="KKI32" s="13"/>
      <c r="KKJ32" s="13"/>
      <c r="KKK32" s="13"/>
      <c r="KKL32" s="13"/>
      <c r="KKM32" s="13"/>
      <c r="KKN32" s="13"/>
      <c r="KKO32" s="13"/>
      <c r="KKP32" s="13"/>
      <c r="KKQ32" s="13"/>
      <c r="KKR32" s="13"/>
      <c r="KKS32" s="13"/>
      <c r="KKT32" s="13"/>
      <c r="KKU32" s="13"/>
      <c r="KKV32" s="13"/>
      <c r="KKW32" s="13"/>
      <c r="KKX32" s="13"/>
      <c r="KKY32" s="13"/>
      <c r="KKZ32" s="13"/>
      <c r="KLA32" s="13"/>
      <c r="KLB32" s="13"/>
      <c r="KLC32" s="13"/>
      <c r="KLD32" s="13"/>
      <c r="KLE32" s="13"/>
      <c r="KLF32" s="13"/>
      <c r="KLG32" s="13"/>
      <c r="KLH32" s="13"/>
      <c r="KLI32" s="13"/>
      <c r="KLJ32" s="13"/>
      <c r="KLK32" s="13"/>
      <c r="KLL32" s="13"/>
      <c r="KLM32" s="13"/>
      <c r="KLN32" s="13"/>
      <c r="KLO32" s="13"/>
      <c r="KLP32" s="13"/>
      <c r="KLQ32" s="13"/>
      <c r="KLR32" s="13"/>
      <c r="KLS32" s="13"/>
      <c r="KLT32" s="13"/>
      <c r="KLU32" s="13"/>
      <c r="KLV32" s="13"/>
      <c r="KLW32" s="13"/>
      <c r="KLX32" s="13"/>
      <c r="KLY32" s="13"/>
      <c r="KLZ32" s="13"/>
      <c r="KMA32" s="13"/>
      <c r="KMB32" s="13"/>
      <c r="KMC32" s="13"/>
      <c r="KMD32" s="13"/>
      <c r="KME32" s="13"/>
      <c r="KMF32" s="13"/>
      <c r="KMG32" s="13"/>
      <c r="KMH32" s="13"/>
      <c r="KMI32" s="13"/>
      <c r="KMJ32" s="13"/>
      <c r="KMK32" s="13"/>
      <c r="KML32" s="13"/>
      <c r="KMM32" s="13"/>
      <c r="KMN32" s="13"/>
      <c r="KMO32" s="13"/>
      <c r="KMP32" s="13"/>
      <c r="KMQ32" s="13"/>
      <c r="KMR32" s="13"/>
      <c r="KMS32" s="13"/>
      <c r="KMT32" s="13"/>
      <c r="KMU32" s="13"/>
      <c r="KMV32" s="13"/>
      <c r="KMW32" s="13"/>
      <c r="KMX32" s="13"/>
      <c r="KMY32" s="13"/>
      <c r="KMZ32" s="13"/>
      <c r="KNA32" s="13"/>
      <c r="KNB32" s="13"/>
      <c r="KNC32" s="13"/>
      <c r="KND32" s="13"/>
      <c r="KNE32" s="13"/>
      <c r="KNF32" s="13"/>
      <c r="KNG32" s="13"/>
      <c r="KNH32" s="13"/>
      <c r="KNI32" s="13"/>
      <c r="KNJ32" s="13"/>
      <c r="KNK32" s="13"/>
      <c r="KNL32" s="13"/>
      <c r="KNM32" s="13"/>
      <c r="KNN32" s="13"/>
      <c r="KNO32" s="13"/>
      <c r="KNP32" s="13"/>
      <c r="KNQ32" s="13"/>
      <c r="KNR32" s="13"/>
      <c r="KNS32" s="13"/>
      <c r="KNT32" s="13"/>
      <c r="KNU32" s="13"/>
      <c r="KNV32" s="13"/>
      <c r="KNW32" s="13"/>
      <c r="KNX32" s="13"/>
      <c r="KNY32" s="13"/>
      <c r="KNZ32" s="13"/>
      <c r="KOA32" s="13"/>
      <c r="KOB32" s="13"/>
      <c r="KOC32" s="13"/>
      <c r="KOD32" s="13"/>
      <c r="KOE32" s="13"/>
      <c r="KOF32" s="13"/>
      <c r="KOG32" s="13"/>
      <c r="KOH32" s="13"/>
      <c r="KOI32" s="13"/>
      <c r="KOJ32" s="13"/>
      <c r="KOK32" s="13"/>
      <c r="KOL32" s="13"/>
      <c r="KOM32" s="13"/>
      <c r="KON32" s="13"/>
      <c r="KOO32" s="13"/>
      <c r="KOP32" s="13"/>
      <c r="KOQ32" s="13"/>
      <c r="KOR32" s="13"/>
      <c r="KOS32" s="13"/>
      <c r="KOT32" s="13"/>
      <c r="KOU32" s="13"/>
      <c r="KOV32" s="13"/>
      <c r="KOW32" s="13"/>
      <c r="KOX32" s="13"/>
      <c r="KOY32" s="13"/>
      <c r="KOZ32" s="13"/>
      <c r="KPA32" s="13"/>
      <c r="KPB32" s="13"/>
      <c r="KPC32" s="13"/>
      <c r="KPD32" s="13"/>
      <c r="KPE32" s="13"/>
      <c r="KPF32" s="13"/>
      <c r="KPG32" s="13"/>
      <c r="KPH32" s="13"/>
      <c r="KPI32" s="13"/>
      <c r="KPJ32" s="13"/>
      <c r="KPK32" s="13"/>
      <c r="KPL32" s="13"/>
      <c r="KPM32" s="13"/>
      <c r="KPN32" s="13"/>
      <c r="KPO32" s="13"/>
      <c r="KPP32" s="13"/>
      <c r="KPQ32" s="13"/>
      <c r="KPR32" s="13"/>
      <c r="KPS32" s="13"/>
      <c r="KPT32" s="13"/>
      <c r="KPU32" s="13"/>
      <c r="KPV32" s="13"/>
      <c r="KPW32" s="13"/>
      <c r="KPX32" s="13"/>
      <c r="KPY32" s="13"/>
      <c r="KPZ32" s="13"/>
      <c r="KQA32" s="13"/>
      <c r="KQB32" s="13"/>
      <c r="KQC32" s="13"/>
      <c r="KQD32" s="13"/>
      <c r="KQE32" s="13"/>
      <c r="KQF32" s="13"/>
      <c r="KQG32" s="13"/>
      <c r="KQH32" s="13"/>
      <c r="KQI32" s="13"/>
      <c r="KQJ32" s="13"/>
      <c r="KQK32" s="13"/>
      <c r="KQL32" s="13"/>
      <c r="KQM32" s="13"/>
      <c r="KQN32" s="13"/>
      <c r="KQO32" s="13"/>
      <c r="KQP32" s="13"/>
      <c r="KQQ32" s="13"/>
      <c r="KQR32" s="13"/>
      <c r="KQS32" s="13"/>
      <c r="KQT32" s="13"/>
      <c r="KQU32" s="13"/>
      <c r="KQV32" s="13"/>
      <c r="KQW32" s="13"/>
      <c r="KQX32" s="13"/>
      <c r="KQY32" s="13"/>
      <c r="KQZ32" s="13"/>
      <c r="KRA32" s="13"/>
      <c r="KRB32" s="13"/>
      <c r="KRC32" s="13"/>
      <c r="KRD32" s="13"/>
      <c r="KRE32" s="13"/>
      <c r="KRF32" s="13"/>
      <c r="KRG32" s="13"/>
      <c r="KRH32" s="13"/>
      <c r="KRI32" s="13"/>
      <c r="KRJ32" s="13"/>
      <c r="KRK32" s="13"/>
      <c r="KRL32" s="13"/>
      <c r="KRM32" s="13"/>
      <c r="KRN32" s="13"/>
      <c r="KRO32" s="13"/>
      <c r="KRP32" s="13"/>
      <c r="KRQ32" s="13"/>
      <c r="KRR32" s="13"/>
      <c r="KRS32" s="13"/>
      <c r="KRT32" s="13"/>
      <c r="KRU32" s="13"/>
      <c r="KRV32" s="13"/>
      <c r="KRW32" s="13"/>
      <c r="KRX32" s="13"/>
      <c r="KRY32" s="13"/>
      <c r="KRZ32" s="13"/>
      <c r="KSA32" s="13"/>
      <c r="KSB32" s="13"/>
      <c r="KSC32" s="13"/>
      <c r="KSD32" s="13"/>
      <c r="KSE32" s="13"/>
      <c r="KSF32" s="13"/>
      <c r="KSG32" s="13"/>
      <c r="KSH32" s="13"/>
      <c r="KSI32" s="13"/>
      <c r="KSJ32" s="13"/>
      <c r="KSK32" s="13"/>
      <c r="KSL32" s="13"/>
      <c r="KSM32" s="13"/>
      <c r="KSN32" s="13"/>
      <c r="KSO32" s="13"/>
      <c r="KSP32" s="13"/>
      <c r="KSQ32" s="13"/>
      <c r="KSR32" s="13"/>
      <c r="KSS32" s="13"/>
      <c r="KST32" s="13"/>
      <c r="KSU32" s="13"/>
      <c r="KSV32" s="13"/>
      <c r="KSW32" s="13"/>
      <c r="KSX32" s="13"/>
      <c r="KSY32" s="13"/>
      <c r="KSZ32" s="13"/>
      <c r="KTA32" s="13"/>
      <c r="KTB32" s="13"/>
      <c r="KTC32" s="13"/>
      <c r="KTD32" s="13"/>
      <c r="KTE32" s="13"/>
      <c r="KTF32" s="13"/>
      <c r="KTG32" s="13"/>
      <c r="KTH32" s="13"/>
      <c r="KTI32" s="13"/>
      <c r="KTJ32" s="13"/>
      <c r="KTK32" s="13"/>
      <c r="KTL32" s="13"/>
      <c r="KTM32" s="13"/>
      <c r="KTN32" s="13"/>
      <c r="KTO32" s="13"/>
      <c r="KTP32" s="13"/>
      <c r="KTQ32" s="13"/>
      <c r="KTR32" s="13"/>
      <c r="KTS32" s="13"/>
      <c r="KTT32" s="13"/>
      <c r="KTU32" s="13"/>
      <c r="KTV32" s="13"/>
      <c r="KTW32" s="13"/>
      <c r="KTX32" s="13"/>
      <c r="KTY32" s="13"/>
      <c r="KTZ32" s="13"/>
      <c r="KUA32" s="13"/>
      <c r="KUB32" s="13"/>
      <c r="KUC32" s="13"/>
      <c r="KUD32" s="13"/>
      <c r="KUE32" s="13"/>
      <c r="KUF32" s="13"/>
      <c r="KUG32" s="13"/>
      <c r="KUH32" s="13"/>
      <c r="KUI32" s="13"/>
      <c r="KUJ32" s="13"/>
      <c r="KUK32" s="13"/>
      <c r="KUL32" s="13"/>
      <c r="KUM32" s="13"/>
      <c r="KUN32" s="13"/>
      <c r="KUO32" s="13"/>
      <c r="KUP32" s="13"/>
      <c r="KUQ32" s="13"/>
      <c r="KUR32" s="13"/>
      <c r="KUS32" s="13"/>
      <c r="KUT32" s="13"/>
      <c r="KUU32" s="13"/>
      <c r="KUV32" s="13"/>
      <c r="KUW32" s="13"/>
      <c r="KUX32" s="13"/>
      <c r="KUY32" s="13"/>
      <c r="KUZ32" s="13"/>
      <c r="KVA32" s="13"/>
      <c r="KVB32" s="13"/>
      <c r="KVC32" s="13"/>
      <c r="KVD32" s="13"/>
      <c r="KVE32" s="13"/>
      <c r="KVF32" s="13"/>
      <c r="KVG32" s="13"/>
      <c r="KVH32" s="13"/>
      <c r="KVI32" s="13"/>
      <c r="KVJ32" s="13"/>
      <c r="KVK32" s="13"/>
      <c r="KVL32" s="13"/>
      <c r="KVM32" s="13"/>
      <c r="KVN32" s="13"/>
      <c r="KVO32" s="13"/>
      <c r="KVP32" s="13"/>
      <c r="KVQ32" s="13"/>
      <c r="KVR32" s="13"/>
      <c r="KVS32" s="13"/>
      <c r="KVT32" s="13"/>
      <c r="KVU32" s="13"/>
      <c r="KVV32" s="13"/>
      <c r="KVW32" s="13"/>
      <c r="KVX32" s="13"/>
      <c r="KVY32" s="13"/>
      <c r="KVZ32" s="13"/>
      <c r="KWA32" s="13"/>
      <c r="KWB32" s="13"/>
      <c r="KWC32" s="13"/>
      <c r="KWD32" s="13"/>
      <c r="KWE32" s="13"/>
      <c r="KWF32" s="13"/>
      <c r="KWG32" s="13"/>
      <c r="KWH32" s="13"/>
      <c r="KWI32" s="13"/>
      <c r="KWJ32" s="13"/>
      <c r="KWK32" s="13"/>
      <c r="KWL32" s="13"/>
      <c r="KWM32" s="13"/>
      <c r="KWN32" s="13"/>
      <c r="KWO32" s="13"/>
      <c r="KWP32" s="13"/>
      <c r="KWQ32" s="13"/>
      <c r="KWR32" s="13"/>
      <c r="KWS32" s="13"/>
      <c r="KWT32" s="13"/>
      <c r="KWU32" s="13"/>
      <c r="KWV32" s="13"/>
      <c r="KWW32" s="13"/>
      <c r="KWX32" s="13"/>
      <c r="KWY32" s="13"/>
      <c r="KWZ32" s="13"/>
      <c r="KXA32" s="13"/>
      <c r="KXB32" s="13"/>
      <c r="KXC32" s="13"/>
      <c r="KXD32" s="13"/>
      <c r="KXE32" s="13"/>
      <c r="KXF32" s="13"/>
      <c r="KXG32" s="13"/>
      <c r="KXH32" s="13"/>
      <c r="KXI32" s="13"/>
      <c r="KXJ32" s="13"/>
      <c r="KXK32" s="13"/>
      <c r="KXL32" s="13"/>
      <c r="KXM32" s="13"/>
      <c r="KXN32" s="13"/>
      <c r="KXO32" s="13"/>
      <c r="KXP32" s="13"/>
      <c r="KXQ32" s="13"/>
      <c r="KXR32" s="13"/>
      <c r="KXS32" s="13"/>
      <c r="KXT32" s="13"/>
      <c r="KXU32" s="13"/>
      <c r="KXV32" s="13"/>
      <c r="KXW32" s="13"/>
      <c r="KXX32" s="13"/>
      <c r="KXY32" s="13"/>
      <c r="KXZ32" s="13"/>
      <c r="KYA32" s="13"/>
      <c r="KYB32" s="13"/>
      <c r="KYC32" s="13"/>
      <c r="KYD32" s="13"/>
      <c r="KYE32" s="13"/>
      <c r="KYF32" s="13"/>
      <c r="KYG32" s="13"/>
      <c r="KYH32" s="13"/>
      <c r="KYI32" s="13"/>
      <c r="KYJ32" s="13"/>
      <c r="KYK32" s="13"/>
      <c r="KYL32" s="13"/>
      <c r="KYM32" s="13"/>
      <c r="KYN32" s="13"/>
      <c r="KYO32" s="13"/>
      <c r="KYP32" s="13"/>
      <c r="KYQ32" s="13"/>
      <c r="KYR32" s="13"/>
      <c r="KYS32" s="13"/>
      <c r="KYT32" s="13"/>
      <c r="KYU32" s="13"/>
      <c r="KYV32" s="13"/>
      <c r="KYW32" s="13"/>
      <c r="KYX32" s="13"/>
      <c r="KYY32" s="13"/>
      <c r="KYZ32" s="13"/>
      <c r="KZA32" s="13"/>
      <c r="KZB32" s="13"/>
      <c r="KZC32" s="13"/>
      <c r="KZD32" s="13"/>
      <c r="KZE32" s="13"/>
      <c r="KZF32" s="13"/>
      <c r="KZG32" s="13"/>
      <c r="KZH32" s="13"/>
      <c r="KZI32" s="13"/>
      <c r="KZJ32" s="13"/>
      <c r="KZK32" s="13"/>
      <c r="KZL32" s="13"/>
      <c r="KZM32" s="13"/>
      <c r="KZN32" s="13"/>
      <c r="KZO32" s="13"/>
      <c r="KZP32" s="13"/>
      <c r="KZQ32" s="13"/>
      <c r="KZR32" s="13"/>
      <c r="KZS32" s="13"/>
      <c r="KZT32" s="13"/>
      <c r="KZU32" s="13"/>
      <c r="KZV32" s="13"/>
      <c r="KZW32" s="13"/>
      <c r="KZX32" s="13"/>
      <c r="KZY32" s="13"/>
      <c r="KZZ32" s="13"/>
      <c r="LAA32" s="13"/>
      <c r="LAB32" s="13"/>
      <c r="LAC32" s="13"/>
      <c r="LAD32" s="13"/>
      <c r="LAE32" s="13"/>
      <c r="LAF32" s="13"/>
      <c r="LAG32" s="13"/>
      <c r="LAH32" s="13"/>
      <c r="LAI32" s="13"/>
      <c r="LAJ32" s="13"/>
      <c r="LAK32" s="13"/>
      <c r="LAL32" s="13"/>
      <c r="LAM32" s="13"/>
      <c r="LAN32" s="13"/>
      <c r="LAO32" s="13"/>
      <c r="LAP32" s="13"/>
      <c r="LAQ32" s="13"/>
      <c r="LAR32" s="13"/>
      <c r="LAS32" s="13"/>
      <c r="LAT32" s="13"/>
      <c r="LAU32" s="13"/>
      <c r="LAV32" s="13"/>
      <c r="LAW32" s="13"/>
      <c r="LAX32" s="13"/>
      <c r="LAY32" s="13"/>
      <c r="LAZ32" s="13"/>
      <c r="LBA32" s="13"/>
      <c r="LBB32" s="13"/>
      <c r="LBC32" s="13"/>
      <c r="LBD32" s="13"/>
      <c r="LBE32" s="13"/>
      <c r="LBF32" s="13"/>
      <c r="LBG32" s="13"/>
      <c r="LBH32" s="13"/>
      <c r="LBI32" s="13"/>
      <c r="LBJ32" s="13"/>
      <c r="LBK32" s="13"/>
      <c r="LBL32" s="13"/>
      <c r="LBM32" s="13"/>
      <c r="LBN32" s="13"/>
      <c r="LBO32" s="13"/>
      <c r="LBP32" s="13"/>
      <c r="LBQ32" s="13"/>
      <c r="LBR32" s="13"/>
      <c r="LBS32" s="13"/>
      <c r="LBT32" s="13"/>
      <c r="LBU32" s="13"/>
      <c r="LBV32" s="13"/>
      <c r="LBW32" s="13"/>
      <c r="LBX32" s="13"/>
      <c r="LBY32" s="13"/>
      <c r="LBZ32" s="13"/>
      <c r="LCA32" s="13"/>
      <c r="LCB32" s="13"/>
      <c r="LCC32" s="13"/>
      <c r="LCD32" s="13"/>
      <c r="LCE32" s="13"/>
      <c r="LCF32" s="13"/>
      <c r="LCG32" s="13"/>
      <c r="LCH32" s="13"/>
      <c r="LCI32" s="13"/>
      <c r="LCJ32" s="13"/>
      <c r="LCK32" s="13"/>
      <c r="LCL32" s="13"/>
      <c r="LCM32" s="13"/>
      <c r="LCN32" s="13"/>
      <c r="LCO32" s="13"/>
      <c r="LCP32" s="13"/>
      <c r="LCQ32" s="13"/>
      <c r="LCR32" s="13"/>
      <c r="LCS32" s="13"/>
      <c r="LCT32" s="13"/>
      <c r="LCU32" s="13"/>
      <c r="LCV32" s="13"/>
      <c r="LCW32" s="13"/>
      <c r="LCX32" s="13"/>
      <c r="LCY32" s="13"/>
      <c r="LCZ32" s="13"/>
      <c r="LDA32" s="13"/>
      <c r="LDB32" s="13"/>
      <c r="LDC32" s="13"/>
      <c r="LDD32" s="13"/>
      <c r="LDE32" s="13"/>
      <c r="LDF32" s="13"/>
      <c r="LDG32" s="13"/>
      <c r="LDH32" s="13"/>
      <c r="LDI32" s="13"/>
      <c r="LDJ32" s="13"/>
      <c r="LDK32" s="13"/>
      <c r="LDL32" s="13"/>
      <c r="LDM32" s="13"/>
      <c r="LDN32" s="13"/>
      <c r="LDO32" s="13"/>
      <c r="LDP32" s="13"/>
      <c r="LDQ32" s="13"/>
      <c r="LDR32" s="13"/>
      <c r="LDS32" s="13"/>
      <c r="LDT32" s="13"/>
      <c r="LDU32" s="13"/>
      <c r="LDV32" s="13"/>
      <c r="LDW32" s="13"/>
      <c r="LDX32" s="13"/>
      <c r="LDY32" s="13"/>
      <c r="LDZ32" s="13"/>
      <c r="LEA32" s="13"/>
      <c r="LEB32" s="13"/>
      <c r="LEC32" s="13"/>
      <c r="LED32" s="13"/>
      <c r="LEE32" s="13"/>
      <c r="LEF32" s="13"/>
      <c r="LEG32" s="13"/>
      <c r="LEH32" s="13"/>
      <c r="LEI32" s="13"/>
      <c r="LEJ32" s="13"/>
      <c r="LEK32" s="13"/>
      <c r="LEL32" s="13"/>
      <c r="LEM32" s="13"/>
      <c r="LEN32" s="13"/>
      <c r="LEO32" s="13"/>
      <c r="LEP32" s="13"/>
      <c r="LEQ32" s="13"/>
      <c r="LER32" s="13"/>
      <c r="LES32" s="13"/>
      <c r="LET32" s="13"/>
      <c r="LEU32" s="13"/>
      <c r="LEV32" s="13"/>
      <c r="LEW32" s="13"/>
      <c r="LEX32" s="13"/>
      <c r="LEY32" s="13"/>
      <c r="LEZ32" s="13"/>
      <c r="LFA32" s="13"/>
      <c r="LFB32" s="13"/>
      <c r="LFC32" s="13"/>
      <c r="LFD32" s="13"/>
      <c r="LFE32" s="13"/>
      <c r="LFF32" s="13"/>
      <c r="LFG32" s="13"/>
      <c r="LFH32" s="13"/>
      <c r="LFI32" s="13"/>
      <c r="LFJ32" s="13"/>
      <c r="LFK32" s="13"/>
      <c r="LFL32" s="13"/>
      <c r="LFM32" s="13"/>
      <c r="LFN32" s="13"/>
      <c r="LFO32" s="13"/>
      <c r="LFP32" s="13"/>
      <c r="LFQ32" s="13"/>
      <c r="LFR32" s="13"/>
      <c r="LFS32" s="13"/>
      <c r="LFT32" s="13"/>
      <c r="LFU32" s="13"/>
      <c r="LFV32" s="13"/>
      <c r="LFW32" s="13"/>
      <c r="LFX32" s="13"/>
      <c r="LFY32" s="13"/>
      <c r="LFZ32" s="13"/>
      <c r="LGA32" s="13"/>
      <c r="LGB32" s="13"/>
      <c r="LGC32" s="13"/>
      <c r="LGD32" s="13"/>
      <c r="LGE32" s="13"/>
      <c r="LGF32" s="13"/>
      <c r="LGG32" s="13"/>
      <c r="LGH32" s="13"/>
      <c r="LGI32" s="13"/>
      <c r="LGJ32" s="13"/>
      <c r="LGK32" s="13"/>
      <c r="LGL32" s="13"/>
      <c r="LGM32" s="13"/>
      <c r="LGN32" s="13"/>
      <c r="LGO32" s="13"/>
      <c r="LGP32" s="13"/>
      <c r="LGQ32" s="13"/>
      <c r="LGR32" s="13"/>
      <c r="LGS32" s="13"/>
      <c r="LGT32" s="13"/>
      <c r="LGU32" s="13"/>
      <c r="LGV32" s="13"/>
      <c r="LGW32" s="13"/>
      <c r="LGX32" s="13"/>
      <c r="LGY32" s="13"/>
      <c r="LGZ32" s="13"/>
      <c r="LHA32" s="13"/>
      <c r="LHB32" s="13"/>
      <c r="LHC32" s="13"/>
      <c r="LHD32" s="13"/>
      <c r="LHE32" s="13"/>
      <c r="LHF32" s="13"/>
      <c r="LHG32" s="13"/>
      <c r="LHH32" s="13"/>
      <c r="LHI32" s="13"/>
      <c r="LHJ32" s="13"/>
      <c r="LHK32" s="13"/>
      <c r="LHL32" s="13"/>
      <c r="LHM32" s="13"/>
      <c r="LHN32" s="13"/>
      <c r="LHO32" s="13"/>
      <c r="LHP32" s="13"/>
      <c r="LHQ32" s="13"/>
      <c r="LHR32" s="13"/>
      <c r="LHS32" s="13"/>
      <c r="LHT32" s="13"/>
      <c r="LHU32" s="13"/>
      <c r="LHV32" s="13"/>
      <c r="LHW32" s="13"/>
      <c r="LHX32" s="13"/>
      <c r="LHY32" s="13"/>
      <c r="LHZ32" s="13"/>
      <c r="LIA32" s="13"/>
      <c r="LIB32" s="13"/>
      <c r="LIC32" s="13"/>
      <c r="LID32" s="13"/>
      <c r="LIE32" s="13"/>
      <c r="LIF32" s="13"/>
      <c r="LIG32" s="13"/>
      <c r="LIH32" s="13"/>
      <c r="LII32" s="13"/>
      <c r="LIJ32" s="13"/>
      <c r="LIK32" s="13"/>
      <c r="LIL32" s="13"/>
      <c r="LIM32" s="13"/>
      <c r="LIN32" s="13"/>
      <c r="LIO32" s="13"/>
      <c r="LIP32" s="13"/>
      <c r="LIQ32" s="13"/>
      <c r="LIR32" s="13"/>
      <c r="LIS32" s="13"/>
      <c r="LIT32" s="13"/>
      <c r="LIU32" s="13"/>
      <c r="LIV32" s="13"/>
      <c r="LIW32" s="13"/>
      <c r="LIX32" s="13"/>
      <c r="LIY32" s="13"/>
      <c r="LIZ32" s="13"/>
      <c r="LJA32" s="13"/>
      <c r="LJB32" s="13"/>
      <c r="LJC32" s="13"/>
      <c r="LJD32" s="13"/>
      <c r="LJE32" s="13"/>
      <c r="LJF32" s="13"/>
      <c r="LJG32" s="13"/>
      <c r="LJH32" s="13"/>
      <c r="LJI32" s="13"/>
      <c r="LJJ32" s="13"/>
      <c r="LJK32" s="13"/>
      <c r="LJL32" s="13"/>
      <c r="LJM32" s="13"/>
      <c r="LJN32" s="13"/>
      <c r="LJO32" s="13"/>
      <c r="LJP32" s="13"/>
      <c r="LJQ32" s="13"/>
      <c r="LJR32" s="13"/>
      <c r="LJS32" s="13"/>
      <c r="LJT32" s="13"/>
      <c r="LJU32" s="13"/>
      <c r="LJV32" s="13"/>
      <c r="LJW32" s="13"/>
      <c r="LJX32" s="13"/>
      <c r="LJY32" s="13"/>
      <c r="LJZ32" s="13"/>
      <c r="LKA32" s="13"/>
      <c r="LKB32" s="13"/>
      <c r="LKC32" s="13"/>
      <c r="LKD32" s="13"/>
      <c r="LKE32" s="13"/>
      <c r="LKF32" s="13"/>
      <c r="LKG32" s="13"/>
      <c r="LKH32" s="13"/>
      <c r="LKI32" s="13"/>
      <c r="LKJ32" s="13"/>
      <c r="LKK32" s="13"/>
      <c r="LKL32" s="13"/>
      <c r="LKM32" s="13"/>
      <c r="LKN32" s="13"/>
      <c r="LKO32" s="13"/>
      <c r="LKP32" s="13"/>
      <c r="LKQ32" s="13"/>
      <c r="LKR32" s="13"/>
      <c r="LKS32" s="13"/>
      <c r="LKT32" s="13"/>
      <c r="LKU32" s="13"/>
      <c r="LKV32" s="13"/>
      <c r="LKW32" s="13"/>
      <c r="LKX32" s="13"/>
      <c r="LKY32" s="13"/>
      <c r="LKZ32" s="13"/>
      <c r="LLA32" s="13"/>
      <c r="LLB32" s="13"/>
      <c r="LLC32" s="13"/>
      <c r="LLD32" s="13"/>
      <c r="LLE32" s="13"/>
      <c r="LLF32" s="13"/>
      <c r="LLG32" s="13"/>
      <c r="LLH32" s="13"/>
      <c r="LLI32" s="13"/>
      <c r="LLJ32" s="13"/>
      <c r="LLK32" s="13"/>
      <c r="LLL32" s="13"/>
      <c r="LLM32" s="13"/>
      <c r="LLN32" s="13"/>
      <c r="LLO32" s="13"/>
      <c r="LLP32" s="13"/>
      <c r="LLQ32" s="13"/>
      <c r="LLR32" s="13"/>
      <c r="LLS32" s="13"/>
      <c r="LLT32" s="13"/>
      <c r="LLU32" s="13"/>
      <c r="LLV32" s="13"/>
      <c r="LLW32" s="13"/>
      <c r="LLX32" s="13"/>
      <c r="LLY32" s="13"/>
      <c r="LLZ32" s="13"/>
      <c r="LMA32" s="13"/>
      <c r="LMB32" s="13"/>
      <c r="LMC32" s="13"/>
      <c r="LMD32" s="13"/>
      <c r="LME32" s="13"/>
      <c r="LMF32" s="13"/>
      <c r="LMG32" s="13"/>
      <c r="LMH32" s="13"/>
      <c r="LMI32" s="13"/>
      <c r="LMJ32" s="13"/>
      <c r="LMK32" s="13"/>
      <c r="LML32" s="13"/>
      <c r="LMM32" s="13"/>
      <c r="LMN32" s="13"/>
      <c r="LMO32" s="13"/>
      <c r="LMP32" s="13"/>
      <c r="LMQ32" s="13"/>
      <c r="LMR32" s="13"/>
      <c r="LMS32" s="13"/>
      <c r="LMT32" s="13"/>
      <c r="LMU32" s="13"/>
      <c r="LMV32" s="13"/>
      <c r="LMW32" s="13"/>
      <c r="LMX32" s="13"/>
      <c r="LMY32" s="13"/>
      <c r="LMZ32" s="13"/>
      <c r="LNA32" s="13"/>
      <c r="LNB32" s="13"/>
      <c r="LNC32" s="13"/>
      <c r="LND32" s="13"/>
      <c r="LNE32" s="13"/>
      <c r="LNF32" s="13"/>
      <c r="LNG32" s="13"/>
      <c r="LNH32" s="13"/>
      <c r="LNI32" s="13"/>
      <c r="LNJ32" s="13"/>
      <c r="LNK32" s="13"/>
      <c r="LNL32" s="13"/>
      <c r="LNM32" s="13"/>
      <c r="LNN32" s="13"/>
      <c r="LNO32" s="13"/>
      <c r="LNP32" s="13"/>
      <c r="LNQ32" s="13"/>
      <c r="LNR32" s="13"/>
      <c r="LNS32" s="13"/>
      <c r="LNT32" s="13"/>
      <c r="LNU32" s="13"/>
      <c r="LNV32" s="13"/>
      <c r="LNW32" s="13"/>
      <c r="LNX32" s="13"/>
      <c r="LNY32" s="13"/>
      <c r="LNZ32" s="13"/>
      <c r="LOA32" s="13"/>
      <c r="LOB32" s="13"/>
      <c r="LOC32" s="13"/>
      <c r="LOD32" s="13"/>
      <c r="LOE32" s="13"/>
      <c r="LOF32" s="13"/>
      <c r="LOG32" s="13"/>
      <c r="LOH32" s="13"/>
      <c r="LOI32" s="13"/>
      <c r="LOJ32" s="13"/>
      <c r="LOK32" s="13"/>
      <c r="LOL32" s="13"/>
      <c r="LOM32" s="13"/>
      <c r="LON32" s="13"/>
      <c r="LOO32" s="13"/>
      <c r="LOP32" s="13"/>
      <c r="LOQ32" s="13"/>
      <c r="LOR32" s="13"/>
      <c r="LOS32" s="13"/>
      <c r="LOT32" s="13"/>
      <c r="LOU32" s="13"/>
      <c r="LOV32" s="13"/>
      <c r="LOW32" s="13"/>
      <c r="LOX32" s="13"/>
      <c r="LOY32" s="13"/>
      <c r="LOZ32" s="13"/>
      <c r="LPA32" s="13"/>
      <c r="LPB32" s="13"/>
      <c r="LPC32" s="13"/>
      <c r="LPD32" s="13"/>
      <c r="LPE32" s="13"/>
      <c r="LPF32" s="13"/>
      <c r="LPG32" s="13"/>
      <c r="LPH32" s="13"/>
      <c r="LPI32" s="13"/>
      <c r="LPJ32" s="13"/>
      <c r="LPK32" s="13"/>
      <c r="LPL32" s="13"/>
      <c r="LPM32" s="13"/>
      <c r="LPN32" s="13"/>
      <c r="LPO32" s="13"/>
      <c r="LPP32" s="13"/>
      <c r="LPQ32" s="13"/>
      <c r="LPR32" s="13"/>
      <c r="LPS32" s="13"/>
      <c r="LPT32" s="13"/>
      <c r="LPU32" s="13"/>
      <c r="LPV32" s="13"/>
      <c r="LPW32" s="13"/>
      <c r="LPX32" s="13"/>
      <c r="LPY32" s="13"/>
      <c r="LPZ32" s="13"/>
      <c r="LQA32" s="13"/>
      <c r="LQB32" s="13"/>
      <c r="LQC32" s="13"/>
      <c r="LQD32" s="13"/>
      <c r="LQE32" s="13"/>
      <c r="LQF32" s="13"/>
      <c r="LQG32" s="13"/>
      <c r="LQH32" s="13"/>
      <c r="LQI32" s="13"/>
      <c r="LQJ32" s="13"/>
      <c r="LQK32" s="13"/>
      <c r="LQL32" s="13"/>
      <c r="LQM32" s="13"/>
      <c r="LQN32" s="13"/>
      <c r="LQO32" s="13"/>
      <c r="LQP32" s="13"/>
      <c r="LQQ32" s="13"/>
      <c r="LQR32" s="13"/>
      <c r="LQS32" s="13"/>
      <c r="LQT32" s="13"/>
      <c r="LQU32" s="13"/>
      <c r="LQV32" s="13"/>
      <c r="LQW32" s="13"/>
      <c r="LQX32" s="13"/>
      <c r="LQY32" s="13"/>
      <c r="LQZ32" s="13"/>
      <c r="LRA32" s="13"/>
      <c r="LRB32" s="13"/>
      <c r="LRC32" s="13"/>
      <c r="LRD32" s="13"/>
      <c r="LRE32" s="13"/>
      <c r="LRF32" s="13"/>
      <c r="LRG32" s="13"/>
      <c r="LRH32" s="13"/>
      <c r="LRI32" s="13"/>
      <c r="LRJ32" s="13"/>
      <c r="LRK32" s="13"/>
      <c r="LRL32" s="13"/>
      <c r="LRM32" s="13"/>
      <c r="LRN32" s="13"/>
      <c r="LRO32" s="13"/>
      <c r="LRP32" s="13"/>
      <c r="LRQ32" s="13"/>
      <c r="LRR32" s="13"/>
      <c r="LRS32" s="13"/>
      <c r="LRT32" s="13"/>
      <c r="LRU32" s="13"/>
      <c r="LRV32" s="13"/>
      <c r="LRW32" s="13"/>
      <c r="LRX32" s="13"/>
      <c r="LRY32" s="13"/>
      <c r="LRZ32" s="13"/>
      <c r="LSA32" s="13"/>
      <c r="LSB32" s="13"/>
      <c r="LSC32" s="13"/>
      <c r="LSD32" s="13"/>
      <c r="LSE32" s="13"/>
      <c r="LSF32" s="13"/>
      <c r="LSG32" s="13"/>
      <c r="LSH32" s="13"/>
      <c r="LSI32" s="13"/>
      <c r="LSJ32" s="13"/>
      <c r="LSK32" s="13"/>
      <c r="LSL32" s="13"/>
      <c r="LSM32" s="13"/>
      <c r="LSN32" s="13"/>
      <c r="LSO32" s="13"/>
      <c r="LSP32" s="13"/>
      <c r="LSQ32" s="13"/>
      <c r="LSR32" s="13"/>
      <c r="LSS32" s="13"/>
      <c r="LST32" s="13"/>
      <c r="LSU32" s="13"/>
      <c r="LSV32" s="13"/>
      <c r="LSW32" s="13"/>
      <c r="LSX32" s="13"/>
      <c r="LSY32" s="13"/>
      <c r="LSZ32" s="13"/>
      <c r="LTA32" s="13"/>
      <c r="LTB32" s="13"/>
      <c r="LTC32" s="13"/>
      <c r="LTD32" s="13"/>
      <c r="LTE32" s="13"/>
      <c r="LTF32" s="13"/>
      <c r="LTG32" s="13"/>
      <c r="LTH32" s="13"/>
      <c r="LTI32" s="13"/>
      <c r="LTJ32" s="13"/>
      <c r="LTK32" s="13"/>
      <c r="LTL32" s="13"/>
      <c r="LTM32" s="13"/>
      <c r="LTN32" s="13"/>
      <c r="LTO32" s="13"/>
      <c r="LTP32" s="13"/>
      <c r="LTQ32" s="13"/>
      <c r="LTR32" s="13"/>
      <c r="LTS32" s="13"/>
      <c r="LTT32" s="13"/>
      <c r="LTU32" s="13"/>
      <c r="LTV32" s="13"/>
      <c r="LTW32" s="13"/>
      <c r="LTX32" s="13"/>
      <c r="LTY32" s="13"/>
      <c r="LTZ32" s="13"/>
      <c r="LUA32" s="13"/>
      <c r="LUB32" s="13"/>
      <c r="LUC32" s="13"/>
      <c r="LUD32" s="13"/>
      <c r="LUE32" s="13"/>
      <c r="LUF32" s="13"/>
      <c r="LUG32" s="13"/>
      <c r="LUH32" s="13"/>
      <c r="LUI32" s="13"/>
      <c r="LUJ32" s="13"/>
      <c r="LUK32" s="13"/>
      <c r="LUL32" s="13"/>
      <c r="LUM32" s="13"/>
      <c r="LUN32" s="13"/>
      <c r="LUO32" s="13"/>
      <c r="LUP32" s="13"/>
      <c r="LUQ32" s="13"/>
      <c r="LUR32" s="13"/>
      <c r="LUS32" s="13"/>
      <c r="LUT32" s="13"/>
      <c r="LUU32" s="13"/>
      <c r="LUV32" s="13"/>
      <c r="LUW32" s="13"/>
      <c r="LUX32" s="13"/>
      <c r="LUY32" s="13"/>
      <c r="LUZ32" s="13"/>
      <c r="LVA32" s="13"/>
      <c r="LVB32" s="13"/>
      <c r="LVC32" s="13"/>
      <c r="LVD32" s="13"/>
      <c r="LVE32" s="13"/>
      <c r="LVF32" s="13"/>
      <c r="LVG32" s="13"/>
      <c r="LVH32" s="13"/>
      <c r="LVI32" s="13"/>
      <c r="LVJ32" s="13"/>
      <c r="LVK32" s="13"/>
      <c r="LVL32" s="13"/>
      <c r="LVM32" s="13"/>
      <c r="LVN32" s="13"/>
      <c r="LVO32" s="13"/>
      <c r="LVP32" s="13"/>
      <c r="LVQ32" s="13"/>
      <c r="LVR32" s="13"/>
      <c r="LVS32" s="13"/>
      <c r="LVT32" s="13"/>
      <c r="LVU32" s="13"/>
      <c r="LVV32" s="13"/>
      <c r="LVW32" s="13"/>
      <c r="LVX32" s="13"/>
      <c r="LVY32" s="13"/>
      <c r="LVZ32" s="13"/>
      <c r="LWA32" s="13"/>
      <c r="LWB32" s="13"/>
      <c r="LWC32" s="13"/>
      <c r="LWD32" s="13"/>
      <c r="LWE32" s="13"/>
      <c r="LWF32" s="13"/>
      <c r="LWG32" s="13"/>
      <c r="LWH32" s="13"/>
      <c r="LWI32" s="13"/>
      <c r="LWJ32" s="13"/>
      <c r="LWK32" s="13"/>
      <c r="LWL32" s="13"/>
      <c r="LWM32" s="13"/>
      <c r="LWN32" s="13"/>
      <c r="LWO32" s="13"/>
      <c r="LWP32" s="13"/>
      <c r="LWQ32" s="13"/>
      <c r="LWR32" s="13"/>
      <c r="LWS32" s="13"/>
      <c r="LWT32" s="13"/>
      <c r="LWU32" s="13"/>
      <c r="LWV32" s="13"/>
      <c r="LWW32" s="13"/>
      <c r="LWX32" s="13"/>
      <c r="LWY32" s="13"/>
      <c r="LWZ32" s="13"/>
      <c r="LXA32" s="13"/>
      <c r="LXB32" s="13"/>
      <c r="LXC32" s="13"/>
      <c r="LXD32" s="13"/>
      <c r="LXE32" s="13"/>
      <c r="LXF32" s="13"/>
      <c r="LXG32" s="13"/>
      <c r="LXH32" s="13"/>
      <c r="LXI32" s="13"/>
      <c r="LXJ32" s="13"/>
      <c r="LXK32" s="13"/>
      <c r="LXL32" s="13"/>
      <c r="LXM32" s="13"/>
      <c r="LXN32" s="13"/>
      <c r="LXO32" s="13"/>
      <c r="LXP32" s="13"/>
      <c r="LXQ32" s="13"/>
      <c r="LXR32" s="13"/>
      <c r="LXS32" s="13"/>
      <c r="LXT32" s="13"/>
      <c r="LXU32" s="13"/>
      <c r="LXV32" s="13"/>
      <c r="LXW32" s="13"/>
      <c r="LXX32" s="13"/>
      <c r="LXY32" s="13"/>
      <c r="LXZ32" s="13"/>
      <c r="LYA32" s="13"/>
      <c r="LYB32" s="13"/>
      <c r="LYC32" s="13"/>
      <c r="LYD32" s="13"/>
      <c r="LYE32" s="13"/>
      <c r="LYF32" s="13"/>
      <c r="LYG32" s="13"/>
      <c r="LYH32" s="13"/>
      <c r="LYI32" s="13"/>
      <c r="LYJ32" s="13"/>
      <c r="LYK32" s="13"/>
      <c r="LYL32" s="13"/>
      <c r="LYM32" s="13"/>
      <c r="LYN32" s="13"/>
      <c r="LYO32" s="13"/>
      <c r="LYP32" s="13"/>
      <c r="LYQ32" s="13"/>
      <c r="LYR32" s="13"/>
      <c r="LYS32" s="13"/>
      <c r="LYT32" s="13"/>
      <c r="LYU32" s="13"/>
      <c r="LYV32" s="13"/>
      <c r="LYW32" s="13"/>
      <c r="LYX32" s="13"/>
      <c r="LYY32" s="13"/>
      <c r="LYZ32" s="13"/>
      <c r="LZA32" s="13"/>
      <c r="LZB32" s="13"/>
      <c r="LZC32" s="13"/>
      <c r="LZD32" s="13"/>
      <c r="LZE32" s="13"/>
      <c r="LZF32" s="13"/>
      <c r="LZG32" s="13"/>
      <c r="LZH32" s="13"/>
      <c r="LZI32" s="13"/>
      <c r="LZJ32" s="13"/>
      <c r="LZK32" s="13"/>
      <c r="LZL32" s="13"/>
      <c r="LZM32" s="13"/>
      <c r="LZN32" s="13"/>
      <c r="LZO32" s="13"/>
      <c r="LZP32" s="13"/>
      <c r="LZQ32" s="13"/>
      <c r="LZR32" s="13"/>
      <c r="LZS32" s="13"/>
      <c r="LZT32" s="13"/>
      <c r="LZU32" s="13"/>
      <c r="LZV32" s="13"/>
      <c r="LZW32" s="13"/>
      <c r="LZX32" s="13"/>
      <c r="LZY32" s="13"/>
      <c r="LZZ32" s="13"/>
      <c r="MAA32" s="13"/>
      <c r="MAB32" s="13"/>
      <c r="MAC32" s="13"/>
      <c r="MAD32" s="13"/>
      <c r="MAE32" s="13"/>
      <c r="MAF32" s="13"/>
      <c r="MAG32" s="13"/>
      <c r="MAH32" s="13"/>
      <c r="MAI32" s="13"/>
      <c r="MAJ32" s="13"/>
      <c r="MAK32" s="13"/>
      <c r="MAL32" s="13"/>
      <c r="MAM32" s="13"/>
      <c r="MAN32" s="13"/>
      <c r="MAO32" s="13"/>
      <c r="MAP32" s="13"/>
      <c r="MAQ32" s="13"/>
      <c r="MAR32" s="13"/>
      <c r="MAS32" s="13"/>
      <c r="MAT32" s="13"/>
      <c r="MAU32" s="13"/>
      <c r="MAV32" s="13"/>
      <c r="MAW32" s="13"/>
      <c r="MAX32" s="13"/>
      <c r="MAY32" s="13"/>
      <c r="MAZ32" s="13"/>
      <c r="MBA32" s="13"/>
      <c r="MBB32" s="13"/>
      <c r="MBC32" s="13"/>
      <c r="MBD32" s="13"/>
      <c r="MBE32" s="13"/>
      <c r="MBF32" s="13"/>
      <c r="MBG32" s="13"/>
      <c r="MBH32" s="13"/>
      <c r="MBI32" s="13"/>
      <c r="MBJ32" s="13"/>
      <c r="MBK32" s="13"/>
      <c r="MBL32" s="13"/>
      <c r="MBM32" s="13"/>
      <c r="MBN32" s="13"/>
      <c r="MBO32" s="13"/>
      <c r="MBP32" s="13"/>
      <c r="MBQ32" s="13"/>
      <c r="MBR32" s="13"/>
      <c r="MBS32" s="13"/>
      <c r="MBT32" s="13"/>
      <c r="MBU32" s="13"/>
      <c r="MBV32" s="13"/>
      <c r="MBW32" s="13"/>
      <c r="MBX32" s="13"/>
      <c r="MBY32" s="13"/>
      <c r="MBZ32" s="13"/>
      <c r="MCA32" s="13"/>
      <c r="MCB32" s="13"/>
      <c r="MCC32" s="13"/>
      <c r="MCD32" s="13"/>
      <c r="MCE32" s="13"/>
      <c r="MCF32" s="13"/>
      <c r="MCG32" s="13"/>
      <c r="MCH32" s="13"/>
      <c r="MCI32" s="13"/>
      <c r="MCJ32" s="13"/>
      <c r="MCK32" s="13"/>
      <c r="MCL32" s="13"/>
      <c r="MCM32" s="13"/>
      <c r="MCN32" s="13"/>
      <c r="MCO32" s="13"/>
      <c r="MCP32" s="13"/>
      <c r="MCQ32" s="13"/>
      <c r="MCR32" s="13"/>
      <c r="MCS32" s="13"/>
      <c r="MCT32" s="13"/>
      <c r="MCU32" s="13"/>
      <c r="MCV32" s="13"/>
      <c r="MCW32" s="13"/>
      <c r="MCX32" s="13"/>
      <c r="MCY32" s="13"/>
      <c r="MCZ32" s="13"/>
      <c r="MDA32" s="13"/>
      <c r="MDB32" s="13"/>
      <c r="MDC32" s="13"/>
      <c r="MDD32" s="13"/>
      <c r="MDE32" s="13"/>
      <c r="MDF32" s="13"/>
      <c r="MDG32" s="13"/>
      <c r="MDH32" s="13"/>
      <c r="MDI32" s="13"/>
      <c r="MDJ32" s="13"/>
      <c r="MDK32" s="13"/>
      <c r="MDL32" s="13"/>
      <c r="MDM32" s="13"/>
      <c r="MDN32" s="13"/>
      <c r="MDO32" s="13"/>
      <c r="MDP32" s="13"/>
      <c r="MDQ32" s="13"/>
      <c r="MDR32" s="13"/>
      <c r="MDS32" s="13"/>
      <c r="MDT32" s="13"/>
      <c r="MDU32" s="13"/>
      <c r="MDV32" s="13"/>
      <c r="MDW32" s="13"/>
      <c r="MDX32" s="13"/>
      <c r="MDY32" s="13"/>
      <c r="MDZ32" s="13"/>
      <c r="MEA32" s="13"/>
      <c r="MEB32" s="13"/>
      <c r="MEC32" s="13"/>
      <c r="MED32" s="13"/>
      <c r="MEE32" s="13"/>
      <c r="MEF32" s="13"/>
      <c r="MEG32" s="13"/>
      <c r="MEH32" s="13"/>
      <c r="MEI32" s="13"/>
      <c r="MEJ32" s="13"/>
      <c r="MEK32" s="13"/>
      <c r="MEL32" s="13"/>
      <c r="MEM32" s="13"/>
      <c r="MEN32" s="13"/>
      <c r="MEO32" s="13"/>
      <c r="MEP32" s="13"/>
      <c r="MEQ32" s="13"/>
      <c r="MER32" s="13"/>
      <c r="MES32" s="13"/>
      <c r="MET32" s="13"/>
      <c r="MEU32" s="13"/>
      <c r="MEV32" s="13"/>
      <c r="MEW32" s="13"/>
      <c r="MEX32" s="13"/>
      <c r="MEY32" s="13"/>
      <c r="MEZ32" s="13"/>
      <c r="MFA32" s="13"/>
      <c r="MFB32" s="13"/>
      <c r="MFC32" s="13"/>
      <c r="MFD32" s="13"/>
      <c r="MFE32" s="13"/>
      <c r="MFF32" s="13"/>
      <c r="MFG32" s="13"/>
      <c r="MFH32" s="13"/>
      <c r="MFI32" s="13"/>
      <c r="MFJ32" s="13"/>
      <c r="MFK32" s="13"/>
      <c r="MFL32" s="13"/>
      <c r="MFM32" s="13"/>
      <c r="MFN32" s="13"/>
      <c r="MFO32" s="13"/>
      <c r="MFP32" s="13"/>
      <c r="MFQ32" s="13"/>
      <c r="MFR32" s="13"/>
      <c r="MFS32" s="13"/>
      <c r="MFT32" s="13"/>
      <c r="MFU32" s="13"/>
      <c r="MFV32" s="13"/>
      <c r="MFW32" s="13"/>
      <c r="MFX32" s="13"/>
      <c r="MFY32" s="13"/>
      <c r="MFZ32" s="13"/>
      <c r="MGA32" s="13"/>
      <c r="MGB32" s="13"/>
      <c r="MGC32" s="13"/>
      <c r="MGD32" s="13"/>
      <c r="MGE32" s="13"/>
      <c r="MGF32" s="13"/>
      <c r="MGG32" s="13"/>
      <c r="MGH32" s="13"/>
      <c r="MGI32" s="13"/>
      <c r="MGJ32" s="13"/>
      <c r="MGK32" s="13"/>
      <c r="MGL32" s="13"/>
      <c r="MGM32" s="13"/>
      <c r="MGN32" s="13"/>
      <c r="MGO32" s="13"/>
      <c r="MGP32" s="13"/>
      <c r="MGQ32" s="13"/>
      <c r="MGR32" s="13"/>
      <c r="MGS32" s="13"/>
      <c r="MGT32" s="13"/>
      <c r="MGU32" s="13"/>
      <c r="MGV32" s="13"/>
      <c r="MGW32" s="13"/>
      <c r="MGX32" s="13"/>
      <c r="MGY32" s="13"/>
      <c r="MGZ32" s="13"/>
      <c r="MHA32" s="13"/>
      <c r="MHB32" s="13"/>
      <c r="MHC32" s="13"/>
      <c r="MHD32" s="13"/>
      <c r="MHE32" s="13"/>
      <c r="MHF32" s="13"/>
      <c r="MHG32" s="13"/>
      <c r="MHH32" s="13"/>
      <c r="MHI32" s="13"/>
      <c r="MHJ32" s="13"/>
      <c r="MHK32" s="13"/>
      <c r="MHL32" s="13"/>
      <c r="MHM32" s="13"/>
      <c r="MHN32" s="13"/>
      <c r="MHO32" s="13"/>
      <c r="MHP32" s="13"/>
      <c r="MHQ32" s="13"/>
      <c r="MHR32" s="13"/>
      <c r="MHS32" s="13"/>
      <c r="MHT32" s="13"/>
      <c r="MHU32" s="13"/>
      <c r="MHV32" s="13"/>
      <c r="MHW32" s="13"/>
      <c r="MHX32" s="13"/>
      <c r="MHY32" s="13"/>
      <c r="MHZ32" s="13"/>
      <c r="MIA32" s="13"/>
      <c r="MIB32" s="13"/>
      <c r="MIC32" s="13"/>
      <c r="MID32" s="13"/>
      <c r="MIE32" s="13"/>
      <c r="MIF32" s="13"/>
      <c r="MIG32" s="13"/>
      <c r="MIH32" s="13"/>
      <c r="MII32" s="13"/>
      <c r="MIJ32" s="13"/>
      <c r="MIK32" s="13"/>
      <c r="MIL32" s="13"/>
      <c r="MIM32" s="13"/>
      <c r="MIN32" s="13"/>
      <c r="MIO32" s="13"/>
      <c r="MIP32" s="13"/>
      <c r="MIQ32" s="13"/>
      <c r="MIR32" s="13"/>
      <c r="MIS32" s="13"/>
      <c r="MIT32" s="13"/>
      <c r="MIU32" s="13"/>
      <c r="MIV32" s="13"/>
      <c r="MIW32" s="13"/>
      <c r="MIX32" s="13"/>
      <c r="MIY32" s="13"/>
      <c r="MIZ32" s="13"/>
      <c r="MJA32" s="13"/>
      <c r="MJB32" s="13"/>
      <c r="MJC32" s="13"/>
      <c r="MJD32" s="13"/>
      <c r="MJE32" s="13"/>
      <c r="MJF32" s="13"/>
      <c r="MJG32" s="13"/>
      <c r="MJH32" s="13"/>
      <c r="MJI32" s="13"/>
      <c r="MJJ32" s="13"/>
      <c r="MJK32" s="13"/>
      <c r="MJL32" s="13"/>
      <c r="MJM32" s="13"/>
      <c r="MJN32" s="13"/>
      <c r="MJO32" s="13"/>
      <c r="MJP32" s="13"/>
      <c r="MJQ32" s="13"/>
      <c r="MJR32" s="13"/>
      <c r="MJS32" s="13"/>
      <c r="MJT32" s="13"/>
      <c r="MJU32" s="13"/>
      <c r="MJV32" s="13"/>
      <c r="MJW32" s="13"/>
      <c r="MJX32" s="13"/>
      <c r="MJY32" s="13"/>
      <c r="MJZ32" s="13"/>
      <c r="MKA32" s="13"/>
      <c r="MKB32" s="13"/>
      <c r="MKC32" s="13"/>
      <c r="MKD32" s="13"/>
      <c r="MKE32" s="13"/>
      <c r="MKF32" s="13"/>
      <c r="MKG32" s="13"/>
      <c r="MKH32" s="13"/>
      <c r="MKI32" s="13"/>
      <c r="MKJ32" s="13"/>
      <c r="MKK32" s="13"/>
      <c r="MKL32" s="13"/>
      <c r="MKM32" s="13"/>
      <c r="MKN32" s="13"/>
      <c r="MKO32" s="13"/>
      <c r="MKP32" s="13"/>
      <c r="MKQ32" s="13"/>
      <c r="MKR32" s="13"/>
      <c r="MKS32" s="13"/>
      <c r="MKT32" s="13"/>
      <c r="MKU32" s="13"/>
      <c r="MKV32" s="13"/>
      <c r="MKW32" s="13"/>
      <c r="MKX32" s="13"/>
      <c r="MKY32" s="13"/>
      <c r="MKZ32" s="13"/>
      <c r="MLA32" s="13"/>
      <c r="MLB32" s="13"/>
      <c r="MLC32" s="13"/>
      <c r="MLD32" s="13"/>
      <c r="MLE32" s="13"/>
      <c r="MLF32" s="13"/>
      <c r="MLG32" s="13"/>
      <c r="MLH32" s="13"/>
      <c r="MLI32" s="13"/>
      <c r="MLJ32" s="13"/>
      <c r="MLK32" s="13"/>
      <c r="MLL32" s="13"/>
      <c r="MLM32" s="13"/>
      <c r="MLN32" s="13"/>
      <c r="MLO32" s="13"/>
      <c r="MLP32" s="13"/>
      <c r="MLQ32" s="13"/>
      <c r="MLR32" s="13"/>
      <c r="MLS32" s="13"/>
      <c r="MLT32" s="13"/>
      <c r="MLU32" s="13"/>
      <c r="MLV32" s="13"/>
      <c r="MLW32" s="13"/>
      <c r="MLX32" s="13"/>
      <c r="MLY32" s="13"/>
      <c r="MLZ32" s="13"/>
      <c r="MMA32" s="13"/>
      <c r="MMB32" s="13"/>
      <c r="MMC32" s="13"/>
      <c r="MMD32" s="13"/>
      <c r="MME32" s="13"/>
      <c r="MMF32" s="13"/>
      <c r="MMG32" s="13"/>
      <c r="MMH32" s="13"/>
      <c r="MMI32" s="13"/>
      <c r="MMJ32" s="13"/>
      <c r="MMK32" s="13"/>
      <c r="MML32" s="13"/>
      <c r="MMM32" s="13"/>
      <c r="MMN32" s="13"/>
      <c r="MMO32" s="13"/>
      <c r="MMP32" s="13"/>
      <c r="MMQ32" s="13"/>
      <c r="MMR32" s="13"/>
      <c r="MMS32" s="13"/>
      <c r="MMT32" s="13"/>
      <c r="MMU32" s="13"/>
      <c r="MMV32" s="13"/>
      <c r="MMW32" s="13"/>
      <c r="MMX32" s="13"/>
      <c r="MMY32" s="13"/>
      <c r="MMZ32" s="13"/>
      <c r="MNA32" s="13"/>
      <c r="MNB32" s="13"/>
      <c r="MNC32" s="13"/>
      <c r="MND32" s="13"/>
      <c r="MNE32" s="13"/>
      <c r="MNF32" s="13"/>
      <c r="MNG32" s="13"/>
      <c r="MNH32" s="13"/>
      <c r="MNI32" s="13"/>
      <c r="MNJ32" s="13"/>
      <c r="MNK32" s="13"/>
      <c r="MNL32" s="13"/>
      <c r="MNM32" s="13"/>
      <c r="MNN32" s="13"/>
      <c r="MNO32" s="13"/>
      <c r="MNP32" s="13"/>
      <c r="MNQ32" s="13"/>
      <c r="MNR32" s="13"/>
      <c r="MNS32" s="13"/>
      <c r="MNT32" s="13"/>
      <c r="MNU32" s="13"/>
      <c r="MNV32" s="13"/>
      <c r="MNW32" s="13"/>
      <c r="MNX32" s="13"/>
      <c r="MNY32" s="13"/>
      <c r="MNZ32" s="13"/>
      <c r="MOA32" s="13"/>
      <c r="MOB32" s="13"/>
      <c r="MOC32" s="13"/>
      <c r="MOD32" s="13"/>
      <c r="MOE32" s="13"/>
      <c r="MOF32" s="13"/>
      <c r="MOG32" s="13"/>
      <c r="MOH32" s="13"/>
      <c r="MOI32" s="13"/>
      <c r="MOJ32" s="13"/>
      <c r="MOK32" s="13"/>
      <c r="MOL32" s="13"/>
      <c r="MOM32" s="13"/>
      <c r="MON32" s="13"/>
      <c r="MOO32" s="13"/>
      <c r="MOP32" s="13"/>
      <c r="MOQ32" s="13"/>
      <c r="MOR32" s="13"/>
      <c r="MOS32" s="13"/>
      <c r="MOT32" s="13"/>
      <c r="MOU32" s="13"/>
      <c r="MOV32" s="13"/>
      <c r="MOW32" s="13"/>
      <c r="MOX32" s="13"/>
      <c r="MOY32" s="13"/>
      <c r="MOZ32" s="13"/>
      <c r="MPA32" s="13"/>
      <c r="MPB32" s="13"/>
      <c r="MPC32" s="13"/>
      <c r="MPD32" s="13"/>
      <c r="MPE32" s="13"/>
      <c r="MPF32" s="13"/>
      <c r="MPG32" s="13"/>
      <c r="MPH32" s="13"/>
      <c r="MPI32" s="13"/>
      <c r="MPJ32" s="13"/>
      <c r="MPK32" s="13"/>
      <c r="MPL32" s="13"/>
      <c r="MPM32" s="13"/>
      <c r="MPN32" s="13"/>
      <c r="MPO32" s="13"/>
      <c r="MPP32" s="13"/>
      <c r="MPQ32" s="13"/>
      <c r="MPR32" s="13"/>
      <c r="MPS32" s="13"/>
      <c r="MPT32" s="13"/>
      <c r="MPU32" s="13"/>
      <c r="MPV32" s="13"/>
      <c r="MPW32" s="13"/>
      <c r="MPX32" s="13"/>
      <c r="MPY32" s="13"/>
      <c r="MPZ32" s="13"/>
      <c r="MQA32" s="13"/>
      <c r="MQB32" s="13"/>
      <c r="MQC32" s="13"/>
      <c r="MQD32" s="13"/>
      <c r="MQE32" s="13"/>
      <c r="MQF32" s="13"/>
      <c r="MQG32" s="13"/>
      <c r="MQH32" s="13"/>
      <c r="MQI32" s="13"/>
      <c r="MQJ32" s="13"/>
      <c r="MQK32" s="13"/>
      <c r="MQL32" s="13"/>
      <c r="MQM32" s="13"/>
      <c r="MQN32" s="13"/>
      <c r="MQO32" s="13"/>
      <c r="MQP32" s="13"/>
      <c r="MQQ32" s="13"/>
      <c r="MQR32" s="13"/>
      <c r="MQS32" s="13"/>
      <c r="MQT32" s="13"/>
      <c r="MQU32" s="13"/>
      <c r="MQV32" s="13"/>
      <c r="MQW32" s="13"/>
      <c r="MQX32" s="13"/>
      <c r="MQY32" s="13"/>
      <c r="MQZ32" s="13"/>
      <c r="MRA32" s="13"/>
      <c r="MRB32" s="13"/>
      <c r="MRC32" s="13"/>
      <c r="MRD32" s="13"/>
      <c r="MRE32" s="13"/>
      <c r="MRF32" s="13"/>
      <c r="MRG32" s="13"/>
      <c r="MRH32" s="13"/>
      <c r="MRI32" s="13"/>
      <c r="MRJ32" s="13"/>
      <c r="MRK32" s="13"/>
      <c r="MRL32" s="13"/>
      <c r="MRM32" s="13"/>
      <c r="MRN32" s="13"/>
      <c r="MRO32" s="13"/>
      <c r="MRP32" s="13"/>
      <c r="MRQ32" s="13"/>
      <c r="MRR32" s="13"/>
      <c r="MRS32" s="13"/>
      <c r="MRT32" s="13"/>
      <c r="MRU32" s="13"/>
      <c r="MRV32" s="13"/>
      <c r="MRW32" s="13"/>
      <c r="MRX32" s="13"/>
      <c r="MRY32" s="13"/>
      <c r="MRZ32" s="13"/>
      <c r="MSA32" s="13"/>
      <c r="MSB32" s="13"/>
      <c r="MSC32" s="13"/>
      <c r="MSD32" s="13"/>
      <c r="MSE32" s="13"/>
      <c r="MSF32" s="13"/>
      <c r="MSG32" s="13"/>
      <c r="MSH32" s="13"/>
      <c r="MSI32" s="13"/>
      <c r="MSJ32" s="13"/>
      <c r="MSK32" s="13"/>
      <c r="MSL32" s="13"/>
      <c r="MSM32" s="13"/>
      <c r="MSN32" s="13"/>
      <c r="MSO32" s="13"/>
      <c r="MSP32" s="13"/>
      <c r="MSQ32" s="13"/>
      <c r="MSR32" s="13"/>
      <c r="MSS32" s="13"/>
      <c r="MST32" s="13"/>
      <c r="MSU32" s="13"/>
      <c r="MSV32" s="13"/>
      <c r="MSW32" s="13"/>
      <c r="MSX32" s="13"/>
      <c r="MSY32" s="13"/>
      <c r="MSZ32" s="13"/>
      <c r="MTA32" s="13"/>
      <c r="MTB32" s="13"/>
      <c r="MTC32" s="13"/>
      <c r="MTD32" s="13"/>
      <c r="MTE32" s="13"/>
      <c r="MTF32" s="13"/>
      <c r="MTG32" s="13"/>
      <c r="MTH32" s="13"/>
      <c r="MTI32" s="13"/>
      <c r="MTJ32" s="13"/>
      <c r="MTK32" s="13"/>
      <c r="MTL32" s="13"/>
      <c r="MTM32" s="13"/>
      <c r="MTN32" s="13"/>
      <c r="MTO32" s="13"/>
      <c r="MTP32" s="13"/>
      <c r="MTQ32" s="13"/>
      <c r="MTR32" s="13"/>
      <c r="MTS32" s="13"/>
      <c r="MTT32" s="13"/>
      <c r="MTU32" s="13"/>
      <c r="MTV32" s="13"/>
      <c r="MTW32" s="13"/>
      <c r="MTX32" s="13"/>
      <c r="MTY32" s="13"/>
      <c r="MTZ32" s="13"/>
      <c r="MUA32" s="13"/>
      <c r="MUB32" s="13"/>
      <c r="MUC32" s="13"/>
      <c r="MUD32" s="13"/>
      <c r="MUE32" s="13"/>
      <c r="MUF32" s="13"/>
      <c r="MUG32" s="13"/>
      <c r="MUH32" s="13"/>
      <c r="MUI32" s="13"/>
      <c r="MUJ32" s="13"/>
      <c r="MUK32" s="13"/>
      <c r="MUL32" s="13"/>
      <c r="MUM32" s="13"/>
      <c r="MUN32" s="13"/>
      <c r="MUO32" s="13"/>
      <c r="MUP32" s="13"/>
      <c r="MUQ32" s="13"/>
      <c r="MUR32" s="13"/>
      <c r="MUS32" s="13"/>
      <c r="MUT32" s="13"/>
      <c r="MUU32" s="13"/>
      <c r="MUV32" s="13"/>
      <c r="MUW32" s="13"/>
      <c r="MUX32" s="13"/>
      <c r="MUY32" s="13"/>
      <c r="MUZ32" s="13"/>
      <c r="MVA32" s="13"/>
      <c r="MVB32" s="13"/>
      <c r="MVC32" s="13"/>
      <c r="MVD32" s="13"/>
      <c r="MVE32" s="13"/>
      <c r="MVF32" s="13"/>
      <c r="MVG32" s="13"/>
      <c r="MVH32" s="13"/>
      <c r="MVI32" s="13"/>
      <c r="MVJ32" s="13"/>
      <c r="MVK32" s="13"/>
      <c r="MVL32" s="13"/>
      <c r="MVM32" s="13"/>
      <c r="MVN32" s="13"/>
      <c r="MVO32" s="13"/>
      <c r="MVP32" s="13"/>
      <c r="MVQ32" s="13"/>
      <c r="MVR32" s="13"/>
      <c r="MVS32" s="13"/>
      <c r="MVT32" s="13"/>
      <c r="MVU32" s="13"/>
      <c r="MVV32" s="13"/>
      <c r="MVW32" s="13"/>
      <c r="MVX32" s="13"/>
      <c r="MVY32" s="13"/>
      <c r="MVZ32" s="13"/>
      <c r="MWA32" s="13"/>
      <c r="MWB32" s="13"/>
      <c r="MWC32" s="13"/>
      <c r="MWD32" s="13"/>
      <c r="MWE32" s="13"/>
      <c r="MWF32" s="13"/>
      <c r="MWG32" s="13"/>
      <c r="MWH32" s="13"/>
      <c r="MWI32" s="13"/>
      <c r="MWJ32" s="13"/>
      <c r="MWK32" s="13"/>
      <c r="MWL32" s="13"/>
      <c r="MWM32" s="13"/>
      <c r="MWN32" s="13"/>
      <c r="MWO32" s="13"/>
      <c r="MWP32" s="13"/>
      <c r="MWQ32" s="13"/>
      <c r="MWR32" s="13"/>
      <c r="MWS32" s="13"/>
      <c r="MWT32" s="13"/>
      <c r="MWU32" s="13"/>
      <c r="MWV32" s="13"/>
      <c r="MWW32" s="13"/>
      <c r="MWX32" s="13"/>
      <c r="MWY32" s="13"/>
      <c r="MWZ32" s="13"/>
      <c r="MXA32" s="13"/>
      <c r="MXB32" s="13"/>
      <c r="MXC32" s="13"/>
      <c r="MXD32" s="13"/>
      <c r="MXE32" s="13"/>
      <c r="MXF32" s="13"/>
      <c r="MXG32" s="13"/>
      <c r="MXH32" s="13"/>
      <c r="MXI32" s="13"/>
      <c r="MXJ32" s="13"/>
      <c r="MXK32" s="13"/>
      <c r="MXL32" s="13"/>
      <c r="MXM32" s="13"/>
      <c r="MXN32" s="13"/>
      <c r="MXO32" s="13"/>
      <c r="MXP32" s="13"/>
      <c r="MXQ32" s="13"/>
      <c r="MXR32" s="13"/>
      <c r="MXS32" s="13"/>
      <c r="MXT32" s="13"/>
      <c r="MXU32" s="13"/>
      <c r="MXV32" s="13"/>
      <c r="MXW32" s="13"/>
      <c r="MXX32" s="13"/>
      <c r="MXY32" s="13"/>
      <c r="MXZ32" s="13"/>
      <c r="MYA32" s="13"/>
      <c r="MYB32" s="13"/>
      <c r="MYC32" s="13"/>
      <c r="MYD32" s="13"/>
      <c r="MYE32" s="13"/>
      <c r="MYF32" s="13"/>
      <c r="MYG32" s="13"/>
      <c r="MYH32" s="13"/>
      <c r="MYI32" s="13"/>
      <c r="MYJ32" s="13"/>
      <c r="MYK32" s="13"/>
      <c r="MYL32" s="13"/>
      <c r="MYM32" s="13"/>
      <c r="MYN32" s="13"/>
      <c r="MYO32" s="13"/>
      <c r="MYP32" s="13"/>
      <c r="MYQ32" s="13"/>
      <c r="MYR32" s="13"/>
      <c r="MYS32" s="13"/>
      <c r="MYT32" s="13"/>
      <c r="MYU32" s="13"/>
      <c r="MYV32" s="13"/>
      <c r="MYW32" s="13"/>
      <c r="MYX32" s="13"/>
      <c r="MYY32" s="13"/>
      <c r="MYZ32" s="13"/>
      <c r="MZA32" s="13"/>
      <c r="MZB32" s="13"/>
      <c r="MZC32" s="13"/>
      <c r="MZD32" s="13"/>
      <c r="MZE32" s="13"/>
      <c r="MZF32" s="13"/>
      <c r="MZG32" s="13"/>
      <c r="MZH32" s="13"/>
      <c r="MZI32" s="13"/>
      <c r="MZJ32" s="13"/>
      <c r="MZK32" s="13"/>
      <c r="MZL32" s="13"/>
      <c r="MZM32" s="13"/>
      <c r="MZN32" s="13"/>
      <c r="MZO32" s="13"/>
      <c r="MZP32" s="13"/>
      <c r="MZQ32" s="13"/>
      <c r="MZR32" s="13"/>
      <c r="MZS32" s="13"/>
      <c r="MZT32" s="13"/>
      <c r="MZU32" s="13"/>
      <c r="MZV32" s="13"/>
      <c r="MZW32" s="13"/>
      <c r="MZX32" s="13"/>
      <c r="MZY32" s="13"/>
      <c r="MZZ32" s="13"/>
      <c r="NAA32" s="13"/>
      <c r="NAB32" s="13"/>
      <c r="NAC32" s="13"/>
      <c r="NAD32" s="13"/>
      <c r="NAE32" s="13"/>
      <c r="NAF32" s="13"/>
      <c r="NAG32" s="13"/>
      <c r="NAH32" s="13"/>
      <c r="NAI32" s="13"/>
      <c r="NAJ32" s="13"/>
      <c r="NAK32" s="13"/>
      <c r="NAL32" s="13"/>
      <c r="NAM32" s="13"/>
      <c r="NAN32" s="13"/>
      <c r="NAO32" s="13"/>
      <c r="NAP32" s="13"/>
      <c r="NAQ32" s="13"/>
      <c r="NAR32" s="13"/>
      <c r="NAS32" s="13"/>
      <c r="NAT32" s="13"/>
      <c r="NAU32" s="13"/>
      <c r="NAV32" s="13"/>
      <c r="NAW32" s="13"/>
      <c r="NAX32" s="13"/>
      <c r="NAY32" s="13"/>
      <c r="NAZ32" s="13"/>
      <c r="NBA32" s="13"/>
      <c r="NBB32" s="13"/>
      <c r="NBC32" s="13"/>
      <c r="NBD32" s="13"/>
      <c r="NBE32" s="13"/>
      <c r="NBF32" s="13"/>
      <c r="NBG32" s="13"/>
      <c r="NBH32" s="13"/>
      <c r="NBI32" s="13"/>
      <c r="NBJ32" s="13"/>
      <c r="NBK32" s="13"/>
      <c r="NBL32" s="13"/>
      <c r="NBM32" s="13"/>
      <c r="NBN32" s="13"/>
      <c r="NBO32" s="13"/>
      <c r="NBP32" s="13"/>
      <c r="NBQ32" s="13"/>
      <c r="NBR32" s="13"/>
      <c r="NBS32" s="13"/>
      <c r="NBT32" s="13"/>
      <c r="NBU32" s="13"/>
      <c r="NBV32" s="13"/>
      <c r="NBW32" s="13"/>
      <c r="NBX32" s="13"/>
      <c r="NBY32" s="13"/>
      <c r="NBZ32" s="13"/>
      <c r="NCA32" s="13"/>
      <c r="NCB32" s="13"/>
      <c r="NCC32" s="13"/>
      <c r="NCD32" s="13"/>
      <c r="NCE32" s="13"/>
      <c r="NCF32" s="13"/>
      <c r="NCG32" s="13"/>
      <c r="NCH32" s="13"/>
      <c r="NCI32" s="13"/>
      <c r="NCJ32" s="13"/>
      <c r="NCK32" s="13"/>
      <c r="NCL32" s="13"/>
      <c r="NCM32" s="13"/>
      <c r="NCN32" s="13"/>
      <c r="NCO32" s="13"/>
      <c r="NCP32" s="13"/>
      <c r="NCQ32" s="13"/>
      <c r="NCR32" s="13"/>
      <c r="NCS32" s="13"/>
      <c r="NCT32" s="13"/>
      <c r="NCU32" s="13"/>
      <c r="NCV32" s="13"/>
      <c r="NCW32" s="13"/>
      <c r="NCX32" s="13"/>
      <c r="NCY32" s="13"/>
      <c r="NCZ32" s="13"/>
      <c r="NDA32" s="13"/>
      <c r="NDB32" s="13"/>
      <c r="NDC32" s="13"/>
      <c r="NDD32" s="13"/>
      <c r="NDE32" s="13"/>
      <c r="NDF32" s="13"/>
      <c r="NDG32" s="13"/>
      <c r="NDH32" s="13"/>
      <c r="NDI32" s="13"/>
      <c r="NDJ32" s="13"/>
      <c r="NDK32" s="13"/>
      <c r="NDL32" s="13"/>
      <c r="NDM32" s="13"/>
      <c r="NDN32" s="13"/>
      <c r="NDO32" s="13"/>
      <c r="NDP32" s="13"/>
      <c r="NDQ32" s="13"/>
      <c r="NDR32" s="13"/>
      <c r="NDS32" s="13"/>
      <c r="NDT32" s="13"/>
      <c r="NDU32" s="13"/>
      <c r="NDV32" s="13"/>
      <c r="NDW32" s="13"/>
      <c r="NDX32" s="13"/>
      <c r="NDY32" s="13"/>
      <c r="NDZ32" s="13"/>
      <c r="NEA32" s="13"/>
      <c r="NEB32" s="13"/>
      <c r="NEC32" s="13"/>
      <c r="NED32" s="13"/>
      <c r="NEE32" s="13"/>
      <c r="NEF32" s="13"/>
      <c r="NEG32" s="13"/>
      <c r="NEH32" s="13"/>
      <c r="NEI32" s="13"/>
      <c r="NEJ32" s="13"/>
      <c r="NEK32" s="13"/>
      <c r="NEL32" s="13"/>
      <c r="NEM32" s="13"/>
      <c r="NEN32" s="13"/>
      <c r="NEO32" s="13"/>
      <c r="NEP32" s="13"/>
      <c r="NEQ32" s="13"/>
      <c r="NER32" s="13"/>
      <c r="NES32" s="13"/>
      <c r="NET32" s="13"/>
      <c r="NEU32" s="13"/>
      <c r="NEV32" s="13"/>
      <c r="NEW32" s="13"/>
      <c r="NEX32" s="13"/>
      <c r="NEY32" s="13"/>
      <c r="NEZ32" s="13"/>
      <c r="NFA32" s="13"/>
      <c r="NFB32" s="13"/>
      <c r="NFC32" s="13"/>
      <c r="NFD32" s="13"/>
      <c r="NFE32" s="13"/>
      <c r="NFF32" s="13"/>
      <c r="NFG32" s="13"/>
      <c r="NFH32" s="13"/>
      <c r="NFI32" s="13"/>
      <c r="NFJ32" s="13"/>
      <c r="NFK32" s="13"/>
      <c r="NFL32" s="13"/>
      <c r="NFM32" s="13"/>
      <c r="NFN32" s="13"/>
      <c r="NFO32" s="13"/>
      <c r="NFP32" s="13"/>
      <c r="NFQ32" s="13"/>
      <c r="NFR32" s="13"/>
      <c r="NFS32" s="13"/>
      <c r="NFT32" s="13"/>
      <c r="NFU32" s="13"/>
      <c r="NFV32" s="13"/>
      <c r="NFW32" s="13"/>
      <c r="NFX32" s="13"/>
      <c r="NFY32" s="13"/>
      <c r="NFZ32" s="13"/>
      <c r="NGA32" s="13"/>
      <c r="NGB32" s="13"/>
      <c r="NGC32" s="13"/>
      <c r="NGD32" s="13"/>
      <c r="NGE32" s="13"/>
      <c r="NGF32" s="13"/>
      <c r="NGG32" s="13"/>
      <c r="NGH32" s="13"/>
      <c r="NGI32" s="13"/>
      <c r="NGJ32" s="13"/>
      <c r="NGK32" s="13"/>
      <c r="NGL32" s="13"/>
      <c r="NGM32" s="13"/>
      <c r="NGN32" s="13"/>
      <c r="NGO32" s="13"/>
      <c r="NGP32" s="13"/>
      <c r="NGQ32" s="13"/>
      <c r="NGR32" s="13"/>
      <c r="NGS32" s="13"/>
      <c r="NGT32" s="13"/>
      <c r="NGU32" s="13"/>
      <c r="NGV32" s="13"/>
      <c r="NGW32" s="13"/>
      <c r="NGX32" s="13"/>
      <c r="NGY32" s="13"/>
      <c r="NGZ32" s="13"/>
      <c r="NHA32" s="13"/>
      <c r="NHB32" s="13"/>
      <c r="NHC32" s="13"/>
      <c r="NHD32" s="13"/>
      <c r="NHE32" s="13"/>
      <c r="NHF32" s="13"/>
      <c r="NHG32" s="13"/>
      <c r="NHH32" s="13"/>
      <c r="NHI32" s="13"/>
      <c r="NHJ32" s="13"/>
      <c r="NHK32" s="13"/>
      <c r="NHL32" s="13"/>
      <c r="NHM32" s="13"/>
      <c r="NHN32" s="13"/>
      <c r="NHO32" s="13"/>
      <c r="NHP32" s="13"/>
      <c r="NHQ32" s="13"/>
      <c r="NHR32" s="13"/>
      <c r="NHS32" s="13"/>
      <c r="NHT32" s="13"/>
      <c r="NHU32" s="13"/>
      <c r="NHV32" s="13"/>
      <c r="NHW32" s="13"/>
      <c r="NHX32" s="13"/>
      <c r="NHY32" s="13"/>
      <c r="NHZ32" s="13"/>
      <c r="NIA32" s="13"/>
      <c r="NIB32" s="13"/>
      <c r="NIC32" s="13"/>
      <c r="NID32" s="13"/>
      <c r="NIE32" s="13"/>
      <c r="NIF32" s="13"/>
      <c r="NIG32" s="13"/>
      <c r="NIH32" s="13"/>
      <c r="NII32" s="13"/>
      <c r="NIJ32" s="13"/>
      <c r="NIK32" s="13"/>
      <c r="NIL32" s="13"/>
      <c r="NIM32" s="13"/>
      <c r="NIN32" s="13"/>
      <c r="NIO32" s="13"/>
      <c r="NIP32" s="13"/>
      <c r="NIQ32" s="13"/>
      <c r="NIR32" s="13"/>
      <c r="NIS32" s="13"/>
      <c r="NIT32" s="13"/>
      <c r="NIU32" s="13"/>
      <c r="NIV32" s="13"/>
      <c r="NIW32" s="13"/>
      <c r="NIX32" s="13"/>
      <c r="NIY32" s="13"/>
      <c r="NIZ32" s="13"/>
      <c r="NJA32" s="13"/>
      <c r="NJB32" s="13"/>
      <c r="NJC32" s="13"/>
      <c r="NJD32" s="13"/>
      <c r="NJE32" s="13"/>
      <c r="NJF32" s="13"/>
      <c r="NJG32" s="13"/>
      <c r="NJH32" s="13"/>
      <c r="NJI32" s="13"/>
      <c r="NJJ32" s="13"/>
      <c r="NJK32" s="13"/>
      <c r="NJL32" s="13"/>
      <c r="NJM32" s="13"/>
      <c r="NJN32" s="13"/>
      <c r="NJO32" s="13"/>
      <c r="NJP32" s="13"/>
      <c r="NJQ32" s="13"/>
      <c r="NJR32" s="13"/>
      <c r="NJS32" s="13"/>
      <c r="NJT32" s="13"/>
      <c r="NJU32" s="13"/>
      <c r="NJV32" s="13"/>
      <c r="NJW32" s="13"/>
      <c r="NJX32" s="13"/>
      <c r="NJY32" s="13"/>
      <c r="NJZ32" s="13"/>
      <c r="NKA32" s="13"/>
      <c r="NKB32" s="13"/>
      <c r="NKC32" s="13"/>
      <c r="NKD32" s="13"/>
      <c r="NKE32" s="13"/>
      <c r="NKF32" s="13"/>
      <c r="NKG32" s="13"/>
      <c r="NKH32" s="13"/>
      <c r="NKI32" s="13"/>
      <c r="NKJ32" s="13"/>
      <c r="NKK32" s="13"/>
      <c r="NKL32" s="13"/>
      <c r="NKM32" s="13"/>
      <c r="NKN32" s="13"/>
      <c r="NKO32" s="13"/>
      <c r="NKP32" s="13"/>
      <c r="NKQ32" s="13"/>
      <c r="NKR32" s="13"/>
      <c r="NKS32" s="13"/>
      <c r="NKT32" s="13"/>
      <c r="NKU32" s="13"/>
      <c r="NKV32" s="13"/>
      <c r="NKW32" s="13"/>
      <c r="NKX32" s="13"/>
      <c r="NKY32" s="13"/>
      <c r="NKZ32" s="13"/>
      <c r="NLA32" s="13"/>
      <c r="NLB32" s="13"/>
      <c r="NLC32" s="13"/>
      <c r="NLD32" s="13"/>
      <c r="NLE32" s="13"/>
      <c r="NLF32" s="13"/>
      <c r="NLG32" s="13"/>
      <c r="NLH32" s="13"/>
      <c r="NLI32" s="13"/>
      <c r="NLJ32" s="13"/>
      <c r="NLK32" s="13"/>
      <c r="NLL32" s="13"/>
      <c r="NLM32" s="13"/>
      <c r="NLN32" s="13"/>
      <c r="NLO32" s="13"/>
      <c r="NLP32" s="13"/>
      <c r="NLQ32" s="13"/>
      <c r="NLR32" s="13"/>
      <c r="NLS32" s="13"/>
      <c r="NLT32" s="13"/>
      <c r="NLU32" s="13"/>
      <c r="NLV32" s="13"/>
      <c r="NLW32" s="13"/>
      <c r="NLX32" s="13"/>
      <c r="NLY32" s="13"/>
      <c r="NLZ32" s="13"/>
      <c r="NMA32" s="13"/>
      <c r="NMB32" s="13"/>
      <c r="NMC32" s="13"/>
      <c r="NMD32" s="13"/>
      <c r="NME32" s="13"/>
      <c r="NMF32" s="13"/>
      <c r="NMG32" s="13"/>
      <c r="NMH32" s="13"/>
      <c r="NMI32" s="13"/>
      <c r="NMJ32" s="13"/>
      <c r="NMK32" s="13"/>
      <c r="NML32" s="13"/>
      <c r="NMM32" s="13"/>
      <c r="NMN32" s="13"/>
      <c r="NMO32" s="13"/>
      <c r="NMP32" s="13"/>
      <c r="NMQ32" s="13"/>
      <c r="NMR32" s="13"/>
      <c r="NMS32" s="13"/>
      <c r="NMT32" s="13"/>
      <c r="NMU32" s="13"/>
      <c r="NMV32" s="13"/>
      <c r="NMW32" s="13"/>
      <c r="NMX32" s="13"/>
      <c r="NMY32" s="13"/>
      <c r="NMZ32" s="13"/>
      <c r="NNA32" s="13"/>
      <c r="NNB32" s="13"/>
      <c r="NNC32" s="13"/>
      <c r="NND32" s="13"/>
      <c r="NNE32" s="13"/>
      <c r="NNF32" s="13"/>
      <c r="NNG32" s="13"/>
      <c r="NNH32" s="13"/>
      <c r="NNI32" s="13"/>
      <c r="NNJ32" s="13"/>
      <c r="NNK32" s="13"/>
      <c r="NNL32" s="13"/>
      <c r="NNM32" s="13"/>
      <c r="NNN32" s="13"/>
      <c r="NNO32" s="13"/>
      <c r="NNP32" s="13"/>
      <c r="NNQ32" s="13"/>
      <c r="NNR32" s="13"/>
      <c r="NNS32" s="13"/>
      <c r="NNT32" s="13"/>
      <c r="NNU32" s="13"/>
      <c r="NNV32" s="13"/>
      <c r="NNW32" s="13"/>
      <c r="NNX32" s="13"/>
      <c r="NNY32" s="13"/>
      <c r="NNZ32" s="13"/>
      <c r="NOA32" s="13"/>
      <c r="NOB32" s="13"/>
      <c r="NOC32" s="13"/>
      <c r="NOD32" s="13"/>
      <c r="NOE32" s="13"/>
      <c r="NOF32" s="13"/>
      <c r="NOG32" s="13"/>
      <c r="NOH32" s="13"/>
      <c r="NOI32" s="13"/>
      <c r="NOJ32" s="13"/>
      <c r="NOK32" s="13"/>
      <c r="NOL32" s="13"/>
      <c r="NOM32" s="13"/>
      <c r="NON32" s="13"/>
      <c r="NOO32" s="13"/>
      <c r="NOP32" s="13"/>
      <c r="NOQ32" s="13"/>
      <c r="NOR32" s="13"/>
      <c r="NOS32" s="13"/>
      <c r="NOT32" s="13"/>
      <c r="NOU32" s="13"/>
      <c r="NOV32" s="13"/>
      <c r="NOW32" s="13"/>
      <c r="NOX32" s="13"/>
      <c r="NOY32" s="13"/>
      <c r="NOZ32" s="13"/>
      <c r="NPA32" s="13"/>
      <c r="NPB32" s="13"/>
      <c r="NPC32" s="13"/>
      <c r="NPD32" s="13"/>
      <c r="NPE32" s="13"/>
      <c r="NPF32" s="13"/>
      <c r="NPG32" s="13"/>
      <c r="NPH32" s="13"/>
      <c r="NPI32" s="13"/>
      <c r="NPJ32" s="13"/>
      <c r="NPK32" s="13"/>
      <c r="NPL32" s="13"/>
      <c r="NPM32" s="13"/>
      <c r="NPN32" s="13"/>
      <c r="NPO32" s="13"/>
      <c r="NPP32" s="13"/>
      <c r="NPQ32" s="13"/>
      <c r="NPR32" s="13"/>
      <c r="NPS32" s="13"/>
      <c r="NPT32" s="13"/>
      <c r="NPU32" s="13"/>
      <c r="NPV32" s="13"/>
      <c r="NPW32" s="13"/>
      <c r="NPX32" s="13"/>
      <c r="NPY32" s="13"/>
      <c r="NPZ32" s="13"/>
      <c r="NQA32" s="13"/>
      <c r="NQB32" s="13"/>
      <c r="NQC32" s="13"/>
      <c r="NQD32" s="13"/>
      <c r="NQE32" s="13"/>
      <c r="NQF32" s="13"/>
      <c r="NQG32" s="13"/>
      <c r="NQH32" s="13"/>
      <c r="NQI32" s="13"/>
      <c r="NQJ32" s="13"/>
      <c r="NQK32" s="13"/>
      <c r="NQL32" s="13"/>
      <c r="NQM32" s="13"/>
      <c r="NQN32" s="13"/>
      <c r="NQO32" s="13"/>
      <c r="NQP32" s="13"/>
      <c r="NQQ32" s="13"/>
      <c r="NQR32" s="13"/>
      <c r="NQS32" s="13"/>
      <c r="NQT32" s="13"/>
      <c r="NQU32" s="13"/>
      <c r="NQV32" s="13"/>
      <c r="NQW32" s="13"/>
      <c r="NQX32" s="13"/>
      <c r="NQY32" s="13"/>
      <c r="NQZ32" s="13"/>
      <c r="NRA32" s="13"/>
      <c r="NRB32" s="13"/>
      <c r="NRC32" s="13"/>
      <c r="NRD32" s="13"/>
      <c r="NRE32" s="13"/>
      <c r="NRF32" s="13"/>
      <c r="NRG32" s="13"/>
      <c r="NRH32" s="13"/>
      <c r="NRI32" s="13"/>
      <c r="NRJ32" s="13"/>
      <c r="NRK32" s="13"/>
      <c r="NRL32" s="13"/>
      <c r="NRM32" s="13"/>
      <c r="NRN32" s="13"/>
      <c r="NRO32" s="13"/>
      <c r="NRP32" s="13"/>
      <c r="NRQ32" s="13"/>
      <c r="NRR32" s="13"/>
      <c r="NRS32" s="13"/>
      <c r="NRT32" s="13"/>
      <c r="NRU32" s="13"/>
      <c r="NRV32" s="13"/>
      <c r="NRW32" s="13"/>
      <c r="NRX32" s="13"/>
      <c r="NRY32" s="13"/>
      <c r="NRZ32" s="13"/>
      <c r="NSA32" s="13"/>
      <c r="NSB32" s="13"/>
      <c r="NSC32" s="13"/>
      <c r="NSD32" s="13"/>
      <c r="NSE32" s="13"/>
      <c r="NSF32" s="13"/>
      <c r="NSG32" s="13"/>
      <c r="NSH32" s="13"/>
      <c r="NSI32" s="13"/>
      <c r="NSJ32" s="13"/>
      <c r="NSK32" s="13"/>
      <c r="NSL32" s="13"/>
      <c r="NSM32" s="13"/>
      <c r="NSN32" s="13"/>
      <c r="NSO32" s="13"/>
      <c r="NSP32" s="13"/>
      <c r="NSQ32" s="13"/>
      <c r="NSR32" s="13"/>
      <c r="NSS32" s="13"/>
      <c r="NST32" s="13"/>
      <c r="NSU32" s="13"/>
      <c r="NSV32" s="13"/>
      <c r="NSW32" s="13"/>
      <c r="NSX32" s="13"/>
      <c r="NSY32" s="13"/>
      <c r="NSZ32" s="13"/>
      <c r="NTA32" s="13"/>
      <c r="NTB32" s="13"/>
      <c r="NTC32" s="13"/>
      <c r="NTD32" s="13"/>
      <c r="NTE32" s="13"/>
      <c r="NTF32" s="13"/>
      <c r="NTG32" s="13"/>
      <c r="NTH32" s="13"/>
      <c r="NTI32" s="13"/>
      <c r="NTJ32" s="13"/>
      <c r="NTK32" s="13"/>
      <c r="NTL32" s="13"/>
      <c r="NTM32" s="13"/>
      <c r="NTN32" s="13"/>
      <c r="NTO32" s="13"/>
      <c r="NTP32" s="13"/>
      <c r="NTQ32" s="13"/>
      <c r="NTR32" s="13"/>
      <c r="NTS32" s="13"/>
      <c r="NTT32" s="13"/>
      <c r="NTU32" s="13"/>
      <c r="NTV32" s="13"/>
      <c r="NTW32" s="13"/>
      <c r="NTX32" s="13"/>
      <c r="NTY32" s="13"/>
      <c r="NTZ32" s="13"/>
      <c r="NUA32" s="13"/>
      <c r="NUB32" s="13"/>
      <c r="NUC32" s="13"/>
      <c r="NUD32" s="13"/>
      <c r="NUE32" s="13"/>
      <c r="NUF32" s="13"/>
      <c r="NUG32" s="13"/>
      <c r="NUH32" s="13"/>
      <c r="NUI32" s="13"/>
      <c r="NUJ32" s="13"/>
      <c r="NUK32" s="13"/>
      <c r="NUL32" s="13"/>
      <c r="NUM32" s="13"/>
      <c r="NUN32" s="13"/>
      <c r="NUO32" s="13"/>
      <c r="NUP32" s="13"/>
      <c r="NUQ32" s="13"/>
      <c r="NUR32" s="13"/>
      <c r="NUS32" s="13"/>
      <c r="NUT32" s="13"/>
      <c r="NUU32" s="13"/>
      <c r="NUV32" s="13"/>
      <c r="NUW32" s="13"/>
      <c r="NUX32" s="13"/>
      <c r="NUY32" s="13"/>
      <c r="NUZ32" s="13"/>
      <c r="NVA32" s="13"/>
      <c r="NVB32" s="13"/>
      <c r="NVC32" s="13"/>
      <c r="NVD32" s="13"/>
      <c r="NVE32" s="13"/>
      <c r="NVF32" s="13"/>
      <c r="NVG32" s="13"/>
      <c r="NVH32" s="13"/>
      <c r="NVI32" s="13"/>
      <c r="NVJ32" s="13"/>
      <c r="NVK32" s="13"/>
      <c r="NVL32" s="13"/>
      <c r="NVM32" s="13"/>
      <c r="NVN32" s="13"/>
      <c r="NVO32" s="13"/>
      <c r="NVP32" s="13"/>
      <c r="NVQ32" s="13"/>
      <c r="NVR32" s="13"/>
      <c r="NVS32" s="13"/>
      <c r="NVT32" s="13"/>
      <c r="NVU32" s="13"/>
      <c r="NVV32" s="13"/>
      <c r="NVW32" s="13"/>
      <c r="NVX32" s="13"/>
      <c r="NVY32" s="13"/>
      <c r="NVZ32" s="13"/>
      <c r="NWA32" s="13"/>
      <c r="NWB32" s="13"/>
      <c r="NWC32" s="13"/>
      <c r="NWD32" s="13"/>
      <c r="NWE32" s="13"/>
      <c r="NWF32" s="13"/>
      <c r="NWG32" s="13"/>
      <c r="NWH32" s="13"/>
      <c r="NWI32" s="13"/>
      <c r="NWJ32" s="13"/>
      <c r="NWK32" s="13"/>
      <c r="NWL32" s="13"/>
      <c r="NWM32" s="13"/>
      <c r="NWN32" s="13"/>
      <c r="NWO32" s="13"/>
      <c r="NWP32" s="13"/>
      <c r="NWQ32" s="13"/>
      <c r="NWR32" s="13"/>
      <c r="NWS32" s="13"/>
      <c r="NWT32" s="13"/>
      <c r="NWU32" s="13"/>
      <c r="NWV32" s="13"/>
      <c r="NWW32" s="13"/>
      <c r="NWX32" s="13"/>
      <c r="NWY32" s="13"/>
      <c r="NWZ32" s="13"/>
      <c r="NXA32" s="13"/>
      <c r="NXB32" s="13"/>
      <c r="NXC32" s="13"/>
      <c r="NXD32" s="13"/>
      <c r="NXE32" s="13"/>
      <c r="NXF32" s="13"/>
      <c r="NXG32" s="13"/>
      <c r="NXH32" s="13"/>
      <c r="NXI32" s="13"/>
      <c r="NXJ32" s="13"/>
      <c r="NXK32" s="13"/>
      <c r="NXL32" s="13"/>
      <c r="NXM32" s="13"/>
      <c r="NXN32" s="13"/>
      <c r="NXO32" s="13"/>
      <c r="NXP32" s="13"/>
      <c r="NXQ32" s="13"/>
      <c r="NXR32" s="13"/>
      <c r="NXS32" s="13"/>
      <c r="NXT32" s="13"/>
      <c r="NXU32" s="13"/>
      <c r="NXV32" s="13"/>
      <c r="NXW32" s="13"/>
      <c r="NXX32" s="13"/>
      <c r="NXY32" s="13"/>
      <c r="NXZ32" s="13"/>
      <c r="NYA32" s="13"/>
      <c r="NYB32" s="13"/>
      <c r="NYC32" s="13"/>
      <c r="NYD32" s="13"/>
      <c r="NYE32" s="13"/>
      <c r="NYF32" s="13"/>
      <c r="NYG32" s="13"/>
      <c r="NYH32" s="13"/>
      <c r="NYI32" s="13"/>
      <c r="NYJ32" s="13"/>
      <c r="NYK32" s="13"/>
      <c r="NYL32" s="13"/>
      <c r="NYM32" s="13"/>
      <c r="NYN32" s="13"/>
      <c r="NYO32" s="13"/>
      <c r="NYP32" s="13"/>
      <c r="NYQ32" s="13"/>
      <c r="NYR32" s="13"/>
      <c r="NYS32" s="13"/>
      <c r="NYT32" s="13"/>
      <c r="NYU32" s="13"/>
      <c r="NYV32" s="13"/>
      <c r="NYW32" s="13"/>
      <c r="NYX32" s="13"/>
      <c r="NYY32" s="13"/>
      <c r="NYZ32" s="13"/>
      <c r="NZA32" s="13"/>
      <c r="NZB32" s="13"/>
      <c r="NZC32" s="13"/>
      <c r="NZD32" s="13"/>
      <c r="NZE32" s="13"/>
      <c r="NZF32" s="13"/>
      <c r="NZG32" s="13"/>
      <c r="NZH32" s="13"/>
      <c r="NZI32" s="13"/>
      <c r="NZJ32" s="13"/>
      <c r="NZK32" s="13"/>
      <c r="NZL32" s="13"/>
      <c r="NZM32" s="13"/>
      <c r="NZN32" s="13"/>
      <c r="NZO32" s="13"/>
      <c r="NZP32" s="13"/>
      <c r="NZQ32" s="13"/>
      <c r="NZR32" s="13"/>
      <c r="NZS32" s="13"/>
      <c r="NZT32" s="13"/>
      <c r="NZU32" s="13"/>
      <c r="NZV32" s="13"/>
      <c r="NZW32" s="13"/>
      <c r="NZX32" s="13"/>
      <c r="NZY32" s="13"/>
      <c r="NZZ32" s="13"/>
      <c r="OAA32" s="13"/>
      <c r="OAB32" s="13"/>
      <c r="OAC32" s="13"/>
      <c r="OAD32" s="13"/>
      <c r="OAE32" s="13"/>
      <c r="OAF32" s="13"/>
      <c r="OAG32" s="13"/>
      <c r="OAH32" s="13"/>
      <c r="OAI32" s="13"/>
      <c r="OAJ32" s="13"/>
      <c r="OAK32" s="13"/>
      <c r="OAL32" s="13"/>
      <c r="OAM32" s="13"/>
      <c r="OAN32" s="13"/>
      <c r="OAO32" s="13"/>
      <c r="OAP32" s="13"/>
      <c r="OAQ32" s="13"/>
      <c r="OAR32" s="13"/>
      <c r="OAS32" s="13"/>
      <c r="OAT32" s="13"/>
      <c r="OAU32" s="13"/>
      <c r="OAV32" s="13"/>
      <c r="OAW32" s="13"/>
      <c r="OAX32" s="13"/>
      <c r="OAY32" s="13"/>
      <c r="OAZ32" s="13"/>
      <c r="OBA32" s="13"/>
      <c r="OBB32" s="13"/>
      <c r="OBC32" s="13"/>
      <c r="OBD32" s="13"/>
      <c r="OBE32" s="13"/>
      <c r="OBF32" s="13"/>
      <c r="OBG32" s="13"/>
      <c r="OBH32" s="13"/>
      <c r="OBI32" s="13"/>
      <c r="OBJ32" s="13"/>
      <c r="OBK32" s="13"/>
      <c r="OBL32" s="13"/>
      <c r="OBM32" s="13"/>
      <c r="OBN32" s="13"/>
      <c r="OBO32" s="13"/>
      <c r="OBP32" s="13"/>
      <c r="OBQ32" s="13"/>
      <c r="OBR32" s="13"/>
      <c r="OBS32" s="13"/>
      <c r="OBT32" s="13"/>
      <c r="OBU32" s="13"/>
      <c r="OBV32" s="13"/>
      <c r="OBW32" s="13"/>
      <c r="OBX32" s="13"/>
      <c r="OBY32" s="13"/>
      <c r="OBZ32" s="13"/>
      <c r="OCA32" s="13"/>
      <c r="OCB32" s="13"/>
      <c r="OCC32" s="13"/>
      <c r="OCD32" s="13"/>
      <c r="OCE32" s="13"/>
      <c r="OCF32" s="13"/>
      <c r="OCG32" s="13"/>
      <c r="OCH32" s="13"/>
      <c r="OCI32" s="13"/>
      <c r="OCJ32" s="13"/>
      <c r="OCK32" s="13"/>
      <c r="OCL32" s="13"/>
      <c r="OCM32" s="13"/>
      <c r="OCN32" s="13"/>
      <c r="OCO32" s="13"/>
      <c r="OCP32" s="13"/>
      <c r="OCQ32" s="13"/>
      <c r="OCR32" s="13"/>
      <c r="OCS32" s="13"/>
      <c r="OCT32" s="13"/>
      <c r="OCU32" s="13"/>
      <c r="OCV32" s="13"/>
      <c r="OCW32" s="13"/>
      <c r="OCX32" s="13"/>
      <c r="OCY32" s="13"/>
      <c r="OCZ32" s="13"/>
      <c r="ODA32" s="13"/>
      <c r="ODB32" s="13"/>
      <c r="ODC32" s="13"/>
      <c r="ODD32" s="13"/>
      <c r="ODE32" s="13"/>
      <c r="ODF32" s="13"/>
      <c r="ODG32" s="13"/>
      <c r="ODH32" s="13"/>
      <c r="ODI32" s="13"/>
      <c r="ODJ32" s="13"/>
      <c r="ODK32" s="13"/>
      <c r="ODL32" s="13"/>
      <c r="ODM32" s="13"/>
      <c r="ODN32" s="13"/>
      <c r="ODO32" s="13"/>
      <c r="ODP32" s="13"/>
      <c r="ODQ32" s="13"/>
      <c r="ODR32" s="13"/>
      <c r="ODS32" s="13"/>
      <c r="ODT32" s="13"/>
      <c r="ODU32" s="13"/>
      <c r="ODV32" s="13"/>
      <c r="ODW32" s="13"/>
      <c r="ODX32" s="13"/>
      <c r="ODY32" s="13"/>
      <c r="ODZ32" s="13"/>
      <c r="OEA32" s="13"/>
      <c r="OEB32" s="13"/>
      <c r="OEC32" s="13"/>
      <c r="OED32" s="13"/>
      <c r="OEE32" s="13"/>
      <c r="OEF32" s="13"/>
      <c r="OEG32" s="13"/>
      <c r="OEH32" s="13"/>
      <c r="OEI32" s="13"/>
      <c r="OEJ32" s="13"/>
      <c r="OEK32" s="13"/>
      <c r="OEL32" s="13"/>
      <c r="OEM32" s="13"/>
      <c r="OEN32" s="13"/>
      <c r="OEO32" s="13"/>
      <c r="OEP32" s="13"/>
      <c r="OEQ32" s="13"/>
      <c r="OER32" s="13"/>
      <c r="OES32" s="13"/>
      <c r="OET32" s="13"/>
      <c r="OEU32" s="13"/>
      <c r="OEV32" s="13"/>
      <c r="OEW32" s="13"/>
      <c r="OEX32" s="13"/>
      <c r="OEY32" s="13"/>
      <c r="OEZ32" s="13"/>
      <c r="OFA32" s="13"/>
      <c r="OFB32" s="13"/>
      <c r="OFC32" s="13"/>
      <c r="OFD32" s="13"/>
      <c r="OFE32" s="13"/>
      <c r="OFF32" s="13"/>
      <c r="OFG32" s="13"/>
      <c r="OFH32" s="13"/>
      <c r="OFI32" s="13"/>
      <c r="OFJ32" s="13"/>
      <c r="OFK32" s="13"/>
      <c r="OFL32" s="13"/>
      <c r="OFM32" s="13"/>
      <c r="OFN32" s="13"/>
      <c r="OFO32" s="13"/>
      <c r="OFP32" s="13"/>
      <c r="OFQ32" s="13"/>
      <c r="OFR32" s="13"/>
      <c r="OFS32" s="13"/>
      <c r="OFT32" s="13"/>
      <c r="OFU32" s="13"/>
      <c r="OFV32" s="13"/>
      <c r="OFW32" s="13"/>
      <c r="OFX32" s="13"/>
      <c r="OFY32" s="13"/>
      <c r="OFZ32" s="13"/>
      <c r="OGA32" s="13"/>
      <c r="OGB32" s="13"/>
      <c r="OGC32" s="13"/>
      <c r="OGD32" s="13"/>
      <c r="OGE32" s="13"/>
      <c r="OGF32" s="13"/>
      <c r="OGG32" s="13"/>
      <c r="OGH32" s="13"/>
      <c r="OGI32" s="13"/>
      <c r="OGJ32" s="13"/>
      <c r="OGK32" s="13"/>
      <c r="OGL32" s="13"/>
      <c r="OGM32" s="13"/>
      <c r="OGN32" s="13"/>
      <c r="OGO32" s="13"/>
      <c r="OGP32" s="13"/>
      <c r="OGQ32" s="13"/>
      <c r="OGR32" s="13"/>
      <c r="OGS32" s="13"/>
      <c r="OGT32" s="13"/>
      <c r="OGU32" s="13"/>
      <c r="OGV32" s="13"/>
      <c r="OGW32" s="13"/>
      <c r="OGX32" s="13"/>
      <c r="OGY32" s="13"/>
      <c r="OGZ32" s="13"/>
      <c r="OHA32" s="13"/>
      <c r="OHB32" s="13"/>
      <c r="OHC32" s="13"/>
      <c r="OHD32" s="13"/>
      <c r="OHE32" s="13"/>
      <c r="OHF32" s="13"/>
      <c r="OHG32" s="13"/>
      <c r="OHH32" s="13"/>
      <c r="OHI32" s="13"/>
      <c r="OHJ32" s="13"/>
      <c r="OHK32" s="13"/>
      <c r="OHL32" s="13"/>
      <c r="OHM32" s="13"/>
      <c r="OHN32" s="13"/>
      <c r="OHO32" s="13"/>
      <c r="OHP32" s="13"/>
      <c r="OHQ32" s="13"/>
      <c r="OHR32" s="13"/>
      <c r="OHS32" s="13"/>
      <c r="OHT32" s="13"/>
      <c r="OHU32" s="13"/>
      <c r="OHV32" s="13"/>
      <c r="OHW32" s="13"/>
      <c r="OHX32" s="13"/>
      <c r="OHY32" s="13"/>
      <c r="OHZ32" s="13"/>
      <c r="OIA32" s="13"/>
      <c r="OIB32" s="13"/>
      <c r="OIC32" s="13"/>
      <c r="OID32" s="13"/>
      <c r="OIE32" s="13"/>
      <c r="OIF32" s="13"/>
      <c r="OIG32" s="13"/>
      <c r="OIH32" s="13"/>
      <c r="OII32" s="13"/>
      <c r="OIJ32" s="13"/>
      <c r="OIK32" s="13"/>
      <c r="OIL32" s="13"/>
      <c r="OIM32" s="13"/>
      <c r="OIN32" s="13"/>
      <c r="OIO32" s="13"/>
      <c r="OIP32" s="13"/>
      <c r="OIQ32" s="13"/>
      <c r="OIR32" s="13"/>
      <c r="OIS32" s="13"/>
      <c r="OIT32" s="13"/>
      <c r="OIU32" s="13"/>
      <c r="OIV32" s="13"/>
      <c r="OIW32" s="13"/>
      <c r="OIX32" s="13"/>
      <c r="OIY32" s="13"/>
      <c r="OIZ32" s="13"/>
      <c r="OJA32" s="13"/>
      <c r="OJB32" s="13"/>
      <c r="OJC32" s="13"/>
      <c r="OJD32" s="13"/>
      <c r="OJE32" s="13"/>
      <c r="OJF32" s="13"/>
      <c r="OJG32" s="13"/>
      <c r="OJH32" s="13"/>
      <c r="OJI32" s="13"/>
      <c r="OJJ32" s="13"/>
      <c r="OJK32" s="13"/>
      <c r="OJL32" s="13"/>
      <c r="OJM32" s="13"/>
      <c r="OJN32" s="13"/>
      <c r="OJO32" s="13"/>
      <c r="OJP32" s="13"/>
      <c r="OJQ32" s="13"/>
      <c r="OJR32" s="13"/>
      <c r="OJS32" s="13"/>
      <c r="OJT32" s="13"/>
      <c r="OJU32" s="13"/>
      <c r="OJV32" s="13"/>
      <c r="OJW32" s="13"/>
      <c r="OJX32" s="13"/>
      <c r="OJY32" s="13"/>
      <c r="OJZ32" s="13"/>
      <c r="OKA32" s="13"/>
      <c r="OKB32" s="13"/>
      <c r="OKC32" s="13"/>
      <c r="OKD32" s="13"/>
      <c r="OKE32" s="13"/>
      <c r="OKF32" s="13"/>
      <c r="OKG32" s="13"/>
      <c r="OKH32" s="13"/>
      <c r="OKI32" s="13"/>
      <c r="OKJ32" s="13"/>
      <c r="OKK32" s="13"/>
      <c r="OKL32" s="13"/>
      <c r="OKM32" s="13"/>
      <c r="OKN32" s="13"/>
      <c r="OKO32" s="13"/>
      <c r="OKP32" s="13"/>
      <c r="OKQ32" s="13"/>
      <c r="OKR32" s="13"/>
      <c r="OKS32" s="13"/>
      <c r="OKT32" s="13"/>
      <c r="OKU32" s="13"/>
      <c r="OKV32" s="13"/>
      <c r="OKW32" s="13"/>
      <c r="OKX32" s="13"/>
      <c r="OKY32" s="13"/>
      <c r="OKZ32" s="13"/>
      <c r="OLA32" s="13"/>
      <c r="OLB32" s="13"/>
      <c r="OLC32" s="13"/>
      <c r="OLD32" s="13"/>
      <c r="OLE32" s="13"/>
      <c r="OLF32" s="13"/>
      <c r="OLG32" s="13"/>
      <c r="OLH32" s="13"/>
      <c r="OLI32" s="13"/>
      <c r="OLJ32" s="13"/>
      <c r="OLK32" s="13"/>
      <c r="OLL32" s="13"/>
      <c r="OLM32" s="13"/>
      <c r="OLN32" s="13"/>
      <c r="OLO32" s="13"/>
      <c r="OLP32" s="13"/>
      <c r="OLQ32" s="13"/>
      <c r="OLR32" s="13"/>
      <c r="OLS32" s="13"/>
      <c r="OLT32" s="13"/>
      <c r="OLU32" s="13"/>
      <c r="OLV32" s="13"/>
      <c r="OLW32" s="13"/>
      <c r="OLX32" s="13"/>
      <c r="OLY32" s="13"/>
      <c r="OLZ32" s="13"/>
      <c r="OMA32" s="13"/>
      <c r="OMB32" s="13"/>
      <c r="OMC32" s="13"/>
      <c r="OMD32" s="13"/>
      <c r="OME32" s="13"/>
      <c r="OMF32" s="13"/>
      <c r="OMG32" s="13"/>
      <c r="OMH32" s="13"/>
      <c r="OMI32" s="13"/>
      <c r="OMJ32" s="13"/>
      <c r="OMK32" s="13"/>
      <c r="OML32" s="13"/>
      <c r="OMM32" s="13"/>
      <c r="OMN32" s="13"/>
      <c r="OMO32" s="13"/>
      <c r="OMP32" s="13"/>
      <c r="OMQ32" s="13"/>
      <c r="OMR32" s="13"/>
      <c r="OMS32" s="13"/>
      <c r="OMT32" s="13"/>
      <c r="OMU32" s="13"/>
      <c r="OMV32" s="13"/>
      <c r="OMW32" s="13"/>
      <c r="OMX32" s="13"/>
      <c r="OMY32" s="13"/>
      <c r="OMZ32" s="13"/>
      <c r="ONA32" s="13"/>
      <c r="ONB32" s="13"/>
      <c r="ONC32" s="13"/>
      <c r="OND32" s="13"/>
      <c r="ONE32" s="13"/>
      <c r="ONF32" s="13"/>
      <c r="ONG32" s="13"/>
      <c r="ONH32" s="13"/>
      <c r="ONI32" s="13"/>
      <c r="ONJ32" s="13"/>
      <c r="ONK32" s="13"/>
      <c r="ONL32" s="13"/>
      <c r="ONM32" s="13"/>
      <c r="ONN32" s="13"/>
      <c r="ONO32" s="13"/>
      <c r="ONP32" s="13"/>
      <c r="ONQ32" s="13"/>
      <c r="ONR32" s="13"/>
      <c r="ONS32" s="13"/>
      <c r="ONT32" s="13"/>
      <c r="ONU32" s="13"/>
      <c r="ONV32" s="13"/>
      <c r="ONW32" s="13"/>
      <c r="ONX32" s="13"/>
      <c r="ONY32" s="13"/>
      <c r="ONZ32" s="13"/>
      <c r="OOA32" s="13"/>
      <c r="OOB32" s="13"/>
      <c r="OOC32" s="13"/>
      <c r="OOD32" s="13"/>
      <c r="OOE32" s="13"/>
      <c r="OOF32" s="13"/>
      <c r="OOG32" s="13"/>
      <c r="OOH32" s="13"/>
      <c r="OOI32" s="13"/>
      <c r="OOJ32" s="13"/>
      <c r="OOK32" s="13"/>
      <c r="OOL32" s="13"/>
      <c r="OOM32" s="13"/>
      <c r="OON32" s="13"/>
      <c r="OOO32" s="13"/>
      <c r="OOP32" s="13"/>
      <c r="OOQ32" s="13"/>
      <c r="OOR32" s="13"/>
      <c r="OOS32" s="13"/>
      <c r="OOT32" s="13"/>
      <c r="OOU32" s="13"/>
      <c r="OOV32" s="13"/>
      <c r="OOW32" s="13"/>
      <c r="OOX32" s="13"/>
      <c r="OOY32" s="13"/>
      <c r="OOZ32" s="13"/>
      <c r="OPA32" s="13"/>
      <c r="OPB32" s="13"/>
      <c r="OPC32" s="13"/>
      <c r="OPD32" s="13"/>
      <c r="OPE32" s="13"/>
      <c r="OPF32" s="13"/>
      <c r="OPG32" s="13"/>
      <c r="OPH32" s="13"/>
      <c r="OPI32" s="13"/>
      <c r="OPJ32" s="13"/>
      <c r="OPK32" s="13"/>
      <c r="OPL32" s="13"/>
      <c r="OPM32" s="13"/>
      <c r="OPN32" s="13"/>
      <c r="OPO32" s="13"/>
      <c r="OPP32" s="13"/>
      <c r="OPQ32" s="13"/>
      <c r="OPR32" s="13"/>
      <c r="OPS32" s="13"/>
      <c r="OPT32" s="13"/>
      <c r="OPU32" s="13"/>
      <c r="OPV32" s="13"/>
      <c r="OPW32" s="13"/>
      <c r="OPX32" s="13"/>
      <c r="OPY32" s="13"/>
      <c r="OPZ32" s="13"/>
      <c r="OQA32" s="13"/>
      <c r="OQB32" s="13"/>
      <c r="OQC32" s="13"/>
      <c r="OQD32" s="13"/>
      <c r="OQE32" s="13"/>
      <c r="OQF32" s="13"/>
      <c r="OQG32" s="13"/>
      <c r="OQH32" s="13"/>
      <c r="OQI32" s="13"/>
      <c r="OQJ32" s="13"/>
      <c r="OQK32" s="13"/>
      <c r="OQL32" s="13"/>
      <c r="OQM32" s="13"/>
      <c r="OQN32" s="13"/>
      <c r="OQO32" s="13"/>
      <c r="OQP32" s="13"/>
      <c r="OQQ32" s="13"/>
      <c r="OQR32" s="13"/>
      <c r="OQS32" s="13"/>
      <c r="OQT32" s="13"/>
      <c r="OQU32" s="13"/>
      <c r="OQV32" s="13"/>
      <c r="OQW32" s="13"/>
      <c r="OQX32" s="13"/>
      <c r="OQY32" s="13"/>
      <c r="OQZ32" s="13"/>
      <c r="ORA32" s="13"/>
      <c r="ORB32" s="13"/>
      <c r="ORC32" s="13"/>
      <c r="ORD32" s="13"/>
      <c r="ORE32" s="13"/>
      <c r="ORF32" s="13"/>
      <c r="ORG32" s="13"/>
      <c r="ORH32" s="13"/>
      <c r="ORI32" s="13"/>
      <c r="ORJ32" s="13"/>
      <c r="ORK32" s="13"/>
      <c r="ORL32" s="13"/>
      <c r="ORM32" s="13"/>
      <c r="ORN32" s="13"/>
      <c r="ORO32" s="13"/>
      <c r="ORP32" s="13"/>
      <c r="ORQ32" s="13"/>
      <c r="ORR32" s="13"/>
      <c r="ORS32" s="13"/>
      <c r="ORT32" s="13"/>
      <c r="ORU32" s="13"/>
      <c r="ORV32" s="13"/>
      <c r="ORW32" s="13"/>
      <c r="ORX32" s="13"/>
      <c r="ORY32" s="13"/>
      <c r="ORZ32" s="13"/>
      <c r="OSA32" s="13"/>
      <c r="OSB32" s="13"/>
      <c r="OSC32" s="13"/>
      <c r="OSD32" s="13"/>
      <c r="OSE32" s="13"/>
      <c r="OSF32" s="13"/>
      <c r="OSG32" s="13"/>
      <c r="OSH32" s="13"/>
      <c r="OSI32" s="13"/>
      <c r="OSJ32" s="13"/>
      <c r="OSK32" s="13"/>
      <c r="OSL32" s="13"/>
      <c r="OSM32" s="13"/>
      <c r="OSN32" s="13"/>
      <c r="OSO32" s="13"/>
      <c r="OSP32" s="13"/>
      <c r="OSQ32" s="13"/>
      <c r="OSR32" s="13"/>
      <c r="OSS32" s="13"/>
      <c r="OST32" s="13"/>
      <c r="OSU32" s="13"/>
      <c r="OSV32" s="13"/>
      <c r="OSW32" s="13"/>
      <c r="OSX32" s="13"/>
      <c r="OSY32" s="13"/>
      <c r="OSZ32" s="13"/>
      <c r="OTA32" s="13"/>
      <c r="OTB32" s="13"/>
      <c r="OTC32" s="13"/>
      <c r="OTD32" s="13"/>
      <c r="OTE32" s="13"/>
      <c r="OTF32" s="13"/>
      <c r="OTG32" s="13"/>
      <c r="OTH32" s="13"/>
      <c r="OTI32" s="13"/>
      <c r="OTJ32" s="13"/>
      <c r="OTK32" s="13"/>
      <c r="OTL32" s="13"/>
      <c r="OTM32" s="13"/>
      <c r="OTN32" s="13"/>
      <c r="OTO32" s="13"/>
      <c r="OTP32" s="13"/>
      <c r="OTQ32" s="13"/>
      <c r="OTR32" s="13"/>
      <c r="OTS32" s="13"/>
      <c r="OTT32" s="13"/>
      <c r="OTU32" s="13"/>
      <c r="OTV32" s="13"/>
      <c r="OTW32" s="13"/>
      <c r="OTX32" s="13"/>
      <c r="OTY32" s="13"/>
      <c r="OTZ32" s="13"/>
      <c r="OUA32" s="13"/>
      <c r="OUB32" s="13"/>
      <c r="OUC32" s="13"/>
      <c r="OUD32" s="13"/>
      <c r="OUE32" s="13"/>
      <c r="OUF32" s="13"/>
      <c r="OUG32" s="13"/>
      <c r="OUH32" s="13"/>
      <c r="OUI32" s="13"/>
      <c r="OUJ32" s="13"/>
      <c r="OUK32" s="13"/>
      <c r="OUL32" s="13"/>
      <c r="OUM32" s="13"/>
      <c r="OUN32" s="13"/>
      <c r="OUO32" s="13"/>
      <c r="OUP32" s="13"/>
      <c r="OUQ32" s="13"/>
      <c r="OUR32" s="13"/>
      <c r="OUS32" s="13"/>
      <c r="OUT32" s="13"/>
      <c r="OUU32" s="13"/>
      <c r="OUV32" s="13"/>
      <c r="OUW32" s="13"/>
      <c r="OUX32" s="13"/>
      <c r="OUY32" s="13"/>
      <c r="OUZ32" s="13"/>
      <c r="OVA32" s="13"/>
      <c r="OVB32" s="13"/>
      <c r="OVC32" s="13"/>
      <c r="OVD32" s="13"/>
      <c r="OVE32" s="13"/>
      <c r="OVF32" s="13"/>
      <c r="OVG32" s="13"/>
      <c r="OVH32" s="13"/>
      <c r="OVI32" s="13"/>
      <c r="OVJ32" s="13"/>
      <c r="OVK32" s="13"/>
      <c r="OVL32" s="13"/>
      <c r="OVM32" s="13"/>
      <c r="OVN32" s="13"/>
      <c r="OVO32" s="13"/>
      <c r="OVP32" s="13"/>
      <c r="OVQ32" s="13"/>
      <c r="OVR32" s="13"/>
      <c r="OVS32" s="13"/>
      <c r="OVT32" s="13"/>
      <c r="OVU32" s="13"/>
      <c r="OVV32" s="13"/>
      <c r="OVW32" s="13"/>
      <c r="OVX32" s="13"/>
      <c r="OVY32" s="13"/>
      <c r="OVZ32" s="13"/>
      <c r="OWA32" s="13"/>
      <c r="OWB32" s="13"/>
      <c r="OWC32" s="13"/>
      <c r="OWD32" s="13"/>
      <c r="OWE32" s="13"/>
      <c r="OWF32" s="13"/>
      <c r="OWG32" s="13"/>
      <c r="OWH32" s="13"/>
      <c r="OWI32" s="13"/>
      <c r="OWJ32" s="13"/>
      <c r="OWK32" s="13"/>
      <c r="OWL32" s="13"/>
      <c r="OWM32" s="13"/>
      <c r="OWN32" s="13"/>
      <c r="OWO32" s="13"/>
      <c r="OWP32" s="13"/>
      <c r="OWQ32" s="13"/>
      <c r="OWR32" s="13"/>
      <c r="OWS32" s="13"/>
      <c r="OWT32" s="13"/>
      <c r="OWU32" s="13"/>
      <c r="OWV32" s="13"/>
      <c r="OWW32" s="13"/>
      <c r="OWX32" s="13"/>
      <c r="OWY32" s="13"/>
      <c r="OWZ32" s="13"/>
      <c r="OXA32" s="13"/>
      <c r="OXB32" s="13"/>
      <c r="OXC32" s="13"/>
      <c r="OXD32" s="13"/>
      <c r="OXE32" s="13"/>
      <c r="OXF32" s="13"/>
      <c r="OXG32" s="13"/>
      <c r="OXH32" s="13"/>
      <c r="OXI32" s="13"/>
      <c r="OXJ32" s="13"/>
      <c r="OXK32" s="13"/>
      <c r="OXL32" s="13"/>
      <c r="OXM32" s="13"/>
      <c r="OXN32" s="13"/>
      <c r="OXO32" s="13"/>
      <c r="OXP32" s="13"/>
      <c r="OXQ32" s="13"/>
      <c r="OXR32" s="13"/>
      <c r="OXS32" s="13"/>
      <c r="OXT32" s="13"/>
      <c r="OXU32" s="13"/>
      <c r="OXV32" s="13"/>
      <c r="OXW32" s="13"/>
      <c r="OXX32" s="13"/>
      <c r="OXY32" s="13"/>
      <c r="OXZ32" s="13"/>
      <c r="OYA32" s="13"/>
      <c r="OYB32" s="13"/>
      <c r="OYC32" s="13"/>
      <c r="OYD32" s="13"/>
      <c r="OYE32" s="13"/>
      <c r="OYF32" s="13"/>
      <c r="OYG32" s="13"/>
      <c r="OYH32" s="13"/>
      <c r="OYI32" s="13"/>
      <c r="OYJ32" s="13"/>
      <c r="OYK32" s="13"/>
      <c r="OYL32" s="13"/>
      <c r="OYM32" s="13"/>
      <c r="OYN32" s="13"/>
      <c r="OYO32" s="13"/>
      <c r="OYP32" s="13"/>
      <c r="OYQ32" s="13"/>
      <c r="OYR32" s="13"/>
      <c r="OYS32" s="13"/>
      <c r="OYT32" s="13"/>
      <c r="OYU32" s="13"/>
      <c r="OYV32" s="13"/>
      <c r="OYW32" s="13"/>
      <c r="OYX32" s="13"/>
      <c r="OYY32" s="13"/>
      <c r="OYZ32" s="13"/>
      <c r="OZA32" s="13"/>
      <c r="OZB32" s="13"/>
      <c r="OZC32" s="13"/>
      <c r="OZD32" s="13"/>
      <c r="OZE32" s="13"/>
      <c r="OZF32" s="13"/>
      <c r="OZG32" s="13"/>
      <c r="OZH32" s="13"/>
      <c r="OZI32" s="13"/>
      <c r="OZJ32" s="13"/>
      <c r="OZK32" s="13"/>
      <c r="OZL32" s="13"/>
      <c r="OZM32" s="13"/>
      <c r="OZN32" s="13"/>
      <c r="OZO32" s="13"/>
      <c r="OZP32" s="13"/>
      <c r="OZQ32" s="13"/>
      <c r="OZR32" s="13"/>
      <c r="OZS32" s="13"/>
      <c r="OZT32" s="13"/>
      <c r="OZU32" s="13"/>
      <c r="OZV32" s="13"/>
      <c r="OZW32" s="13"/>
      <c r="OZX32" s="13"/>
      <c r="OZY32" s="13"/>
      <c r="OZZ32" s="13"/>
      <c r="PAA32" s="13"/>
      <c r="PAB32" s="13"/>
      <c r="PAC32" s="13"/>
      <c r="PAD32" s="13"/>
      <c r="PAE32" s="13"/>
      <c r="PAF32" s="13"/>
      <c r="PAG32" s="13"/>
      <c r="PAH32" s="13"/>
      <c r="PAI32" s="13"/>
      <c r="PAJ32" s="13"/>
      <c r="PAK32" s="13"/>
      <c r="PAL32" s="13"/>
      <c r="PAM32" s="13"/>
      <c r="PAN32" s="13"/>
      <c r="PAO32" s="13"/>
      <c r="PAP32" s="13"/>
      <c r="PAQ32" s="13"/>
      <c r="PAR32" s="13"/>
      <c r="PAS32" s="13"/>
      <c r="PAT32" s="13"/>
      <c r="PAU32" s="13"/>
      <c r="PAV32" s="13"/>
      <c r="PAW32" s="13"/>
      <c r="PAX32" s="13"/>
      <c r="PAY32" s="13"/>
      <c r="PAZ32" s="13"/>
      <c r="PBA32" s="13"/>
      <c r="PBB32" s="13"/>
      <c r="PBC32" s="13"/>
      <c r="PBD32" s="13"/>
      <c r="PBE32" s="13"/>
      <c r="PBF32" s="13"/>
      <c r="PBG32" s="13"/>
      <c r="PBH32" s="13"/>
      <c r="PBI32" s="13"/>
      <c r="PBJ32" s="13"/>
      <c r="PBK32" s="13"/>
      <c r="PBL32" s="13"/>
      <c r="PBM32" s="13"/>
      <c r="PBN32" s="13"/>
      <c r="PBO32" s="13"/>
      <c r="PBP32" s="13"/>
      <c r="PBQ32" s="13"/>
      <c r="PBR32" s="13"/>
      <c r="PBS32" s="13"/>
      <c r="PBT32" s="13"/>
      <c r="PBU32" s="13"/>
      <c r="PBV32" s="13"/>
      <c r="PBW32" s="13"/>
      <c r="PBX32" s="13"/>
      <c r="PBY32" s="13"/>
      <c r="PBZ32" s="13"/>
      <c r="PCA32" s="13"/>
      <c r="PCB32" s="13"/>
      <c r="PCC32" s="13"/>
      <c r="PCD32" s="13"/>
      <c r="PCE32" s="13"/>
      <c r="PCF32" s="13"/>
      <c r="PCG32" s="13"/>
      <c r="PCH32" s="13"/>
      <c r="PCI32" s="13"/>
      <c r="PCJ32" s="13"/>
      <c r="PCK32" s="13"/>
      <c r="PCL32" s="13"/>
      <c r="PCM32" s="13"/>
      <c r="PCN32" s="13"/>
      <c r="PCO32" s="13"/>
      <c r="PCP32" s="13"/>
      <c r="PCQ32" s="13"/>
      <c r="PCR32" s="13"/>
      <c r="PCS32" s="13"/>
      <c r="PCT32" s="13"/>
      <c r="PCU32" s="13"/>
      <c r="PCV32" s="13"/>
      <c r="PCW32" s="13"/>
      <c r="PCX32" s="13"/>
      <c r="PCY32" s="13"/>
      <c r="PCZ32" s="13"/>
      <c r="PDA32" s="13"/>
      <c r="PDB32" s="13"/>
      <c r="PDC32" s="13"/>
      <c r="PDD32" s="13"/>
      <c r="PDE32" s="13"/>
      <c r="PDF32" s="13"/>
      <c r="PDG32" s="13"/>
      <c r="PDH32" s="13"/>
      <c r="PDI32" s="13"/>
      <c r="PDJ32" s="13"/>
      <c r="PDK32" s="13"/>
      <c r="PDL32" s="13"/>
      <c r="PDM32" s="13"/>
      <c r="PDN32" s="13"/>
      <c r="PDO32" s="13"/>
      <c r="PDP32" s="13"/>
      <c r="PDQ32" s="13"/>
      <c r="PDR32" s="13"/>
      <c r="PDS32" s="13"/>
      <c r="PDT32" s="13"/>
      <c r="PDU32" s="13"/>
      <c r="PDV32" s="13"/>
      <c r="PDW32" s="13"/>
      <c r="PDX32" s="13"/>
      <c r="PDY32" s="13"/>
      <c r="PDZ32" s="13"/>
      <c r="PEA32" s="13"/>
      <c r="PEB32" s="13"/>
      <c r="PEC32" s="13"/>
      <c r="PED32" s="13"/>
      <c r="PEE32" s="13"/>
      <c r="PEF32" s="13"/>
      <c r="PEG32" s="13"/>
      <c r="PEH32" s="13"/>
      <c r="PEI32" s="13"/>
      <c r="PEJ32" s="13"/>
      <c r="PEK32" s="13"/>
      <c r="PEL32" s="13"/>
      <c r="PEM32" s="13"/>
      <c r="PEN32" s="13"/>
      <c r="PEO32" s="13"/>
      <c r="PEP32" s="13"/>
      <c r="PEQ32" s="13"/>
      <c r="PER32" s="13"/>
      <c r="PES32" s="13"/>
      <c r="PET32" s="13"/>
      <c r="PEU32" s="13"/>
      <c r="PEV32" s="13"/>
      <c r="PEW32" s="13"/>
      <c r="PEX32" s="13"/>
      <c r="PEY32" s="13"/>
      <c r="PEZ32" s="13"/>
      <c r="PFA32" s="13"/>
      <c r="PFB32" s="13"/>
      <c r="PFC32" s="13"/>
      <c r="PFD32" s="13"/>
      <c r="PFE32" s="13"/>
      <c r="PFF32" s="13"/>
      <c r="PFG32" s="13"/>
      <c r="PFH32" s="13"/>
      <c r="PFI32" s="13"/>
      <c r="PFJ32" s="13"/>
      <c r="PFK32" s="13"/>
      <c r="PFL32" s="13"/>
      <c r="PFM32" s="13"/>
      <c r="PFN32" s="13"/>
      <c r="PFO32" s="13"/>
      <c r="PFP32" s="13"/>
      <c r="PFQ32" s="13"/>
      <c r="PFR32" s="13"/>
      <c r="PFS32" s="13"/>
      <c r="PFT32" s="13"/>
      <c r="PFU32" s="13"/>
      <c r="PFV32" s="13"/>
      <c r="PFW32" s="13"/>
      <c r="PFX32" s="13"/>
      <c r="PFY32" s="13"/>
      <c r="PFZ32" s="13"/>
      <c r="PGA32" s="13"/>
      <c r="PGB32" s="13"/>
      <c r="PGC32" s="13"/>
      <c r="PGD32" s="13"/>
      <c r="PGE32" s="13"/>
      <c r="PGF32" s="13"/>
      <c r="PGG32" s="13"/>
      <c r="PGH32" s="13"/>
      <c r="PGI32" s="13"/>
      <c r="PGJ32" s="13"/>
      <c r="PGK32" s="13"/>
      <c r="PGL32" s="13"/>
      <c r="PGM32" s="13"/>
      <c r="PGN32" s="13"/>
      <c r="PGO32" s="13"/>
      <c r="PGP32" s="13"/>
      <c r="PGQ32" s="13"/>
      <c r="PGR32" s="13"/>
      <c r="PGS32" s="13"/>
      <c r="PGT32" s="13"/>
      <c r="PGU32" s="13"/>
      <c r="PGV32" s="13"/>
      <c r="PGW32" s="13"/>
      <c r="PGX32" s="13"/>
      <c r="PGY32" s="13"/>
      <c r="PGZ32" s="13"/>
      <c r="PHA32" s="13"/>
      <c r="PHB32" s="13"/>
      <c r="PHC32" s="13"/>
      <c r="PHD32" s="13"/>
      <c r="PHE32" s="13"/>
      <c r="PHF32" s="13"/>
      <c r="PHG32" s="13"/>
      <c r="PHH32" s="13"/>
      <c r="PHI32" s="13"/>
      <c r="PHJ32" s="13"/>
      <c r="PHK32" s="13"/>
      <c r="PHL32" s="13"/>
      <c r="PHM32" s="13"/>
      <c r="PHN32" s="13"/>
      <c r="PHO32" s="13"/>
      <c r="PHP32" s="13"/>
      <c r="PHQ32" s="13"/>
      <c r="PHR32" s="13"/>
      <c r="PHS32" s="13"/>
      <c r="PHT32" s="13"/>
      <c r="PHU32" s="13"/>
      <c r="PHV32" s="13"/>
      <c r="PHW32" s="13"/>
      <c r="PHX32" s="13"/>
      <c r="PHY32" s="13"/>
      <c r="PHZ32" s="13"/>
      <c r="PIA32" s="13"/>
      <c r="PIB32" s="13"/>
      <c r="PIC32" s="13"/>
      <c r="PID32" s="13"/>
      <c r="PIE32" s="13"/>
      <c r="PIF32" s="13"/>
      <c r="PIG32" s="13"/>
      <c r="PIH32" s="13"/>
      <c r="PII32" s="13"/>
      <c r="PIJ32" s="13"/>
      <c r="PIK32" s="13"/>
      <c r="PIL32" s="13"/>
      <c r="PIM32" s="13"/>
      <c r="PIN32" s="13"/>
      <c r="PIO32" s="13"/>
      <c r="PIP32" s="13"/>
      <c r="PIQ32" s="13"/>
      <c r="PIR32" s="13"/>
      <c r="PIS32" s="13"/>
      <c r="PIT32" s="13"/>
      <c r="PIU32" s="13"/>
      <c r="PIV32" s="13"/>
      <c r="PIW32" s="13"/>
      <c r="PIX32" s="13"/>
      <c r="PIY32" s="13"/>
      <c r="PIZ32" s="13"/>
      <c r="PJA32" s="13"/>
      <c r="PJB32" s="13"/>
      <c r="PJC32" s="13"/>
      <c r="PJD32" s="13"/>
      <c r="PJE32" s="13"/>
      <c r="PJF32" s="13"/>
      <c r="PJG32" s="13"/>
      <c r="PJH32" s="13"/>
      <c r="PJI32" s="13"/>
      <c r="PJJ32" s="13"/>
      <c r="PJK32" s="13"/>
      <c r="PJL32" s="13"/>
      <c r="PJM32" s="13"/>
      <c r="PJN32" s="13"/>
      <c r="PJO32" s="13"/>
      <c r="PJP32" s="13"/>
      <c r="PJQ32" s="13"/>
      <c r="PJR32" s="13"/>
      <c r="PJS32" s="13"/>
      <c r="PJT32" s="13"/>
      <c r="PJU32" s="13"/>
      <c r="PJV32" s="13"/>
      <c r="PJW32" s="13"/>
      <c r="PJX32" s="13"/>
      <c r="PJY32" s="13"/>
      <c r="PJZ32" s="13"/>
      <c r="PKA32" s="13"/>
      <c r="PKB32" s="13"/>
      <c r="PKC32" s="13"/>
      <c r="PKD32" s="13"/>
      <c r="PKE32" s="13"/>
      <c r="PKF32" s="13"/>
      <c r="PKG32" s="13"/>
      <c r="PKH32" s="13"/>
      <c r="PKI32" s="13"/>
      <c r="PKJ32" s="13"/>
      <c r="PKK32" s="13"/>
      <c r="PKL32" s="13"/>
      <c r="PKM32" s="13"/>
      <c r="PKN32" s="13"/>
      <c r="PKO32" s="13"/>
      <c r="PKP32" s="13"/>
      <c r="PKQ32" s="13"/>
      <c r="PKR32" s="13"/>
      <c r="PKS32" s="13"/>
      <c r="PKT32" s="13"/>
      <c r="PKU32" s="13"/>
      <c r="PKV32" s="13"/>
      <c r="PKW32" s="13"/>
      <c r="PKX32" s="13"/>
      <c r="PKY32" s="13"/>
      <c r="PKZ32" s="13"/>
      <c r="PLA32" s="13"/>
      <c r="PLB32" s="13"/>
      <c r="PLC32" s="13"/>
      <c r="PLD32" s="13"/>
      <c r="PLE32" s="13"/>
      <c r="PLF32" s="13"/>
      <c r="PLG32" s="13"/>
      <c r="PLH32" s="13"/>
      <c r="PLI32" s="13"/>
      <c r="PLJ32" s="13"/>
      <c r="PLK32" s="13"/>
      <c r="PLL32" s="13"/>
      <c r="PLM32" s="13"/>
      <c r="PLN32" s="13"/>
      <c r="PLO32" s="13"/>
      <c r="PLP32" s="13"/>
      <c r="PLQ32" s="13"/>
      <c r="PLR32" s="13"/>
      <c r="PLS32" s="13"/>
      <c r="PLT32" s="13"/>
      <c r="PLU32" s="13"/>
      <c r="PLV32" s="13"/>
      <c r="PLW32" s="13"/>
      <c r="PLX32" s="13"/>
      <c r="PLY32" s="13"/>
      <c r="PLZ32" s="13"/>
      <c r="PMA32" s="13"/>
      <c r="PMB32" s="13"/>
      <c r="PMC32" s="13"/>
      <c r="PMD32" s="13"/>
      <c r="PME32" s="13"/>
      <c r="PMF32" s="13"/>
      <c r="PMG32" s="13"/>
      <c r="PMH32" s="13"/>
      <c r="PMI32" s="13"/>
      <c r="PMJ32" s="13"/>
      <c r="PMK32" s="13"/>
      <c r="PML32" s="13"/>
      <c r="PMM32" s="13"/>
      <c r="PMN32" s="13"/>
      <c r="PMO32" s="13"/>
      <c r="PMP32" s="13"/>
      <c r="PMQ32" s="13"/>
      <c r="PMR32" s="13"/>
      <c r="PMS32" s="13"/>
      <c r="PMT32" s="13"/>
      <c r="PMU32" s="13"/>
      <c r="PMV32" s="13"/>
      <c r="PMW32" s="13"/>
      <c r="PMX32" s="13"/>
      <c r="PMY32" s="13"/>
      <c r="PMZ32" s="13"/>
      <c r="PNA32" s="13"/>
      <c r="PNB32" s="13"/>
      <c r="PNC32" s="13"/>
      <c r="PND32" s="13"/>
      <c r="PNE32" s="13"/>
      <c r="PNF32" s="13"/>
      <c r="PNG32" s="13"/>
      <c r="PNH32" s="13"/>
      <c r="PNI32" s="13"/>
      <c r="PNJ32" s="13"/>
      <c r="PNK32" s="13"/>
      <c r="PNL32" s="13"/>
      <c r="PNM32" s="13"/>
      <c r="PNN32" s="13"/>
      <c r="PNO32" s="13"/>
      <c r="PNP32" s="13"/>
      <c r="PNQ32" s="13"/>
      <c r="PNR32" s="13"/>
      <c r="PNS32" s="13"/>
      <c r="PNT32" s="13"/>
      <c r="PNU32" s="13"/>
      <c r="PNV32" s="13"/>
      <c r="PNW32" s="13"/>
      <c r="PNX32" s="13"/>
      <c r="PNY32" s="13"/>
      <c r="PNZ32" s="13"/>
      <c r="POA32" s="13"/>
      <c r="POB32" s="13"/>
      <c r="POC32" s="13"/>
      <c r="POD32" s="13"/>
      <c r="POE32" s="13"/>
      <c r="POF32" s="13"/>
      <c r="POG32" s="13"/>
      <c r="POH32" s="13"/>
      <c r="POI32" s="13"/>
      <c r="POJ32" s="13"/>
      <c r="POK32" s="13"/>
      <c r="POL32" s="13"/>
      <c r="POM32" s="13"/>
      <c r="PON32" s="13"/>
      <c r="POO32" s="13"/>
      <c r="POP32" s="13"/>
      <c r="POQ32" s="13"/>
      <c r="POR32" s="13"/>
      <c r="POS32" s="13"/>
      <c r="POT32" s="13"/>
      <c r="POU32" s="13"/>
      <c r="POV32" s="13"/>
      <c r="POW32" s="13"/>
      <c r="POX32" s="13"/>
      <c r="POY32" s="13"/>
      <c r="POZ32" s="13"/>
      <c r="PPA32" s="13"/>
      <c r="PPB32" s="13"/>
      <c r="PPC32" s="13"/>
      <c r="PPD32" s="13"/>
      <c r="PPE32" s="13"/>
      <c r="PPF32" s="13"/>
      <c r="PPG32" s="13"/>
      <c r="PPH32" s="13"/>
      <c r="PPI32" s="13"/>
      <c r="PPJ32" s="13"/>
      <c r="PPK32" s="13"/>
      <c r="PPL32" s="13"/>
      <c r="PPM32" s="13"/>
      <c r="PPN32" s="13"/>
      <c r="PPO32" s="13"/>
      <c r="PPP32" s="13"/>
      <c r="PPQ32" s="13"/>
      <c r="PPR32" s="13"/>
      <c r="PPS32" s="13"/>
      <c r="PPT32" s="13"/>
      <c r="PPU32" s="13"/>
      <c r="PPV32" s="13"/>
      <c r="PPW32" s="13"/>
      <c r="PPX32" s="13"/>
      <c r="PPY32" s="13"/>
      <c r="PPZ32" s="13"/>
      <c r="PQA32" s="13"/>
      <c r="PQB32" s="13"/>
      <c r="PQC32" s="13"/>
      <c r="PQD32" s="13"/>
      <c r="PQE32" s="13"/>
      <c r="PQF32" s="13"/>
      <c r="PQG32" s="13"/>
      <c r="PQH32" s="13"/>
      <c r="PQI32" s="13"/>
      <c r="PQJ32" s="13"/>
      <c r="PQK32" s="13"/>
      <c r="PQL32" s="13"/>
      <c r="PQM32" s="13"/>
      <c r="PQN32" s="13"/>
      <c r="PQO32" s="13"/>
      <c r="PQP32" s="13"/>
      <c r="PQQ32" s="13"/>
      <c r="PQR32" s="13"/>
      <c r="PQS32" s="13"/>
      <c r="PQT32" s="13"/>
      <c r="PQU32" s="13"/>
      <c r="PQV32" s="13"/>
      <c r="PQW32" s="13"/>
      <c r="PQX32" s="13"/>
      <c r="PQY32" s="13"/>
      <c r="PQZ32" s="13"/>
      <c r="PRA32" s="13"/>
      <c r="PRB32" s="13"/>
      <c r="PRC32" s="13"/>
      <c r="PRD32" s="13"/>
      <c r="PRE32" s="13"/>
      <c r="PRF32" s="13"/>
      <c r="PRG32" s="13"/>
      <c r="PRH32" s="13"/>
      <c r="PRI32" s="13"/>
      <c r="PRJ32" s="13"/>
      <c r="PRK32" s="13"/>
      <c r="PRL32" s="13"/>
      <c r="PRM32" s="13"/>
      <c r="PRN32" s="13"/>
      <c r="PRO32" s="13"/>
      <c r="PRP32" s="13"/>
      <c r="PRQ32" s="13"/>
      <c r="PRR32" s="13"/>
      <c r="PRS32" s="13"/>
      <c r="PRT32" s="13"/>
      <c r="PRU32" s="13"/>
      <c r="PRV32" s="13"/>
      <c r="PRW32" s="13"/>
      <c r="PRX32" s="13"/>
      <c r="PRY32" s="13"/>
      <c r="PRZ32" s="13"/>
      <c r="PSA32" s="13"/>
      <c r="PSB32" s="13"/>
      <c r="PSC32" s="13"/>
      <c r="PSD32" s="13"/>
      <c r="PSE32" s="13"/>
      <c r="PSF32" s="13"/>
      <c r="PSG32" s="13"/>
      <c r="PSH32" s="13"/>
      <c r="PSI32" s="13"/>
      <c r="PSJ32" s="13"/>
      <c r="PSK32" s="13"/>
      <c r="PSL32" s="13"/>
      <c r="PSM32" s="13"/>
      <c r="PSN32" s="13"/>
      <c r="PSO32" s="13"/>
      <c r="PSP32" s="13"/>
      <c r="PSQ32" s="13"/>
      <c r="PSR32" s="13"/>
      <c r="PSS32" s="13"/>
      <c r="PST32" s="13"/>
      <c r="PSU32" s="13"/>
      <c r="PSV32" s="13"/>
      <c r="PSW32" s="13"/>
      <c r="PSX32" s="13"/>
      <c r="PSY32" s="13"/>
      <c r="PSZ32" s="13"/>
      <c r="PTA32" s="13"/>
      <c r="PTB32" s="13"/>
      <c r="PTC32" s="13"/>
      <c r="PTD32" s="13"/>
      <c r="PTE32" s="13"/>
      <c r="PTF32" s="13"/>
      <c r="PTG32" s="13"/>
      <c r="PTH32" s="13"/>
      <c r="PTI32" s="13"/>
      <c r="PTJ32" s="13"/>
      <c r="PTK32" s="13"/>
      <c r="PTL32" s="13"/>
      <c r="PTM32" s="13"/>
      <c r="PTN32" s="13"/>
      <c r="PTO32" s="13"/>
      <c r="PTP32" s="13"/>
      <c r="PTQ32" s="13"/>
      <c r="PTR32" s="13"/>
      <c r="PTS32" s="13"/>
      <c r="PTT32" s="13"/>
      <c r="PTU32" s="13"/>
      <c r="PTV32" s="13"/>
      <c r="PTW32" s="13"/>
      <c r="PTX32" s="13"/>
      <c r="PTY32" s="13"/>
      <c r="PTZ32" s="13"/>
      <c r="PUA32" s="13"/>
      <c r="PUB32" s="13"/>
      <c r="PUC32" s="13"/>
      <c r="PUD32" s="13"/>
      <c r="PUE32" s="13"/>
      <c r="PUF32" s="13"/>
      <c r="PUG32" s="13"/>
      <c r="PUH32" s="13"/>
      <c r="PUI32" s="13"/>
      <c r="PUJ32" s="13"/>
      <c r="PUK32" s="13"/>
      <c r="PUL32" s="13"/>
      <c r="PUM32" s="13"/>
      <c r="PUN32" s="13"/>
      <c r="PUO32" s="13"/>
      <c r="PUP32" s="13"/>
      <c r="PUQ32" s="13"/>
      <c r="PUR32" s="13"/>
      <c r="PUS32" s="13"/>
      <c r="PUT32" s="13"/>
      <c r="PUU32" s="13"/>
      <c r="PUV32" s="13"/>
      <c r="PUW32" s="13"/>
      <c r="PUX32" s="13"/>
      <c r="PUY32" s="13"/>
      <c r="PUZ32" s="13"/>
      <c r="PVA32" s="13"/>
      <c r="PVB32" s="13"/>
      <c r="PVC32" s="13"/>
      <c r="PVD32" s="13"/>
      <c r="PVE32" s="13"/>
      <c r="PVF32" s="13"/>
      <c r="PVG32" s="13"/>
      <c r="PVH32" s="13"/>
      <c r="PVI32" s="13"/>
      <c r="PVJ32" s="13"/>
      <c r="PVK32" s="13"/>
      <c r="PVL32" s="13"/>
      <c r="PVM32" s="13"/>
      <c r="PVN32" s="13"/>
      <c r="PVO32" s="13"/>
      <c r="PVP32" s="13"/>
      <c r="PVQ32" s="13"/>
      <c r="PVR32" s="13"/>
      <c r="PVS32" s="13"/>
      <c r="PVT32" s="13"/>
      <c r="PVU32" s="13"/>
      <c r="PVV32" s="13"/>
      <c r="PVW32" s="13"/>
      <c r="PVX32" s="13"/>
      <c r="PVY32" s="13"/>
      <c r="PVZ32" s="13"/>
      <c r="PWA32" s="13"/>
      <c r="PWB32" s="13"/>
      <c r="PWC32" s="13"/>
      <c r="PWD32" s="13"/>
      <c r="PWE32" s="13"/>
      <c r="PWF32" s="13"/>
      <c r="PWG32" s="13"/>
      <c r="PWH32" s="13"/>
      <c r="PWI32" s="13"/>
      <c r="PWJ32" s="13"/>
      <c r="PWK32" s="13"/>
      <c r="PWL32" s="13"/>
      <c r="PWM32" s="13"/>
      <c r="PWN32" s="13"/>
      <c r="PWO32" s="13"/>
      <c r="PWP32" s="13"/>
      <c r="PWQ32" s="13"/>
      <c r="PWR32" s="13"/>
      <c r="PWS32" s="13"/>
      <c r="PWT32" s="13"/>
      <c r="PWU32" s="13"/>
      <c r="PWV32" s="13"/>
      <c r="PWW32" s="13"/>
      <c r="PWX32" s="13"/>
      <c r="PWY32" s="13"/>
      <c r="PWZ32" s="13"/>
      <c r="PXA32" s="13"/>
      <c r="PXB32" s="13"/>
      <c r="PXC32" s="13"/>
      <c r="PXD32" s="13"/>
      <c r="PXE32" s="13"/>
      <c r="PXF32" s="13"/>
      <c r="PXG32" s="13"/>
      <c r="PXH32" s="13"/>
      <c r="PXI32" s="13"/>
      <c r="PXJ32" s="13"/>
      <c r="PXK32" s="13"/>
      <c r="PXL32" s="13"/>
      <c r="PXM32" s="13"/>
      <c r="PXN32" s="13"/>
      <c r="PXO32" s="13"/>
      <c r="PXP32" s="13"/>
      <c r="PXQ32" s="13"/>
      <c r="PXR32" s="13"/>
      <c r="PXS32" s="13"/>
      <c r="PXT32" s="13"/>
      <c r="PXU32" s="13"/>
      <c r="PXV32" s="13"/>
      <c r="PXW32" s="13"/>
      <c r="PXX32" s="13"/>
      <c r="PXY32" s="13"/>
      <c r="PXZ32" s="13"/>
      <c r="PYA32" s="13"/>
      <c r="PYB32" s="13"/>
      <c r="PYC32" s="13"/>
      <c r="PYD32" s="13"/>
      <c r="PYE32" s="13"/>
      <c r="PYF32" s="13"/>
      <c r="PYG32" s="13"/>
      <c r="PYH32" s="13"/>
      <c r="PYI32" s="13"/>
      <c r="PYJ32" s="13"/>
      <c r="PYK32" s="13"/>
      <c r="PYL32" s="13"/>
      <c r="PYM32" s="13"/>
      <c r="PYN32" s="13"/>
      <c r="PYO32" s="13"/>
      <c r="PYP32" s="13"/>
      <c r="PYQ32" s="13"/>
      <c r="PYR32" s="13"/>
      <c r="PYS32" s="13"/>
      <c r="PYT32" s="13"/>
      <c r="PYU32" s="13"/>
      <c r="PYV32" s="13"/>
      <c r="PYW32" s="13"/>
      <c r="PYX32" s="13"/>
      <c r="PYY32" s="13"/>
      <c r="PYZ32" s="13"/>
      <c r="PZA32" s="13"/>
      <c r="PZB32" s="13"/>
      <c r="PZC32" s="13"/>
      <c r="PZD32" s="13"/>
      <c r="PZE32" s="13"/>
      <c r="PZF32" s="13"/>
      <c r="PZG32" s="13"/>
      <c r="PZH32" s="13"/>
      <c r="PZI32" s="13"/>
      <c r="PZJ32" s="13"/>
      <c r="PZK32" s="13"/>
      <c r="PZL32" s="13"/>
      <c r="PZM32" s="13"/>
      <c r="PZN32" s="13"/>
      <c r="PZO32" s="13"/>
      <c r="PZP32" s="13"/>
      <c r="PZQ32" s="13"/>
      <c r="PZR32" s="13"/>
      <c r="PZS32" s="13"/>
      <c r="PZT32" s="13"/>
      <c r="PZU32" s="13"/>
      <c r="PZV32" s="13"/>
      <c r="PZW32" s="13"/>
      <c r="PZX32" s="13"/>
      <c r="PZY32" s="13"/>
      <c r="PZZ32" s="13"/>
      <c r="QAA32" s="13"/>
      <c r="QAB32" s="13"/>
      <c r="QAC32" s="13"/>
      <c r="QAD32" s="13"/>
      <c r="QAE32" s="13"/>
      <c r="QAF32" s="13"/>
      <c r="QAG32" s="13"/>
      <c r="QAH32" s="13"/>
      <c r="QAI32" s="13"/>
      <c r="QAJ32" s="13"/>
      <c r="QAK32" s="13"/>
      <c r="QAL32" s="13"/>
      <c r="QAM32" s="13"/>
      <c r="QAN32" s="13"/>
      <c r="QAO32" s="13"/>
      <c r="QAP32" s="13"/>
      <c r="QAQ32" s="13"/>
      <c r="QAR32" s="13"/>
      <c r="QAS32" s="13"/>
      <c r="QAT32" s="13"/>
      <c r="QAU32" s="13"/>
      <c r="QAV32" s="13"/>
      <c r="QAW32" s="13"/>
      <c r="QAX32" s="13"/>
      <c r="QAY32" s="13"/>
      <c r="QAZ32" s="13"/>
      <c r="QBA32" s="13"/>
      <c r="QBB32" s="13"/>
      <c r="QBC32" s="13"/>
      <c r="QBD32" s="13"/>
      <c r="QBE32" s="13"/>
      <c r="QBF32" s="13"/>
      <c r="QBG32" s="13"/>
      <c r="QBH32" s="13"/>
      <c r="QBI32" s="13"/>
      <c r="QBJ32" s="13"/>
      <c r="QBK32" s="13"/>
      <c r="QBL32" s="13"/>
      <c r="QBM32" s="13"/>
      <c r="QBN32" s="13"/>
      <c r="QBO32" s="13"/>
      <c r="QBP32" s="13"/>
      <c r="QBQ32" s="13"/>
      <c r="QBR32" s="13"/>
      <c r="QBS32" s="13"/>
      <c r="QBT32" s="13"/>
      <c r="QBU32" s="13"/>
      <c r="QBV32" s="13"/>
      <c r="QBW32" s="13"/>
      <c r="QBX32" s="13"/>
      <c r="QBY32" s="13"/>
      <c r="QBZ32" s="13"/>
      <c r="QCA32" s="13"/>
      <c r="QCB32" s="13"/>
      <c r="QCC32" s="13"/>
      <c r="QCD32" s="13"/>
      <c r="QCE32" s="13"/>
      <c r="QCF32" s="13"/>
      <c r="QCG32" s="13"/>
      <c r="QCH32" s="13"/>
      <c r="QCI32" s="13"/>
      <c r="QCJ32" s="13"/>
      <c r="QCK32" s="13"/>
      <c r="QCL32" s="13"/>
      <c r="QCM32" s="13"/>
      <c r="QCN32" s="13"/>
      <c r="QCO32" s="13"/>
      <c r="QCP32" s="13"/>
      <c r="QCQ32" s="13"/>
      <c r="QCR32" s="13"/>
      <c r="QCS32" s="13"/>
      <c r="QCT32" s="13"/>
      <c r="QCU32" s="13"/>
      <c r="QCV32" s="13"/>
      <c r="QCW32" s="13"/>
      <c r="QCX32" s="13"/>
      <c r="QCY32" s="13"/>
      <c r="QCZ32" s="13"/>
      <c r="QDA32" s="13"/>
      <c r="QDB32" s="13"/>
      <c r="QDC32" s="13"/>
      <c r="QDD32" s="13"/>
      <c r="QDE32" s="13"/>
      <c r="QDF32" s="13"/>
      <c r="QDG32" s="13"/>
      <c r="QDH32" s="13"/>
      <c r="QDI32" s="13"/>
      <c r="QDJ32" s="13"/>
      <c r="QDK32" s="13"/>
      <c r="QDL32" s="13"/>
      <c r="QDM32" s="13"/>
      <c r="QDN32" s="13"/>
      <c r="QDO32" s="13"/>
      <c r="QDP32" s="13"/>
      <c r="QDQ32" s="13"/>
      <c r="QDR32" s="13"/>
      <c r="QDS32" s="13"/>
      <c r="QDT32" s="13"/>
      <c r="QDU32" s="13"/>
      <c r="QDV32" s="13"/>
      <c r="QDW32" s="13"/>
      <c r="QDX32" s="13"/>
      <c r="QDY32" s="13"/>
      <c r="QDZ32" s="13"/>
      <c r="QEA32" s="13"/>
      <c r="QEB32" s="13"/>
      <c r="QEC32" s="13"/>
      <c r="QED32" s="13"/>
      <c r="QEE32" s="13"/>
      <c r="QEF32" s="13"/>
      <c r="QEG32" s="13"/>
      <c r="QEH32" s="13"/>
      <c r="QEI32" s="13"/>
      <c r="QEJ32" s="13"/>
      <c r="QEK32" s="13"/>
      <c r="QEL32" s="13"/>
      <c r="QEM32" s="13"/>
      <c r="QEN32" s="13"/>
      <c r="QEO32" s="13"/>
      <c r="QEP32" s="13"/>
      <c r="QEQ32" s="13"/>
      <c r="QER32" s="13"/>
      <c r="QES32" s="13"/>
      <c r="QET32" s="13"/>
      <c r="QEU32" s="13"/>
      <c r="QEV32" s="13"/>
      <c r="QEW32" s="13"/>
      <c r="QEX32" s="13"/>
      <c r="QEY32" s="13"/>
      <c r="QEZ32" s="13"/>
      <c r="QFA32" s="13"/>
      <c r="QFB32" s="13"/>
      <c r="QFC32" s="13"/>
      <c r="QFD32" s="13"/>
      <c r="QFE32" s="13"/>
      <c r="QFF32" s="13"/>
      <c r="QFG32" s="13"/>
      <c r="QFH32" s="13"/>
      <c r="QFI32" s="13"/>
      <c r="QFJ32" s="13"/>
      <c r="QFK32" s="13"/>
      <c r="QFL32" s="13"/>
      <c r="QFM32" s="13"/>
      <c r="QFN32" s="13"/>
      <c r="QFO32" s="13"/>
      <c r="QFP32" s="13"/>
      <c r="QFQ32" s="13"/>
      <c r="QFR32" s="13"/>
      <c r="QFS32" s="13"/>
      <c r="QFT32" s="13"/>
      <c r="QFU32" s="13"/>
      <c r="QFV32" s="13"/>
      <c r="QFW32" s="13"/>
      <c r="QFX32" s="13"/>
      <c r="QFY32" s="13"/>
      <c r="QFZ32" s="13"/>
      <c r="QGA32" s="13"/>
      <c r="QGB32" s="13"/>
      <c r="QGC32" s="13"/>
      <c r="QGD32" s="13"/>
      <c r="QGE32" s="13"/>
      <c r="QGF32" s="13"/>
      <c r="QGG32" s="13"/>
      <c r="QGH32" s="13"/>
      <c r="QGI32" s="13"/>
      <c r="QGJ32" s="13"/>
      <c r="QGK32" s="13"/>
      <c r="QGL32" s="13"/>
      <c r="QGM32" s="13"/>
      <c r="QGN32" s="13"/>
      <c r="QGO32" s="13"/>
      <c r="QGP32" s="13"/>
      <c r="QGQ32" s="13"/>
      <c r="QGR32" s="13"/>
      <c r="QGS32" s="13"/>
      <c r="QGT32" s="13"/>
      <c r="QGU32" s="13"/>
      <c r="QGV32" s="13"/>
      <c r="QGW32" s="13"/>
      <c r="QGX32" s="13"/>
      <c r="QGY32" s="13"/>
      <c r="QGZ32" s="13"/>
      <c r="QHA32" s="13"/>
      <c r="QHB32" s="13"/>
      <c r="QHC32" s="13"/>
      <c r="QHD32" s="13"/>
      <c r="QHE32" s="13"/>
      <c r="QHF32" s="13"/>
      <c r="QHG32" s="13"/>
      <c r="QHH32" s="13"/>
      <c r="QHI32" s="13"/>
      <c r="QHJ32" s="13"/>
      <c r="QHK32" s="13"/>
      <c r="QHL32" s="13"/>
      <c r="QHM32" s="13"/>
      <c r="QHN32" s="13"/>
      <c r="QHO32" s="13"/>
      <c r="QHP32" s="13"/>
      <c r="QHQ32" s="13"/>
      <c r="QHR32" s="13"/>
      <c r="QHS32" s="13"/>
      <c r="QHT32" s="13"/>
      <c r="QHU32" s="13"/>
      <c r="QHV32" s="13"/>
      <c r="QHW32" s="13"/>
      <c r="QHX32" s="13"/>
      <c r="QHY32" s="13"/>
      <c r="QHZ32" s="13"/>
      <c r="QIA32" s="13"/>
      <c r="QIB32" s="13"/>
      <c r="QIC32" s="13"/>
      <c r="QID32" s="13"/>
      <c r="QIE32" s="13"/>
      <c r="QIF32" s="13"/>
      <c r="QIG32" s="13"/>
      <c r="QIH32" s="13"/>
      <c r="QII32" s="13"/>
      <c r="QIJ32" s="13"/>
      <c r="QIK32" s="13"/>
      <c r="QIL32" s="13"/>
      <c r="QIM32" s="13"/>
      <c r="QIN32" s="13"/>
      <c r="QIO32" s="13"/>
      <c r="QIP32" s="13"/>
      <c r="QIQ32" s="13"/>
      <c r="QIR32" s="13"/>
      <c r="QIS32" s="13"/>
      <c r="QIT32" s="13"/>
      <c r="QIU32" s="13"/>
      <c r="QIV32" s="13"/>
      <c r="QIW32" s="13"/>
      <c r="QIX32" s="13"/>
      <c r="QIY32" s="13"/>
      <c r="QIZ32" s="13"/>
      <c r="QJA32" s="13"/>
      <c r="QJB32" s="13"/>
      <c r="QJC32" s="13"/>
      <c r="QJD32" s="13"/>
      <c r="QJE32" s="13"/>
      <c r="QJF32" s="13"/>
      <c r="QJG32" s="13"/>
      <c r="QJH32" s="13"/>
      <c r="QJI32" s="13"/>
      <c r="QJJ32" s="13"/>
      <c r="QJK32" s="13"/>
      <c r="QJL32" s="13"/>
      <c r="QJM32" s="13"/>
      <c r="QJN32" s="13"/>
      <c r="QJO32" s="13"/>
      <c r="QJP32" s="13"/>
      <c r="QJQ32" s="13"/>
      <c r="QJR32" s="13"/>
      <c r="QJS32" s="13"/>
      <c r="QJT32" s="13"/>
      <c r="QJU32" s="13"/>
      <c r="QJV32" s="13"/>
      <c r="QJW32" s="13"/>
      <c r="QJX32" s="13"/>
      <c r="QJY32" s="13"/>
      <c r="QJZ32" s="13"/>
      <c r="QKA32" s="13"/>
      <c r="QKB32" s="13"/>
      <c r="QKC32" s="13"/>
      <c r="QKD32" s="13"/>
      <c r="QKE32" s="13"/>
      <c r="QKF32" s="13"/>
      <c r="QKG32" s="13"/>
      <c r="QKH32" s="13"/>
      <c r="QKI32" s="13"/>
      <c r="QKJ32" s="13"/>
      <c r="QKK32" s="13"/>
      <c r="QKL32" s="13"/>
      <c r="QKM32" s="13"/>
      <c r="QKN32" s="13"/>
      <c r="QKO32" s="13"/>
      <c r="QKP32" s="13"/>
      <c r="QKQ32" s="13"/>
      <c r="QKR32" s="13"/>
      <c r="QKS32" s="13"/>
      <c r="QKT32" s="13"/>
      <c r="QKU32" s="13"/>
      <c r="QKV32" s="13"/>
      <c r="QKW32" s="13"/>
      <c r="QKX32" s="13"/>
      <c r="QKY32" s="13"/>
      <c r="QKZ32" s="13"/>
      <c r="QLA32" s="13"/>
      <c r="QLB32" s="13"/>
      <c r="QLC32" s="13"/>
      <c r="QLD32" s="13"/>
      <c r="QLE32" s="13"/>
      <c r="QLF32" s="13"/>
      <c r="QLG32" s="13"/>
      <c r="QLH32" s="13"/>
      <c r="QLI32" s="13"/>
      <c r="QLJ32" s="13"/>
      <c r="QLK32" s="13"/>
      <c r="QLL32" s="13"/>
      <c r="QLM32" s="13"/>
      <c r="QLN32" s="13"/>
      <c r="QLO32" s="13"/>
      <c r="QLP32" s="13"/>
      <c r="QLQ32" s="13"/>
      <c r="QLR32" s="13"/>
      <c r="QLS32" s="13"/>
      <c r="QLT32" s="13"/>
      <c r="QLU32" s="13"/>
      <c r="QLV32" s="13"/>
      <c r="QLW32" s="13"/>
      <c r="QLX32" s="13"/>
      <c r="QLY32" s="13"/>
      <c r="QLZ32" s="13"/>
      <c r="QMA32" s="13"/>
      <c r="QMB32" s="13"/>
      <c r="QMC32" s="13"/>
      <c r="QMD32" s="13"/>
      <c r="QME32" s="13"/>
      <c r="QMF32" s="13"/>
      <c r="QMG32" s="13"/>
      <c r="QMH32" s="13"/>
      <c r="QMI32" s="13"/>
      <c r="QMJ32" s="13"/>
      <c r="QMK32" s="13"/>
      <c r="QML32" s="13"/>
      <c r="QMM32" s="13"/>
      <c r="QMN32" s="13"/>
      <c r="QMO32" s="13"/>
      <c r="QMP32" s="13"/>
      <c r="QMQ32" s="13"/>
      <c r="QMR32" s="13"/>
      <c r="QMS32" s="13"/>
      <c r="QMT32" s="13"/>
      <c r="QMU32" s="13"/>
      <c r="QMV32" s="13"/>
      <c r="QMW32" s="13"/>
      <c r="QMX32" s="13"/>
      <c r="QMY32" s="13"/>
      <c r="QMZ32" s="13"/>
      <c r="QNA32" s="13"/>
      <c r="QNB32" s="13"/>
      <c r="QNC32" s="13"/>
      <c r="QND32" s="13"/>
      <c r="QNE32" s="13"/>
      <c r="QNF32" s="13"/>
      <c r="QNG32" s="13"/>
      <c r="QNH32" s="13"/>
      <c r="QNI32" s="13"/>
      <c r="QNJ32" s="13"/>
      <c r="QNK32" s="13"/>
      <c r="QNL32" s="13"/>
      <c r="QNM32" s="13"/>
      <c r="QNN32" s="13"/>
      <c r="QNO32" s="13"/>
      <c r="QNP32" s="13"/>
      <c r="QNQ32" s="13"/>
      <c r="QNR32" s="13"/>
      <c r="QNS32" s="13"/>
      <c r="QNT32" s="13"/>
      <c r="QNU32" s="13"/>
      <c r="QNV32" s="13"/>
      <c r="QNW32" s="13"/>
      <c r="QNX32" s="13"/>
      <c r="QNY32" s="13"/>
      <c r="QNZ32" s="13"/>
      <c r="QOA32" s="13"/>
      <c r="QOB32" s="13"/>
      <c r="QOC32" s="13"/>
      <c r="QOD32" s="13"/>
      <c r="QOE32" s="13"/>
      <c r="QOF32" s="13"/>
      <c r="QOG32" s="13"/>
      <c r="QOH32" s="13"/>
      <c r="QOI32" s="13"/>
      <c r="QOJ32" s="13"/>
      <c r="QOK32" s="13"/>
      <c r="QOL32" s="13"/>
      <c r="QOM32" s="13"/>
      <c r="QON32" s="13"/>
      <c r="QOO32" s="13"/>
      <c r="QOP32" s="13"/>
      <c r="QOQ32" s="13"/>
      <c r="QOR32" s="13"/>
      <c r="QOS32" s="13"/>
      <c r="QOT32" s="13"/>
      <c r="QOU32" s="13"/>
      <c r="QOV32" s="13"/>
      <c r="QOW32" s="13"/>
      <c r="QOX32" s="13"/>
      <c r="QOY32" s="13"/>
      <c r="QOZ32" s="13"/>
      <c r="QPA32" s="13"/>
      <c r="QPB32" s="13"/>
      <c r="QPC32" s="13"/>
      <c r="QPD32" s="13"/>
      <c r="QPE32" s="13"/>
      <c r="QPF32" s="13"/>
      <c r="QPG32" s="13"/>
      <c r="QPH32" s="13"/>
      <c r="QPI32" s="13"/>
      <c r="QPJ32" s="13"/>
      <c r="QPK32" s="13"/>
      <c r="QPL32" s="13"/>
      <c r="QPM32" s="13"/>
      <c r="QPN32" s="13"/>
      <c r="QPO32" s="13"/>
      <c r="QPP32" s="13"/>
      <c r="QPQ32" s="13"/>
      <c r="QPR32" s="13"/>
      <c r="QPS32" s="13"/>
      <c r="QPT32" s="13"/>
      <c r="QPU32" s="13"/>
      <c r="QPV32" s="13"/>
      <c r="QPW32" s="13"/>
      <c r="QPX32" s="13"/>
      <c r="QPY32" s="13"/>
      <c r="QPZ32" s="13"/>
      <c r="QQA32" s="13"/>
      <c r="QQB32" s="13"/>
      <c r="QQC32" s="13"/>
      <c r="QQD32" s="13"/>
      <c r="QQE32" s="13"/>
      <c r="QQF32" s="13"/>
      <c r="QQG32" s="13"/>
      <c r="QQH32" s="13"/>
      <c r="QQI32" s="13"/>
      <c r="QQJ32" s="13"/>
      <c r="QQK32" s="13"/>
      <c r="QQL32" s="13"/>
      <c r="QQM32" s="13"/>
      <c r="QQN32" s="13"/>
      <c r="QQO32" s="13"/>
      <c r="QQP32" s="13"/>
      <c r="QQQ32" s="13"/>
      <c r="QQR32" s="13"/>
      <c r="QQS32" s="13"/>
      <c r="QQT32" s="13"/>
      <c r="QQU32" s="13"/>
      <c r="QQV32" s="13"/>
      <c r="QQW32" s="13"/>
      <c r="QQX32" s="13"/>
      <c r="QQY32" s="13"/>
      <c r="QQZ32" s="13"/>
      <c r="QRA32" s="13"/>
      <c r="QRB32" s="13"/>
      <c r="QRC32" s="13"/>
      <c r="QRD32" s="13"/>
      <c r="QRE32" s="13"/>
      <c r="QRF32" s="13"/>
      <c r="QRG32" s="13"/>
      <c r="QRH32" s="13"/>
      <c r="QRI32" s="13"/>
      <c r="QRJ32" s="13"/>
      <c r="QRK32" s="13"/>
      <c r="QRL32" s="13"/>
      <c r="QRM32" s="13"/>
      <c r="QRN32" s="13"/>
      <c r="QRO32" s="13"/>
      <c r="QRP32" s="13"/>
      <c r="QRQ32" s="13"/>
      <c r="QRR32" s="13"/>
      <c r="QRS32" s="13"/>
      <c r="QRT32" s="13"/>
      <c r="QRU32" s="13"/>
      <c r="QRV32" s="13"/>
      <c r="QRW32" s="13"/>
      <c r="QRX32" s="13"/>
      <c r="QRY32" s="13"/>
      <c r="QRZ32" s="13"/>
      <c r="QSA32" s="13"/>
      <c r="QSB32" s="13"/>
      <c r="QSC32" s="13"/>
      <c r="QSD32" s="13"/>
      <c r="QSE32" s="13"/>
      <c r="QSF32" s="13"/>
      <c r="QSG32" s="13"/>
      <c r="QSH32" s="13"/>
      <c r="QSI32" s="13"/>
      <c r="QSJ32" s="13"/>
      <c r="QSK32" s="13"/>
      <c r="QSL32" s="13"/>
      <c r="QSM32" s="13"/>
      <c r="QSN32" s="13"/>
      <c r="QSO32" s="13"/>
      <c r="QSP32" s="13"/>
      <c r="QSQ32" s="13"/>
      <c r="QSR32" s="13"/>
      <c r="QSS32" s="13"/>
      <c r="QST32" s="13"/>
      <c r="QSU32" s="13"/>
      <c r="QSV32" s="13"/>
      <c r="QSW32" s="13"/>
      <c r="QSX32" s="13"/>
      <c r="QSY32" s="13"/>
      <c r="QSZ32" s="13"/>
      <c r="QTA32" s="13"/>
      <c r="QTB32" s="13"/>
      <c r="QTC32" s="13"/>
      <c r="QTD32" s="13"/>
      <c r="QTE32" s="13"/>
      <c r="QTF32" s="13"/>
      <c r="QTG32" s="13"/>
      <c r="QTH32" s="13"/>
      <c r="QTI32" s="13"/>
      <c r="QTJ32" s="13"/>
      <c r="QTK32" s="13"/>
      <c r="QTL32" s="13"/>
      <c r="QTM32" s="13"/>
      <c r="QTN32" s="13"/>
      <c r="QTO32" s="13"/>
      <c r="QTP32" s="13"/>
      <c r="QTQ32" s="13"/>
      <c r="QTR32" s="13"/>
      <c r="QTS32" s="13"/>
      <c r="QTT32" s="13"/>
      <c r="QTU32" s="13"/>
      <c r="QTV32" s="13"/>
      <c r="QTW32" s="13"/>
      <c r="QTX32" s="13"/>
      <c r="QTY32" s="13"/>
      <c r="QTZ32" s="13"/>
      <c r="QUA32" s="13"/>
      <c r="QUB32" s="13"/>
      <c r="QUC32" s="13"/>
      <c r="QUD32" s="13"/>
      <c r="QUE32" s="13"/>
      <c r="QUF32" s="13"/>
      <c r="QUG32" s="13"/>
      <c r="QUH32" s="13"/>
      <c r="QUI32" s="13"/>
      <c r="QUJ32" s="13"/>
      <c r="QUK32" s="13"/>
      <c r="QUL32" s="13"/>
      <c r="QUM32" s="13"/>
      <c r="QUN32" s="13"/>
      <c r="QUO32" s="13"/>
      <c r="QUP32" s="13"/>
      <c r="QUQ32" s="13"/>
      <c r="QUR32" s="13"/>
      <c r="QUS32" s="13"/>
      <c r="QUT32" s="13"/>
      <c r="QUU32" s="13"/>
      <c r="QUV32" s="13"/>
      <c r="QUW32" s="13"/>
      <c r="QUX32" s="13"/>
      <c r="QUY32" s="13"/>
      <c r="QUZ32" s="13"/>
      <c r="QVA32" s="13"/>
      <c r="QVB32" s="13"/>
      <c r="QVC32" s="13"/>
      <c r="QVD32" s="13"/>
      <c r="QVE32" s="13"/>
      <c r="QVF32" s="13"/>
      <c r="QVG32" s="13"/>
      <c r="QVH32" s="13"/>
      <c r="QVI32" s="13"/>
      <c r="QVJ32" s="13"/>
      <c r="QVK32" s="13"/>
      <c r="QVL32" s="13"/>
      <c r="QVM32" s="13"/>
      <c r="QVN32" s="13"/>
      <c r="QVO32" s="13"/>
      <c r="QVP32" s="13"/>
      <c r="QVQ32" s="13"/>
      <c r="QVR32" s="13"/>
      <c r="QVS32" s="13"/>
      <c r="QVT32" s="13"/>
      <c r="QVU32" s="13"/>
      <c r="QVV32" s="13"/>
      <c r="QVW32" s="13"/>
      <c r="QVX32" s="13"/>
      <c r="QVY32" s="13"/>
      <c r="QVZ32" s="13"/>
      <c r="QWA32" s="13"/>
      <c r="QWB32" s="13"/>
      <c r="QWC32" s="13"/>
      <c r="QWD32" s="13"/>
      <c r="QWE32" s="13"/>
      <c r="QWF32" s="13"/>
      <c r="QWG32" s="13"/>
      <c r="QWH32" s="13"/>
      <c r="QWI32" s="13"/>
      <c r="QWJ32" s="13"/>
      <c r="QWK32" s="13"/>
      <c r="QWL32" s="13"/>
      <c r="QWM32" s="13"/>
      <c r="QWN32" s="13"/>
      <c r="QWO32" s="13"/>
      <c r="QWP32" s="13"/>
      <c r="QWQ32" s="13"/>
      <c r="QWR32" s="13"/>
      <c r="QWS32" s="13"/>
      <c r="QWT32" s="13"/>
      <c r="QWU32" s="13"/>
      <c r="QWV32" s="13"/>
      <c r="QWW32" s="13"/>
      <c r="QWX32" s="13"/>
      <c r="QWY32" s="13"/>
      <c r="QWZ32" s="13"/>
      <c r="QXA32" s="13"/>
      <c r="QXB32" s="13"/>
      <c r="QXC32" s="13"/>
      <c r="QXD32" s="13"/>
      <c r="QXE32" s="13"/>
      <c r="QXF32" s="13"/>
      <c r="QXG32" s="13"/>
      <c r="QXH32" s="13"/>
      <c r="QXI32" s="13"/>
      <c r="QXJ32" s="13"/>
      <c r="QXK32" s="13"/>
      <c r="QXL32" s="13"/>
      <c r="QXM32" s="13"/>
      <c r="QXN32" s="13"/>
      <c r="QXO32" s="13"/>
      <c r="QXP32" s="13"/>
      <c r="QXQ32" s="13"/>
      <c r="QXR32" s="13"/>
      <c r="QXS32" s="13"/>
      <c r="QXT32" s="13"/>
      <c r="QXU32" s="13"/>
      <c r="QXV32" s="13"/>
      <c r="QXW32" s="13"/>
      <c r="QXX32" s="13"/>
      <c r="QXY32" s="13"/>
      <c r="QXZ32" s="13"/>
      <c r="QYA32" s="13"/>
      <c r="QYB32" s="13"/>
      <c r="QYC32" s="13"/>
      <c r="QYD32" s="13"/>
      <c r="QYE32" s="13"/>
      <c r="QYF32" s="13"/>
      <c r="QYG32" s="13"/>
      <c r="QYH32" s="13"/>
      <c r="QYI32" s="13"/>
      <c r="QYJ32" s="13"/>
      <c r="QYK32" s="13"/>
      <c r="QYL32" s="13"/>
      <c r="QYM32" s="13"/>
      <c r="QYN32" s="13"/>
      <c r="QYO32" s="13"/>
      <c r="QYP32" s="13"/>
      <c r="QYQ32" s="13"/>
      <c r="QYR32" s="13"/>
      <c r="QYS32" s="13"/>
      <c r="QYT32" s="13"/>
      <c r="QYU32" s="13"/>
      <c r="QYV32" s="13"/>
      <c r="QYW32" s="13"/>
      <c r="QYX32" s="13"/>
      <c r="QYY32" s="13"/>
      <c r="QYZ32" s="13"/>
      <c r="QZA32" s="13"/>
      <c r="QZB32" s="13"/>
      <c r="QZC32" s="13"/>
      <c r="QZD32" s="13"/>
      <c r="QZE32" s="13"/>
      <c r="QZF32" s="13"/>
      <c r="QZG32" s="13"/>
      <c r="QZH32" s="13"/>
      <c r="QZI32" s="13"/>
      <c r="QZJ32" s="13"/>
      <c r="QZK32" s="13"/>
      <c r="QZL32" s="13"/>
      <c r="QZM32" s="13"/>
      <c r="QZN32" s="13"/>
      <c r="QZO32" s="13"/>
      <c r="QZP32" s="13"/>
      <c r="QZQ32" s="13"/>
      <c r="QZR32" s="13"/>
      <c r="QZS32" s="13"/>
      <c r="QZT32" s="13"/>
      <c r="QZU32" s="13"/>
      <c r="QZV32" s="13"/>
      <c r="QZW32" s="13"/>
      <c r="QZX32" s="13"/>
      <c r="QZY32" s="13"/>
      <c r="QZZ32" s="13"/>
      <c r="RAA32" s="13"/>
      <c r="RAB32" s="13"/>
      <c r="RAC32" s="13"/>
      <c r="RAD32" s="13"/>
      <c r="RAE32" s="13"/>
      <c r="RAF32" s="13"/>
      <c r="RAG32" s="13"/>
      <c r="RAH32" s="13"/>
      <c r="RAI32" s="13"/>
      <c r="RAJ32" s="13"/>
      <c r="RAK32" s="13"/>
      <c r="RAL32" s="13"/>
      <c r="RAM32" s="13"/>
      <c r="RAN32" s="13"/>
      <c r="RAO32" s="13"/>
      <c r="RAP32" s="13"/>
      <c r="RAQ32" s="13"/>
      <c r="RAR32" s="13"/>
      <c r="RAS32" s="13"/>
      <c r="RAT32" s="13"/>
      <c r="RAU32" s="13"/>
      <c r="RAV32" s="13"/>
      <c r="RAW32" s="13"/>
      <c r="RAX32" s="13"/>
      <c r="RAY32" s="13"/>
      <c r="RAZ32" s="13"/>
      <c r="RBA32" s="13"/>
      <c r="RBB32" s="13"/>
      <c r="RBC32" s="13"/>
      <c r="RBD32" s="13"/>
      <c r="RBE32" s="13"/>
      <c r="RBF32" s="13"/>
      <c r="RBG32" s="13"/>
      <c r="RBH32" s="13"/>
      <c r="RBI32" s="13"/>
      <c r="RBJ32" s="13"/>
      <c r="RBK32" s="13"/>
      <c r="RBL32" s="13"/>
      <c r="RBM32" s="13"/>
      <c r="RBN32" s="13"/>
      <c r="RBO32" s="13"/>
      <c r="RBP32" s="13"/>
      <c r="RBQ32" s="13"/>
      <c r="RBR32" s="13"/>
      <c r="RBS32" s="13"/>
      <c r="RBT32" s="13"/>
      <c r="RBU32" s="13"/>
      <c r="RBV32" s="13"/>
      <c r="RBW32" s="13"/>
      <c r="RBX32" s="13"/>
      <c r="RBY32" s="13"/>
      <c r="RBZ32" s="13"/>
      <c r="RCA32" s="13"/>
      <c r="RCB32" s="13"/>
      <c r="RCC32" s="13"/>
      <c r="RCD32" s="13"/>
      <c r="RCE32" s="13"/>
      <c r="RCF32" s="13"/>
      <c r="RCG32" s="13"/>
      <c r="RCH32" s="13"/>
      <c r="RCI32" s="13"/>
      <c r="RCJ32" s="13"/>
      <c r="RCK32" s="13"/>
      <c r="RCL32" s="13"/>
      <c r="RCM32" s="13"/>
      <c r="RCN32" s="13"/>
      <c r="RCO32" s="13"/>
      <c r="RCP32" s="13"/>
      <c r="RCQ32" s="13"/>
      <c r="RCR32" s="13"/>
      <c r="RCS32" s="13"/>
      <c r="RCT32" s="13"/>
      <c r="RCU32" s="13"/>
      <c r="RCV32" s="13"/>
      <c r="RCW32" s="13"/>
      <c r="RCX32" s="13"/>
      <c r="RCY32" s="13"/>
      <c r="RCZ32" s="13"/>
      <c r="RDA32" s="13"/>
      <c r="RDB32" s="13"/>
      <c r="RDC32" s="13"/>
      <c r="RDD32" s="13"/>
      <c r="RDE32" s="13"/>
      <c r="RDF32" s="13"/>
      <c r="RDG32" s="13"/>
      <c r="RDH32" s="13"/>
      <c r="RDI32" s="13"/>
      <c r="RDJ32" s="13"/>
      <c r="RDK32" s="13"/>
      <c r="RDL32" s="13"/>
      <c r="RDM32" s="13"/>
      <c r="RDN32" s="13"/>
      <c r="RDO32" s="13"/>
      <c r="RDP32" s="13"/>
      <c r="RDQ32" s="13"/>
      <c r="RDR32" s="13"/>
      <c r="RDS32" s="13"/>
      <c r="RDT32" s="13"/>
      <c r="RDU32" s="13"/>
      <c r="RDV32" s="13"/>
      <c r="RDW32" s="13"/>
      <c r="RDX32" s="13"/>
      <c r="RDY32" s="13"/>
      <c r="RDZ32" s="13"/>
      <c r="REA32" s="13"/>
      <c r="REB32" s="13"/>
      <c r="REC32" s="13"/>
      <c r="RED32" s="13"/>
      <c r="REE32" s="13"/>
      <c r="REF32" s="13"/>
      <c r="REG32" s="13"/>
      <c r="REH32" s="13"/>
      <c r="REI32" s="13"/>
      <c r="REJ32" s="13"/>
      <c r="REK32" s="13"/>
      <c r="REL32" s="13"/>
      <c r="REM32" s="13"/>
      <c r="REN32" s="13"/>
      <c r="REO32" s="13"/>
      <c r="REP32" s="13"/>
      <c r="REQ32" s="13"/>
      <c r="RER32" s="13"/>
      <c r="RES32" s="13"/>
      <c r="RET32" s="13"/>
      <c r="REU32" s="13"/>
      <c r="REV32" s="13"/>
      <c r="REW32" s="13"/>
      <c r="REX32" s="13"/>
      <c r="REY32" s="13"/>
      <c r="REZ32" s="13"/>
      <c r="RFA32" s="13"/>
      <c r="RFB32" s="13"/>
      <c r="RFC32" s="13"/>
      <c r="RFD32" s="13"/>
      <c r="RFE32" s="13"/>
      <c r="RFF32" s="13"/>
      <c r="RFG32" s="13"/>
      <c r="RFH32" s="13"/>
      <c r="RFI32" s="13"/>
      <c r="RFJ32" s="13"/>
      <c r="RFK32" s="13"/>
      <c r="RFL32" s="13"/>
      <c r="RFM32" s="13"/>
      <c r="RFN32" s="13"/>
      <c r="RFO32" s="13"/>
      <c r="RFP32" s="13"/>
      <c r="RFQ32" s="13"/>
      <c r="RFR32" s="13"/>
      <c r="RFS32" s="13"/>
      <c r="RFT32" s="13"/>
      <c r="RFU32" s="13"/>
      <c r="RFV32" s="13"/>
      <c r="RFW32" s="13"/>
      <c r="RFX32" s="13"/>
      <c r="RFY32" s="13"/>
      <c r="RFZ32" s="13"/>
      <c r="RGA32" s="13"/>
      <c r="RGB32" s="13"/>
      <c r="RGC32" s="13"/>
      <c r="RGD32" s="13"/>
      <c r="RGE32" s="13"/>
      <c r="RGF32" s="13"/>
      <c r="RGG32" s="13"/>
      <c r="RGH32" s="13"/>
      <c r="RGI32" s="13"/>
      <c r="RGJ32" s="13"/>
      <c r="RGK32" s="13"/>
      <c r="RGL32" s="13"/>
      <c r="RGM32" s="13"/>
      <c r="RGN32" s="13"/>
      <c r="RGO32" s="13"/>
      <c r="RGP32" s="13"/>
      <c r="RGQ32" s="13"/>
      <c r="RGR32" s="13"/>
      <c r="RGS32" s="13"/>
      <c r="RGT32" s="13"/>
      <c r="RGU32" s="13"/>
      <c r="RGV32" s="13"/>
      <c r="RGW32" s="13"/>
      <c r="RGX32" s="13"/>
      <c r="RGY32" s="13"/>
      <c r="RGZ32" s="13"/>
      <c r="RHA32" s="13"/>
      <c r="RHB32" s="13"/>
      <c r="RHC32" s="13"/>
      <c r="RHD32" s="13"/>
      <c r="RHE32" s="13"/>
      <c r="RHF32" s="13"/>
      <c r="RHG32" s="13"/>
      <c r="RHH32" s="13"/>
      <c r="RHI32" s="13"/>
      <c r="RHJ32" s="13"/>
      <c r="RHK32" s="13"/>
      <c r="RHL32" s="13"/>
      <c r="RHM32" s="13"/>
      <c r="RHN32" s="13"/>
      <c r="RHO32" s="13"/>
      <c r="RHP32" s="13"/>
      <c r="RHQ32" s="13"/>
      <c r="RHR32" s="13"/>
      <c r="RHS32" s="13"/>
      <c r="RHT32" s="13"/>
      <c r="RHU32" s="13"/>
      <c r="RHV32" s="13"/>
      <c r="RHW32" s="13"/>
      <c r="RHX32" s="13"/>
      <c r="RHY32" s="13"/>
      <c r="RHZ32" s="13"/>
      <c r="RIA32" s="13"/>
      <c r="RIB32" s="13"/>
      <c r="RIC32" s="13"/>
      <c r="RID32" s="13"/>
      <c r="RIE32" s="13"/>
      <c r="RIF32" s="13"/>
      <c r="RIG32" s="13"/>
      <c r="RIH32" s="13"/>
      <c r="RII32" s="13"/>
      <c r="RIJ32" s="13"/>
      <c r="RIK32" s="13"/>
      <c r="RIL32" s="13"/>
      <c r="RIM32" s="13"/>
      <c r="RIN32" s="13"/>
      <c r="RIO32" s="13"/>
      <c r="RIP32" s="13"/>
      <c r="RIQ32" s="13"/>
      <c r="RIR32" s="13"/>
      <c r="RIS32" s="13"/>
      <c r="RIT32" s="13"/>
      <c r="RIU32" s="13"/>
      <c r="RIV32" s="13"/>
      <c r="RIW32" s="13"/>
      <c r="RIX32" s="13"/>
      <c r="RIY32" s="13"/>
      <c r="RIZ32" s="13"/>
      <c r="RJA32" s="13"/>
      <c r="RJB32" s="13"/>
      <c r="RJC32" s="13"/>
      <c r="RJD32" s="13"/>
      <c r="RJE32" s="13"/>
      <c r="RJF32" s="13"/>
      <c r="RJG32" s="13"/>
      <c r="RJH32" s="13"/>
      <c r="RJI32" s="13"/>
      <c r="RJJ32" s="13"/>
      <c r="RJK32" s="13"/>
      <c r="RJL32" s="13"/>
      <c r="RJM32" s="13"/>
      <c r="RJN32" s="13"/>
      <c r="RJO32" s="13"/>
      <c r="RJP32" s="13"/>
      <c r="RJQ32" s="13"/>
      <c r="RJR32" s="13"/>
      <c r="RJS32" s="13"/>
      <c r="RJT32" s="13"/>
      <c r="RJU32" s="13"/>
      <c r="RJV32" s="13"/>
      <c r="RJW32" s="13"/>
      <c r="RJX32" s="13"/>
      <c r="RJY32" s="13"/>
      <c r="RJZ32" s="13"/>
      <c r="RKA32" s="13"/>
      <c r="RKB32" s="13"/>
      <c r="RKC32" s="13"/>
      <c r="RKD32" s="13"/>
      <c r="RKE32" s="13"/>
      <c r="RKF32" s="13"/>
      <c r="RKG32" s="13"/>
      <c r="RKH32" s="13"/>
      <c r="RKI32" s="13"/>
      <c r="RKJ32" s="13"/>
      <c r="RKK32" s="13"/>
      <c r="RKL32" s="13"/>
      <c r="RKM32" s="13"/>
      <c r="RKN32" s="13"/>
      <c r="RKO32" s="13"/>
      <c r="RKP32" s="13"/>
      <c r="RKQ32" s="13"/>
      <c r="RKR32" s="13"/>
      <c r="RKS32" s="13"/>
      <c r="RKT32" s="13"/>
      <c r="RKU32" s="13"/>
      <c r="RKV32" s="13"/>
      <c r="RKW32" s="13"/>
      <c r="RKX32" s="13"/>
      <c r="RKY32" s="13"/>
      <c r="RKZ32" s="13"/>
      <c r="RLA32" s="13"/>
      <c r="RLB32" s="13"/>
      <c r="RLC32" s="13"/>
      <c r="RLD32" s="13"/>
      <c r="RLE32" s="13"/>
      <c r="RLF32" s="13"/>
      <c r="RLG32" s="13"/>
      <c r="RLH32" s="13"/>
      <c r="RLI32" s="13"/>
      <c r="RLJ32" s="13"/>
      <c r="RLK32" s="13"/>
      <c r="RLL32" s="13"/>
      <c r="RLM32" s="13"/>
      <c r="RLN32" s="13"/>
      <c r="RLO32" s="13"/>
      <c r="RLP32" s="13"/>
      <c r="RLQ32" s="13"/>
      <c r="RLR32" s="13"/>
      <c r="RLS32" s="13"/>
      <c r="RLT32" s="13"/>
      <c r="RLU32" s="13"/>
      <c r="RLV32" s="13"/>
      <c r="RLW32" s="13"/>
      <c r="RLX32" s="13"/>
      <c r="RLY32" s="13"/>
      <c r="RLZ32" s="13"/>
      <c r="RMA32" s="13"/>
      <c r="RMB32" s="13"/>
      <c r="RMC32" s="13"/>
      <c r="RMD32" s="13"/>
      <c r="RME32" s="13"/>
      <c r="RMF32" s="13"/>
      <c r="RMG32" s="13"/>
      <c r="RMH32" s="13"/>
      <c r="RMI32" s="13"/>
      <c r="RMJ32" s="13"/>
      <c r="RMK32" s="13"/>
      <c r="RML32" s="13"/>
      <c r="RMM32" s="13"/>
      <c r="RMN32" s="13"/>
      <c r="RMO32" s="13"/>
      <c r="RMP32" s="13"/>
      <c r="RMQ32" s="13"/>
      <c r="RMR32" s="13"/>
      <c r="RMS32" s="13"/>
      <c r="RMT32" s="13"/>
      <c r="RMU32" s="13"/>
      <c r="RMV32" s="13"/>
      <c r="RMW32" s="13"/>
      <c r="RMX32" s="13"/>
      <c r="RMY32" s="13"/>
      <c r="RMZ32" s="13"/>
      <c r="RNA32" s="13"/>
      <c r="RNB32" s="13"/>
      <c r="RNC32" s="13"/>
      <c r="RND32" s="13"/>
      <c r="RNE32" s="13"/>
      <c r="RNF32" s="13"/>
      <c r="RNG32" s="13"/>
      <c r="RNH32" s="13"/>
      <c r="RNI32" s="13"/>
      <c r="RNJ32" s="13"/>
      <c r="RNK32" s="13"/>
      <c r="RNL32" s="13"/>
      <c r="RNM32" s="13"/>
      <c r="RNN32" s="13"/>
      <c r="RNO32" s="13"/>
      <c r="RNP32" s="13"/>
      <c r="RNQ32" s="13"/>
      <c r="RNR32" s="13"/>
      <c r="RNS32" s="13"/>
      <c r="RNT32" s="13"/>
      <c r="RNU32" s="13"/>
      <c r="RNV32" s="13"/>
      <c r="RNW32" s="13"/>
      <c r="RNX32" s="13"/>
      <c r="RNY32" s="13"/>
      <c r="RNZ32" s="13"/>
      <c r="ROA32" s="13"/>
      <c r="ROB32" s="13"/>
      <c r="ROC32" s="13"/>
      <c r="ROD32" s="13"/>
      <c r="ROE32" s="13"/>
      <c r="ROF32" s="13"/>
      <c r="ROG32" s="13"/>
      <c r="ROH32" s="13"/>
      <c r="ROI32" s="13"/>
      <c r="ROJ32" s="13"/>
      <c r="ROK32" s="13"/>
      <c r="ROL32" s="13"/>
      <c r="ROM32" s="13"/>
      <c r="RON32" s="13"/>
      <c r="ROO32" s="13"/>
      <c r="ROP32" s="13"/>
      <c r="ROQ32" s="13"/>
      <c r="ROR32" s="13"/>
      <c r="ROS32" s="13"/>
      <c r="ROT32" s="13"/>
      <c r="ROU32" s="13"/>
      <c r="ROV32" s="13"/>
      <c r="ROW32" s="13"/>
      <c r="ROX32" s="13"/>
      <c r="ROY32" s="13"/>
      <c r="ROZ32" s="13"/>
      <c r="RPA32" s="13"/>
      <c r="RPB32" s="13"/>
      <c r="RPC32" s="13"/>
      <c r="RPD32" s="13"/>
      <c r="RPE32" s="13"/>
      <c r="RPF32" s="13"/>
      <c r="RPG32" s="13"/>
      <c r="RPH32" s="13"/>
      <c r="RPI32" s="13"/>
      <c r="RPJ32" s="13"/>
      <c r="RPK32" s="13"/>
      <c r="RPL32" s="13"/>
      <c r="RPM32" s="13"/>
      <c r="RPN32" s="13"/>
      <c r="RPO32" s="13"/>
      <c r="RPP32" s="13"/>
      <c r="RPQ32" s="13"/>
      <c r="RPR32" s="13"/>
      <c r="RPS32" s="13"/>
      <c r="RPT32" s="13"/>
      <c r="RPU32" s="13"/>
      <c r="RPV32" s="13"/>
      <c r="RPW32" s="13"/>
      <c r="RPX32" s="13"/>
      <c r="RPY32" s="13"/>
      <c r="RPZ32" s="13"/>
      <c r="RQA32" s="13"/>
      <c r="RQB32" s="13"/>
      <c r="RQC32" s="13"/>
      <c r="RQD32" s="13"/>
      <c r="RQE32" s="13"/>
      <c r="RQF32" s="13"/>
      <c r="RQG32" s="13"/>
      <c r="RQH32" s="13"/>
      <c r="RQI32" s="13"/>
      <c r="RQJ32" s="13"/>
      <c r="RQK32" s="13"/>
      <c r="RQL32" s="13"/>
      <c r="RQM32" s="13"/>
      <c r="RQN32" s="13"/>
      <c r="RQO32" s="13"/>
      <c r="RQP32" s="13"/>
      <c r="RQQ32" s="13"/>
      <c r="RQR32" s="13"/>
      <c r="RQS32" s="13"/>
      <c r="RQT32" s="13"/>
      <c r="RQU32" s="13"/>
      <c r="RQV32" s="13"/>
      <c r="RQW32" s="13"/>
      <c r="RQX32" s="13"/>
      <c r="RQY32" s="13"/>
      <c r="RQZ32" s="13"/>
      <c r="RRA32" s="13"/>
      <c r="RRB32" s="13"/>
      <c r="RRC32" s="13"/>
      <c r="RRD32" s="13"/>
      <c r="RRE32" s="13"/>
      <c r="RRF32" s="13"/>
      <c r="RRG32" s="13"/>
      <c r="RRH32" s="13"/>
      <c r="RRI32" s="13"/>
      <c r="RRJ32" s="13"/>
      <c r="RRK32" s="13"/>
      <c r="RRL32" s="13"/>
      <c r="RRM32" s="13"/>
      <c r="RRN32" s="13"/>
      <c r="RRO32" s="13"/>
      <c r="RRP32" s="13"/>
      <c r="RRQ32" s="13"/>
      <c r="RRR32" s="13"/>
      <c r="RRS32" s="13"/>
      <c r="RRT32" s="13"/>
      <c r="RRU32" s="13"/>
      <c r="RRV32" s="13"/>
      <c r="RRW32" s="13"/>
      <c r="RRX32" s="13"/>
      <c r="RRY32" s="13"/>
      <c r="RRZ32" s="13"/>
      <c r="RSA32" s="13"/>
      <c r="RSB32" s="13"/>
      <c r="RSC32" s="13"/>
      <c r="RSD32" s="13"/>
      <c r="RSE32" s="13"/>
      <c r="RSF32" s="13"/>
      <c r="RSG32" s="13"/>
      <c r="RSH32" s="13"/>
      <c r="RSI32" s="13"/>
      <c r="RSJ32" s="13"/>
      <c r="RSK32" s="13"/>
      <c r="RSL32" s="13"/>
      <c r="RSM32" s="13"/>
      <c r="RSN32" s="13"/>
      <c r="RSO32" s="13"/>
      <c r="RSP32" s="13"/>
      <c r="RSQ32" s="13"/>
      <c r="RSR32" s="13"/>
      <c r="RSS32" s="13"/>
      <c r="RST32" s="13"/>
      <c r="RSU32" s="13"/>
      <c r="RSV32" s="13"/>
      <c r="RSW32" s="13"/>
      <c r="RSX32" s="13"/>
      <c r="RSY32" s="13"/>
      <c r="RSZ32" s="13"/>
      <c r="RTA32" s="13"/>
      <c r="RTB32" s="13"/>
      <c r="RTC32" s="13"/>
      <c r="RTD32" s="13"/>
      <c r="RTE32" s="13"/>
      <c r="RTF32" s="13"/>
      <c r="RTG32" s="13"/>
      <c r="RTH32" s="13"/>
      <c r="RTI32" s="13"/>
      <c r="RTJ32" s="13"/>
      <c r="RTK32" s="13"/>
      <c r="RTL32" s="13"/>
      <c r="RTM32" s="13"/>
      <c r="RTN32" s="13"/>
      <c r="RTO32" s="13"/>
      <c r="RTP32" s="13"/>
      <c r="RTQ32" s="13"/>
      <c r="RTR32" s="13"/>
      <c r="RTS32" s="13"/>
      <c r="RTT32" s="13"/>
      <c r="RTU32" s="13"/>
      <c r="RTV32" s="13"/>
      <c r="RTW32" s="13"/>
      <c r="RTX32" s="13"/>
      <c r="RTY32" s="13"/>
      <c r="RTZ32" s="13"/>
      <c r="RUA32" s="13"/>
      <c r="RUB32" s="13"/>
      <c r="RUC32" s="13"/>
      <c r="RUD32" s="13"/>
      <c r="RUE32" s="13"/>
      <c r="RUF32" s="13"/>
      <c r="RUG32" s="13"/>
      <c r="RUH32" s="13"/>
      <c r="RUI32" s="13"/>
      <c r="RUJ32" s="13"/>
      <c r="RUK32" s="13"/>
      <c r="RUL32" s="13"/>
      <c r="RUM32" s="13"/>
      <c r="RUN32" s="13"/>
      <c r="RUO32" s="13"/>
      <c r="RUP32" s="13"/>
      <c r="RUQ32" s="13"/>
      <c r="RUR32" s="13"/>
      <c r="RUS32" s="13"/>
      <c r="RUT32" s="13"/>
      <c r="RUU32" s="13"/>
      <c r="RUV32" s="13"/>
      <c r="RUW32" s="13"/>
      <c r="RUX32" s="13"/>
      <c r="RUY32" s="13"/>
      <c r="RUZ32" s="13"/>
      <c r="RVA32" s="13"/>
      <c r="RVB32" s="13"/>
      <c r="RVC32" s="13"/>
      <c r="RVD32" s="13"/>
      <c r="RVE32" s="13"/>
      <c r="RVF32" s="13"/>
      <c r="RVG32" s="13"/>
      <c r="RVH32" s="13"/>
      <c r="RVI32" s="13"/>
      <c r="RVJ32" s="13"/>
      <c r="RVK32" s="13"/>
      <c r="RVL32" s="13"/>
      <c r="RVM32" s="13"/>
      <c r="RVN32" s="13"/>
      <c r="RVO32" s="13"/>
      <c r="RVP32" s="13"/>
      <c r="RVQ32" s="13"/>
      <c r="RVR32" s="13"/>
      <c r="RVS32" s="13"/>
      <c r="RVT32" s="13"/>
      <c r="RVU32" s="13"/>
      <c r="RVV32" s="13"/>
      <c r="RVW32" s="13"/>
      <c r="RVX32" s="13"/>
      <c r="RVY32" s="13"/>
      <c r="RVZ32" s="13"/>
      <c r="RWA32" s="13"/>
      <c r="RWB32" s="13"/>
      <c r="RWC32" s="13"/>
      <c r="RWD32" s="13"/>
      <c r="RWE32" s="13"/>
      <c r="RWF32" s="13"/>
      <c r="RWG32" s="13"/>
      <c r="RWH32" s="13"/>
      <c r="RWI32" s="13"/>
      <c r="RWJ32" s="13"/>
      <c r="RWK32" s="13"/>
      <c r="RWL32" s="13"/>
      <c r="RWM32" s="13"/>
      <c r="RWN32" s="13"/>
      <c r="RWO32" s="13"/>
      <c r="RWP32" s="13"/>
      <c r="RWQ32" s="13"/>
      <c r="RWR32" s="13"/>
      <c r="RWS32" s="13"/>
      <c r="RWT32" s="13"/>
      <c r="RWU32" s="13"/>
      <c r="RWV32" s="13"/>
      <c r="RWW32" s="13"/>
      <c r="RWX32" s="13"/>
      <c r="RWY32" s="13"/>
      <c r="RWZ32" s="13"/>
      <c r="RXA32" s="13"/>
      <c r="RXB32" s="13"/>
      <c r="RXC32" s="13"/>
      <c r="RXD32" s="13"/>
      <c r="RXE32" s="13"/>
      <c r="RXF32" s="13"/>
      <c r="RXG32" s="13"/>
      <c r="RXH32" s="13"/>
      <c r="RXI32" s="13"/>
      <c r="RXJ32" s="13"/>
      <c r="RXK32" s="13"/>
      <c r="RXL32" s="13"/>
      <c r="RXM32" s="13"/>
      <c r="RXN32" s="13"/>
      <c r="RXO32" s="13"/>
      <c r="RXP32" s="13"/>
      <c r="RXQ32" s="13"/>
      <c r="RXR32" s="13"/>
      <c r="RXS32" s="13"/>
      <c r="RXT32" s="13"/>
      <c r="RXU32" s="13"/>
      <c r="RXV32" s="13"/>
      <c r="RXW32" s="13"/>
      <c r="RXX32" s="13"/>
      <c r="RXY32" s="13"/>
      <c r="RXZ32" s="13"/>
      <c r="RYA32" s="13"/>
      <c r="RYB32" s="13"/>
      <c r="RYC32" s="13"/>
      <c r="RYD32" s="13"/>
      <c r="RYE32" s="13"/>
      <c r="RYF32" s="13"/>
      <c r="RYG32" s="13"/>
      <c r="RYH32" s="13"/>
      <c r="RYI32" s="13"/>
      <c r="RYJ32" s="13"/>
      <c r="RYK32" s="13"/>
      <c r="RYL32" s="13"/>
      <c r="RYM32" s="13"/>
      <c r="RYN32" s="13"/>
      <c r="RYO32" s="13"/>
      <c r="RYP32" s="13"/>
      <c r="RYQ32" s="13"/>
      <c r="RYR32" s="13"/>
      <c r="RYS32" s="13"/>
      <c r="RYT32" s="13"/>
      <c r="RYU32" s="13"/>
      <c r="RYV32" s="13"/>
      <c r="RYW32" s="13"/>
      <c r="RYX32" s="13"/>
      <c r="RYY32" s="13"/>
      <c r="RYZ32" s="13"/>
      <c r="RZA32" s="13"/>
      <c r="RZB32" s="13"/>
      <c r="RZC32" s="13"/>
      <c r="RZD32" s="13"/>
      <c r="RZE32" s="13"/>
      <c r="RZF32" s="13"/>
      <c r="RZG32" s="13"/>
      <c r="RZH32" s="13"/>
      <c r="RZI32" s="13"/>
      <c r="RZJ32" s="13"/>
      <c r="RZK32" s="13"/>
      <c r="RZL32" s="13"/>
      <c r="RZM32" s="13"/>
      <c r="RZN32" s="13"/>
      <c r="RZO32" s="13"/>
      <c r="RZP32" s="13"/>
      <c r="RZQ32" s="13"/>
      <c r="RZR32" s="13"/>
      <c r="RZS32" s="13"/>
      <c r="RZT32" s="13"/>
      <c r="RZU32" s="13"/>
      <c r="RZV32" s="13"/>
      <c r="RZW32" s="13"/>
      <c r="RZX32" s="13"/>
      <c r="RZY32" s="13"/>
      <c r="RZZ32" s="13"/>
      <c r="SAA32" s="13"/>
      <c r="SAB32" s="13"/>
      <c r="SAC32" s="13"/>
      <c r="SAD32" s="13"/>
      <c r="SAE32" s="13"/>
      <c r="SAF32" s="13"/>
      <c r="SAG32" s="13"/>
      <c r="SAH32" s="13"/>
      <c r="SAI32" s="13"/>
      <c r="SAJ32" s="13"/>
      <c r="SAK32" s="13"/>
      <c r="SAL32" s="13"/>
      <c r="SAM32" s="13"/>
      <c r="SAN32" s="13"/>
      <c r="SAO32" s="13"/>
      <c r="SAP32" s="13"/>
      <c r="SAQ32" s="13"/>
      <c r="SAR32" s="13"/>
      <c r="SAS32" s="13"/>
      <c r="SAT32" s="13"/>
      <c r="SAU32" s="13"/>
      <c r="SAV32" s="13"/>
      <c r="SAW32" s="13"/>
      <c r="SAX32" s="13"/>
      <c r="SAY32" s="13"/>
      <c r="SAZ32" s="13"/>
      <c r="SBA32" s="13"/>
      <c r="SBB32" s="13"/>
      <c r="SBC32" s="13"/>
      <c r="SBD32" s="13"/>
      <c r="SBE32" s="13"/>
      <c r="SBF32" s="13"/>
      <c r="SBG32" s="13"/>
      <c r="SBH32" s="13"/>
      <c r="SBI32" s="13"/>
      <c r="SBJ32" s="13"/>
      <c r="SBK32" s="13"/>
      <c r="SBL32" s="13"/>
      <c r="SBM32" s="13"/>
      <c r="SBN32" s="13"/>
      <c r="SBO32" s="13"/>
      <c r="SBP32" s="13"/>
      <c r="SBQ32" s="13"/>
      <c r="SBR32" s="13"/>
      <c r="SBS32" s="13"/>
      <c r="SBT32" s="13"/>
      <c r="SBU32" s="13"/>
      <c r="SBV32" s="13"/>
      <c r="SBW32" s="13"/>
      <c r="SBX32" s="13"/>
      <c r="SBY32" s="13"/>
      <c r="SBZ32" s="13"/>
      <c r="SCA32" s="13"/>
      <c r="SCB32" s="13"/>
      <c r="SCC32" s="13"/>
      <c r="SCD32" s="13"/>
      <c r="SCE32" s="13"/>
      <c r="SCF32" s="13"/>
      <c r="SCG32" s="13"/>
      <c r="SCH32" s="13"/>
      <c r="SCI32" s="13"/>
      <c r="SCJ32" s="13"/>
      <c r="SCK32" s="13"/>
      <c r="SCL32" s="13"/>
      <c r="SCM32" s="13"/>
      <c r="SCN32" s="13"/>
      <c r="SCO32" s="13"/>
      <c r="SCP32" s="13"/>
      <c r="SCQ32" s="13"/>
      <c r="SCR32" s="13"/>
      <c r="SCS32" s="13"/>
      <c r="SCT32" s="13"/>
      <c r="SCU32" s="13"/>
      <c r="SCV32" s="13"/>
      <c r="SCW32" s="13"/>
      <c r="SCX32" s="13"/>
      <c r="SCY32" s="13"/>
      <c r="SCZ32" s="13"/>
      <c r="SDA32" s="13"/>
      <c r="SDB32" s="13"/>
      <c r="SDC32" s="13"/>
      <c r="SDD32" s="13"/>
      <c r="SDE32" s="13"/>
      <c r="SDF32" s="13"/>
      <c r="SDG32" s="13"/>
      <c r="SDH32" s="13"/>
      <c r="SDI32" s="13"/>
      <c r="SDJ32" s="13"/>
      <c r="SDK32" s="13"/>
      <c r="SDL32" s="13"/>
      <c r="SDM32" s="13"/>
      <c r="SDN32" s="13"/>
      <c r="SDO32" s="13"/>
      <c r="SDP32" s="13"/>
      <c r="SDQ32" s="13"/>
      <c r="SDR32" s="13"/>
      <c r="SDS32" s="13"/>
      <c r="SDT32" s="13"/>
      <c r="SDU32" s="13"/>
      <c r="SDV32" s="13"/>
      <c r="SDW32" s="13"/>
      <c r="SDX32" s="13"/>
      <c r="SDY32" s="13"/>
      <c r="SDZ32" s="13"/>
      <c r="SEA32" s="13"/>
      <c r="SEB32" s="13"/>
      <c r="SEC32" s="13"/>
      <c r="SED32" s="13"/>
      <c r="SEE32" s="13"/>
      <c r="SEF32" s="13"/>
      <c r="SEG32" s="13"/>
      <c r="SEH32" s="13"/>
      <c r="SEI32" s="13"/>
      <c r="SEJ32" s="13"/>
      <c r="SEK32" s="13"/>
      <c r="SEL32" s="13"/>
      <c r="SEM32" s="13"/>
      <c r="SEN32" s="13"/>
      <c r="SEO32" s="13"/>
      <c r="SEP32" s="13"/>
      <c r="SEQ32" s="13"/>
      <c r="SER32" s="13"/>
      <c r="SES32" s="13"/>
      <c r="SET32" s="13"/>
      <c r="SEU32" s="13"/>
      <c r="SEV32" s="13"/>
      <c r="SEW32" s="13"/>
      <c r="SEX32" s="13"/>
      <c r="SEY32" s="13"/>
      <c r="SEZ32" s="13"/>
      <c r="SFA32" s="13"/>
      <c r="SFB32" s="13"/>
      <c r="SFC32" s="13"/>
      <c r="SFD32" s="13"/>
      <c r="SFE32" s="13"/>
      <c r="SFF32" s="13"/>
      <c r="SFG32" s="13"/>
      <c r="SFH32" s="13"/>
      <c r="SFI32" s="13"/>
      <c r="SFJ32" s="13"/>
      <c r="SFK32" s="13"/>
      <c r="SFL32" s="13"/>
      <c r="SFM32" s="13"/>
      <c r="SFN32" s="13"/>
      <c r="SFO32" s="13"/>
      <c r="SFP32" s="13"/>
      <c r="SFQ32" s="13"/>
      <c r="SFR32" s="13"/>
      <c r="SFS32" s="13"/>
      <c r="SFT32" s="13"/>
      <c r="SFU32" s="13"/>
      <c r="SFV32" s="13"/>
      <c r="SFW32" s="13"/>
      <c r="SFX32" s="13"/>
      <c r="SFY32" s="13"/>
      <c r="SFZ32" s="13"/>
      <c r="SGA32" s="13"/>
      <c r="SGB32" s="13"/>
      <c r="SGC32" s="13"/>
      <c r="SGD32" s="13"/>
      <c r="SGE32" s="13"/>
      <c r="SGF32" s="13"/>
      <c r="SGG32" s="13"/>
      <c r="SGH32" s="13"/>
      <c r="SGI32" s="13"/>
      <c r="SGJ32" s="13"/>
      <c r="SGK32" s="13"/>
      <c r="SGL32" s="13"/>
      <c r="SGM32" s="13"/>
      <c r="SGN32" s="13"/>
      <c r="SGO32" s="13"/>
      <c r="SGP32" s="13"/>
      <c r="SGQ32" s="13"/>
      <c r="SGR32" s="13"/>
      <c r="SGS32" s="13"/>
      <c r="SGT32" s="13"/>
      <c r="SGU32" s="13"/>
      <c r="SGV32" s="13"/>
      <c r="SGW32" s="13"/>
      <c r="SGX32" s="13"/>
      <c r="SGY32" s="13"/>
      <c r="SGZ32" s="13"/>
      <c r="SHA32" s="13"/>
      <c r="SHB32" s="13"/>
      <c r="SHC32" s="13"/>
      <c r="SHD32" s="13"/>
      <c r="SHE32" s="13"/>
      <c r="SHF32" s="13"/>
      <c r="SHG32" s="13"/>
      <c r="SHH32" s="13"/>
      <c r="SHI32" s="13"/>
      <c r="SHJ32" s="13"/>
      <c r="SHK32" s="13"/>
      <c r="SHL32" s="13"/>
      <c r="SHM32" s="13"/>
      <c r="SHN32" s="13"/>
      <c r="SHO32" s="13"/>
      <c r="SHP32" s="13"/>
      <c r="SHQ32" s="13"/>
      <c r="SHR32" s="13"/>
      <c r="SHS32" s="13"/>
      <c r="SHT32" s="13"/>
      <c r="SHU32" s="13"/>
      <c r="SHV32" s="13"/>
      <c r="SHW32" s="13"/>
      <c r="SHX32" s="13"/>
      <c r="SHY32" s="13"/>
      <c r="SHZ32" s="13"/>
      <c r="SIA32" s="13"/>
      <c r="SIB32" s="13"/>
      <c r="SIC32" s="13"/>
      <c r="SID32" s="13"/>
      <c r="SIE32" s="13"/>
      <c r="SIF32" s="13"/>
      <c r="SIG32" s="13"/>
      <c r="SIH32" s="13"/>
      <c r="SII32" s="13"/>
      <c r="SIJ32" s="13"/>
      <c r="SIK32" s="13"/>
      <c r="SIL32" s="13"/>
      <c r="SIM32" s="13"/>
      <c r="SIN32" s="13"/>
      <c r="SIO32" s="13"/>
      <c r="SIP32" s="13"/>
      <c r="SIQ32" s="13"/>
      <c r="SIR32" s="13"/>
      <c r="SIS32" s="13"/>
      <c r="SIT32" s="13"/>
      <c r="SIU32" s="13"/>
      <c r="SIV32" s="13"/>
      <c r="SIW32" s="13"/>
      <c r="SIX32" s="13"/>
      <c r="SIY32" s="13"/>
      <c r="SIZ32" s="13"/>
      <c r="SJA32" s="13"/>
      <c r="SJB32" s="13"/>
      <c r="SJC32" s="13"/>
      <c r="SJD32" s="13"/>
      <c r="SJE32" s="13"/>
      <c r="SJF32" s="13"/>
      <c r="SJG32" s="13"/>
      <c r="SJH32" s="13"/>
      <c r="SJI32" s="13"/>
      <c r="SJJ32" s="13"/>
      <c r="SJK32" s="13"/>
      <c r="SJL32" s="13"/>
      <c r="SJM32" s="13"/>
      <c r="SJN32" s="13"/>
      <c r="SJO32" s="13"/>
      <c r="SJP32" s="13"/>
      <c r="SJQ32" s="13"/>
      <c r="SJR32" s="13"/>
      <c r="SJS32" s="13"/>
      <c r="SJT32" s="13"/>
      <c r="SJU32" s="13"/>
      <c r="SJV32" s="13"/>
      <c r="SJW32" s="13"/>
      <c r="SJX32" s="13"/>
      <c r="SJY32" s="13"/>
      <c r="SJZ32" s="13"/>
      <c r="SKA32" s="13"/>
      <c r="SKB32" s="13"/>
      <c r="SKC32" s="13"/>
      <c r="SKD32" s="13"/>
      <c r="SKE32" s="13"/>
      <c r="SKF32" s="13"/>
      <c r="SKG32" s="13"/>
      <c r="SKH32" s="13"/>
      <c r="SKI32" s="13"/>
      <c r="SKJ32" s="13"/>
      <c r="SKK32" s="13"/>
      <c r="SKL32" s="13"/>
      <c r="SKM32" s="13"/>
      <c r="SKN32" s="13"/>
      <c r="SKO32" s="13"/>
      <c r="SKP32" s="13"/>
      <c r="SKQ32" s="13"/>
      <c r="SKR32" s="13"/>
      <c r="SKS32" s="13"/>
      <c r="SKT32" s="13"/>
      <c r="SKU32" s="13"/>
      <c r="SKV32" s="13"/>
      <c r="SKW32" s="13"/>
      <c r="SKX32" s="13"/>
      <c r="SKY32" s="13"/>
      <c r="SKZ32" s="13"/>
      <c r="SLA32" s="13"/>
      <c r="SLB32" s="13"/>
      <c r="SLC32" s="13"/>
      <c r="SLD32" s="13"/>
      <c r="SLE32" s="13"/>
      <c r="SLF32" s="13"/>
      <c r="SLG32" s="13"/>
      <c r="SLH32" s="13"/>
      <c r="SLI32" s="13"/>
      <c r="SLJ32" s="13"/>
      <c r="SLK32" s="13"/>
      <c r="SLL32" s="13"/>
      <c r="SLM32" s="13"/>
      <c r="SLN32" s="13"/>
      <c r="SLO32" s="13"/>
      <c r="SLP32" s="13"/>
      <c r="SLQ32" s="13"/>
      <c r="SLR32" s="13"/>
      <c r="SLS32" s="13"/>
      <c r="SLT32" s="13"/>
      <c r="SLU32" s="13"/>
      <c r="SLV32" s="13"/>
      <c r="SLW32" s="13"/>
      <c r="SLX32" s="13"/>
      <c r="SLY32" s="13"/>
      <c r="SLZ32" s="13"/>
      <c r="SMA32" s="13"/>
      <c r="SMB32" s="13"/>
      <c r="SMC32" s="13"/>
      <c r="SMD32" s="13"/>
      <c r="SME32" s="13"/>
      <c r="SMF32" s="13"/>
      <c r="SMG32" s="13"/>
      <c r="SMH32" s="13"/>
      <c r="SMI32" s="13"/>
      <c r="SMJ32" s="13"/>
      <c r="SMK32" s="13"/>
      <c r="SML32" s="13"/>
      <c r="SMM32" s="13"/>
      <c r="SMN32" s="13"/>
      <c r="SMO32" s="13"/>
      <c r="SMP32" s="13"/>
      <c r="SMQ32" s="13"/>
      <c r="SMR32" s="13"/>
      <c r="SMS32" s="13"/>
      <c r="SMT32" s="13"/>
      <c r="SMU32" s="13"/>
      <c r="SMV32" s="13"/>
      <c r="SMW32" s="13"/>
      <c r="SMX32" s="13"/>
      <c r="SMY32" s="13"/>
      <c r="SMZ32" s="13"/>
      <c r="SNA32" s="13"/>
      <c r="SNB32" s="13"/>
      <c r="SNC32" s="13"/>
      <c r="SND32" s="13"/>
      <c r="SNE32" s="13"/>
      <c r="SNF32" s="13"/>
      <c r="SNG32" s="13"/>
      <c r="SNH32" s="13"/>
      <c r="SNI32" s="13"/>
      <c r="SNJ32" s="13"/>
      <c r="SNK32" s="13"/>
      <c r="SNL32" s="13"/>
      <c r="SNM32" s="13"/>
      <c r="SNN32" s="13"/>
      <c r="SNO32" s="13"/>
      <c r="SNP32" s="13"/>
      <c r="SNQ32" s="13"/>
      <c r="SNR32" s="13"/>
      <c r="SNS32" s="13"/>
      <c r="SNT32" s="13"/>
      <c r="SNU32" s="13"/>
      <c r="SNV32" s="13"/>
      <c r="SNW32" s="13"/>
      <c r="SNX32" s="13"/>
      <c r="SNY32" s="13"/>
      <c r="SNZ32" s="13"/>
      <c r="SOA32" s="13"/>
      <c r="SOB32" s="13"/>
      <c r="SOC32" s="13"/>
      <c r="SOD32" s="13"/>
      <c r="SOE32" s="13"/>
      <c r="SOF32" s="13"/>
      <c r="SOG32" s="13"/>
      <c r="SOH32" s="13"/>
      <c r="SOI32" s="13"/>
      <c r="SOJ32" s="13"/>
      <c r="SOK32" s="13"/>
      <c r="SOL32" s="13"/>
      <c r="SOM32" s="13"/>
      <c r="SON32" s="13"/>
      <c r="SOO32" s="13"/>
      <c r="SOP32" s="13"/>
      <c r="SOQ32" s="13"/>
      <c r="SOR32" s="13"/>
      <c r="SOS32" s="13"/>
      <c r="SOT32" s="13"/>
      <c r="SOU32" s="13"/>
      <c r="SOV32" s="13"/>
      <c r="SOW32" s="13"/>
      <c r="SOX32" s="13"/>
      <c r="SOY32" s="13"/>
      <c r="SOZ32" s="13"/>
      <c r="SPA32" s="13"/>
      <c r="SPB32" s="13"/>
      <c r="SPC32" s="13"/>
      <c r="SPD32" s="13"/>
      <c r="SPE32" s="13"/>
      <c r="SPF32" s="13"/>
      <c r="SPG32" s="13"/>
      <c r="SPH32" s="13"/>
      <c r="SPI32" s="13"/>
      <c r="SPJ32" s="13"/>
      <c r="SPK32" s="13"/>
      <c r="SPL32" s="13"/>
      <c r="SPM32" s="13"/>
      <c r="SPN32" s="13"/>
      <c r="SPO32" s="13"/>
      <c r="SPP32" s="13"/>
      <c r="SPQ32" s="13"/>
      <c r="SPR32" s="13"/>
      <c r="SPS32" s="13"/>
      <c r="SPT32" s="13"/>
      <c r="SPU32" s="13"/>
      <c r="SPV32" s="13"/>
      <c r="SPW32" s="13"/>
      <c r="SPX32" s="13"/>
      <c r="SPY32" s="13"/>
      <c r="SPZ32" s="13"/>
      <c r="SQA32" s="13"/>
      <c r="SQB32" s="13"/>
      <c r="SQC32" s="13"/>
      <c r="SQD32" s="13"/>
      <c r="SQE32" s="13"/>
      <c r="SQF32" s="13"/>
      <c r="SQG32" s="13"/>
      <c r="SQH32" s="13"/>
      <c r="SQI32" s="13"/>
      <c r="SQJ32" s="13"/>
      <c r="SQK32" s="13"/>
      <c r="SQL32" s="13"/>
      <c r="SQM32" s="13"/>
      <c r="SQN32" s="13"/>
      <c r="SQO32" s="13"/>
      <c r="SQP32" s="13"/>
      <c r="SQQ32" s="13"/>
      <c r="SQR32" s="13"/>
      <c r="SQS32" s="13"/>
      <c r="SQT32" s="13"/>
      <c r="SQU32" s="13"/>
      <c r="SQV32" s="13"/>
      <c r="SQW32" s="13"/>
      <c r="SQX32" s="13"/>
      <c r="SQY32" s="13"/>
      <c r="SQZ32" s="13"/>
      <c r="SRA32" s="13"/>
      <c r="SRB32" s="13"/>
      <c r="SRC32" s="13"/>
      <c r="SRD32" s="13"/>
      <c r="SRE32" s="13"/>
      <c r="SRF32" s="13"/>
      <c r="SRG32" s="13"/>
      <c r="SRH32" s="13"/>
      <c r="SRI32" s="13"/>
      <c r="SRJ32" s="13"/>
      <c r="SRK32" s="13"/>
      <c r="SRL32" s="13"/>
      <c r="SRM32" s="13"/>
      <c r="SRN32" s="13"/>
      <c r="SRO32" s="13"/>
      <c r="SRP32" s="13"/>
      <c r="SRQ32" s="13"/>
      <c r="SRR32" s="13"/>
      <c r="SRS32" s="13"/>
      <c r="SRT32" s="13"/>
      <c r="SRU32" s="13"/>
      <c r="SRV32" s="13"/>
      <c r="SRW32" s="13"/>
      <c r="SRX32" s="13"/>
      <c r="SRY32" s="13"/>
      <c r="SRZ32" s="13"/>
      <c r="SSA32" s="13"/>
      <c r="SSB32" s="13"/>
      <c r="SSC32" s="13"/>
      <c r="SSD32" s="13"/>
      <c r="SSE32" s="13"/>
      <c r="SSF32" s="13"/>
      <c r="SSG32" s="13"/>
      <c r="SSH32" s="13"/>
      <c r="SSI32" s="13"/>
      <c r="SSJ32" s="13"/>
      <c r="SSK32" s="13"/>
      <c r="SSL32" s="13"/>
      <c r="SSM32" s="13"/>
      <c r="SSN32" s="13"/>
      <c r="SSO32" s="13"/>
      <c r="SSP32" s="13"/>
      <c r="SSQ32" s="13"/>
      <c r="SSR32" s="13"/>
      <c r="SSS32" s="13"/>
      <c r="SST32" s="13"/>
      <c r="SSU32" s="13"/>
      <c r="SSV32" s="13"/>
      <c r="SSW32" s="13"/>
      <c r="SSX32" s="13"/>
      <c r="SSY32" s="13"/>
      <c r="SSZ32" s="13"/>
      <c r="STA32" s="13"/>
      <c r="STB32" s="13"/>
      <c r="STC32" s="13"/>
      <c r="STD32" s="13"/>
      <c r="STE32" s="13"/>
      <c r="STF32" s="13"/>
      <c r="STG32" s="13"/>
      <c r="STH32" s="13"/>
      <c r="STI32" s="13"/>
      <c r="STJ32" s="13"/>
      <c r="STK32" s="13"/>
      <c r="STL32" s="13"/>
      <c r="STM32" s="13"/>
      <c r="STN32" s="13"/>
      <c r="STO32" s="13"/>
      <c r="STP32" s="13"/>
      <c r="STQ32" s="13"/>
      <c r="STR32" s="13"/>
      <c r="STS32" s="13"/>
      <c r="STT32" s="13"/>
      <c r="STU32" s="13"/>
      <c r="STV32" s="13"/>
      <c r="STW32" s="13"/>
      <c r="STX32" s="13"/>
      <c r="STY32" s="13"/>
      <c r="STZ32" s="13"/>
      <c r="SUA32" s="13"/>
      <c r="SUB32" s="13"/>
      <c r="SUC32" s="13"/>
      <c r="SUD32" s="13"/>
      <c r="SUE32" s="13"/>
      <c r="SUF32" s="13"/>
      <c r="SUG32" s="13"/>
      <c r="SUH32" s="13"/>
      <c r="SUI32" s="13"/>
      <c r="SUJ32" s="13"/>
      <c r="SUK32" s="13"/>
      <c r="SUL32" s="13"/>
      <c r="SUM32" s="13"/>
      <c r="SUN32" s="13"/>
      <c r="SUO32" s="13"/>
      <c r="SUP32" s="13"/>
      <c r="SUQ32" s="13"/>
      <c r="SUR32" s="13"/>
      <c r="SUS32" s="13"/>
      <c r="SUT32" s="13"/>
      <c r="SUU32" s="13"/>
      <c r="SUV32" s="13"/>
      <c r="SUW32" s="13"/>
      <c r="SUX32" s="13"/>
      <c r="SUY32" s="13"/>
      <c r="SUZ32" s="13"/>
      <c r="SVA32" s="13"/>
      <c r="SVB32" s="13"/>
      <c r="SVC32" s="13"/>
      <c r="SVD32" s="13"/>
      <c r="SVE32" s="13"/>
      <c r="SVF32" s="13"/>
      <c r="SVG32" s="13"/>
      <c r="SVH32" s="13"/>
      <c r="SVI32" s="13"/>
      <c r="SVJ32" s="13"/>
      <c r="SVK32" s="13"/>
      <c r="SVL32" s="13"/>
      <c r="SVM32" s="13"/>
      <c r="SVN32" s="13"/>
      <c r="SVO32" s="13"/>
      <c r="SVP32" s="13"/>
      <c r="SVQ32" s="13"/>
      <c r="SVR32" s="13"/>
      <c r="SVS32" s="13"/>
      <c r="SVT32" s="13"/>
      <c r="SVU32" s="13"/>
      <c r="SVV32" s="13"/>
      <c r="SVW32" s="13"/>
      <c r="SVX32" s="13"/>
      <c r="SVY32" s="13"/>
      <c r="SVZ32" s="13"/>
      <c r="SWA32" s="13"/>
      <c r="SWB32" s="13"/>
      <c r="SWC32" s="13"/>
      <c r="SWD32" s="13"/>
      <c r="SWE32" s="13"/>
      <c r="SWF32" s="13"/>
      <c r="SWG32" s="13"/>
      <c r="SWH32" s="13"/>
      <c r="SWI32" s="13"/>
      <c r="SWJ32" s="13"/>
      <c r="SWK32" s="13"/>
      <c r="SWL32" s="13"/>
      <c r="SWM32" s="13"/>
      <c r="SWN32" s="13"/>
      <c r="SWO32" s="13"/>
      <c r="SWP32" s="13"/>
      <c r="SWQ32" s="13"/>
      <c r="SWR32" s="13"/>
      <c r="SWS32" s="13"/>
      <c r="SWT32" s="13"/>
      <c r="SWU32" s="13"/>
      <c r="SWV32" s="13"/>
      <c r="SWW32" s="13"/>
      <c r="SWX32" s="13"/>
      <c r="SWY32" s="13"/>
      <c r="SWZ32" s="13"/>
      <c r="SXA32" s="13"/>
      <c r="SXB32" s="13"/>
      <c r="SXC32" s="13"/>
      <c r="SXD32" s="13"/>
      <c r="SXE32" s="13"/>
      <c r="SXF32" s="13"/>
      <c r="SXG32" s="13"/>
      <c r="SXH32" s="13"/>
      <c r="SXI32" s="13"/>
      <c r="SXJ32" s="13"/>
      <c r="SXK32" s="13"/>
      <c r="SXL32" s="13"/>
      <c r="SXM32" s="13"/>
      <c r="SXN32" s="13"/>
      <c r="SXO32" s="13"/>
      <c r="SXP32" s="13"/>
      <c r="SXQ32" s="13"/>
      <c r="SXR32" s="13"/>
      <c r="SXS32" s="13"/>
      <c r="SXT32" s="13"/>
      <c r="SXU32" s="13"/>
      <c r="SXV32" s="13"/>
      <c r="SXW32" s="13"/>
      <c r="SXX32" s="13"/>
      <c r="SXY32" s="13"/>
      <c r="SXZ32" s="13"/>
      <c r="SYA32" s="13"/>
      <c r="SYB32" s="13"/>
      <c r="SYC32" s="13"/>
      <c r="SYD32" s="13"/>
      <c r="SYE32" s="13"/>
      <c r="SYF32" s="13"/>
      <c r="SYG32" s="13"/>
      <c r="SYH32" s="13"/>
      <c r="SYI32" s="13"/>
      <c r="SYJ32" s="13"/>
      <c r="SYK32" s="13"/>
      <c r="SYL32" s="13"/>
      <c r="SYM32" s="13"/>
      <c r="SYN32" s="13"/>
      <c r="SYO32" s="13"/>
      <c r="SYP32" s="13"/>
      <c r="SYQ32" s="13"/>
      <c r="SYR32" s="13"/>
      <c r="SYS32" s="13"/>
      <c r="SYT32" s="13"/>
      <c r="SYU32" s="13"/>
      <c r="SYV32" s="13"/>
      <c r="SYW32" s="13"/>
      <c r="SYX32" s="13"/>
      <c r="SYY32" s="13"/>
      <c r="SYZ32" s="13"/>
      <c r="SZA32" s="13"/>
      <c r="SZB32" s="13"/>
      <c r="SZC32" s="13"/>
      <c r="SZD32" s="13"/>
      <c r="SZE32" s="13"/>
      <c r="SZF32" s="13"/>
      <c r="SZG32" s="13"/>
      <c r="SZH32" s="13"/>
      <c r="SZI32" s="13"/>
      <c r="SZJ32" s="13"/>
      <c r="SZK32" s="13"/>
      <c r="SZL32" s="13"/>
      <c r="SZM32" s="13"/>
      <c r="SZN32" s="13"/>
      <c r="SZO32" s="13"/>
      <c r="SZP32" s="13"/>
      <c r="SZQ32" s="13"/>
      <c r="SZR32" s="13"/>
      <c r="SZS32" s="13"/>
      <c r="SZT32" s="13"/>
      <c r="SZU32" s="13"/>
      <c r="SZV32" s="13"/>
      <c r="SZW32" s="13"/>
      <c r="SZX32" s="13"/>
      <c r="SZY32" s="13"/>
      <c r="SZZ32" s="13"/>
      <c r="TAA32" s="13"/>
      <c r="TAB32" s="13"/>
      <c r="TAC32" s="13"/>
      <c r="TAD32" s="13"/>
      <c r="TAE32" s="13"/>
      <c r="TAF32" s="13"/>
      <c r="TAG32" s="13"/>
      <c r="TAH32" s="13"/>
      <c r="TAI32" s="13"/>
      <c r="TAJ32" s="13"/>
      <c r="TAK32" s="13"/>
      <c r="TAL32" s="13"/>
      <c r="TAM32" s="13"/>
      <c r="TAN32" s="13"/>
      <c r="TAO32" s="13"/>
      <c r="TAP32" s="13"/>
      <c r="TAQ32" s="13"/>
      <c r="TAR32" s="13"/>
      <c r="TAS32" s="13"/>
      <c r="TAT32" s="13"/>
      <c r="TAU32" s="13"/>
      <c r="TAV32" s="13"/>
      <c r="TAW32" s="13"/>
      <c r="TAX32" s="13"/>
      <c r="TAY32" s="13"/>
      <c r="TAZ32" s="13"/>
      <c r="TBA32" s="13"/>
      <c r="TBB32" s="13"/>
      <c r="TBC32" s="13"/>
      <c r="TBD32" s="13"/>
      <c r="TBE32" s="13"/>
      <c r="TBF32" s="13"/>
      <c r="TBG32" s="13"/>
      <c r="TBH32" s="13"/>
      <c r="TBI32" s="13"/>
      <c r="TBJ32" s="13"/>
      <c r="TBK32" s="13"/>
      <c r="TBL32" s="13"/>
      <c r="TBM32" s="13"/>
      <c r="TBN32" s="13"/>
      <c r="TBO32" s="13"/>
      <c r="TBP32" s="13"/>
      <c r="TBQ32" s="13"/>
      <c r="TBR32" s="13"/>
      <c r="TBS32" s="13"/>
      <c r="TBT32" s="13"/>
      <c r="TBU32" s="13"/>
      <c r="TBV32" s="13"/>
      <c r="TBW32" s="13"/>
      <c r="TBX32" s="13"/>
      <c r="TBY32" s="13"/>
      <c r="TBZ32" s="13"/>
      <c r="TCA32" s="13"/>
      <c r="TCB32" s="13"/>
      <c r="TCC32" s="13"/>
      <c r="TCD32" s="13"/>
      <c r="TCE32" s="13"/>
      <c r="TCF32" s="13"/>
      <c r="TCG32" s="13"/>
      <c r="TCH32" s="13"/>
      <c r="TCI32" s="13"/>
      <c r="TCJ32" s="13"/>
      <c r="TCK32" s="13"/>
      <c r="TCL32" s="13"/>
      <c r="TCM32" s="13"/>
      <c r="TCN32" s="13"/>
      <c r="TCO32" s="13"/>
      <c r="TCP32" s="13"/>
      <c r="TCQ32" s="13"/>
      <c r="TCR32" s="13"/>
      <c r="TCS32" s="13"/>
      <c r="TCT32" s="13"/>
      <c r="TCU32" s="13"/>
      <c r="TCV32" s="13"/>
      <c r="TCW32" s="13"/>
      <c r="TCX32" s="13"/>
      <c r="TCY32" s="13"/>
      <c r="TCZ32" s="13"/>
      <c r="TDA32" s="13"/>
      <c r="TDB32" s="13"/>
      <c r="TDC32" s="13"/>
      <c r="TDD32" s="13"/>
      <c r="TDE32" s="13"/>
      <c r="TDF32" s="13"/>
      <c r="TDG32" s="13"/>
      <c r="TDH32" s="13"/>
      <c r="TDI32" s="13"/>
      <c r="TDJ32" s="13"/>
      <c r="TDK32" s="13"/>
      <c r="TDL32" s="13"/>
      <c r="TDM32" s="13"/>
      <c r="TDN32" s="13"/>
      <c r="TDO32" s="13"/>
      <c r="TDP32" s="13"/>
      <c r="TDQ32" s="13"/>
      <c r="TDR32" s="13"/>
      <c r="TDS32" s="13"/>
      <c r="TDT32" s="13"/>
      <c r="TDU32" s="13"/>
      <c r="TDV32" s="13"/>
      <c r="TDW32" s="13"/>
      <c r="TDX32" s="13"/>
      <c r="TDY32" s="13"/>
      <c r="TDZ32" s="13"/>
      <c r="TEA32" s="13"/>
      <c r="TEB32" s="13"/>
      <c r="TEC32" s="13"/>
      <c r="TED32" s="13"/>
      <c r="TEE32" s="13"/>
      <c r="TEF32" s="13"/>
      <c r="TEG32" s="13"/>
      <c r="TEH32" s="13"/>
      <c r="TEI32" s="13"/>
      <c r="TEJ32" s="13"/>
      <c r="TEK32" s="13"/>
      <c r="TEL32" s="13"/>
      <c r="TEM32" s="13"/>
      <c r="TEN32" s="13"/>
      <c r="TEO32" s="13"/>
      <c r="TEP32" s="13"/>
      <c r="TEQ32" s="13"/>
      <c r="TER32" s="13"/>
      <c r="TES32" s="13"/>
      <c r="TET32" s="13"/>
      <c r="TEU32" s="13"/>
      <c r="TEV32" s="13"/>
      <c r="TEW32" s="13"/>
      <c r="TEX32" s="13"/>
      <c r="TEY32" s="13"/>
      <c r="TEZ32" s="13"/>
      <c r="TFA32" s="13"/>
      <c r="TFB32" s="13"/>
      <c r="TFC32" s="13"/>
      <c r="TFD32" s="13"/>
      <c r="TFE32" s="13"/>
      <c r="TFF32" s="13"/>
      <c r="TFG32" s="13"/>
      <c r="TFH32" s="13"/>
      <c r="TFI32" s="13"/>
      <c r="TFJ32" s="13"/>
      <c r="TFK32" s="13"/>
      <c r="TFL32" s="13"/>
      <c r="TFM32" s="13"/>
      <c r="TFN32" s="13"/>
      <c r="TFO32" s="13"/>
      <c r="TFP32" s="13"/>
      <c r="TFQ32" s="13"/>
      <c r="TFR32" s="13"/>
      <c r="TFS32" s="13"/>
      <c r="TFT32" s="13"/>
      <c r="TFU32" s="13"/>
      <c r="TFV32" s="13"/>
      <c r="TFW32" s="13"/>
      <c r="TFX32" s="13"/>
      <c r="TFY32" s="13"/>
      <c r="TFZ32" s="13"/>
      <c r="TGA32" s="13"/>
      <c r="TGB32" s="13"/>
      <c r="TGC32" s="13"/>
      <c r="TGD32" s="13"/>
      <c r="TGE32" s="13"/>
      <c r="TGF32" s="13"/>
      <c r="TGG32" s="13"/>
      <c r="TGH32" s="13"/>
      <c r="TGI32" s="13"/>
      <c r="TGJ32" s="13"/>
      <c r="TGK32" s="13"/>
      <c r="TGL32" s="13"/>
      <c r="TGM32" s="13"/>
      <c r="TGN32" s="13"/>
      <c r="TGO32" s="13"/>
      <c r="TGP32" s="13"/>
      <c r="TGQ32" s="13"/>
      <c r="TGR32" s="13"/>
      <c r="TGS32" s="13"/>
      <c r="TGT32" s="13"/>
      <c r="TGU32" s="13"/>
      <c r="TGV32" s="13"/>
      <c r="TGW32" s="13"/>
      <c r="TGX32" s="13"/>
      <c r="TGY32" s="13"/>
      <c r="TGZ32" s="13"/>
      <c r="THA32" s="13"/>
      <c r="THB32" s="13"/>
      <c r="THC32" s="13"/>
      <c r="THD32" s="13"/>
      <c r="THE32" s="13"/>
      <c r="THF32" s="13"/>
      <c r="THG32" s="13"/>
      <c r="THH32" s="13"/>
      <c r="THI32" s="13"/>
      <c r="THJ32" s="13"/>
      <c r="THK32" s="13"/>
      <c r="THL32" s="13"/>
      <c r="THM32" s="13"/>
      <c r="THN32" s="13"/>
      <c r="THO32" s="13"/>
      <c r="THP32" s="13"/>
      <c r="THQ32" s="13"/>
      <c r="THR32" s="13"/>
      <c r="THS32" s="13"/>
      <c r="THT32" s="13"/>
      <c r="THU32" s="13"/>
      <c r="THV32" s="13"/>
      <c r="THW32" s="13"/>
      <c r="THX32" s="13"/>
      <c r="THY32" s="13"/>
      <c r="THZ32" s="13"/>
      <c r="TIA32" s="13"/>
      <c r="TIB32" s="13"/>
      <c r="TIC32" s="13"/>
      <c r="TID32" s="13"/>
      <c r="TIE32" s="13"/>
      <c r="TIF32" s="13"/>
      <c r="TIG32" s="13"/>
      <c r="TIH32" s="13"/>
      <c r="TII32" s="13"/>
      <c r="TIJ32" s="13"/>
      <c r="TIK32" s="13"/>
      <c r="TIL32" s="13"/>
      <c r="TIM32" s="13"/>
      <c r="TIN32" s="13"/>
      <c r="TIO32" s="13"/>
      <c r="TIP32" s="13"/>
      <c r="TIQ32" s="13"/>
      <c r="TIR32" s="13"/>
      <c r="TIS32" s="13"/>
      <c r="TIT32" s="13"/>
      <c r="TIU32" s="13"/>
      <c r="TIV32" s="13"/>
      <c r="TIW32" s="13"/>
      <c r="TIX32" s="13"/>
      <c r="TIY32" s="13"/>
      <c r="TIZ32" s="13"/>
      <c r="TJA32" s="13"/>
      <c r="TJB32" s="13"/>
      <c r="TJC32" s="13"/>
      <c r="TJD32" s="13"/>
      <c r="TJE32" s="13"/>
      <c r="TJF32" s="13"/>
      <c r="TJG32" s="13"/>
      <c r="TJH32" s="13"/>
      <c r="TJI32" s="13"/>
      <c r="TJJ32" s="13"/>
      <c r="TJK32" s="13"/>
      <c r="TJL32" s="13"/>
      <c r="TJM32" s="13"/>
      <c r="TJN32" s="13"/>
      <c r="TJO32" s="13"/>
      <c r="TJP32" s="13"/>
      <c r="TJQ32" s="13"/>
      <c r="TJR32" s="13"/>
      <c r="TJS32" s="13"/>
      <c r="TJT32" s="13"/>
      <c r="TJU32" s="13"/>
      <c r="TJV32" s="13"/>
      <c r="TJW32" s="13"/>
      <c r="TJX32" s="13"/>
      <c r="TJY32" s="13"/>
      <c r="TJZ32" s="13"/>
      <c r="TKA32" s="13"/>
      <c r="TKB32" s="13"/>
      <c r="TKC32" s="13"/>
      <c r="TKD32" s="13"/>
      <c r="TKE32" s="13"/>
      <c r="TKF32" s="13"/>
      <c r="TKG32" s="13"/>
      <c r="TKH32" s="13"/>
      <c r="TKI32" s="13"/>
      <c r="TKJ32" s="13"/>
      <c r="TKK32" s="13"/>
      <c r="TKL32" s="13"/>
      <c r="TKM32" s="13"/>
      <c r="TKN32" s="13"/>
      <c r="TKO32" s="13"/>
      <c r="TKP32" s="13"/>
      <c r="TKQ32" s="13"/>
      <c r="TKR32" s="13"/>
      <c r="TKS32" s="13"/>
      <c r="TKT32" s="13"/>
      <c r="TKU32" s="13"/>
      <c r="TKV32" s="13"/>
      <c r="TKW32" s="13"/>
      <c r="TKX32" s="13"/>
      <c r="TKY32" s="13"/>
      <c r="TKZ32" s="13"/>
      <c r="TLA32" s="13"/>
      <c r="TLB32" s="13"/>
      <c r="TLC32" s="13"/>
      <c r="TLD32" s="13"/>
      <c r="TLE32" s="13"/>
      <c r="TLF32" s="13"/>
      <c r="TLG32" s="13"/>
      <c r="TLH32" s="13"/>
      <c r="TLI32" s="13"/>
      <c r="TLJ32" s="13"/>
      <c r="TLK32" s="13"/>
      <c r="TLL32" s="13"/>
      <c r="TLM32" s="13"/>
      <c r="TLN32" s="13"/>
      <c r="TLO32" s="13"/>
      <c r="TLP32" s="13"/>
      <c r="TLQ32" s="13"/>
      <c r="TLR32" s="13"/>
      <c r="TLS32" s="13"/>
      <c r="TLT32" s="13"/>
      <c r="TLU32" s="13"/>
      <c r="TLV32" s="13"/>
      <c r="TLW32" s="13"/>
      <c r="TLX32" s="13"/>
      <c r="TLY32" s="13"/>
      <c r="TLZ32" s="13"/>
      <c r="TMA32" s="13"/>
      <c r="TMB32" s="13"/>
      <c r="TMC32" s="13"/>
      <c r="TMD32" s="13"/>
      <c r="TME32" s="13"/>
      <c r="TMF32" s="13"/>
      <c r="TMG32" s="13"/>
      <c r="TMH32" s="13"/>
      <c r="TMI32" s="13"/>
      <c r="TMJ32" s="13"/>
      <c r="TMK32" s="13"/>
      <c r="TML32" s="13"/>
      <c r="TMM32" s="13"/>
      <c r="TMN32" s="13"/>
      <c r="TMO32" s="13"/>
      <c r="TMP32" s="13"/>
      <c r="TMQ32" s="13"/>
      <c r="TMR32" s="13"/>
      <c r="TMS32" s="13"/>
      <c r="TMT32" s="13"/>
      <c r="TMU32" s="13"/>
      <c r="TMV32" s="13"/>
      <c r="TMW32" s="13"/>
      <c r="TMX32" s="13"/>
      <c r="TMY32" s="13"/>
      <c r="TMZ32" s="13"/>
      <c r="TNA32" s="13"/>
      <c r="TNB32" s="13"/>
      <c r="TNC32" s="13"/>
      <c r="TND32" s="13"/>
      <c r="TNE32" s="13"/>
      <c r="TNF32" s="13"/>
      <c r="TNG32" s="13"/>
      <c r="TNH32" s="13"/>
      <c r="TNI32" s="13"/>
      <c r="TNJ32" s="13"/>
      <c r="TNK32" s="13"/>
      <c r="TNL32" s="13"/>
      <c r="TNM32" s="13"/>
      <c r="TNN32" s="13"/>
      <c r="TNO32" s="13"/>
      <c r="TNP32" s="13"/>
      <c r="TNQ32" s="13"/>
      <c r="TNR32" s="13"/>
      <c r="TNS32" s="13"/>
      <c r="TNT32" s="13"/>
      <c r="TNU32" s="13"/>
      <c r="TNV32" s="13"/>
      <c r="TNW32" s="13"/>
      <c r="TNX32" s="13"/>
      <c r="TNY32" s="13"/>
      <c r="TNZ32" s="13"/>
      <c r="TOA32" s="13"/>
      <c r="TOB32" s="13"/>
      <c r="TOC32" s="13"/>
      <c r="TOD32" s="13"/>
      <c r="TOE32" s="13"/>
      <c r="TOF32" s="13"/>
      <c r="TOG32" s="13"/>
      <c r="TOH32" s="13"/>
      <c r="TOI32" s="13"/>
      <c r="TOJ32" s="13"/>
      <c r="TOK32" s="13"/>
      <c r="TOL32" s="13"/>
      <c r="TOM32" s="13"/>
      <c r="TON32" s="13"/>
      <c r="TOO32" s="13"/>
      <c r="TOP32" s="13"/>
      <c r="TOQ32" s="13"/>
      <c r="TOR32" s="13"/>
      <c r="TOS32" s="13"/>
      <c r="TOT32" s="13"/>
      <c r="TOU32" s="13"/>
      <c r="TOV32" s="13"/>
      <c r="TOW32" s="13"/>
      <c r="TOX32" s="13"/>
      <c r="TOY32" s="13"/>
      <c r="TOZ32" s="13"/>
      <c r="TPA32" s="13"/>
      <c r="TPB32" s="13"/>
      <c r="TPC32" s="13"/>
      <c r="TPD32" s="13"/>
      <c r="TPE32" s="13"/>
      <c r="TPF32" s="13"/>
      <c r="TPG32" s="13"/>
      <c r="TPH32" s="13"/>
      <c r="TPI32" s="13"/>
      <c r="TPJ32" s="13"/>
      <c r="TPK32" s="13"/>
      <c r="TPL32" s="13"/>
      <c r="TPM32" s="13"/>
      <c r="TPN32" s="13"/>
      <c r="TPO32" s="13"/>
      <c r="TPP32" s="13"/>
      <c r="TPQ32" s="13"/>
      <c r="TPR32" s="13"/>
      <c r="TPS32" s="13"/>
      <c r="TPT32" s="13"/>
      <c r="TPU32" s="13"/>
      <c r="TPV32" s="13"/>
      <c r="TPW32" s="13"/>
      <c r="TPX32" s="13"/>
      <c r="TPY32" s="13"/>
      <c r="TPZ32" s="13"/>
      <c r="TQA32" s="13"/>
      <c r="TQB32" s="13"/>
      <c r="TQC32" s="13"/>
      <c r="TQD32" s="13"/>
      <c r="TQE32" s="13"/>
      <c r="TQF32" s="13"/>
      <c r="TQG32" s="13"/>
      <c r="TQH32" s="13"/>
      <c r="TQI32" s="13"/>
      <c r="TQJ32" s="13"/>
      <c r="TQK32" s="13"/>
      <c r="TQL32" s="13"/>
      <c r="TQM32" s="13"/>
      <c r="TQN32" s="13"/>
      <c r="TQO32" s="13"/>
      <c r="TQP32" s="13"/>
      <c r="TQQ32" s="13"/>
      <c r="TQR32" s="13"/>
      <c r="TQS32" s="13"/>
      <c r="TQT32" s="13"/>
      <c r="TQU32" s="13"/>
      <c r="TQV32" s="13"/>
      <c r="TQW32" s="13"/>
      <c r="TQX32" s="13"/>
      <c r="TQY32" s="13"/>
      <c r="TQZ32" s="13"/>
      <c r="TRA32" s="13"/>
      <c r="TRB32" s="13"/>
      <c r="TRC32" s="13"/>
      <c r="TRD32" s="13"/>
      <c r="TRE32" s="13"/>
      <c r="TRF32" s="13"/>
      <c r="TRG32" s="13"/>
      <c r="TRH32" s="13"/>
      <c r="TRI32" s="13"/>
      <c r="TRJ32" s="13"/>
      <c r="TRK32" s="13"/>
      <c r="TRL32" s="13"/>
      <c r="TRM32" s="13"/>
      <c r="TRN32" s="13"/>
      <c r="TRO32" s="13"/>
      <c r="TRP32" s="13"/>
      <c r="TRQ32" s="13"/>
      <c r="TRR32" s="13"/>
      <c r="TRS32" s="13"/>
      <c r="TRT32" s="13"/>
      <c r="TRU32" s="13"/>
      <c r="TRV32" s="13"/>
      <c r="TRW32" s="13"/>
      <c r="TRX32" s="13"/>
      <c r="TRY32" s="13"/>
      <c r="TRZ32" s="13"/>
      <c r="TSA32" s="13"/>
      <c r="TSB32" s="13"/>
      <c r="TSC32" s="13"/>
      <c r="TSD32" s="13"/>
      <c r="TSE32" s="13"/>
      <c r="TSF32" s="13"/>
      <c r="TSG32" s="13"/>
      <c r="TSH32" s="13"/>
      <c r="TSI32" s="13"/>
      <c r="TSJ32" s="13"/>
      <c r="TSK32" s="13"/>
      <c r="TSL32" s="13"/>
      <c r="TSM32" s="13"/>
      <c r="TSN32" s="13"/>
      <c r="TSO32" s="13"/>
      <c r="TSP32" s="13"/>
      <c r="TSQ32" s="13"/>
      <c r="TSR32" s="13"/>
      <c r="TSS32" s="13"/>
      <c r="TST32" s="13"/>
      <c r="TSU32" s="13"/>
      <c r="TSV32" s="13"/>
      <c r="TSW32" s="13"/>
      <c r="TSX32" s="13"/>
      <c r="TSY32" s="13"/>
      <c r="TSZ32" s="13"/>
      <c r="TTA32" s="13"/>
      <c r="TTB32" s="13"/>
      <c r="TTC32" s="13"/>
      <c r="TTD32" s="13"/>
      <c r="TTE32" s="13"/>
      <c r="TTF32" s="13"/>
      <c r="TTG32" s="13"/>
      <c r="TTH32" s="13"/>
      <c r="TTI32" s="13"/>
      <c r="TTJ32" s="13"/>
      <c r="TTK32" s="13"/>
      <c r="TTL32" s="13"/>
      <c r="TTM32" s="13"/>
      <c r="TTN32" s="13"/>
      <c r="TTO32" s="13"/>
      <c r="TTP32" s="13"/>
      <c r="TTQ32" s="13"/>
      <c r="TTR32" s="13"/>
      <c r="TTS32" s="13"/>
      <c r="TTT32" s="13"/>
      <c r="TTU32" s="13"/>
      <c r="TTV32" s="13"/>
      <c r="TTW32" s="13"/>
      <c r="TTX32" s="13"/>
      <c r="TTY32" s="13"/>
      <c r="TTZ32" s="13"/>
      <c r="TUA32" s="13"/>
      <c r="TUB32" s="13"/>
      <c r="TUC32" s="13"/>
      <c r="TUD32" s="13"/>
      <c r="TUE32" s="13"/>
      <c r="TUF32" s="13"/>
      <c r="TUG32" s="13"/>
      <c r="TUH32" s="13"/>
      <c r="TUI32" s="13"/>
      <c r="TUJ32" s="13"/>
      <c r="TUK32" s="13"/>
      <c r="TUL32" s="13"/>
      <c r="TUM32" s="13"/>
      <c r="TUN32" s="13"/>
      <c r="TUO32" s="13"/>
      <c r="TUP32" s="13"/>
      <c r="TUQ32" s="13"/>
      <c r="TUR32" s="13"/>
      <c r="TUS32" s="13"/>
      <c r="TUT32" s="13"/>
      <c r="TUU32" s="13"/>
      <c r="TUV32" s="13"/>
      <c r="TUW32" s="13"/>
      <c r="TUX32" s="13"/>
      <c r="TUY32" s="13"/>
      <c r="TUZ32" s="13"/>
      <c r="TVA32" s="13"/>
      <c r="TVB32" s="13"/>
      <c r="TVC32" s="13"/>
      <c r="TVD32" s="13"/>
      <c r="TVE32" s="13"/>
      <c r="TVF32" s="13"/>
      <c r="TVG32" s="13"/>
      <c r="TVH32" s="13"/>
      <c r="TVI32" s="13"/>
      <c r="TVJ32" s="13"/>
      <c r="TVK32" s="13"/>
      <c r="TVL32" s="13"/>
      <c r="TVM32" s="13"/>
      <c r="TVN32" s="13"/>
      <c r="TVO32" s="13"/>
      <c r="TVP32" s="13"/>
      <c r="TVQ32" s="13"/>
      <c r="TVR32" s="13"/>
      <c r="TVS32" s="13"/>
      <c r="TVT32" s="13"/>
      <c r="TVU32" s="13"/>
      <c r="TVV32" s="13"/>
      <c r="TVW32" s="13"/>
      <c r="TVX32" s="13"/>
      <c r="TVY32" s="13"/>
      <c r="TVZ32" s="13"/>
      <c r="TWA32" s="13"/>
      <c r="TWB32" s="13"/>
      <c r="TWC32" s="13"/>
      <c r="TWD32" s="13"/>
      <c r="TWE32" s="13"/>
      <c r="TWF32" s="13"/>
      <c r="TWG32" s="13"/>
      <c r="TWH32" s="13"/>
      <c r="TWI32" s="13"/>
      <c r="TWJ32" s="13"/>
      <c r="TWK32" s="13"/>
      <c r="TWL32" s="13"/>
      <c r="TWM32" s="13"/>
      <c r="TWN32" s="13"/>
      <c r="TWO32" s="13"/>
      <c r="TWP32" s="13"/>
      <c r="TWQ32" s="13"/>
      <c r="TWR32" s="13"/>
      <c r="TWS32" s="13"/>
      <c r="TWT32" s="13"/>
      <c r="TWU32" s="13"/>
      <c r="TWV32" s="13"/>
      <c r="TWW32" s="13"/>
      <c r="TWX32" s="13"/>
      <c r="TWY32" s="13"/>
      <c r="TWZ32" s="13"/>
      <c r="TXA32" s="13"/>
      <c r="TXB32" s="13"/>
      <c r="TXC32" s="13"/>
      <c r="TXD32" s="13"/>
      <c r="TXE32" s="13"/>
      <c r="TXF32" s="13"/>
      <c r="TXG32" s="13"/>
      <c r="TXH32" s="13"/>
      <c r="TXI32" s="13"/>
      <c r="TXJ32" s="13"/>
      <c r="TXK32" s="13"/>
      <c r="TXL32" s="13"/>
      <c r="TXM32" s="13"/>
      <c r="TXN32" s="13"/>
      <c r="TXO32" s="13"/>
      <c r="TXP32" s="13"/>
      <c r="TXQ32" s="13"/>
      <c r="TXR32" s="13"/>
      <c r="TXS32" s="13"/>
      <c r="TXT32" s="13"/>
      <c r="TXU32" s="13"/>
      <c r="TXV32" s="13"/>
      <c r="TXW32" s="13"/>
      <c r="TXX32" s="13"/>
      <c r="TXY32" s="13"/>
      <c r="TXZ32" s="13"/>
      <c r="TYA32" s="13"/>
      <c r="TYB32" s="13"/>
      <c r="TYC32" s="13"/>
      <c r="TYD32" s="13"/>
      <c r="TYE32" s="13"/>
      <c r="TYF32" s="13"/>
      <c r="TYG32" s="13"/>
      <c r="TYH32" s="13"/>
      <c r="TYI32" s="13"/>
      <c r="TYJ32" s="13"/>
      <c r="TYK32" s="13"/>
      <c r="TYL32" s="13"/>
      <c r="TYM32" s="13"/>
      <c r="TYN32" s="13"/>
      <c r="TYO32" s="13"/>
      <c r="TYP32" s="13"/>
      <c r="TYQ32" s="13"/>
      <c r="TYR32" s="13"/>
      <c r="TYS32" s="13"/>
      <c r="TYT32" s="13"/>
      <c r="TYU32" s="13"/>
      <c r="TYV32" s="13"/>
      <c r="TYW32" s="13"/>
      <c r="TYX32" s="13"/>
      <c r="TYY32" s="13"/>
      <c r="TYZ32" s="13"/>
      <c r="TZA32" s="13"/>
      <c r="TZB32" s="13"/>
      <c r="TZC32" s="13"/>
      <c r="TZD32" s="13"/>
      <c r="TZE32" s="13"/>
      <c r="TZF32" s="13"/>
      <c r="TZG32" s="13"/>
      <c r="TZH32" s="13"/>
      <c r="TZI32" s="13"/>
      <c r="TZJ32" s="13"/>
      <c r="TZK32" s="13"/>
      <c r="TZL32" s="13"/>
      <c r="TZM32" s="13"/>
      <c r="TZN32" s="13"/>
      <c r="TZO32" s="13"/>
      <c r="TZP32" s="13"/>
      <c r="TZQ32" s="13"/>
      <c r="TZR32" s="13"/>
      <c r="TZS32" s="13"/>
      <c r="TZT32" s="13"/>
      <c r="TZU32" s="13"/>
      <c r="TZV32" s="13"/>
      <c r="TZW32" s="13"/>
      <c r="TZX32" s="13"/>
      <c r="TZY32" s="13"/>
      <c r="TZZ32" s="13"/>
      <c r="UAA32" s="13"/>
      <c r="UAB32" s="13"/>
      <c r="UAC32" s="13"/>
      <c r="UAD32" s="13"/>
      <c r="UAE32" s="13"/>
      <c r="UAF32" s="13"/>
      <c r="UAG32" s="13"/>
      <c r="UAH32" s="13"/>
      <c r="UAI32" s="13"/>
      <c r="UAJ32" s="13"/>
      <c r="UAK32" s="13"/>
      <c r="UAL32" s="13"/>
      <c r="UAM32" s="13"/>
      <c r="UAN32" s="13"/>
      <c r="UAO32" s="13"/>
      <c r="UAP32" s="13"/>
      <c r="UAQ32" s="13"/>
      <c r="UAR32" s="13"/>
      <c r="UAS32" s="13"/>
      <c r="UAT32" s="13"/>
      <c r="UAU32" s="13"/>
      <c r="UAV32" s="13"/>
      <c r="UAW32" s="13"/>
      <c r="UAX32" s="13"/>
      <c r="UAY32" s="13"/>
      <c r="UAZ32" s="13"/>
      <c r="UBA32" s="13"/>
      <c r="UBB32" s="13"/>
      <c r="UBC32" s="13"/>
      <c r="UBD32" s="13"/>
      <c r="UBE32" s="13"/>
      <c r="UBF32" s="13"/>
      <c r="UBG32" s="13"/>
      <c r="UBH32" s="13"/>
      <c r="UBI32" s="13"/>
      <c r="UBJ32" s="13"/>
      <c r="UBK32" s="13"/>
      <c r="UBL32" s="13"/>
      <c r="UBM32" s="13"/>
      <c r="UBN32" s="13"/>
      <c r="UBO32" s="13"/>
      <c r="UBP32" s="13"/>
      <c r="UBQ32" s="13"/>
      <c r="UBR32" s="13"/>
      <c r="UBS32" s="13"/>
      <c r="UBT32" s="13"/>
      <c r="UBU32" s="13"/>
      <c r="UBV32" s="13"/>
      <c r="UBW32" s="13"/>
      <c r="UBX32" s="13"/>
      <c r="UBY32" s="13"/>
      <c r="UBZ32" s="13"/>
      <c r="UCA32" s="13"/>
      <c r="UCB32" s="13"/>
      <c r="UCC32" s="13"/>
      <c r="UCD32" s="13"/>
      <c r="UCE32" s="13"/>
      <c r="UCF32" s="13"/>
      <c r="UCG32" s="13"/>
      <c r="UCH32" s="13"/>
      <c r="UCI32" s="13"/>
      <c r="UCJ32" s="13"/>
      <c r="UCK32" s="13"/>
      <c r="UCL32" s="13"/>
      <c r="UCM32" s="13"/>
      <c r="UCN32" s="13"/>
      <c r="UCO32" s="13"/>
      <c r="UCP32" s="13"/>
      <c r="UCQ32" s="13"/>
      <c r="UCR32" s="13"/>
      <c r="UCS32" s="13"/>
      <c r="UCT32" s="13"/>
      <c r="UCU32" s="13"/>
      <c r="UCV32" s="13"/>
      <c r="UCW32" s="13"/>
      <c r="UCX32" s="13"/>
      <c r="UCY32" s="13"/>
      <c r="UCZ32" s="13"/>
      <c r="UDA32" s="13"/>
      <c r="UDB32" s="13"/>
      <c r="UDC32" s="13"/>
      <c r="UDD32" s="13"/>
      <c r="UDE32" s="13"/>
      <c r="UDF32" s="13"/>
      <c r="UDG32" s="13"/>
      <c r="UDH32" s="13"/>
      <c r="UDI32" s="13"/>
      <c r="UDJ32" s="13"/>
      <c r="UDK32" s="13"/>
      <c r="UDL32" s="13"/>
      <c r="UDM32" s="13"/>
      <c r="UDN32" s="13"/>
      <c r="UDO32" s="13"/>
      <c r="UDP32" s="13"/>
      <c r="UDQ32" s="13"/>
      <c r="UDR32" s="13"/>
      <c r="UDS32" s="13"/>
      <c r="UDT32" s="13"/>
      <c r="UDU32" s="13"/>
      <c r="UDV32" s="13"/>
      <c r="UDW32" s="13"/>
      <c r="UDX32" s="13"/>
      <c r="UDY32" s="13"/>
      <c r="UDZ32" s="13"/>
      <c r="UEA32" s="13"/>
      <c r="UEB32" s="13"/>
      <c r="UEC32" s="13"/>
      <c r="UED32" s="13"/>
      <c r="UEE32" s="13"/>
      <c r="UEF32" s="13"/>
      <c r="UEG32" s="13"/>
      <c r="UEH32" s="13"/>
      <c r="UEI32" s="13"/>
      <c r="UEJ32" s="13"/>
      <c r="UEK32" s="13"/>
      <c r="UEL32" s="13"/>
      <c r="UEM32" s="13"/>
      <c r="UEN32" s="13"/>
      <c r="UEO32" s="13"/>
      <c r="UEP32" s="13"/>
      <c r="UEQ32" s="13"/>
      <c r="UER32" s="13"/>
      <c r="UES32" s="13"/>
      <c r="UET32" s="13"/>
      <c r="UEU32" s="13"/>
      <c r="UEV32" s="13"/>
      <c r="UEW32" s="13"/>
      <c r="UEX32" s="13"/>
      <c r="UEY32" s="13"/>
      <c r="UEZ32" s="13"/>
      <c r="UFA32" s="13"/>
      <c r="UFB32" s="13"/>
      <c r="UFC32" s="13"/>
      <c r="UFD32" s="13"/>
      <c r="UFE32" s="13"/>
      <c r="UFF32" s="13"/>
      <c r="UFG32" s="13"/>
      <c r="UFH32" s="13"/>
      <c r="UFI32" s="13"/>
      <c r="UFJ32" s="13"/>
      <c r="UFK32" s="13"/>
      <c r="UFL32" s="13"/>
      <c r="UFM32" s="13"/>
      <c r="UFN32" s="13"/>
      <c r="UFO32" s="13"/>
      <c r="UFP32" s="13"/>
      <c r="UFQ32" s="13"/>
      <c r="UFR32" s="13"/>
      <c r="UFS32" s="13"/>
      <c r="UFT32" s="13"/>
      <c r="UFU32" s="13"/>
      <c r="UFV32" s="13"/>
      <c r="UFW32" s="13"/>
      <c r="UFX32" s="13"/>
      <c r="UFY32" s="13"/>
      <c r="UFZ32" s="13"/>
      <c r="UGA32" s="13"/>
      <c r="UGB32" s="13"/>
      <c r="UGC32" s="13"/>
      <c r="UGD32" s="13"/>
      <c r="UGE32" s="13"/>
      <c r="UGF32" s="13"/>
      <c r="UGG32" s="13"/>
      <c r="UGH32" s="13"/>
      <c r="UGI32" s="13"/>
      <c r="UGJ32" s="13"/>
      <c r="UGK32" s="13"/>
      <c r="UGL32" s="13"/>
      <c r="UGM32" s="13"/>
      <c r="UGN32" s="13"/>
      <c r="UGO32" s="13"/>
      <c r="UGP32" s="13"/>
      <c r="UGQ32" s="13"/>
      <c r="UGR32" s="13"/>
      <c r="UGS32" s="13"/>
      <c r="UGT32" s="13"/>
      <c r="UGU32" s="13"/>
      <c r="UGV32" s="13"/>
      <c r="UGW32" s="13"/>
      <c r="UGX32" s="13"/>
      <c r="UGY32" s="13"/>
      <c r="UGZ32" s="13"/>
      <c r="UHA32" s="13"/>
      <c r="UHB32" s="13"/>
      <c r="UHC32" s="13"/>
      <c r="UHD32" s="13"/>
      <c r="UHE32" s="13"/>
      <c r="UHF32" s="13"/>
      <c r="UHG32" s="13"/>
      <c r="UHH32" s="13"/>
      <c r="UHI32" s="13"/>
      <c r="UHJ32" s="13"/>
      <c r="UHK32" s="13"/>
      <c r="UHL32" s="13"/>
      <c r="UHM32" s="13"/>
      <c r="UHN32" s="13"/>
      <c r="UHO32" s="13"/>
      <c r="UHP32" s="13"/>
      <c r="UHQ32" s="13"/>
      <c r="UHR32" s="13"/>
      <c r="UHS32" s="13"/>
      <c r="UHT32" s="13"/>
      <c r="UHU32" s="13"/>
      <c r="UHV32" s="13"/>
      <c r="UHW32" s="13"/>
      <c r="UHX32" s="13"/>
      <c r="UHY32" s="13"/>
      <c r="UHZ32" s="13"/>
      <c r="UIA32" s="13"/>
      <c r="UIB32" s="13"/>
      <c r="UIC32" s="13"/>
      <c r="UID32" s="13"/>
      <c r="UIE32" s="13"/>
      <c r="UIF32" s="13"/>
      <c r="UIG32" s="13"/>
      <c r="UIH32" s="13"/>
      <c r="UII32" s="13"/>
      <c r="UIJ32" s="13"/>
      <c r="UIK32" s="13"/>
      <c r="UIL32" s="13"/>
      <c r="UIM32" s="13"/>
      <c r="UIN32" s="13"/>
      <c r="UIO32" s="13"/>
      <c r="UIP32" s="13"/>
      <c r="UIQ32" s="13"/>
      <c r="UIR32" s="13"/>
      <c r="UIS32" s="13"/>
      <c r="UIT32" s="13"/>
      <c r="UIU32" s="13"/>
      <c r="UIV32" s="13"/>
      <c r="UIW32" s="13"/>
      <c r="UIX32" s="13"/>
      <c r="UIY32" s="13"/>
      <c r="UIZ32" s="13"/>
      <c r="UJA32" s="13"/>
      <c r="UJB32" s="13"/>
      <c r="UJC32" s="13"/>
      <c r="UJD32" s="13"/>
      <c r="UJE32" s="13"/>
      <c r="UJF32" s="13"/>
      <c r="UJG32" s="13"/>
      <c r="UJH32" s="13"/>
      <c r="UJI32" s="13"/>
      <c r="UJJ32" s="13"/>
      <c r="UJK32" s="13"/>
      <c r="UJL32" s="13"/>
      <c r="UJM32" s="13"/>
      <c r="UJN32" s="13"/>
      <c r="UJO32" s="13"/>
      <c r="UJP32" s="13"/>
      <c r="UJQ32" s="13"/>
      <c r="UJR32" s="13"/>
      <c r="UJS32" s="13"/>
      <c r="UJT32" s="13"/>
      <c r="UJU32" s="13"/>
      <c r="UJV32" s="13"/>
      <c r="UJW32" s="13"/>
      <c r="UJX32" s="13"/>
      <c r="UJY32" s="13"/>
      <c r="UJZ32" s="13"/>
      <c r="UKA32" s="13"/>
      <c r="UKB32" s="13"/>
      <c r="UKC32" s="13"/>
      <c r="UKD32" s="13"/>
      <c r="UKE32" s="13"/>
      <c r="UKF32" s="13"/>
      <c r="UKG32" s="13"/>
      <c r="UKH32" s="13"/>
      <c r="UKI32" s="13"/>
      <c r="UKJ32" s="13"/>
      <c r="UKK32" s="13"/>
      <c r="UKL32" s="13"/>
      <c r="UKM32" s="13"/>
      <c r="UKN32" s="13"/>
      <c r="UKO32" s="13"/>
      <c r="UKP32" s="13"/>
      <c r="UKQ32" s="13"/>
      <c r="UKR32" s="13"/>
      <c r="UKS32" s="13"/>
      <c r="UKT32" s="13"/>
      <c r="UKU32" s="13"/>
      <c r="UKV32" s="13"/>
      <c r="UKW32" s="13"/>
      <c r="UKX32" s="13"/>
      <c r="UKY32" s="13"/>
      <c r="UKZ32" s="13"/>
      <c r="ULA32" s="13"/>
      <c r="ULB32" s="13"/>
      <c r="ULC32" s="13"/>
      <c r="ULD32" s="13"/>
      <c r="ULE32" s="13"/>
      <c r="ULF32" s="13"/>
      <c r="ULG32" s="13"/>
      <c r="ULH32" s="13"/>
      <c r="ULI32" s="13"/>
      <c r="ULJ32" s="13"/>
      <c r="ULK32" s="13"/>
      <c r="ULL32" s="13"/>
      <c r="ULM32" s="13"/>
      <c r="ULN32" s="13"/>
      <c r="ULO32" s="13"/>
      <c r="ULP32" s="13"/>
      <c r="ULQ32" s="13"/>
      <c r="ULR32" s="13"/>
      <c r="ULS32" s="13"/>
      <c r="ULT32" s="13"/>
      <c r="ULU32" s="13"/>
      <c r="ULV32" s="13"/>
      <c r="ULW32" s="13"/>
      <c r="ULX32" s="13"/>
      <c r="ULY32" s="13"/>
      <c r="ULZ32" s="13"/>
      <c r="UMA32" s="13"/>
      <c r="UMB32" s="13"/>
      <c r="UMC32" s="13"/>
      <c r="UMD32" s="13"/>
      <c r="UME32" s="13"/>
      <c r="UMF32" s="13"/>
      <c r="UMG32" s="13"/>
      <c r="UMH32" s="13"/>
      <c r="UMI32" s="13"/>
      <c r="UMJ32" s="13"/>
      <c r="UMK32" s="13"/>
      <c r="UML32" s="13"/>
      <c r="UMM32" s="13"/>
      <c r="UMN32" s="13"/>
      <c r="UMO32" s="13"/>
      <c r="UMP32" s="13"/>
      <c r="UMQ32" s="13"/>
      <c r="UMR32" s="13"/>
      <c r="UMS32" s="13"/>
      <c r="UMT32" s="13"/>
      <c r="UMU32" s="13"/>
      <c r="UMV32" s="13"/>
      <c r="UMW32" s="13"/>
      <c r="UMX32" s="13"/>
      <c r="UMY32" s="13"/>
      <c r="UMZ32" s="13"/>
      <c r="UNA32" s="13"/>
      <c r="UNB32" s="13"/>
      <c r="UNC32" s="13"/>
      <c r="UND32" s="13"/>
      <c r="UNE32" s="13"/>
      <c r="UNF32" s="13"/>
      <c r="UNG32" s="13"/>
      <c r="UNH32" s="13"/>
      <c r="UNI32" s="13"/>
      <c r="UNJ32" s="13"/>
      <c r="UNK32" s="13"/>
      <c r="UNL32" s="13"/>
      <c r="UNM32" s="13"/>
      <c r="UNN32" s="13"/>
      <c r="UNO32" s="13"/>
      <c r="UNP32" s="13"/>
      <c r="UNQ32" s="13"/>
      <c r="UNR32" s="13"/>
      <c r="UNS32" s="13"/>
      <c r="UNT32" s="13"/>
      <c r="UNU32" s="13"/>
      <c r="UNV32" s="13"/>
      <c r="UNW32" s="13"/>
      <c r="UNX32" s="13"/>
      <c r="UNY32" s="13"/>
      <c r="UNZ32" s="13"/>
      <c r="UOA32" s="13"/>
      <c r="UOB32" s="13"/>
      <c r="UOC32" s="13"/>
      <c r="UOD32" s="13"/>
      <c r="UOE32" s="13"/>
      <c r="UOF32" s="13"/>
      <c r="UOG32" s="13"/>
      <c r="UOH32" s="13"/>
      <c r="UOI32" s="13"/>
      <c r="UOJ32" s="13"/>
      <c r="UOK32" s="13"/>
      <c r="UOL32" s="13"/>
      <c r="UOM32" s="13"/>
      <c r="UON32" s="13"/>
      <c r="UOO32" s="13"/>
      <c r="UOP32" s="13"/>
      <c r="UOQ32" s="13"/>
      <c r="UOR32" s="13"/>
      <c r="UOS32" s="13"/>
      <c r="UOT32" s="13"/>
      <c r="UOU32" s="13"/>
      <c r="UOV32" s="13"/>
      <c r="UOW32" s="13"/>
      <c r="UOX32" s="13"/>
      <c r="UOY32" s="13"/>
      <c r="UOZ32" s="13"/>
      <c r="UPA32" s="13"/>
      <c r="UPB32" s="13"/>
      <c r="UPC32" s="13"/>
      <c r="UPD32" s="13"/>
      <c r="UPE32" s="13"/>
      <c r="UPF32" s="13"/>
      <c r="UPG32" s="13"/>
      <c r="UPH32" s="13"/>
      <c r="UPI32" s="13"/>
      <c r="UPJ32" s="13"/>
      <c r="UPK32" s="13"/>
      <c r="UPL32" s="13"/>
      <c r="UPM32" s="13"/>
      <c r="UPN32" s="13"/>
      <c r="UPO32" s="13"/>
      <c r="UPP32" s="13"/>
      <c r="UPQ32" s="13"/>
      <c r="UPR32" s="13"/>
      <c r="UPS32" s="13"/>
      <c r="UPT32" s="13"/>
      <c r="UPU32" s="13"/>
      <c r="UPV32" s="13"/>
      <c r="UPW32" s="13"/>
      <c r="UPX32" s="13"/>
      <c r="UPY32" s="13"/>
      <c r="UPZ32" s="13"/>
      <c r="UQA32" s="13"/>
      <c r="UQB32" s="13"/>
      <c r="UQC32" s="13"/>
      <c r="UQD32" s="13"/>
      <c r="UQE32" s="13"/>
      <c r="UQF32" s="13"/>
      <c r="UQG32" s="13"/>
      <c r="UQH32" s="13"/>
      <c r="UQI32" s="13"/>
      <c r="UQJ32" s="13"/>
      <c r="UQK32" s="13"/>
      <c r="UQL32" s="13"/>
      <c r="UQM32" s="13"/>
      <c r="UQN32" s="13"/>
      <c r="UQO32" s="13"/>
      <c r="UQP32" s="13"/>
      <c r="UQQ32" s="13"/>
      <c r="UQR32" s="13"/>
      <c r="UQS32" s="13"/>
      <c r="UQT32" s="13"/>
      <c r="UQU32" s="13"/>
      <c r="UQV32" s="13"/>
      <c r="UQW32" s="13"/>
      <c r="UQX32" s="13"/>
      <c r="UQY32" s="13"/>
      <c r="UQZ32" s="13"/>
      <c r="URA32" s="13"/>
      <c r="URB32" s="13"/>
      <c r="URC32" s="13"/>
      <c r="URD32" s="13"/>
      <c r="URE32" s="13"/>
      <c r="URF32" s="13"/>
      <c r="URG32" s="13"/>
      <c r="URH32" s="13"/>
      <c r="URI32" s="13"/>
      <c r="URJ32" s="13"/>
      <c r="URK32" s="13"/>
      <c r="URL32" s="13"/>
      <c r="URM32" s="13"/>
      <c r="URN32" s="13"/>
      <c r="URO32" s="13"/>
      <c r="URP32" s="13"/>
      <c r="URQ32" s="13"/>
      <c r="URR32" s="13"/>
      <c r="URS32" s="13"/>
      <c r="URT32" s="13"/>
      <c r="URU32" s="13"/>
      <c r="URV32" s="13"/>
      <c r="URW32" s="13"/>
      <c r="URX32" s="13"/>
      <c r="URY32" s="13"/>
      <c r="URZ32" s="13"/>
      <c r="USA32" s="13"/>
      <c r="USB32" s="13"/>
      <c r="USC32" s="13"/>
      <c r="USD32" s="13"/>
      <c r="USE32" s="13"/>
      <c r="USF32" s="13"/>
      <c r="USG32" s="13"/>
      <c r="USH32" s="13"/>
      <c r="USI32" s="13"/>
      <c r="USJ32" s="13"/>
      <c r="USK32" s="13"/>
      <c r="USL32" s="13"/>
      <c r="USM32" s="13"/>
      <c r="USN32" s="13"/>
      <c r="USO32" s="13"/>
      <c r="USP32" s="13"/>
      <c r="USQ32" s="13"/>
      <c r="USR32" s="13"/>
      <c r="USS32" s="13"/>
      <c r="UST32" s="13"/>
      <c r="USU32" s="13"/>
      <c r="USV32" s="13"/>
      <c r="USW32" s="13"/>
      <c r="USX32" s="13"/>
      <c r="USY32" s="13"/>
      <c r="USZ32" s="13"/>
      <c r="UTA32" s="13"/>
      <c r="UTB32" s="13"/>
      <c r="UTC32" s="13"/>
      <c r="UTD32" s="13"/>
      <c r="UTE32" s="13"/>
      <c r="UTF32" s="13"/>
      <c r="UTG32" s="13"/>
      <c r="UTH32" s="13"/>
      <c r="UTI32" s="13"/>
      <c r="UTJ32" s="13"/>
      <c r="UTK32" s="13"/>
      <c r="UTL32" s="13"/>
      <c r="UTM32" s="13"/>
      <c r="UTN32" s="13"/>
      <c r="UTO32" s="13"/>
      <c r="UTP32" s="13"/>
      <c r="UTQ32" s="13"/>
      <c r="UTR32" s="13"/>
      <c r="UTS32" s="13"/>
      <c r="UTT32" s="13"/>
      <c r="UTU32" s="13"/>
      <c r="UTV32" s="13"/>
      <c r="UTW32" s="13"/>
      <c r="UTX32" s="13"/>
      <c r="UTY32" s="13"/>
      <c r="UTZ32" s="13"/>
      <c r="UUA32" s="13"/>
      <c r="UUB32" s="13"/>
      <c r="UUC32" s="13"/>
      <c r="UUD32" s="13"/>
      <c r="UUE32" s="13"/>
      <c r="UUF32" s="13"/>
      <c r="UUG32" s="13"/>
      <c r="UUH32" s="13"/>
      <c r="UUI32" s="13"/>
      <c r="UUJ32" s="13"/>
      <c r="UUK32" s="13"/>
      <c r="UUL32" s="13"/>
      <c r="UUM32" s="13"/>
      <c r="UUN32" s="13"/>
      <c r="UUO32" s="13"/>
      <c r="UUP32" s="13"/>
      <c r="UUQ32" s="13"/>
      <c r="UUR32" s="13"/>
      <c r="UUS32" s="13"/>
      <c r="UUT32" s="13"/>
      <c r="UUU32" s="13"/>
      <c r="UUV32" s="13"/>
      <c r="UUW32" s="13"/>
      <c r="UUX32" s="13"/>
      <c r="UUY32" s="13"/>
      <c r="UUZ32" s="13"/>
      <c r="UVA32" s="13"/>
      <c r="UVB32" s="13"/>
      <c r="UVC32" s="13"/>
      <c r="UVD32" s="13"/>
      <c r="UVE32" s="13"/>
      <c r="UVF32" s="13"/>
      <c r="UVG32" s="13"/>
      <c r="UVH32" s="13"/>
      <c r="UVI32" s="13"/>
      <c r="UVJ32" s="13"/>
      <c r="UVK32" s="13"/>
      <c r="UVL32" s="13"/>
      <c r="UVM32" s="13"/>
      <c r="UVN32" s="13"/>
      <c r="UVO32" s="13"/>
      <c r="UVP32" s="13"/>
      <c r="UVQ32" s="13"/>
      <c r="UVR32" s="13"/>
      <c r="UVS32" s="13"/>
      <c r="UVT32" s="13"/>
      <c r="UVU32" s="13"/>
      <c r="UVV32" s="13"/>
      <c r="UVW32" s="13"/>
      <c r="UVX32" s="13"/>
      <c r="UVY32" s="13"/>
      <c r="UVZ32" s="13"/>
      <c r="UWA32" s="13"/>
      <c r="UWB32" s="13"/>
      <c r="UWC32" s="13"/>
      <c r="UWD32" s="13"/>
      <c r="UWE32" s="13"/>
      <c r="UWF32" s="13"/>
      <c r="UWG32" s="13"/>
      <c r="UWH32" s="13"/>
      <c r="UWI32" s="13"/>
      <c r="UWJ32" s="13"/>
      <c r="UWK32" s="13"/>
      <c r="UWL32" s="13"/>
      <c r="UWM32" s="13"/>
      <c r="UWN32" s="13"/>
      <c r="UWO32" s="13"/>
      <c r="UWP32" s="13"/>
      <c r="UWQ32" s="13"/>
      <c r="UWR32" s="13"/>
      <c r="UWS32" s="13"/>
      <c r="UWT32" s="13"/>
      <c r="UWU32" s="13"/>
      <c r="UWV32" s="13"/>
      <c r="UWW32" s="13"/>
      <c r="UWX32" s="13"/>
      <c r="UWY32" s="13"/>
      <c r="UWZ32" s="13"/>
      <c r="UXA32" s="13"/>
      <c r="UXB32" s="13"/>
      <c r="UXC32" s="13"/>
      <c r="UXD32" s="13"/>
      <c r="UXE32" s="13"/>
      <c r="UXF32" s="13"/>
      <c r="UXG32" s="13"/>
      <c r="UXH32" s="13"/>
      <c r="UXI32" s="13"/>
      <c r="UXJ32" s="13"/>
      <c r="UXK32" s="13"/>
      <c r="UXL32" s="13"/>
      <c r="UXM32" s="13"/>
      <c r="UXN32" s="13"/>
      <c r="UXO32" s="13"/>
      <c r="UXP32" s="13"/>
      <c r="UXQ32" s="13"/>
      <c r="UXR32" s="13"/>
      <c r="UXS32" s="13"/>
      <c r="UXT32" s="13"/>
      <c r="UXU32" s="13"/>
      <c r="UXV32" s="13"/>
      <c r="UXW32" s="13"/>
      <c r="UXX32" s="13"/>
      <c r="UXY32" s="13"/>
      <c r="UXZ32" s="13"/>
      <c r="UYA32" s="13"/>
      <c r="UYB32" s="13"/>
      <c r="UYC32" s="13"/>
      <c r="UYD32" s="13"/>
      <c r="UYE32" s="13"/>
      <c r="UYF32" s="13"/>
      <c r="UYG32" s="13"/>
      <c r="UYH32" s="13"/>
      <c r="UYI32" s="13"/>
      <c r="UYJ32" s="13"/>
      <c r="UYK32" s="13"/>
      <c r="UYL32" s="13"/>
      <c r="UYM32" s="13"/>
      <c r="UYN32" s="13"/>
      <c r="UYO32" s="13"/>
      <c r="UYP32" s="13"/>
      <c r="UYQ32" s="13"/>
      <c r="UYR32" s="13"/>
      <c r="UYS32" s="13"/>
      <c r="UYT32" s="13"/>
      <c r="UYU32" s="13"/>
      <c r="UYV32" s="13"/>
      <c r="UYW32" s="13"/>
      <c r="UYX32" s="13"/>
      <c r="UYY32" s="13"/>
      <c r="UYZ32" s="13"/>
      <c r="UZA32" s="13"/>
      <c r="UZB32" s="13"/>
      <c r="UZC32" s="13"/>
      <c r="UZD32" s="13"/>
      <c r="UZE32" s="13"/>
      <c r="UZF32" s="13"/>
      <c r="UZG32" s="13"/>
      <c r="UZH32" s="13"/>
      <c r="UZI32" s="13"/>
      <c r="UZJ32" s="13"/>
      <c r="UZK32" s="13"/>
      <c r="UZL32" s="13"/>
      <c r="UZM32" s="13"/>
      <c r="UZN32" s="13"/>
      <c r="UZO32" s="13"/>
      <c r="UZP32" s="13"/>
      <c r="UZQ32" s="13"/>
      <c r="UZR32" s="13"/>
      <c r="UZS32" s="13"/>
      <c r="UZT32" s="13"/>
      <c r="UZU32" s="13"/>
      <c r="UZV32" s="13"/>
      <c r="UZW32" s="13"/>
      <c r="UZX32" s="13"/>
      <c r="UZY32" s="13"/>
      <c r="UZZ32" s="13"/>
      <c r="VAA32" s="13"/>
      <c r="VAB32" s="13"/>
      <c r="VAC32" s="13"/>
      <c r="VAD32" s="13"/>
      <c r="VAE32" s="13"/>
      <c r="VAF32" s="13"/>
      <c r="VAG32" s="13"/>
      <c r="VAH32" s="13"/>
      <c r="VAI32" s="13"/>
      <c r="VAJ32" s="13"/>
      <c r="VAK32" s="13"/>
      <c r="VAL32" s="13"/>
      <c r="VAM32" s="13"/>
      <c r="VAN32" s="13"/>
      <c r="VAO32" s="13"/>
      <c r="VAP32" s="13"/>
      <c r="VAQ32" s="13"/>
      <c r="VAR32" s="13"/>
      <c r="VAS32" s="13"/>
      <c r="VAT32" s="13"/>
      <c r="VAU32" s="13"/>
      <c r="VAV32" s="13"/>
      <c r="VAW32" s="13"/>
      <c r="VAX32" s="13"/>
      <c r="VAY32" s="13"/>
      <c r="VAZ32" s="13"/>
      <c r="VBA32" s="13"/>
      <c r="VBB32" s="13"/>
      <c r="VBC32" s="13"/>
      <c r="VBD32" s="13"/>
      <c r="VBE32" s="13"/>
      <c r="VBF32" s="13"/>
      <c r="VBG32" s="13"/>
      <c r="VBH32" s="13"/>
      <c r="VBI32" s="13"/>
      <c r="VBJ32" s="13"/>
      <c r="VBK32" s="13"/>
      <c r="VBL32" s="13"/>
      <c r="VBM32" s="13"/>
      <c r="VBN32" s="13"/>
      <c r="VBO32" s="13"/>
      <c r="VBP32" s="13"/>
      <c r="VBQ32" s="13"/>
      <c r="VBR32" s="13"/>
      <c r="VBS32" s="13"/>
      <c r="VBT32" s="13"/>
      <c r="VBU32" s="13"/>
      <c r="VBV32" s="13"/>
      <c r="VBW32" s="13"/>
      <c r="VBX32" s="13"/>
      <c r="VBY32" s="13"/>
      <c r="VBZ32" s="13"/>
      <c r="VCA32" s="13"/>
      <c r="VCB32" s="13"/>
      <c r="VCC32" s="13"/>
      <c r="VCD32" s="13"/>
      <c r="VCE32" s="13"/>
      <c r="VCF32" s="13"/>
      <c r="VCG32" s="13"/>
      <c r="VCH32" s="13"/>
      <c r="VCI32" s="13"/>
      <c r="VCJ32" s="13"/>
      <c r="VCK32" s="13"/>
      <c r="VCL32" s="13"/>
      <c r="VCM32" s="13"/>
      <c r="VCN32" s="13"/>
      <c r="VCO32" s="13"/>
      <c r="VCP32" s="13"/>
      <c r="VCQ32" s="13"/>
      <c r="VCR32" s="13"/>
      <c r="VCS32" s="13"/>
      <c r="VCT32" s="13"/>
      <c r="VCU32" s="13"/>
      <c r="VCV32" s="13"/>
      <c r="VCW32" s="13"/>
      <c r="VCX32" s="13"/>
      <c r="VCY32" s="13"/>
      <c r="VCZ32" s="13"/>
      <c r="VDA32" s="13"/>
      <c r="VDB32" s="13"/>
      <c r="VDC32" s="13"/>
      <c r="VDD32" s="13"/>
      <c r="VDE32" s="13"/>
      <c r="VDF32" s="13"/>
      <c r="VDG32" s="13"/>
      <c r="VDH32" s="13"/>
      <c r="VDI32" s="13"/>
      <c r="VDJ32" s="13"/>
      <c r="VDK32" s="13"/>
      <c r="VDL32" s="13"/>
      <c r="VDM32" s="13"/>
      <c r="VDN32" s="13"/>
      <c r="VDO32" s="13"/>
      <c r="VDP32" s="13"/>
      <c r="VDQ32" s="13"/>
      <c r="VDR32" s="13"/>
      <c r="VDS32" s="13"/>
      <c r="VDT32" s="13"/>
      <c r="VDU32" s="13"/>
      <c r="VDV32" s="13"/>
      <c r="VDW32" s="13"/>
      <c r="VDX32" s="13"/>
      <c r="VDY32" s="13"/>
      <c r="VDZ32" s="13"/>
      <c r="VEA32" s="13"/>
      <c r="VEB32" s="13"/>
      <c r="VEC32" s="13"/>
      <c r="VED32" s="13"/>
      <c r="VEE32" s="13"/>
      <c r="VEF32" s="13"/>
      <c r="VEG32" s="13"/>
      <c r="VEH32" s="13"/>
      <c r="VEI32" s="13"/>
      <c r="VEJ32" s="13"/>
      <c r="VEK32" s="13"/>
      <c r="VEL32" s="13"/>
      <c r="VEM32" s="13"/>
      <c r="VEN32" s="13"/>
      <c r="VEO32" s="13"/>
      <c r="VEP32" s="13"/>
      <c r="VEQ32" s="13"/>
      <c r="VER32" s="13"/>
      <c r="VES32" s="13"/>
      <c r="VET32" s="13"/>
      <c r="VEU32" s="13"/>
      <c r="VEV32" s="13"/>
      <c r="VEW32" s="13"/>
      <c r="VEX32" s="13"/>
      <c r="VEY32" s="13"/>
      <c r="VEZ32" s="13"/>
      <c r="VFA32" s="13"/>
      <c r="VFB32" s="13"/>
      <c r="VFC32" s="13"/>
      <c r="VFD32" s="13"/>
      <c r="VFE32" s="13"/>
      <c r="VFF32" s="13"/>
      <c r="VFG32" s="13"/>
      <c r="VFH32" s="13"/>
      <c r="VFI32" s="13"/>
      <c r="VFJ32" s="13"/>
      <c r="VFK32" s="13"/>
      <c r="VFL32" s="13"/>
      <c r="VFM32" s="13"/>
      <c r="VFN32" s="13"/>
      <c r="VFO32" s="13"/>
      <c r="VFP32" s="13"/>
      <c r="VFQ32" s="13"/>
      <c r="VFR32" s="13"/>
      <c r="VFS32" s="13"/>
      <c r="VFT32" s="13"/>
      <c r="VFU32" s="13"/>
      <c r="VFV32" s="13"/>
      <c r="VFW32" s="13"/>
      <c r="VFX32" s="13"/>
      <c r="VFY32" s="13"/>
      <c r="VFZ32" s="13"/>
      <c r="VGA32" s="13"/>
      <c r="VGB32" s="13"/>
      <c r="VGC32" s="13"/>
      <c r="VGD32" s="13"/>
      <c r="VGE32" s="13"/>
      <c r="VGF32" s="13"/>
      <c r="VGG32" s="13"/>
      <c r="VGH32" s="13"/>
      <c r="VGI32" s="13"/>
      <c r="VGJ32" s="13"/>
      <c r="VGK32" s="13"/>
      <c r="VGL32" s="13"/>
      <c r="VGM32" s="13"/>
      <c r="VGN32" s="13"/>
      <c r="VGO32" s="13"/>
      <c r="VGP32" s="13"/>
      <c r="VGQ32" s="13"/>
      <c r="VGR32" s="13"/>
      <c r="VGS32" s="13"/>
      <c r="VGT32" s="13"/>
      <c r="VGU32" s="13"/>
      <c r="VGV32" s="13"/>
      <c r="VGW32" s="13"/>
      <c r="VGX32" s="13"/>
      <c r="VGY32" s="13"/>
      <c r="VGZ32" s="13"/>
      <c r="VHA32" s="13"/>
      <c r="VHB32" s="13"/>
      <c r="VHC32" s="13"/>
      <c r="VHD32" s="13"/>
      <c r="VHE32" s="13"/>
      <c r="VHF32" s="13"/>
      <c r="VHG32" s="13"/>
      <c r="VHH32" s="13"/>
      <c r="VHI32" s="13"/>
      <c r="VHJ32" s="13"/>
      <c r="VHK32" s="13"/>
      <c r="VHL32" s="13"/>
      <c r="VHM32" s="13"/>
      <c r="VHN32" s="13"/>
      <c r="VHO32" s="13"/>
      <c r="VHP32" s="13"/>
      <c r="VHQ32" s="13"/>
      <c r="VHR32" s="13"/>
      <c r="VHS32" s="13"/>
      <c r="VHT32" s="13"/>
      <c r="VHU32" s="13"/>
      <c r="VHV32" s="13"/>
      <c r="VHW32" s="13"/>
      <c r="VHX32" s="13"/>
      <c r="VHY32" s="13"/>
      <c r="VHZ32" s="13"/>
      <c r="VIA32" s="13"/>
      <c r="VIB32" s="13"/>
      <c r="VIC32" s="13"/>
      <c r="VID32" s="13"/>
      <c r="VIE32" s="13"/>
      <c r="VIF32" s="13"/>
      <c r="VIG32" s="13"/>
      <c r="VIH32" s="13"/>
      <c r="VII32" s="13"/>
      <c r="VIJ32" s="13"/>
      <c r="VIK32" s="13"/>
      <c r="VIL32" s="13"/>
      <c r="VIM32" s="13"/>
      <c r="VIN32" s="13"/>
      <c r="VIO32" s="13"/>
      <c r="VIP32" s="13"/>
      <c r="VIQ32" s="13"/>
      <c r="VIR32" s="13"/>
      <c r="VIS32" s="13"/>
      <c r="VIT32" s="13"/>
      <c r="VIU32" s="13"/>
      <c r="VIV32" s="13"/>
      <c r="VIW32" s="13"/>
      <c r="VIX32" s="13"/>
      <c r="VIY32" s="13"/>
      <c r="VIZ32" s="13"/>
      <c r="VJA32" s="13"/>
      <c r="VJB32" s="13"/>
      <c r="VJC32" s="13"/>
      <c r="VJD32" s="13"/>
      <c r="VJE32" s="13"/>
      <c r="VJF32" s="13"/>
      <c r="VJG32" s="13"/>
      <c r="VJH32" s="13"/>
      <c r="VJI32" s="13"/>
      <c r="VJJ32" s="13"/>
      <c r="VJK32" s="13"/>
      <c r="VJL32" s="13"/>
      <c r="VJM32" s="13"/>
      <c r="VJN32" s="13"/>
      <c r="VJO32" s="13"/>
      <c r="VJP32" s="13"/>
      <c r="VJQ32" s="13"/>
      <c r="VJR32" s="13"/>
      <c r="VJS32" s="13"/>
      <c r="VJT32" s="13"/>
      <c r="VJU32" s="13"/>
      <c r="VJV32" s="13"/>
      <c r="VJW32" s="13"/>
      <c r="VJX32" s="13"/>
      <c r="VJY32" s="13"/>
      <c r="VJZ32" s="13"/>
      <c r="VKA32" s="13"/>
      <c r="VKB32" s="13"/>
      <c r="VKC32" s="13"/>
      <c r="VKD32" s="13"/>
      <c r="VKE32" s="13"/>
      <c r="VKF32" s="13"/>
      <c r="VKG32" s="13"/>
      <c r="VKH32" s="13"/>
      <c r="VKI32" s="13"/>
      <c r="VKJ32" s="13"/>
      <c r="VKK32" s="13"/>
      <c r="VKL32" s="13"/>
      <c r="VKM32" s="13"/>
      <c r="VKN32" s="13"/>
      <c r="VKO32" s="13"/>
      <c r="VKP32" s="13"/>
      <c r="VKQ32" s="13"/>
      <c r="VKR32" s="13"/>
      <c r="VKS32" s="13"/>
      <c r="VKT32" s="13"/>
      <c r="VKU32" s="13"/>
      <c r="VKV32" s="13"/>
      <c r="VKW32" s="13"/>
      <c r="VKX32" s="13"/>
      <c r="VKY32" s="13"/>
      <c r="VKZ32" s="13"/>
      <c r="VLA32" s="13"/>
      <c r="VLB32" s="13"/>
      <c r="VLC32" s="13"/>
      <c r="VLD32" s="13"/>
      <c r="VLE32" s="13"/>
      <c r="VLF32" s="13"/>
      <c r="VLG32" s="13"/>
      <c r="VLH32" s="13"/>
      <c r="VLI32" s="13"/>
      <c r="VLJ32" s="13"/>
      <c r="VLK32" s="13"/>
      <c r="VLL32" s="13"/>
      <c r="VLM32" s="13"/>
      <c r="VLN32" s="13"/>
      <c r="VLO32" s="13"/>
      <c r="VLP32" s="13"/>
      <c r="VLQ32" s="13"/>
      <c r="VLR32" s="13"/>
      <c r="VLS32" s="13"/>
      <c r="VLT32" s="13"/>
      <c r="VLU32" s="13"/>
      <c r="VLV32" s="13"/>
      <c r="VLW32" s="13"/>
      <c r="VLX32" s="13"/>
      <c r="VLY32" s="13"/>
      <c r="VLZ32" s="13"/>
      <c r="VMA32" s="13"/>
      <c r="VMB32" s="13"/>
      <c r="VMC32" s="13"/>
      <c r="VMD32" s="13"/>
      <c r="VME32" s="13"/>
      <c r="VMF32" s="13"/>
      <c r="VMG32" s="13"/>
      <c r="VMH32" s="13"/>
      <c r="VMI32" s="13"/>
      <c r="VMJ32" s="13"/>
      <c r="VMK32" s="13"/>
      <c r="VML32" s="13"/>
      <c r="VMM32" s="13"/>
      <c r="VMN32" s="13"/>
      <c r="VMO32" s="13"/>
      <c r="VMP32" s="13"/>
      <c r="VMQ32" s="13"/>
      <c r="VMR32" s="13"/>
      <c r="VMS32" s="13"/>
      <c r="VMT32" s="13"/>
      <c r="VMU32" s="13"/>
      <c r="VMV32" s="13"/>
      <c r="VMW32" s="13"/>
      <c r="VMX32" s="13"/>
      <c r="VMY32" s="13"/>
      <c r="VMZ32" s="13"/>
      <c r="VNA32" s="13"/>
      <c r="VNB32" s="13"/>
      <c r="VNC32" s="13"/>
      <c r="VND32" s="13"/>
      <c r="VNE32" s="13"/>
      <c r="VNF32" s="13"/>
      <c r="VNG32" s="13"/>
      <c r="VNH32" s="13"/>
      <c r="VNI32" s="13"/>
      <c r="VNJ32" s="13"/>
      <c r="VNK32" s="13"/>
      <c r="VNL32" s="13"/>
      <c r="VNM32" s="13"/>
      <c r="VNN32" s="13"/>
      <c r="VNO32" s="13"/>
      <c r="VNP32" s="13"/>
      <c r="VNQ32" s="13"/>
      <c r="VNR32" s="13"/>
      <c r="VNS32" s="13"/>
      <c r="VNT32" s="13"/>
      <c r="VNU32" s="13"/>
      <c r="VNV32" s="13"/>
      <c r="VNW32" s="13"/>
      <c r="VNX32" s="13"/>
      <c r="VNY32" s="13"/>
      <c r="VNZ32" s="13"/>
      <c r="VOA32" s="13"/>
      <c r="VOB32" s="13"/>
      <c r="VOC32" s="13"/>
      <c r="VOD32" s="13"/>
      <c r="VOE32" s="13"/>
      <c r="VOF32" s="13"/>
      <c r="VOG32" s="13"/>
      <c r="VOH32" s="13"/>
      <c r="VOI32" s="13"/>
      <c r="VOJ32" s="13"/>
      <c r="VOK32" s="13"/>
      <c r="VOL32" s="13"/>
      <c r="VOM32" s="13"/>
      <c r="VON32" s="13"/>
      <c r="VOO32" s="13"/>
      <c r="VOP32" s="13"/>
      <c r="VOQ32" s="13"/>
      <c r="VOR32" s="13"/>
      <c r="VOS32" s="13"/>
      <c r="VOT32" s="13"/>
      <c r="VOU32" s="13"/>
      <c r="VOV32" s="13"/>
      <c r="VOW32" s="13"/>
      <c r="VOX32" s="13"/>
      <c r="VOY32" s="13"/>
      <c r="VOZ32" s="13"/>
      <c r="VPA32" s="13"/>
      <c r="VPB32" s="13"/>
      <c r="VPC32" s="13"/>
      <c r="VPD32" s="13"/>
      <c r="VPE32" s="13"/>
      <c r="VPF32" s="13"/>
      <c r="VPG32" s="13"/>
      <c r="VPH32" s="13"/>
      <c r="VPI32" s="13"/>
      <c r="VPJ32" s="13"/>
      <c r="VPK32" s="13"/>
      <c r="VPL32" s="13"/>
      <c r="VPM32" s="13"/>
      <c r="VPN32" s="13"/>
      <c r="VPO32" s="13"/>
      <c r="VPP32" s="13"/>
      <c r="VPQ32" s="13"/>
      <c r="VPR32" s="13"/>
      <c r="VPS32" s="13"/>
      <c r="VPT32" s="13"/>
      <c r="VPU32" s="13"/>
      <c r="VPV32" s="13"/>
      <c r="VPW32" s="13"/>
      <c r="VPX32" s="13"/>
      <c r="VPY32" s="13"/>
      <c r="VPZ32" s="13"/>
      <c r="VQA32" s="13"/>
      <c r="VQB32" s="13"/>
      <c r="VQC32" s="13"/>
      <c r="VQD32" s="13"/>
      <c r="VQE32" s="13"/>
      <c r="VQF32" s="13"/>
      <c r="VQG32" s="13"/>
      <c r="VQH32" s="13"/>
      <c r="VQI32" s="13"/>
      <c r="VQJ32" s="13"/>
      <c r="VQK32" s="13"/>
      <c r="VQL32" s="13"/>
      <c r="VQM32" s="13"/>
      <c r="VQN32" s="13"/>
      <c r="VQO32" s="13"/>
      <c r="VQP32" s="13"/>
      <c r="VQQ32" s="13"/>
      <c r="VQR32" s="13"/>
      <c r="VQS32" s="13"/>
      <c r="VQT32" s="13"/>
      <c r="VQU32" s="13"/>
      <c r="VQV32" s="13"/>
      <c r="VQW32" s="13"/>
      <c r="VQX32" s="13"/>
      <c r="VQY32" s="13"/>
      <c r="VQZ32" s="13"/>
      <c r="VRA32" s="13"/>
      <c r="VRB32" s="13"/>
      <c r="VRC32" s="13"/>
      <c r="VRD32" s="13"/>
      <c r="VRE32" s="13"/>
      <c r="VRF32" s="13"/>
      <c r="VRG32" s="13"/>
      <c r="VRH32" s="13"/>
      <c r="VRI32" s="13"/>
      <c r="VRJ32" s="13"/>
      <c r="VRK32" s="13"/>
      <c r="VRL32" s="13"/>
      <c r="VRM32" s="13"/>
      <c r="VRN32" s="13"/>
      <c r="VRO32" s="13"/>
      <c r="VRP32" s="13"/>
      <c r="VRQ32" s="13"/>
      <c r="VRR32" s="13"/>
      <c r="VRS32" s="13"/>
      <c r="VRT32" s="13"/>
      <c r="VRU32" s="13"/>
      <c r="VRV32" s="13"/>
      <c r="VRW32" s="13"/>
      <c r="VRX32" s="13"/>
      <c r="VRY32" s="13"/>
      <c r="VRZ32" s="13"/>
      <c r="VSA32" s="13"/>
      <c r="VSB32" s="13"/>
      <c r="VSC32" s="13"/>
      <c r="VSD32" s="13"/>
      <c r="VSE32" s="13"/>
      <c r="VSF32" s="13"/>
      <c r="VSG32" s="13"/>
      <c r="VSH32" s="13"/>
      <c r="VSI32" s="13"/>
      <c r="VSJ32" s="13"/>
      <c r="VSK32" s="13"/>
      <c r="VSL32" s="13"/>
      <c r="VSM32" s="13"/>
      <c r="VSN32" s="13"/>
      <c r="VSO32" s="13"/>
      <c r="VSP32" s="13"/>
      <c r="VSQ32" s="13"/>
      <c r="VSR32" s="13"/>
      <c r="VSS32" s="13"/>
      <c r="VST32" s="13"/>
      <c r="VSU32" s="13"/>
      <c r="VSV32" s="13"/>
      <c r="VSW32" s="13"/>
      <c r="VSX32" s="13"/>
      <c r="VSY32" s="13"/>
      <c r="VSZ32" s="13"/>
      <c r="VTA32" s="13"/>
      <c r="VTB32" s="13"/>
      <c r="VTC32" s="13"/>
      <c r="VTD32" s="13"/>
      <c r="VTE32" s="13"/>
      <c r="VTF32" s="13"/>
      <c r="VTG32" s="13"/>
      <c r="VTH32" s="13"/>
      <c r="VTI32" s="13"/>
      <c r="VTJ32" s="13"/>
      <c r="VTK32" s="13"/>
      <c r="VTL32" s="13"/>
      <c r="VTM32" s="13"/>
      <c r="VTN32" s="13"/>
      <c r="VTO32" s="13"/>
      <c r="VTP32" s="13"/>
      <c r="VTQ32" s="13"/>
      <c r="VTR32" s="13"/>
      <c r="VTS32" s="13"/>
      <c r="VTT32" s="13"/>
      <c r="VTU32" s="13"/>
      <c r="VTV32" s="13"/>
      <c r="VTW32" s="13"/>
      <c r="VTX32" s="13"/>
      <c r="VTY32" s="13"/>
      <c r="VTZ32" s="13"/>
      <c r="VUA32" s="13"/>
      <c r="VUB32" s="13"/>
      <c r="VUC32" s="13"/>
      <c r="VUD32" s="13"/>
      <c r="VUE32" s="13"/>
      <c r="VUF32" s="13"/>
      <c r="VUG32" s="13"/>
      <c r="VUH32" s="13"/>
      <c r="VUI32" s="13"/>
      <c r="VUJ32" s="13"/>
      <c r="VUK32" s="13"/>
      <c r="VUL32" s="13"/>
      <c r="VUM32" s="13"/>
      <c r="VUN32" s="13"/>
      <c r="VUO32" s="13"/>
      <c r="VUP32" s="13"/>
      <c r="VUQ32" s="13"/>
      <c r="VUR32" s="13"/>
      <c r="VUS32" s="13"/>
      <c r="VUT32" s="13"/>
      <c r="VUU32" s="13"/>
      <c r="VUV32" s="13"/>
      <c r="VUW32" s="13"/>
      <c r="VUX32" s="13"/>
      <c r="VUY32" s="13"/>
      <c r="VUZ32" s="13"/>
      <c r="VVA32" s="13"/>
      <c r="VVB32" s="13"/>
      <c r="VVC32" s="13"/>
      <c r="VVD32" s="13"/>
      <c r="VVE32" s="13"/>
      <c r="VVF32" s="13"/>
      <c r="VVG32" s="13"/>
      <c r="VVH32" s="13"/>
      <c r="VVI32" s="13"/>
      <c r="VVJ32" s="13"/>
      <c r="VVK32" s="13"/>
      <c r="VVL32" s="13"/>
      <c r="VVM32" s="13"/>
      <c r="VVN32" s="13"/>
      <c r="VVO32" s="13"/>
      <c r="VVP32" s="13"/>
      <c r="VVQ32" s="13"/>
      <c r="VVR32" s="13"/>
      <c r="VVS32" s="13"/>
      <c r="VVT32" s="13"/>
      <c r="VVU32" s="13"/>
      <c r="VVV32" s="13"/>
      <c r="VVW32" s="13"/>
      <c r="VVX32" s="13"/>
      <c r="VVY32" s="13"/>
      <c r="VVZ32" s="13"/>
      <c r="VWA32" s="13"/>
      <c r="VWB32" s="13"/>
      <c r="VWC32" s="13"/>
      <c r="VWD32" s="13"/>
      <c r="VWE32" s="13"/>
      <c r="VWF32" s="13"/>
      <c r="VWG32" s="13"/>
      <c r="VWH32" s="13"/>
      <c r="VWI32" s="13"/>
      <c r="VWJ32" s="13"/>
      <c r="VWK32" s="13"/>
      <c r="VWL32" s="13"/>
      <c r="VWM32" s="13"/>
      <c r="VWN32" s="13"/>
      <c r="VWO32" s="13"/>
      <c r="VWP32" s="13"/>
      <c r="VWQ32" s="13"/>
      <c r="VWR32" s="13"/>
      <c r="VWS32" s="13"/>
      <c r="VWT32" s="13"/>
      <c r="VWU32" s="13"/>
      <c r="VWV32" s="13"/>
      <c r="VWW32" s="13"/>
      <c r="VWX32" s="13"/>
      <c r="VWY32" s="13"/>
      <c r="VWZ32" s="13"/>
      <c r="VXA32" s="13"/>
      <c r="VXB32" s="13"/>
      <c r="VXC32" s="13"/>
      <c r="VXD32" s="13"/>
      <c r="VXE32" s="13"/>
      <c r="VXF32" s="13"/>
      <c r="VXG32" s="13"/>
      <c r="VXH32" s="13"/>
      <c r="VXI32" s="13"/>
      <c r="VXJ32" s="13"/>
      <c r="VXK32" s="13"/>
      <c r="VXL32" s="13"/>
      <c r="VXM32" s="13"/>
      <c r="VXN32" s="13"/>
      <c r="VXO32" s="13"/>
      <c r="VXP32" s="13"/>
      <c r="VXQ32" s="13"/>
      <c r="VXR32" s="13"/>
      <c r="VXS32" s="13"/>
      <c r="VXT32" s="13"/>
      <c r="VXU32" s="13"/>
      <c r="VXV32" s="13"/>
      <c r="VXW32" s="13"/>
      <c r="VXX32" s="13"/>
      <c r="VXY32" s="13"/>
      <c r="VXZ32" s="13"/>
      <c r="VYA32" s="13"/>
      <c r="VYB32" s="13"/>
      <c r="VYC32" s="13"/>
      <c r="VYD32" s="13"/>
      <c r="VYE32" s="13"/>
      <c r="VYF32" s="13"/>
      <c r="VYG32" s="13"/>
      <c r="VYH32" s="13"/>
      <c r="VYI32" s="13"/>
      <c r="VYJ32" s="13"/>
      <c r="VYK32" s="13"/>
      <c r="VYL32" s="13"/>
      <c r="VYM32" s="13"/>
      <c r="VYN32" s="13"/>
      <c r="VYO32" s="13"/>
      <c r="VYP32" s="13"/>
      <c r="VYQ32" s="13"/>
      <c r="VYR32" s="13"/>
      <c r="VYS32" s="13"/>
      <c r="VYT32" s="13"/>
      <c r="VYU32" s="13"/>
      <c r="VYV32" s="13"/>
      <c r="VYW32" s="13"/>
      <c r="VYX32" s="13"/>
      <c r="VYY32" s="13"/>
      <c r="VYZ32" s="13"/>
      <c r="VZA32" s="13"/>
      <c r="VZB32" s="13"/>
      <c r="VZC32" s="13"/>
      <c r="VZD32" s="13"/>
      <c r="VZE32" s="13"/>
      <c r="VZF32" s="13"/>
      <c r="VZG32" s="13"/>
      <c r="VZH32" s="13"/>
      <c r="VZI32" s="13"/>
      <c r="VZJ32" s="13"/>
      <c r="VZK32" s="13"/>
      <c r="VZL32" s="13"/>
      <c r="VZM32" s="13"/>
      <c r="VZN32" s="13"/>
      <c r="VZO32" s="13"/>
      <c r="VZP32" s="13"/>
      <c r="VZQ32" s="13"/>
      <c r="VZR32" s="13"/>
      <c r="VZS32" s="13"/>
      <c r="VZT32" s="13"/>
      <c r="VZU32" s="13"/>
      <c r="VZV32" s="13"/>
      <c r="VZW32" s="13"/>
      <c r="VZX32" s="13"/>
      <c r="VZY32" s="13"/>
      <c r="VZZ32" s="13"/>
      <c r="WAA32" s="13"/>
      <c r="WAB32" s="13"/>
      <c r="WAC32" s="13"/>
      <c r="WAD32" s="13"/>
      <c r="WAE32" s="13"/>
      <c r="WAF32" s="13"/>
      <c r="WAG32" s="13"/>
      <c r="WAH32" s="13"/>
      <c r="WAI32" s="13"/>
      <c r="WAJ32" s="13"/>
      <c r="WAK32" s="13"/>
      <c r="WAL32" s="13"/>
      <c r="WAM32" s="13"/>
      <c r="WAN32" s="13"/>
      <c r="WAO32" s="13"/>
      <c r="WAP32" s="13"/>
      <c r="WAQ32" s="13"/>
      <c r="WAR32" s="13"/>
      <c r="WAS32" s="13"/>
      <c r="WAT32" s="13"/>
      <c r="WAU32" s="13"/>
      <c r="WAV32" s="13"/>
      <c r="WAW32" s="13"/>
      <c r="WAX32" s="13"/>
      <c r="WAY32" s="13"/>
      <c r="WAZ32" s="13"/>
      <c r="WBA32" s="13"/>
      <c r="WBB32" s="13"/>
      <c r="WBC32" s="13"/>
      <c r="WBD32" s="13"/>
      <c r="WBE32" s="13"/>
      <c r="WBF32" s="13"/>
      <c r="WBG32" s="13"/>
      <c r="WBH32" s="13"/>
      <c r="WBI32" s="13"/>
      <c r="WBJ32" s="13"/>
      <c r="WBK32" s="13"/>
      <c r="WBL32" s="13"/>
      <c r="WBM32" s="13"/>
      <c r="WBN32" s="13"/>
      <c r="WBO32" s="13"/>
      <c r="WBP32" s="13"/>
      <c r="WBQ32" s="13"/>
      <c r="WBR32" s="13"/>
      <c r="WBS32" s="13"/>
      <c r="WBT32" s="13"/>
      <c r="WBU32" s="13"/>
      <c r="WBV32" s="13"/>
      <c r="WBW32" s="13"/>
      <c r="WBX32" s="13"/>
      <c r="WBY32" s="13"/>
      <c r="WBZ32" s="13"/>
      <c r="WCA32" s="13"/>
      <c r="WCB32" s="13"/>
      <c r="WCC32" s="13"/>
      <c r="WCD32" s="13"/>
      <c r="WCE32" s="13"/>
      <c r="WCF32" s="13"/>
      <c r="WCG32" s="13"/>
      <c r="WCH32" s="13"/>
      <c r="WCI32" s="13"/>
      <c r="WCJ32" s="13"/>
      <c r="WCK32" s="13"/>
      <c r="WCL32" s="13"/>
      <c r="WCM32" s="13"/>
      <c r="WCN32" s="13"/>
      <c r="WCO32" s="13"/>
      <c r="WCP32" s="13"/>
      <c r="WCQ32" s="13"/>
      <c r="WCR32" s="13"/>
      <c r="WCS32" s="13"/>
      <c r="WCT32" s="13"/>
      <c r="WCU32" s="13"/>
      <c r="WCV32" s="13"/>
      <c r="WCW32" s="13"/>
      <c r="WCX32" s="13"/>
      <c r="WCY32" s="13"/>
      <c r="WCZ32" s="13"/>
      <c r="WDA32" s="13"/>
      <c r="WDB32" s="13"/>
      <c r="WDC32" s="13"/>
      <c r="WDD32" s="13"/>
      <c r="WDE32" s="13"/>
      <c r="WDF32" s="13"/>
      <c r="WDG32" s="13"/>
      <c r="WDH32" s="13"/>
      <c r="WDI32" s="13"/>
      <c r="WDJ32" s="13"/>
      <c r="WDK32" s="13"/>
      <c r="WDL32" s="13"/>
      <c r="WDM32" s="13"/>
      <c r="WDN32" s="13"/>
      <c r="WDO32" s="13"/>
      <c r="WDP32" s="13"/>
      <c r="WDQ32" s="13"/>
      <c r="WDR32" s="13"/>
      <c r="WDS32" s="13"/>
      <c r="WDT32" s="13"/>
      <c r="WDU32" s="13"/>
      <c r="WDV32" s="13"/>
      <c r="WDW32" s="13"/>
      <c r="WDX32" s="13"/>
      <c r="WDY32" s="13"/>
      <c r="WDZ32" s="13"/>
      <c r="WEA32" s="13"/>
      <c r="WEB32" s="13"/>
      <c r="WEC32" s="13"/>
      <c r="WED32" s="13"/>
      <c r="WEE32" s="13"/>
      <c r="WEF32" s="13"/>
      <c r="WEG32" s="13"/>
      <c r="WEH32" s="13"/>
      <c r="WEI32" s="13"/>
      <c r="WEJ32" s="13"/>
      <c r="WEK32" s="13"/>
      <c r="WEL32" s="13"/>
      <c r="WEM32" s="13"/>
      <c r="WEN32" s="13"/>
      <c r="WEO32" s="13"/>
      <c r="WEP32" s="13"/>
      <c r="WEQ32" s="13"/>
      <c r="WER32" s="13"/>
      <c r="WES32" s="13"/>
      <c r="WET32" s="13"/>
      <c r="WEU32" s="13"/>
      <c r="WEV32" s="13"/>
      <c r="WEW32" s="13"/>
      <c r="WEX32" s="13"/>
      <c r="WEY32" s="13"/>
      <c r="WEZ32" s="13"/>
      <c r="WFA32" s="13"/>
      <c r="WFB32" s="13"/>
      <c r="WFC32" s="13"/>
      <c r="WFD32" s="13"/>
      <c r="WFE32" s="13"/>
      <c r="WFF32" s="13"/>
      <c r="WFG32" s="13"/>
      <c r="WFH32" s="13"/>
      <c r="WFI32" s="13"/>
      <c r="WFJ32" s="13"/>
      <c r="WFK32" s="13"/>
      <c r="WFL32" s="13"/>
      <c r="WFM32" s="13"/>
      <c r="WFN32" s="13"/>
      <c r="WFO32" s="13"/>
      <c r="WFP32" s="13"/>
      <c r="WFQ32" s="13"/>
      <c r="WFR32" s="13"/>
      <c r="WFS32" s="13"/>
      <c r="WFT32" s="13"/>
      <c r="WFU32" s="13"/>
      <c r="WFV32" s="13"/>
      <c r="WFW32" s="13"/>
      <c r="WFX32" s="13"/>
      <c r="WFY32" s="13"/>
      <c r="WFZ32" s="13"/>
      <c r="WGA32" s="13"/>
      <c r="WGB32" s="13"/>
      <c r="WGC32" s="13"/>
      <c r="WGD32" s="13"/>
      <c r="WGE32" s="13"/>
      <c r="WGF32" s="13"/>
      <c r="WGG32" s="13"/>
      <c r="WGH32" s="13"/>
      <c r="WGI32" s="13"/>
      <c r="WGJ32" s="13"/>
      <c r="WGK32" s="13"/>
      <c r="WGL32" s="13"/>
      <c r="WGM32" s="13"/>
      <c r="WGN32" s="13"/>
      <c r="WGO32" s="13"/>
      <c r="WGP32" s="13"/>
      <c r="WGQ32" s="13"/>
      <c r="WGR32" s="13"/>
      <c r="WGS32" s="13"/>
      <c r="WGT32" s="13"/>
      <c r="WGU32" s="13"/>
      <c r="WGV32" s="13"/>
      <c r="WGW32" s="13"/>
      <c r="WGX32" s="13"/>
      <c r="WGY32" s="13"/>
      <c r="WGZ32" s="13"/>
      <c r="WHA32" s="13"/>
      <c r="WHB32" s="13"/>
      <c r="WHC32" s="13"/>
      <c r="WHD32" s="13"/>
      <c r="WHE32" s="13"/>
      <c r="WHF32" s="13"/>
      <c r="WHG32" s="13"/>
      <c r="WHH32" s="13"/>
      <c r="WHI32" s="13"/>
      <c r="WHJ32" s="13"/>
      <c r="WHK32" s="13"/>
      <c r="WHL32" s="13"/>
      <c r="WHM32" s="13"/>
      <c r="WHN32" s="13"/>
      <c r="WHO32" s="13"/>
      <c r="WHP32" s="13"/>
      <c r="WHQ32" s="13"/>
      <c r="WHR32" s="13"/>
      <c r="WHS32" s="13"/>
      <c r="WHT32" s="13"/>
      <c r="WHU32" s="13"/>
      <c r="WHV32" s="13"/>
      <c r="WHW32" s="13"/>
      <c r="WHX32" s="13"/>
      <c r="WHY32" s="13"/>
      <c r="WHZ32" s="13"/>
      <c r="WIA32" s="13"/>
      <c r="WIB32" s="13"/>
      <c r="WIC32" s="13"/>
      <c r="WID32" s="13"/>
      <c r="WIE32" s="13"/>
      <c r="WIF32" s="13"/>
      <c r="WIG32" s="13"/>
      <c r="WIH32" s="13"/>
      <c r="WII32" s="13"/>
      <c r="WIJ32" s="13"/>
      <c r="WIK32" s="13"/>
      <c r="WIL32" s="13"/>
      <c r="WIM32" s="13"/>
      <c r="WIN32" s="13"/>
      <c r="WIO32" s="13"/>
      <c r="WIP32" s="13"/>
      <c r="WIQ32" s="13"/>
      <c r="WIR32" s="13"/>
      <c r="WIS32" s="13"/>
      <c r="WIT32" s="13"/>
      <c r="WIU32" s="13"/>
      <c r="WIV32" s="13"/>
      <c r="WIW32" s="13"/>
      <c r="WIX32" s="13"/>
      <c r="WIY32" s="13"/>
      <c r="WIZ32" s="13"/>
      <c r="WJA32" s="13"/>
      <c r="WJB32" s="13"/>
      <c r="WJC32" s="13"/>
      <c r="WJD32" s="13"/>
      <c r="WJE32" s="13"/>
      <c r="WJF32" s="13"/>
      <c r="WJG32" s="13"/>
      <c r="WJH32" s="13"/>
      <c r="WJI32" s="13"/>
      <c r="WJJ32" s="13"/>
      <c r="WJK32" s="13"/>
      <c r="WJL32" s="13"/>
      <c r="WJM32" s="13"/>
      <c r="WJN32" s="13"/>
      <c r="WJO32" s="13"/>
      <c r="WJP32" s="13"/>
      <c r="WJQ32" s="13"/>
      <c r="WJR32" s="13"/>
      <c r="WJS32" s="13"/>
      <c r="WJT32" s="13"/>
      <c r="WJU32" s="13"/>
      <c r="WJV32" s="13"/>
      <c r="WJW32" s="13"/>
      <c r="WJX32" s="13"/>
      <c r="WJY32" s="13"/>
      <c r="WJZ32" s="13"/>
      <c r="WKA32" s="13"/>
      <c r="WKB32" s="13"/>
      <c r="WKC32" s="13"/>
      <c r="WKD32" s="13"/>
      <c r="WKE32" s="13"/>
      <c r="WKF32" s="13"/>
      <c r="WKG32" s="13"/>
      <c r="WKH32" s="13"/>
      <c r="WKI32" s="13"/>
      <c r="WKJ32" s="13"/>
      <c r="WKK32" s="13"/>
      <c r="WKL32" s="13"/>
      <c r="WKM32" s="13"/>
      <c r="WKN32" s="13"/>
      <c r="WKO32" s="13"/>
      <c r="WKP32" s="13"/>
      <c r="WKQ32" s="13"/>
      <c r="WKR32" s="13"/>
      <c r="WKS32" s="13"/>
      <c r="WKT32" s="13"/>
      <c r="WKU32" s="13"/>
      <c r="WKV32" s="13"/>
      <c r="WKW32" s="13"/>
      <c r="WKX32" s="13"/>
      <c r="WKY32" s="13"/>
      <c r="WKZ32" s="13"/>
      <c r="WLA32" s="13"/>
      <c r="WLB32" s="13"/>
      <c r="WLC32" s="13"/>
      <c r="WLD32" s="13"/>
      <c r="WLE32" s="13"/>
      <c r="WLF32" s="13"/>
      <c r="WLG32" s="13"/>
      <c r="WLH32" s="13"/>
      <c r="WLI32" s="13"/>
      <c r="WLJ32" s="13"/>
      <c r="WLK32" s="13"/>
      <c r="WLL32" s="13"/>
      <c r="WLM32" s="13"/>
      <c r="WLN32" s="13"/>
      <c r="WLO32" s="13"/>
      <c r="WLP32" s="13"/>
      <c r="WLQ32" s="13"/>
      <c r="WLR32" s="13"/>
      <c r="WLS32" s="13"/>
      <c r="WLT32" s="13"/>
      <c r="WLU32" s="13"/>
      <c r="WLV32" s="13"/>
      <c r="WLW32" s="13"/>
      <c r="WLX32" s="13"/>
      <c r="WLY32" s="13"/>
      <c r="WLZ32" s="13"/>
      <c r="WMA32" s="13"/>
      <c r="WMB32" s="13"/>
      <c r="WMC32" s="13"/>
      <c r="WMD32" s="13"/>
      <c r="WME32" s="13"/>
      <c r="WMF32" s="13"/>
      <c r="WMG32" s="13"/>
      <c r="WMH32" s="13"/>
      <c r="WMI32" s="13"/>
      <c r="WMJ32" s="13"/>
      <c r="WMK32" s="13"/>
      <c r="WML32" s="13"/>
      <c r="WMM32" s="13"/>
      <c r="WMN32" s="13"/>
      <c r="WMO32" s="13"/>
      <c r="WMP32" s="13"/>
      <c r="WMQ32" s="13"/>
      <c r="WMR32" s="13"/>
      <c r="WMS32" s="13"/>
      <c r="WMT32" s="13"/>
      <c r="WMU32" s="13"/>
      <c r="WMV32" s="13"/>
      <c r="WMW32" s="13"/>
      <c r="WMX32" s="13"/>
      <c r="WMY32" s="13"/>
      <c r="WMZ32" s="13"/>
      <c r="WNA32" s="13"/>
      <c r="WNB32" s="13"/>
      <c r="WNC32" s="13"/>
      <c r="WND32" s="13"/>
      <c r="WNE32" s="13"/>
      <c r="WNF32" s="13"/>
      <c r="WNG32" s="13"/>
      <c r="WNH32" s="13"/>
      <c r="WNI32" s="13"/>
      <c r="WNJ32" s="13"/>
      <c r="WNK32" s="13"/>
      <c r="WNL32" s="13"/>
      <c r="WNM32" s="13"/>
      <c r="WNN32" s="13"/>
      <c r="WNO32" s="13"/>
      <c r="WNP32" s="13"/>
      <c r="WNQ32" s="13"/>
      <c r="WNR32" s="13"/>
      <c r="WNS32" s="13"/>
      <c r="WNT32" s="13"/>
      <c r="WNU32" s="13"/>
      <c r="WNV32" s="13"/>
      <c r="WNW32" s="13"/>
      <c r="WNX32" s="13"/>
      <c r="WNY32" s="13"/>
      <c r="WNZ32" s="13"/>
      <c r="WOA32" s="13"/>
      <c r="WOB32" s="13"/>
      <c r="WOC32" s="13"/>
      <c r="WOD32" s="13"/>
      <c r="WOE32" s="13"/>
      <c r="WOF32" s="13"/>
      <c r="WOG32" s="13"/>
      <c r="WOH32" s="13"/>
      <c r="WOI32" s="13"/>
      <c r="WOJ32" s="13"/>
      <c r="WOK32" s="13"/>
      <c r="WOL32" s="13"/>
      <c r="WOM32" s="13"/>
      <c r="WON32" s="13"/>
      <c r="WOO32" s="13"/>
      <c r="WOP32" s="13"/>
      <c r="WOQ32" s="13"/>
      <c r="WOR32" s="13"/>
      <c r="WOS32" s="13"/>
      <c r="WOT32" s="13"/>
      <c r="WOU32" s="13"/>
      <c r="WOV32" s="13"/>
      <c r="WOW32" s="13"/>
      <c r="WOX32" s="13"/>
      <c r="WOY32" s="13"/>
      <c r="WOZ32" s="13"/>
      <c r="WPA32" s="13"/>
      <c r="WPB32" s="13"/>
      <c r="WPC32" s="13"/>
      <c r="WPD32" s="13"/>
      <c r="WPE32" s="13"/>
      <c r="WPF32" s="13"/>
      <c r="WPG32" s="13"/>
      <c r="WPH32" s="13"/>
      <c r="WPI32" s="13"/>
      <c r="WPJ32" s="13"/>
      <c r="WPK32" s="13"/>
      <c r="WPL32" s="13"/>
      <c r="WPM32" s="13"/>
      <c r="WPN32" s="13"/>
      <c r="WPO32" s="13"/>
      <c r="WPP32" s="13"/>
      <c r="WPQ32" s="13"/>
      <c r="WPR32" s="13"/>
      <c r="WPS32" s="13"/>
      <c r="WPT32" s="13"/>
      <c r="WPU32" s="13"/>
      <c r="WPV32" s="13"/>
      <c r="WPW32" s="13"/>
      <c r="WPX32" s="13"/>
      <c r="WPY32" s="13"/>
      <c r="WPZ32" s="13"/>
      <c r="WQA32" s="13"/>
      <c r="WQB32" s="13"/>
      <c r="WQC32" s="13"/>
      <c r="WQD32" s="13"/>
      <c r="WQE32" s="13"/>
      <c r="WQF32" s="13"/>
      <c r="WQG32" s="13"/>
      <c r="WQH32" s="13"/>
      <c r="WQI32" s="13"/>
      <c r="WQJ32" s="13"/>
      <c r="WQK32" s="13"/>
      <c r="WQL32" s="13"/>
      <c r="WQM32" s="13"/>
      <c r="WQN32" s="13"/>
      <c r="WQO32" s="13"/>
      <c r="WQP32" s="13"/>
      <c r="WQQ32" s="13"/>
      <c r="WQR32" s="13"/>
      <c r="WQS32" s="13"/>
      <c r="WQT32" s="13"/>
      <c r="WQU32" s="13"/>
      <c r="WQV32" s="13"/>
      <c r="WQW32" s="13"/>
      <c r="WQX32" s="13"/>
      <c r="WQY32" s="13"/>
      <c r="WQZ32" s="13"/>
      <c r="WRA32" s="13"/>
      <c r="WRB32" s="13"/>
      <c r="WRC32" s="13"/>
      <c r="WRD32" s="13"/>
      <c r="WRE32" s="13"/>
      <c r="WRF32" s="13"/>
      <c r="WRG32" s="13"/>
      <c r="WRH32" s="13"/>
      <c r="WRI32" s="13"/>
      <c r="WRJ32" s="13"/>
      <c r="WRK32" s="13"/>
      <c r="WRL32" s="13"/>
      <c r="WRM32" s="13"/>
      <c r="WRN32" s="13"/>
      <c r="WRO32" s="13"/>
      <c r="WRP32" s="13"/>
      <c r="WRQ32" s="13"/>
      <c r="WRR32" s="13"/>
      <c r="WRS32" s="13"/>
      <c r="WRT32" s="13"/>
      <c r="WRU32" s="13"/>
      <c r="WRV32" s="13"/>
      <c r="WRW32" s="13"/>
      <c r="WRX32" s="13"/>
      <c r="WRY32" s="13"/>
      <c r="WRZ32" s="13"/>
      <c r="WSA32" s="13"/>
      <c r="WSB32" s="13"/>
      <c r="WSC32" s="13"/>
      <c r="WSD32" s="13"/>
      <c r="WSE32" s="13"/>
      <c r="WSF32" s="13"/>
      <c r="WSG32" s="13"/>
      <c r="WSH32" s="13"/>
      <c r="WSI32" s="13"/>
      <c r="WSJ32" s="13"/>
      <c r="WSK32" s="13"/>
      <c r="WSL32" s="13"/>
      <c r="WSM32" s="13"/>
      <c r="WSN32" s="13"/>
      <c r="WSO32" s="13"/>
      <c r="WSP32" s="13"/>
      <c r="WSQ32" s="13"/>
      <c r="WSR32" s="13"/>
      <c r="WSS32" s="13"/>
      <c r="WST32" s="13"/>
      <c r="WSU32" s="13"/>
      <c r="WSV32" s="13"/>
      <c r="WSW32" s="13"/>
      <c r="WSX32" s="13"/>
      <c r="WSY32" s="13"/>
      <c r="WSZ32" s="13"/>
      <c r="WTA32" s="13"/>
      <c r="WTB32" s="13"/>
      <c r="WTC32" s="13"/>
      <c r="WTD32" s="13"/>
      <c r="WTE32" s="13"/>
      <c r="WTF32" s="13"/>
      <c r="WTG32" s="13"/>
      <c r="WTH32" s="13"/>
      <c r="WTI32" s="13"/>
      <c r="WTJ32" s="13"/>
      <c r="WTK32" s="13"/>
      <c r="WTL32" s="13"/>
      <c r="WTM32" s="13"/>
      <c r="WTN32" s="13"/>
      <c r="WTO32" s="13"/>
      <c r="WTP32" s="13"/>
      <c r="WTQ32" s="13"/>
      <c r="WTR32" s="13"/>
      <c r="WTS32" s="13"/>
      <c r="WTT32" s="13"/>
      <c r="WTU32" s="13"/>
      <c r="WTV32" s="13"/>
      <c r="WTW32" s="13"/>
      <c r="WTX32" s="13"/>
      <c r="WTY32" s="13"/>
      <c r="WTZ32" s="13"/>
      <c r="WUA32" s="13"/>
      <c r="WUB32" s="13"/>
      <c r="WUC32" s="13"/>
      <c r="WUD32" s="13"/>
      <c r="WUE32" s="13"/>
      <c r="WUF32" s="13"/>
      <c r="WUG32" s="13"/>
      <c r="WUH32" s="13"/>
      <c r="WUI32" s="13"/>
      <c r="WUJ32" s="13"/>
      <c r="WUK32" s="13"/>
      <c r="WUL32" s="13"/>
      <c r="WUM32" s="13"/>
      <c r="WUN32" s="13"/>
      <c r="WUO32" s="13"/>
      <c r="WUP32" s="13"/>
      <c r="WUQ32" s="13"/>
      <c r="WUR32" s="13"/>
      <c r="WUS32" s="13"/>
      <c r="WUT32" s="13"/>
      <c r="WUU32" s="13"/>
      <c r="WUV32" s="13"/>
      <c r="WUW32" s="13"/>
      <c r="WUX32" s="13"/>
      <c r="WUY32" s="13"/>
      <c r="WUZ32" s="13"/>
      <c r="WVA32" s="13"/>
      <c r="WVB32" s="13"/>
      <c r="WVC32" s="13"/>
      <c r="WVD32" s="13"/>
      <c r="WVE32" s="13"/>
      <c r="WVF32" s="13"/>
      <c r="WVG32" s="13"/>
      <c r="WVH32" s="13"/>
      <c r="WVI32" s="13"/>
      <c r="WVJ32" s="13"/>
      <c r="WVK32" s="13"/>
      <c r="WVL32" s="13"/>
      <c r="WVM32" s="13"/>
      <c r="WVN32" s="13"/>
      <c r="WVO32" s="13"/>
      <c r="WVP32" s="13"/>
      <c r="WVQ32" s="13"/>
      <c r="WVR32" s="13"/>
      <c r="WVS32" s="13"/>
      <c r="WVT32" s="13"/>
      <c r="WVU32" s="13"/>
      <c r="WVV32" s="13"/>
      <c r="WVW32" s="13"/>
      <c r="WVX32" s="13"/>
      <c r="WVY32" s="13"/>
      <c r="WVZ32" s="13"/>
      <c r="WWA32" s="13"/>
      <c r="WWB32" s="13"/>
      <c r="WWC32" s="13"/>
      <c r="WWD32" s="13"/>
      <c r="WWE32" s="13"/>
      <c r="WWF32" s="13"/>
      <c r="WWG32" s="13"/>
      <c r="WWH32" s="13"/>
      <c r="WWI32" s="13"/>
      <c r="WWJ32" s="13"/>
      <c r="WWK32" s="13"/>
      <c r="WWL32" s="13"/>
      <c r="WWM32" s="13"/>
      <c r="WWN32" s="13"/>
      <c r="WWO32" s="13"/>
      <c r="WWP32" s="13"/>
      <c r="WWQ32" s="13"/>
      <c r="WWR32" s="13"/>
      <c r="WWS32" s="13"/>
      <c r="WWT32" s="13"/>
      <c r="WWU32" s="13"/>
      <c r="WWV32" s="13"/>
      <c r="WWW32" s="13"/>
      <c r="WWX32" s="13"/>
      <c r="WWY32" s="13"/>
      <c r="WWZ32" s="13"/>
      <c r="WXA32" s="13"/>
      <c r="WXB32" s="13"/>
      <c r="WXC32" s="13"/>
      <c r="WXD32" s="13"/>
      <c r="WXE32" s="13"/>
      <c r="WXF32" s="13"/>
      <c r="WXG32" s="13"/>
      <c r="WXH32" s="13"/>
      <c r="WXI32" s="13"/>
      <c r="WXJ32" s="13"/>
      <c r="WXK32" s="13"/>
      <c r="WXL32" s="13"/>
      <c r="WXM32" s="13"/>
      <c r="WXN32" s="13"/>
      <c r="WXO32" s="13"/>
      <c r="WXP32" s="13"/>
      <c r="WXQ32" s="13"/>
      <c r="WXR32" s="13"/>
      <c r="WXS32" s="13"/>
      <c r="WXT32" s="13"/>
      <c r="WXU32" s="13"/>
      <c r="WXV32" s="13"/>
      <c r="WXW32" s="13"/>
      <c r="WXX32" s="13"/>
      <c r="WXY32" s="13"/>
      <c r="WXZ32" s="13"/>
      <c r="WYA32" s="13"/>
      <c r="WYB32" s="13"/>
      <c r="WYC32" s="13"/>
      <c r="WYD32" s="13"/>
      <c r="WYE32" s="13"/>
      <c r="WYF32" s="13"/>
      <c r="WYG32" s="13"/>
      <c r="WYH32" s="13"/>
      <c r="WYI32" s="13"/>
      <c r="WYJ32" s="13"/>
      <c r="WYK32" s="13"/>
      <c r="WYL32" s="13"/>
      <c r="WYM32" s="13"/>
      <c r="WYN32" s="13"/>
      <c r="WYO32" s="13"/>
      <c r="WYP32" s="13"/>
      <c r="WYQ32" s="13"/>
      <c r="WYR32" s="13"/>
      <c r="WYS32" s="13"/>
      <c r="WYT32" s="13"/>
      <c r="WYU32" s="13"/>
      <c r="WYV32" s="13"/>
      <c r="WYW32" s="13"/>
      <c r="WYX32" s="13"/>
      <c r="WYY32" s="13"/>
      <c r="WYZ32" s="13"/>
      <c r="WZA32" s="13"/>
      <c r="WZB32" s="13"/>
      <c r="WZC32" s="13"/>
      <c r="WZD32" s="13"/>
      <c r="WZE32" s="13"/>
      <c r="WZF32" s="13"/>
      <c r="WZG32" s="13"/>
      <c r="WZH32" s="13"/>
      <c r="WZI32" s="13"/>
      <c r="WZJ32" s="13"/>
      <c r="WZK32" s="13"/>
      <c r="WZL32" s="13"/>
      <c r="WZM32" s="13"/>
      <c r="WZN32" s="13"/>
      <c r="WZO32" s="13"/>
      <c r="WZP32" s="13"/>
      <c r="WZQ32" s="13"/>
      <c r="WZR32" s="13"/>
      <c r="WZS32" s="13"/>
      <c r="WZT32" s="13"/>
      <c r="WZU32" s="13"/>
      <c r="WZV32" s="13"/>
      <c r="WZW32" s="13"/>
      <c r="WZX32" s="13"/>
      <c r="WZY32" s="13"/>
      <c r="WZZ32" s="13"/>
      <c r="XAA32" s="13"/>
      <c r="XAB32" s="13"/>
      <c r="XAC32" s="13"/>
      <c r="XAD32" s="13"/>
      <c r="XAE32" s="13"/>
      <c r="XAF32" s="13"/>
      <c r="XAG32" s="13"/>
      <c r="XAH32" s="13"/>
      <c r="XAI32" s="13"/>
      <c r="XAJ32" s="13"/>
      <c r="XAK32" s="13"/>
      <c r="XAL32" s="13"/>
      <c r="XAM32" s="13"/>
      <c r="XAN32" s="13"/>
      <c r="XAO32" s="13"/>
      <c r="XAP32" s="13"/>
      <c r="XAQ32" s="13"/>
      <c r="XAR32" s="13"/>
      <c r="XAS32" s="13"/>
      <c r="XAT32" s="13"/>
      <c r="XAU32" s="13"/>
      <c r="XAV32" s="13"/>
      <c r="XAW32" s="13"/>
      <c r="XAX32" s="13"/>
      <c r="XAY32" s="13"/>
      <c r="XAZ32" s="13"/>
      <c r="XBA32" s="13"/>
      <c r="XBB32" s="13"/>
      <c r="XBC32" s="13"/>
      <c r="XBD32" s="13"/>
      <c r="XBE32" s="13"/>
      <c r="XBF32" s="13"/>
      <c r="XBG32" s="13"/>
      <c r="XBH32" s="13"/>
      <c r="XBI32" s="13"/>
      <c r="XBJ32" s="13"/>
      <c r="XBK32" s="13"/>
      <c r="XBL32" s="13"/>
      <c r="XBM32" s="13"/>
      <c r="XBN32" s="13"/>
      <c r="XBO32" s="13"/>
      <c r="XBP32" s="13"/>
      <c r="XBQ32" s="13"/>
      <c r="XBR32" s="13"/>
      <c r="XBS32" s="13"/>
      <c r="XBT32" s="13"/>
      <c r="XBU32" s="13"/>
      <c r="XBV32" s="13"/>
      <c r="XBW32" s="13"/>
      <c r="XBX32" s="13"/>
      <c r="XBY32" s="13"/>
      <c r="XBZ32" s="13"/>
      <c r="XCA32" s="13"/>
      <c r="XCB32" s="13"/>
      <c r="XCC32" s="13"/>
      <c r="XCD32" s="13"/>
      <c r="XCE32" s="13"/>
      <c r="XCF32" s="13"/>
      <c r="XCG32" s="13"/>
      <c r="XCH32" s="13"/>
      <c r="XCI32" s="13"/>
      <c r="XCJ32" s="13"/>
      <c r="XCK32" s="13"/>
      <c r="XCL32" s="13"/>
      <c r="XCM32" s="13"/>
      <c r="XCN32" s="13"/>
      <c r="XCO32" s="13"/>
      <c r="XCP32" s="13"/>
      <c r="XCQ32" s="13"/>
      <c r="XCR32" s="13"/>
      <c r="XCS32" s="13"/>
      <c r="XCT32" s="13"/>
      <c r="XCU32" s="13"/>
      <c r="XCV32" s="13"/>
      <c r="XCW32" s="13"/>
      <c r="XCX32" s="13"/>
      <c r="XCY32" s="13"/>
      <c r="XCZ32" s="13"/>
      <c r="XDA32" s="13"/>
      <c r="XDB32" s="13"/>
      <c r="XDC32" s="13"/>
      <c r="XDD32" s="13"/>
      <c r="XDE32" s="13"/>
      <c r="XDF32" s="13"/>
      <c r="XDG32" s="13"/>
      <c r="XDH32" s="13"/>
      <c r="XDI32" s="13"/>
      <c r="XDJ32" s="13"/>
      <c r="XDK32" s="13"/>
      <c r="XDL32" s="13"/>
      <c r="XDM32" s="13"/>
      <c r="XDN32" s="13"/>
      <c r="XDO32" s="13"/>
      <c r="XDP32" s="13"/>
      <c r="XDQ32" s="13"/>
      <c r="XDR32" s="13"/>
      <c r="XDS32" s="13"/>
      <c r="XDT32" s="13"/>
      <c r="XDU32" s="13"/>
      <c r="XDV32" s="13"/>
      <c r="XDW32" s="13"/>
      <c r="XDX32" s="13"/>
      <c r="XDY32" s="13"/>
      <c r="XDZ32" s="13"/>
      <c r="XEA32" s="13"/>
      <c r="XEB32" s="13"/>
      <c r="XEC32" s="13"/>
      <c r="XED32" s="13"/>
      <c r="XEE32" s="13"/>
      <c r="XEF32" s="13"/>
      <c r="XEG32" s="13"/>
      <c r="XEH32" s="13"/>
      <c r="XEI32" s="13"/>
      <c r="XEJ32" s="13"/>
      <c r="XEK32" s="13"/>
      <c r="XEL32" s="13"/>
      <c r="XEM32" s="13"/>
      <c r="XEN32" s="13"/>
      <c r="XEO32" s="13"/>
      <c r="XEP32" s="13"/>
      <c r="XEQ32" s="13"/>
      <c r="XER32" s="13"/>
      <c r="XES32" s="13"/>
      <c r="XET32" s="13"/>
      <c r="XEU32" s="13"/>
      <c r="XEV32" s="13"/>
      <c r="XEW32" s="13"/>
      <c r="XEX32" s="13"/>
      <c r="XEY32" s="13"/>
      <c r="XEZ32" s="13"/>
      <c r="XFA32" s="13"/>
      <c r="XFB32" s="13"/>
      <c r="XFC32" s="13"/>
      <c r="XFD32" s="13"/>
    </row>
    <row r="33" spans="1:16384" ht="15" customHeight="1" x14ac:dyDescent="0.25">
      <c r="A33" s="13"/>
      <c r="J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13"/>
    </row>
    <row r="34" spans="1:16384" ht="15" customHeight="1" x14ac:dyDescent="0.25">
      <c r="A34" s="13"/>
      <c r="J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15" customHeight="1" x14ac:dyDescent="0.25">
      <c r="A35" s="13"/>
      <c r="J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T35" s="13"/>
      <c r="NU35" s="13"/>
      <c r="NV35" s="13"/>
      <c r="NW35" s="13"/>
      <c r="NX35" s="13"/>
      <c r="NY35" s="13"/>
      <c r="NZ35" s="13"/>
      <c r="OA35" s="13"/>
      <c r="OB35" s="13"/>
      <c r="OC35" s="13"/>
      <c r="OD35" s="13"/>
      <c r="OE35" s="13"/>
      <c r="OF35" s="13"/>
      <c r="OG35" s="13"/>
      <c r="OH35" s="13"/>
      <c r="OI35" s="13"/>
      <c r="OJ35" s="13"/>
      <c r="OK35" s="13"/>
      <c r="OL35" s="13"/>
      <c r="OM35" s="13"/>
      <c r="ON35" s="13"/>
      <c r="OO35" s="13"/>
      <c r="OP35" s="13"/>
      <c r="OQ35" s="13"/>
      <c r="OR35" s="13"/>
      <c r="OS35" s="13"/>
      <c r="OT35" s="13"/>
      <c r="OU35" s="13"/>
      <c r="OV35" s="13"/>
      <c r="OW35" s="13"/>
      <c r="OX35" s="13"/>
      <c r="OY35" s="13"/>
      <c r="OZ35" s="13"/>
      <c r="PA35" s="13"/>
      <c r="PB35" s="13"/>
      <c r="PC35" s="13"/>
      <c r="PD35" s="13"/>
      <c r="PE35" s="13"/>
      <c r="PF35" s="13"/>
      <c r="PG35" s="13"/>
      <c r="PH35" s="13"/>
      <c r="PI35" s="13"/>
      <c r="PJ35" s="13"/>
      <c r="PK35" s="13"/>
      <c r="PL35" s="13"/>
      <c r="PM35" s="13"/>
      <c r="PN35" s="13"/>
      <c r="PO35" s="13"/>
      <c r="PP35" s="13"/>
      <c r="PQ35" s="13"/>
      <c r="PR35" s="13"/>
      <c r="PS35" s="13"/>
      <c r="PT35" s="13"/>
      <c r="PU35" s="13"/>
      <c r="PV35" s="13"/>
      <c r="PW35" s="13"/>
      <c r="PX35" s="13"/>
      <c r="PY35" s="13"/>
      <c r="PZ35" s="13"/>
      <c r="QA35" s="13"/>
      <c r="QB35" s="13"/>
      <c r="QC35" s="13"/>
      <c r="QD35" s="13"/>
      <c r="QE35" s="13"/>
      <c r="QF35" s="13"/>
      <c r="QG35" s="13"/>
      <c r="QH35" s="13"/>
      <c r="QI35" s="13"/>
      <c r="QJ35" s="13"/>
      <c r="QK35" s="13"/>
      <c r="QL35" s="13"/>
      <c r="QM35" s="13"/>
      <c r="QN35" s="13"/>
      <c r="QO35" s="13"/>
      <c r="QP35" s="13"/>
      <c r="QQ35" s="13"/>
      <c r="QR35" s="13"/>
      <c r="QS35" s="13"/>
      <c r="QT35" s="13"/>
      <c r="QU35" s="13"/>
      <c r="QV35" s="13"/>
      <c r="QW35" s="13"/>
      <c r="QX35" s="13"/>
      <c r="QY35" s="13"/>
      <c r="QZ35" s="13"/>
      <c r="RA35" s="13"/>
      <c r="RB35" s="13"/>
      <c r="RC35" s="13"/>
      <c r="RD35" s="13"/>
      <c r="RE35" s="13"/>
      <c r="RF35" s="13"/>
      <c r="RG35" s="13"/>
      <c r="RH35" s="13"/>
      <c r="RI35" s="13"/>
      <c r="RJ35" s="13"/>
      <c r="RK35" s="13"/>
      <c r="RL35" s="13"/>
      <c r="RM35" s="13"/>
      <c r="RN35" s="13"/>
      <c r="RO35" s="13"/>
      <c r="RP35" s="13"/>
      <c r="RQ35" s="13"/>
      <c r="RR35" s="13"/>
      <c r="RS35" s="13"/>
      <c r="RT35" s="13"/>
      <c r="RU35" s="13"/>
      <c r="RV35" s="13"/>
      <c r="RW35" s="13"/>
      <c r="RX35" s="13"/>
      <c r="RY35" s="13"/>
      <c r="RZ35" s="13"/>
      <c r="SA35" s="13"/>
      <c r="SB35" s="13"/>
      <c r="SC35" s="13"/>
      <c r="SD35" s="13"/>
      <c r="SE35" s="13"/>
      <c r="SF35" s="13"/>
      <c r="SG35" s="13"/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X35" s="13"/>
      <c r="SY35" s="13"/>
      <c r="SZ35" s="13"/>
      <c r="TA35" s="13"/>
      <c r="TB35" s="13"/>
      <c r="TC35" s="13"/>
      <c r="TD35" s="13"/>
      <c r="TE35" s="13"/>
      <c r="TF35" s="13"/>
      <c r="TG35" s="13"/>
      <c r="TH35" s="13"/>
      <c r="TI35" s="13"/>
      <c r="TJ35" s="13"/>
      <c r="TK35" s="13"/>
      <c r="TL35" s="13"/>
      <c r="TM35" s="13"/>
      <c r="TN35" s="13"/>
      <c r="TO35" s="13"/>
      <c r="TP35" s="13"/>
      <c r="TQ35" s="13"/>
      <c r="TR35" s="13"/>
      <c r="TS35" s="13"/>
      <c r="TT35" s="13"/>
      <c r="TU35" s="13"/>
      <c r="TV35" s="13"/>
      <c r="TW35" s="13"/>
      <c r="TX35" s="13"/>
      <c r="TY35" s="13"/>
      <c r="TZ35" s="13"/>
      <c r="UA35" s="13"/>
      <c r="UB35" s="13"/>
      <c r="UC35" s="13"/>
      <c r="UD35" s="13"/>
      <c r="UE35" s="13"/>
      <c r="UF35" s="13"/>
      <c r="UG35" s="13"/>
      <c r="UH35" s="13"/>
      <c r="UI35" s="13"/>
      <c r="UJ35" s="13"/>
      <c r="UK35" s="13"/>
      <c r="UL35" s="13"/>
      <c r="UM35" s="13"/>
      <c r="UN35" s="13"/>
      <c r="UO35" s="13"/>
      <c r="UP35" s="13"/>
      <c r="UQ35" s="13"/>
      <c r="UR35" s="13"/>
      <c r="US35" s="13"/>
      <c r="UT35" s="13"/>
      <c r="UU35" s="13"/>
      <c r="UV35" s="13"/>
      <c r="UW35" s="13"/>
      <c r="UX35" s="13"/>
      <c r="UY35" s="13"/>
      <c r="UZ35" s="13"/>
      <c r="VA35" s="13"/>
      <c r="VB35" s="13"/>
      <c r="VC35" s="13"/>
      <c r="VD35" s="13"/>
      <c r="VE35" s="13"/>
      <c r="VF35" s="13"/>
      <c r="VG35" s="13"/>
      <c r="VH35" s="13"/>
      <c r="VI35" s="13"/>
      <c r="VJ35" s="13"/>
      <c r="VK35" s="13"/>
      <c r="VL35" s="13"/>
      <c r="VM35" s="13"/>
      <c r="VN35" s="13"/>
      <c r="VO35" s="13"/>
      <c r="VP35" s="13"/>
      <c r="VQ35" s="13"/>
      <c r="VR35" s="13"/>
      <c r="VS35" s="13"/>
      <c r="VT35" s="13"/>
      <c r="VU35" s="13"/>
      <c r="VV35" s="13"/>
      <c r="VW35" s="13"/>
      <c r="VX35" s="13"/>
      <c r="VY35" s="13"/>
      <c r="VZ35" s="13"/>
      <c r="WA35" s="13"/>
      <c r="WB35" s="13"/>
      <c r="WC35" s="13"/>
      <c r="WD35" s="13"/>
      <c r="WE35" s="13"/>
      <c r="WF35" s="13"/>
      <c r="WG35" s="13"/>
      <c r="WH35" s="13"/>
      <c r="WI35" s="13"/>
      <c r="WJ35" s="13"/>
      <c r="WK35" s="13"/>
      <c r="WL35" s="13"/>
      <c r="WM35" s="13"/>
      <c r="WN35" s="13"/>
      <c r="WO35" s="13"/>
      <c r="WP35" s="13"/>
      <c r="WQ35" s="13"/>
      <c r="WR35" s="13"/>
      <c r="WS35" s="13"/>
      <c r="WT35" s="13"/>
      <c r="WU35" s="13"/>
      <c r="WV35" s="13"/>
      <c r="WW35" s="13"/>
      <c r="WX35" s="13"/>
      <c r="WY35" s="13"/>
      <c r="WZ35" s="13"/>
      <c r="XA35" s="13"/>
      <c r="XB35" s="13"/>
      <c r="XC35" s="13"/>
      <c r="XD35" s="13"/>
      <c r="XE35" s="13"/>
      <c r="XF35" s="13"/>
      <c r="XG35" s="13"/>
      <c r="XH35" s="13"/>
      <c r="XI35" s="13"/>
      <c r="XJ35" s="13"/>
      <c r="XK35" s="13"/>
      <c r="XL35" s="13"/>
      <c r="XM35" s="13"/>
      <c r="XN35" s="13"/>
      <c r="XO35" s="13"/>
      <c r="XP35" s="13"/>
      <c r="XQ35" s="13"/>
      <c r="XR35" s="13"/>
      <c r="XS35" s="13"/>
      <c r="XT35" s="13"/>
      <c r="XU35" s="13"/>
      <c r="XV35" s="13"/>
      <c r="XW35" s="13"/>
      <c r="XX35" s="13"/>
      <c r="XY35" s="13"/>
      <c r="XZ35" s="13"/>
      <c r="YA35" s="13"/>
      <c r="YB35" s="13"/>
      <c r="YC35" s="13"/>
      <c r="YD35" s="13"/>
      <c r="YE35" s="13"/>
      <c r="YF35" s="13"/>
      <c r="YG35" s="13"/>
      <c r="YH35" s="13"/>
      <c r="YI35" s="13"/>
      <c r="YJ35" s="13"/>
      <c r="YK35" s="13"/>
      <c r="YL35" s="13"/>
      <c r="YM35" s="13"/>
      <c r="YN35" s="13"/>
      <c r="YO35" s="13"/>
      <c r="YP35" s="13"/>
      <c r="YQ35" s="13"/>
      <c r="YR35" s="13"/>
      <c r="YS35" s="13"/>
      <c r="YT35" s="13"/>
      <c r="YU35" s="13"/>
      <c r="YV35" s="13"/>
      <c r="YW35" s="13"/>
      <c r="YX35" s="13"/>
      <c r="YY35" s="13"/>
      <c r="YZ35" s="13"/>
      <c r="ZA35" s="13"/>
      <c r="ZB35" s="13"/>
      <c r="ZC35" s="13"/>
      <c r="ZD35" s="13"/>
      <c r="ZE35" s="13"/>
      <c r="ZF35" s="13"/>
      <c r="ZG35" s="13"/>
      <c r="ZH35" s="13"/>
      <c r="ZI35" s="13"/>
      <c r="ZJ35" s="13"/>
      <c r="ZK35" s="13"/>
      <c r="ZL35" s="13"/>
      <c r="ZM35" s="13"/>
      <c r="ZN35" s="13"/>
      <c r="ZO35" s="13"/>
      <c r="ZP35" s="13"/>
      <c r="ZQ35" s="13"/>
      <c r="ZR35" s="13"/>
      <c r="ZS35" s="13"/>
      <c r="ZT35" s="13"/>
      <c r="ZU35" s="13"/>
      <c r="ZV35" s="13"/>
      <c r="ZW35" s="13"/>
      <c r="ZX35" s="13"/>
      <c r="ZY35" s="13"/>
      <c r="ZZ35" s="13"/>
      <c r="AAA35" s="13"/>
      <c r="AAB35" s="13"/>
      <c r="AAC35" s="13"/>
      <c r="AAD35" s="13"/>
      <c r="AAE35" s="13"/>
      <c r="AAF35" s="13"/>
      <c r="AAG35" s="13"/>
      <c r="AAH35" s="13"/>
      <c r="AAI35" s="13"/>
      <c r="AAJ35" s="13"/>
      <c r="AAK35" s="13"/>
      <c r="AAL35" s="13"/>
      <c r="AAM35" s="13"/>
      <c r="AAN35" s="13"/>
      <c r="AAO35" s="13"/>
      <c r="AAP35" s="13"/>
      <c r="AAQ35" s="13"/>
      <c r="AAR35" s="13"/>
      <c r="AAS35" s="13"/>
      <c r="AAT35" s="13"/>
      <c r="AAU35" s="13"/>
      <c r="AAV35" s="13"/>
      <c r="AAW35" s="13"/>
      <c r="AAX35" s="13"/>
      <c r="AAY35" s="13"/>
      <c r="AAZ35" s="13"/>
      <c r="ABA35" s="13"/>
      <c r="ABB35" s="13"/>
      <c r="ABC35" s="13"/>
      <c r="ABD35" s="13"/>
      <c r="ABE35" s="13"/>
      <c r="ABF35" s="13"/>
      <c r="ABG35" s="13"/>
      <c r="ABH35" s="13"/>
      <c r="ABI35" s="13"/>
      <c r="ABJ35" s="13"/>
      <c r="ABK35" s="13"/>
      <c r="ABL35" s="13"/>
      <c r="ABM35" s="13"/>
      <c r="ABN35" s="13"/>
      <c r="ABO35" s="13"/>
      <c r="ABP35" s="13"/>
      <c r="ABQ35" s="13"/>
      <c r="ABR35" s="13"/>
      <c r="ABS35" s="13"/>
      <c r="ABT35" s="13"/>
      <c r="ABU35" s="13"/>
      <c r="ABV35" s="13"/>
      <c r="ABW35" s="13"/>
      <c r="ABX35" s="13"/>
      <c r="ABY35" s="13"/>
      <c r="ABZ35" s="13"/>
      <c r="ACA35" s="13"/>
      <c r="ACB35" s="13"/>
      <c r="ACC35" s="13"/>
      <c r="ACD35" s="13"/>
      <c r="ACE35" s="13"/>
      <c r="ACF35" s="13"/>
      <c r="ACG35" s="13"/>
      <c r="ACH35" s="13"/>
      <c r="ACI35" s="13"/>
      <c r="ACJ35" s="13"/>
      <c r="ACK35" s="13"/>
      <c r="ACL35" s="13"/>
      <c r="ACM35" s="13"/>
      <c r="ACN35" s="13"/>
      <c r="ACO35" s="13"/>
      <c r="ACP35" s="13"/>
      <c r="ACQ35" s="13"/>
      <c r="ACR35" s="13"/>
      <c r="ACS35" s="13"/>
      <c r="ACT35" s="13"/>
      <c r="ACU35" s="13"/>
      <c r="ACV35" s="13"/>
      <c r="ACW35" s="13"/>
      <c r="ACX35" s="13"/>
      <c r="ACY35" s="13"/>
      <c r="ACZ35" s="13"/>
      <c r="ADA35" s="13"/>
      <c r="ADB35" s="13"/>
      <c r="ADC35" s="13"/>
      <c r="ADD35" s="13"/>
      <c r="ADE35" s="13"/>
      <c r="ADF35" s="13"/>
      <c r="ADG35" s="13"/>
      <c r="ADH35" s="13"/>
      <c r="ADI35" s="13"/>
      <c r="ADJ35" s="13"/>
      <c r="ADK35" s="13"/>
      <c r="ADL35" s="13"/>
      <c r="ADM35" s="13"/>
      <c r="ADN35" s="13"/>
      <c r="ADO35" s="13"/>
      <c r="ADP35" s="13"/>
      <c r="ADQ35" s="13"/>
      <c r="ADR35" s="13"/>
      <c r="ADS35" s="13"/>
      <c r="ADT35" s="13"/>
      <c r="ADU35" s="13"/>
      <c r="ADV35" s="13"/>
      <c r="ADW35" s="13"/>
      <c r="ADX35" s="13"/>
      <c r="ADY35" s="13"/>
      <c r="ADZ35" s="13"/>
      <c r="AEA35" s="13"/>
      <c r="AEB35" s="13"/>
      <c r="AEC35" s="13"/>
      <c r="AED35" s="13"/>
      <c r="AEE35" s="13"/>
      <c r="AEF35" s="13"/>
      <c r="AEG35" s="13"/>
      <c r="AEH35" s="13"/>
      <c r="AEI35" s="13"/>
      <c r="AEJ35" s="13"/>
      <c r="AEK35" s="13"/>
      <c r="AEL35" s="13"/>
      <c r="AEM35" s="13"/>
      <c r="AEN35" s="13"/>
      <c r="AEO35" s="13"/>
      <c r="AEP35" s="13"/>
      <c r="AEQ35" s="13"/>
      <c r="AER35" s="13"/>
      <c r="AES35" s="13"/>
      <c r="AET35" s="13"/>
      <c r="AEU35" s="13"/>
      <c r="AEV35" s="13"/>
      <c r="AEW35" s="13"/>
      <c r="AEX35" s="13"/>
      <c r="AEY35" s="13"/>
      <c r="AEZ35" s="13"/>
      <c r="AFA35" s="13"/>
      <c r="AFB35" s="13"/>
      <c r="AFC35" s="13"/>
      <c r="AFD35" s="13"/>
      <c r="AFE35" s="13"/>
      <c r="AFF35" s="13"/>
      <c r="AFG35" s="13"/>
      <c r="AFH35" s="13"/>
      <c r="AFI35" s="13"/>
      <c r="AFJ35" s="13"/>
      <c r="AFK35" s="13"/>
      <c r="AFL35" s="13"/>
      <c r="AFM35" s="13"/>
      <c r="AFN35" s="13"/>
      <c r="AFO35" s="13"/>
      <c r="AFP35" s="13"/>
      <c r="AFQ35" s="13"/>
      <c r="AFR35" s="13"/>
      <c r="AFS35" s="13"/>
      <c r="AFT35" s="13"/>
      <c r="AFU35" s="13"/>
      <c r="AFV35" s="13"/>
      <c r="AFW35" s="13"/>
      <c r="AFX35" s="13"/>
      <c r="AFY35" s="13"/>
      <c r="AFZ35" s="13"/>
      <c r="AGA35" s="13"/>
      <c r="AGB35" s="13"/>
      <c r="AGC35" s="13"/>
      <c r="AGD35" s="13"/>
      <c r="AGE35" s="13"/>
      <c r="AGF35" s="13"/>
      <c r="AGG35" s="13"/>
      <c r="AGH35" s="13"/>
      <c r="AGI35" s="13"/>
      <c r="AGJ35" s="13"/>
      <c r="AGK35" s="13"/>
      <c r="AGL35" s="13"/>
      <c r="AGM35" s="13"/>
      <c r="AGN35" s="13"/>
      <c r="AGO35" s="13"/>
      <c r="AGP35" s="13"/>
      <c r="AGQ35" s="13"/>
      <c r="AGR35" s="13"/>
      <c r="AGS35" s="13"/>
      <c r="AGT35" s="13"/>
      <c r="AGU35" s="13"/>
      <c r="AGV35" s="13"/>
      <c r="AGW35" s="13"/>
      <c r="AGX35" s="13"/>
      <c r="AGY35" s="13"/>
      <c r="AGZ35" s="13"/>
      <c r="AHA35" s="13"/>
      <c r="AHB35" s="13"/>
      <c r="AHC35" s="13"/>
      <c r="AHD35" s="13"/>
      <c r="AHE35" s="13"/>
      <c r="AHF35" s="13"/>
      <c r="AHG35" s="13"/>
      <c r="AHH35" s="13"/>
      <c r="AHI35" s="13"/>
      <c r="AHJ35" s="13"/>
      <c r="AHK35" s="13"/>
      <c r="AHL35" s="13"/>
      <c r="AHM35" s="13"/>
      <c r="AHN35" s="13"/>
      <c r="AHO35" s="13"/>
      <c r="AHP35" s="13"/>
      <c r="AHQ35" s="13"/>
      <c r="AHR35" s="13"/>
      <c r="AHS35" s="13"/>
      <c r="AHT35" s="13"/>
      <c r="AHU35" s="13"/>
      <c r="AHV35" s="13"/>
      <c r="AHW35" s="13"/>
      <c r="AHX35" s="13"/>
      <c r="AHY35" s="13"/>
      <c r="AHZ35" s="13"/>
      <c r="AIA35" s="13"/>
      <c r="AIB35" s="13"/>
      <c r="AIC35" s="13"/>
      <c r="AID35" s="13"/>
      <c r="AIE35" s="13"/>
      <c r="AIF35" s="13"/>
      <c r="AIG35" s="13"/>
      <c r="AIH35" s="13"/>
      <c r="AII35" s="13"/>
      <c r="AIJ35" s="13"/>
      <c r="AIK35" s="13"/>
      <c r="AIL35" s="13"/>
      <c r="AIM35" s="13"/>
      <c r="AIN35" s="13"/>
      <c r="AIO35" s="13"/>
      <c r="AIP35" s="13"/>
      <c r="AIQ35" s="13"/>
      <c r="AIR35" s="13"/>
      <c r="AIS35" s="13"/>
      <c r="AIT35" s="13"/>
      <c r="AIU35" s="13"/>
      <c r="AIV35" s="13"/>
      <c r="AIW35" s="13"/>
      <c r="AIX35" s="13"/>
      <c r="AIY35" s="13"/>
      <c r="AIZ35" s="13"/>
      <c r="AJA35" s="13"/>
      <c r="AJB35" s="13"/>
      <c r="AJC35" s="13"/>
      <c r="AJD35" s="13"/>
      <c r="AJE35" s="13"/>
      <c r="AJF35" s="13"/>
      <c r="AJG35" s="13"/>
      <c r="AJH35" s="13"/>
      <c r="AJI35" s="13"/>
      <c r="AJJ35" s="13"/>
      <c r="AJK35" s="13"/>
      <c r="AJL35" s="13"/>
      <c r="AJM35" s="13"/>
      <c r="AJN35" s="13"/>
      <c r="AJO35" s="13"/>
      <c r="AJP35" s="13"/>
      <c r="AJQ35" s="13"/>
      <c r="AJR35" s="13"/>
      <c r="AJS35" s="13"/>
      <c r="AJT35" s="13"/>
      <c r="AJU35" s="13"/>
      <c r="AJV35" s="13"/>
      <c r="AJW35" s="13"/>
      <c r="AJX35" s="13"/>
      <c r="AJY35" s="13"/>
      <c r="AJZ35" s="13"/>
      <c r="AKA35" s="13"/>
      <c r="AKB35" s="13"/>
      <c r="AKC35" s="13"/>
      <c r="AKD35" s="13"/>
      <c r="AKE35" s="13"/>
      <c r="AKF35" s="13"/>
      <c r="AKG35" s="13"/>
      <c r="AKH35" s="13"/>
      <c r="AKI35" s="13"/>
      <c r="AKJ35" s="13"/>
      <c r="AKK35" s="13"/>
      <c r="AKL35" s="13"/>
      <c r="AKM35" s="13"/>
      <c r="AKN35" s="13"/>
      <c r="AKO35" s="13"/>
      <c r="AKP35" s="13"/>
      <c r="AKQ35" s="13"/>
      <c r="AKR35" s="13"/>
      <c r="AKS35" s="13"/>
      <c r="AKT35" s="13"/>
      <c r="AKU35" s="13"/>
      <c r="AKV35" s="13"/>
      <c r="AKW35" s="13"/>
      <c r="AKX35" s="13"/>
      <c r="AKY35" s="13"/>
      <c r="AKZ35" s="13"/>
      <c r="ALA35" s="13"/>
      <c r="ALB35" s="13"/>
      <c r="ALC35" s="13"/>
      <c r="ALD35" s="13"/>
      <c r="ALE35" s="13"/>
      <c r="ALF35" s="13"/>
      <c r="ALG35" s="13"/>
      <c r="ALH35" s="13"/>
      <c r="ALI35" s="13"/>
      <c r="ALJ35" s="13"/>
      <c r="ALK35" s="13"/>
      <c r="ALL35" s="13"/>
      <c r="ALM35" s="13"/>
      <c r="ALN35" s="13"/>
      <c r="ALO35" s="13"/>
      <c r="ALP35" s="13"/>
      <c r="ALQ35" s="13"/>
      <c r="ALR35" s="13"/>
      <c r="ALS35" s="13"/>
      <c r="ALT35" s="13"/>
      <c r="ALU35" s="13"/>
      <c r="ALV35" s="13"/>
      <c r="ALW35" s="13"/>
      <c r="ALX35" s="13"/>
      <c r="ALY35" s="13"/>
      <c r="ALZ35" s="13"/>
      <c r="AMA35" s="13"/>
      <c r="AMB35" s="13"/>
      <c r="AMC35" s="13"/>
      <c r="AMD35" s="13"/>
      <c r="AME35" s="13"/>
      <c r="AMF35" s="13"/>
      <c r="AMG35" s="13"/>
      <c r="AMH35" s="13"/>
      <c r="AMI35" s="13"/>
      <c r="AMJ35" s="13"/>
      <c r="AMK35" s="13"/>
      <c r="AML35" s="13"/>
      <c r="AMM35" s="13"/>
      <c r="AMN35" s="13"/>
      <c r="AMO35" s="13"/>
      <c r="AMP35" s="13"/>
      <c r="AMQ35" s="13"/>
      <c r="AMR35" s="13"/>
      <c r="AMS35" s="13"/>
      <c r="AMT35" s="13"/>
      <c r="AMU35" s="13"/>
      <c r="AMV35" s="13"/>
      <c r="AMW35" s="13"/>
      <c r="AMX35" s="13"/>
      <c r="AMY35" s="13"/>
      <c r="AMZ35" s="13"/>
      <c r="ANA35" s="13"/>
      <c r="ANB35" s="13"/>
      <c r="ANC35" s="13"/>
      <c r="AND35" s="13"/>
      <c r="ANE35" s="13"/>
      <c r="ANF35" s="13"/>
      <c r="ANG35" s="13"/>
      <c r="ANH35" s="13"/>
      <c r="ANI35" s="13"/>
      <c r="ANJ35" s="13"/>
      <c r="ANK35" s="13"/>
      <c r="ANL35" s="13"/>
      <c r="ANM35" s="13"/>
      <c r="ANN35" s="13"/>
      <c r="ANO35" s="13"/>
      <c r="ANP35" s="13"/>
      <c r="ANQ35" s="13"/>
      <c r="ANR35" s="13"/>
      <c r="ANS35" s="13"/>
      <c r="ANT35" s="13"/>
      <c r="ANU35" s="13"/>
      <c r="ANV35" s="13"/>
      <c r="ANW35" s="13"/>
      <c r="ANX35" s="13"/>
      <c r="ANY35" s="13"/>
      <c r="ANZ35" s="13"/>
      <c r="AOA35" s="13"/>
      <c r="AOB35" s="13"/>
      <c r="AOC35" s="13"/>
      <c r="AOD35" s="13"/>
      <c r="AOE35" s="13"/>
      <c r="AOF35" s="13"/>
      <c r="AOG35" s="13"/>
      <c r="AOH35" s="13"/>
      <c r="AOI35" s="13"/>
      <c r="AOJ35" s="13"/>
      <c r="AOK35" s="13"/>
      <c r="AOL35" s="13"/>
      <c r="AOM35" s="13"/>
      <c r="AON35" s="13"/>
      <c r="AOO35" s="13"/>
      <c r="AOP35" s="13"/>
      <c r="AOQ35" s="13"/>
      <c r="AOR35" s="13"/>
      <c r="AOS35" s="13"/>
      <c r="AOT35" s="13"/>
      <c r="AOU35" s="13"/>
      <c r="AOV35" s="13"/>
      <c r="AOW35" s="13"/>
      <c r="AOX35" s="13"/>
      <c r="AOY35" s="13"/>
      <c r="AOZ35" s="13"/>
      <c r="APA35" s="13"/>
      <c r="APB35" s="13"/>
      <c r="APC35" s="13"/>
      <c r="APD35" s="13"/>
      <c r="APE35" s="13"/>
      <c r="APF35" s="13"/>
      <c r="APG35" s="13"/>
      <c r="APH35" s="13"/>
      <c r="API35" s="13"/>
      <c r="APJ35" s="13"/>
      <c r="APK35" s="13"/>
      <c r="APL35" s="13"/>
      <c r="APM35" s="13"/>
      <c r="APN35" s="13"/>
      <c r="APO35" s="13"/>
      <c r="APP35" s="13"/>
      <c r="APQ35" s="13"/>
      <c r="APR35" s="13"/>
      <c r="APS35" s="13"/>
      <c r="APT35" s="13"/>
      <c r="APU35" s="13"/>
      <c r="APV35" s="13"/>
      <c r="APW35" s="13"/>
      <c r="APX35" s="13"/>
      <c r="APY35" s="13"/>
      <c r="APZ35" s="13"/>
      <c r="AQA35" s="13"/>
      <c r="AQB35" s="13"/>
      <c r="AQC35" s="13"/>
      <c r="AQD35" s="13"/>
      <c r="AQE35" s="13"/>
      <c r="AQF35" s="13"/>
      <c r="AQG35" s="13"/>
      <c r="AQH35" s="13"/>
      <c r="AQI35" s="13"/>
      <c r="AQJ35" s="13"/>
      <c r="AQK35" s="13"/>
      <c r="AQL35" s="13"/>
      <c r="AQM35" s="13"/>
      <c r="AQN35" s="13"/>
      <c r="AQO35" s="13"/>
      <c r="AQP35" s="13"/>
      <c r="AQQ35" s="13"/>
      <c r="AQR35" s="13"/>
      <c r="AQS35" s="13"/>
      <c r="AQT35" s="13"/>
      <c r="AQU35" s="13"/>
      <c r="AQV35" s="13"/>
      <c r="AQW35" s="13"/>
      <c r="AQX35" s="13"/>
      <c r="AQY35" s="13"/>
      <c r="AQZ35" s="13"/>
      <c r="ARA35" s="13"/>
      <c r="ARB35" s="13"/>
      <c r="ARC35" s="13"/>
      <c r="ARD35" s="13"/>
      <c r="ARE35" s="13"/>
      <c r="ARF35" s="13"/>
      <c r="ARG35" s="13"/>
      <c r="ARH35" s="13"/>
      <c r="ARI35" s="13"/>
      <c r="ARJ35" s="13"/>
      <c r="ARK35" s="13"/>
      <c r="ARL35" s="13"/>
      <c r="ARM35" s="13"/>
      <c r="ARN35" s="13"/>
      <c r="ARO35" s="13"/>
      <c r="ARP35" s="13"/>
      <c r="ARQ35" s="13"/>
      <c r="ARR35" s="13"/>
      <c r="ARS35" s="13"/>
      <c r="ART35" s="13"/>
      <c r="ARU35" s="13"/>
      <c r="ARV35" s="13"/>
      <c r="ARW35" s="13"/>
      <c r="ARX35" s="13"/>
      <c r="ARY35" s="13"/>
      <c r="ARZ35" s="13"/>
      <c r="ASA35" s="13"/>
      <c r="ASB35" s="13"/>
      <c r="ASC35" s="13"/>
      <c r="ASD35" s="13"/>
      <c r="ASE35" s="13"/>
      <c r="ASF35" s="13"/>
      <c r="ASG35" s="13"/>
      <c r="ASH35" s="13"/>
      <c r="ASI35" s="13"/>
      <c r="ASJ35" s="13"/>
      <c r="ASK35" s="13"/>
      <c r="ASL35" s="13"/>
      <c r="ASM35" s="13"/>
      <c r="ASN35" s="13"/>
      <c r="ASO35" s="13"/>
      <c r="ASP35" s="13"/>
      <c r="ASQ35" s="13"/>
      <c r="ASR35" s="13"/>
      <c r="ASS35" s="13"/>
      <c r="AST35" s="13"/>
      <c r="ASU35" s="13"/>
      <c r="ASV35" s="13"/>
      <c r="ASW35" s="13"/>
      <c r="ASX35" s="13"/>
      <c r="ASY35" s="13"/>
      <c r="ASZ35" s="13"/>
      <c r="ATA35" s="13"/>
      <c r="ATB35" s="13"/>
      <c r="ATC35" s="13"/>
      <c r="ATD35" s="13"/>
      <c r="ATE35" s="13"/>
      <c r="ATF35" s="13"/>
      <c r="ATG35" s="13"/>
      <c r="ATH35" s="13"/>
      <c r="ATI35" s="13"/>
      <c r="ATJ35" s="13"/>
      <c r="ATK35" s="13"/>
      <c r="ATL35" s="13"/>
      <c r="ATM35" s="13"/>
      <c r="ATN35" s="13"/>
      <c r="ATO35" s="13"/>
      <c r="ATP35" s="13"/>
      <c r="ATQ35" s="13"/>
      <c r="ATR35" s="13"/>
      <c r="ATS35" s="13"/>
      <c r="ATT35" s="13"/>
      <c r="ATU35" s="13"/>
      <c r="ATV35" s="13"/>
      <c r="ATW35" s="13"/>
      <c r="ATX35" s="13"/>
      <c r="ATY35" s="13"/>
      <c r="ATZ35" s="13"/>
      <c r="AUA35" s="13"/>
      <c r="AUB35" s="13"/>
      <c r="AUC35" s="13"/>
      <c r="AUD35" s="13"/>
      <c r="AUE35" s="13"/>
      <c r="AUF35" s="13"/>
      <c r="AUG35" s="13"/>
      <c r="AUH35" s="13"/>
      <c r="AUI35" s="13"/>
      <c r="AUJ35" s="13"/>
      <c r="AUK35" s="13"/>
      <c r="AUL35" s="13"/>
      <c r="AUM35" s="13"/>
      <c r="AUN35" s="13"/>
      <c r="AUO35" s="13"/>
      <c r="AUP35" s="13"/>
      <c r="AUQ35" s="13"/>
      <c r="AUR35" s="13"/>
      <c r="AUS35" s="13"/>
      <c r="AUT35" s="13"/>
      <c r="AUU35" s="13"/>
      <c r="AUV35" s="13"/>
      <c r="AUW35" s="13"/>
      <c r="AUX35" s="13"/>
      <c r="AUY35" s="13"/>
      <c r="AUZ35" s="13"/>
      <c r="AVA35" s="13"/>
      <c r="AVB35" s="13"/>
      <c r="AVC35" s="13"/>
      <c r="AVD35" s="13"/>
      <c r="AVE35" s="13"/>
      <c r="AVF35" s="13"/>
      <c r="AVG35" s="13"/>
      <c r="AVH35" s="13"/>
      <c r="AVI35" s="13"/>
      <c r="AVJ35" s="13"/>
      <c r="AVK35" s="13"/>
      <c r="AVL35" s="13"/>
      <c r="AVM35" s="13"/>
      <c r="AVN35" s="13"/>
      <c r="AVO35" s="13"/>
      <c r="AVP35" s="13"/>
      <c r="AVQ35" s="13"/>
      <c r="AVR35" s="13"/>
      <c r="AVS35" s="13"/>
      <c r="AVT35" s="13"/>
      <c r="AVU35" s="13"/>
      <c r="AVV35" s="13"/>
      <c r="AVW35" s="13"/>
      <c r="AVX35" s="13"/>
      <c r="AVY35" s="13"/>
      <c r="AVZ35" s="13"/>
      <c r="AWA35" s="13"/>
      <c r="AWB35" s="13"/>
      <c r="AWC35" s="13"/>
      <c r="AWD35" s="13"/>
      <c r="AWE35" s="13"/>
      <c r="AWF35" s="13"/>
      <c r="AWG35" s="13"/>
      <c r="AWH35" s="13"/>
      <c r="AWI35" s="13"/>
      <c r="AWJ35" s="13"/>
      <c r="AWK35" s="13"/>
      <c r="AWL35" s="13"/>
      <c r="AWM35" s="13"/>
      <c r="AWN35" s="13"/>
      <c r="AWO35" s="13"/>
      <c r="AWP35" s="13"/>
      <c r="AWQ35" s="13"/>
      <c r="AWR35" s="13"/>
      <c r="AWS35" s="13"/>
      <c r="AWT35" s="13"/>
      <c r="AWU35" s="13"/>
      <c r="AWV35" s="13"/>
      <c r="AWW35" s="13"/>
      <c r="AWX35" s="13"/>
      <c r="AWY35" s="13"/>
      <c r="AWZ35" s="13"/>
      <c r="AXA35" s="13"/>
      <c r="AXB35" s="13"/>
      <c r="AXC35" s="13"/>
      <c r="AXD35" s="13"/>
      <c r="AXE35" s="13"/>
      <c r="AXF35" s="13"/>
      <c r="AXG35" s="13"/>
      <c r="AXH35" s="13"/>
      <c r="AXI35" s="13"/>
      <c r="AXJ35" s="13"/>
      <c r="AXK35" s="13"/>
      <c r="AXL35" s="13"/>
      <c r="AXM35" s="13"/>
      <c r="AXN35" s="13"/>
      <c r="AXO35" s="13"/>
      <c r="AXP35" s="13"/>
      <c r="AXQ35" s="13"/>
      <c r="AXR35" s="13"/>
      <c r="AXS35" s="13"/>
      <c r="AXT35" s="13"/>
      <c r="AXU35" s="13"/>
      <c r="AXV35" s="13"/>
      <c r="AXW35" s="13"/>
      <c r="AXX35" s="13"/>
      <c r="AXY35" s="13"/>
      <c r="AXZ35" s="13"/>
      <c r="AYA35" s="13"/>
      <c r="AYB35" s="13"/>
      <c r="AYC35" s="13"/>
      <c r="AYD35" s="13"/>
      <c r="AYE35" s="13"/>
      <c r="AYF35" s="13"/>
      <c r="AYG35" s="13"/>
      <c r="AYH35" s="13"/>
      <c r="AYI35" s="13"/>
      <c r="AYJ35" s="13"/>
      <c r="AYK35" s="13"/>
      <c r="AYL35" s="13"/>
      <c r="AYM35" s="13"/>
      <c r="AYN35" s="13"/>
      <c r="AYO35" s="13"/>
      <c r="AYP35" s="13"/>
      <c r="AYQ35" s="13"/>
      <c r="AYR35" s="13"/>
      <c r="AYS35" s="13"/>
      <c r="AYT35" s="13"/>
      <c r="AYU35" s="13"/>
      <c r="AYV35" s="13"/>
      <c r="AYW35" s="13"/>
      <c r="AYX35" s="13"/>
      <c r="AYY35" s="13"/>
      <c r="AYZ35" s="13"/>
      <c r="AZA35" s="13"/>
      <c r="AZB35" s="13"/>
      <c r="AZC35" s="13"/>
      <c r="AZD35" s="13"/>
      <c r="AZE35" s="13"/>
      <c r="AZF35" s="13"/>
      <c r="AZG35" s="13"/>
      <c r="AZH35" s="13"/>
      <c r="AZI35" s="13"/>
      <c r="AZJ35" s="13"/>
      <c r="AZK35" s="13"/>
      <c r="AZL35" s="13"/>
      <c r="AZM35" s="13"/>
      <c r="AZN35" s="13"/>
      <c r="AZO35" s="13"/>
      <c r="AZP35" s="13"/>
      <c r="AZQ35" s="13"/>
      <c r="AZR35" s="13"/>
      <c r="AZS35" s="13"/>
      <c r="AZT35" s="13"/>
      <c r="AZU35" s="13"/>
      <c r="AZV35" s="13"/>
      <c r="AZW35" s="13"/>
      <c r="AZX35" s="13"/>
      <c r="AZY35" s="13"/>
      <c r="AZZ35" s="13"/>
      <c r="BAA35" s="13"/>
      <c r="BAB35" s="13"/>
      <c r="BAC35" s="13"/>
      <c r="BAD35" s="13"/>
      <c r="BAE35" s="13"/>
      <c r="BAF35" s="13"/>
      <c r="BAG35" s="13"/>
      <c r="BAH35" s="13"/>
      <c r="BAI35" s="13"/>
      <c r="BAJ35" s="13"/>
      <c r="BAK35" s="13"/>
      <c r="BAL35" s="13"/>
      <c r="BAM35" s="13"/>
      <c r="BAN35" s="13"/>
      <c r="BAO35" s="13"/>
      <c r="BAP35" s="13"/>
      <c r="BAQ35" s="13"/>
      <c r="BAR35" s="13"/>
      <c r="BAS35" s="13"/>
      <c r="BAT35" s="13"/>
      <c r="BAU35" s="13"/>
      <c r="BAV35" s="13"/>
      <c r="BAW35" s="13"/>
      <c r="BAX35" s="13"/>
      <c r="BAY35" s="13"/>
      <c r="BAZ35" s="13"/>
      <c r="BBA35" s="13"/>
      <c r="BBB35" s="13"/>
      <c r="BBC35" s="13"/>
      <c r="BBD35" s="13"/>
      <c r="BBE35" s="13"/>
      <c r="BBF35" s="13"/>
      <c r="BBG35" s="13"/>
      <c r="BBH35" s="13"/>
      <c r="BBI35" s="13"/>
      <c r="BBJ35" s="13"/>
      <c r="BBK35" s="13"/>
      <c r="BBL35" s="13"/>
      <c r="BBM35" s="13"/>
      <c r="BBN35" s="13"/>
      <c r="BBO35" s="13"/>
      <c r="BBP35" s="13"/>
      <c r="BBQ35" s="13"/>
      <c r="BBR35" s="13"/>
      <c r="BBS35" s="13"/>
      <c r="BBT35" s="13"/>
      <c r="BBU35" s="13"/>
      <c r="BBV35" s="13"/>
      <c r="BBW35" s="13"/>
      <c r="BBX35" s="13"/>
      <c r="BBY35" s="13"/>
      <c r="BBZ35" s="13"/>
      <c r="BCA35" s="13"/>
      <c r="BCB35" s="13"/>
      <c r="BCC35" s="13"/>
      <c r="BCD35" s="13"/>
      <c r="BCE35" s="13"/>
      <c r="BCF35" s="13"/>
      <c r="BCG35" s="13"/>
      <c r="BCH35" s="13"/>
      <c r="BCI35" s="13"/>
      <c r="BCJ35" s="13"/>
      <c r="BCK35" s="13"/>
      <c r="BCL35" s="13"/>
      <c r="BCM35" s="13"/>
      <c r="BCN35" s="13"/>
      <c r="BCO35" s="13"/>
      <c r="BCP35" s="13"/>
      <c r="BCQ35" s="13"/>
      <c r="BCR35" s="13"/>
      <c r="BCS35" s="13"/>
      <c r="BCT35" s="13"/>
      <c r="BCU35" s="13"/>
      <c r="BCV35" s="13"/>
      <c r="BCW35" s="13"/>
      <c r="BCX35" s="13"/>
      <c r="BCY35" s="13"/>
      <c r="BCZ35" s="13"/>
      <c r="BDA35" s="13"/>
      <c r="BDB35" s="13"/>
      <c r="BDC35" s="13"/>
      <c r="BDD35" s="13"/>
      <c r="BDE35" s="13"/>
      <c r="BDF35" s="13"/>
      <c r="BDG35" s="13"/>
      <c r="BDH35" s="13"/>
      <c r="BDI35" s="13"/>
      <c r="BDJ35" s="13"/>
      <c r="BDK35" s="13"/>
      <c r="BDL35" s="13"/>
      <c r="BDM35" s="13"/>
      <c r="BDN35" s="13"/>
      <c r="BDO35" s="13"/>
      <c r="BDP35" s="13"/>
      <c r="BDQ35" s="13"/>
      <c r="BDR35" s="13"/>
      <c r="BDS35" s="13"/>
      <c r="BDT35" s="13"/>
      <c r="BDU35" s="13"/>
      <c r="BDV35" s="13"/>
      <c r="BDW35" s="13"/>
      <c r="BDX35" s="13"/>
      <c r="BDY35" s="13"/>
      <c r="BDZ35" s="13"/>
      <c r="BEA35" s="13"/>
      <c r="BEB35" s="13"/>
      <c r="BEC35" s="13"/>
      <c r="BED35" s="13"/>
      <c r="BEE35" s="13"/>
      <c r="BEF35" s="13"/>
      <c r="BEG35" s="13"/>
      <c r="BEH35" s="13"/>
      <c r="BEI35" s="13"/>
      <c r="BEJ35" s="13"/>
      <c r="BEK35" s="13"/>
      <c r="BEL35" s="13"/>
      <c r="BEM35" s="13"/>
      <c r="BEN35" s="13"/>
      <c r="BEO35" s="13"/>
      <c r="BEP35" s="13"/>
      <c r="BEQ35" s="13"/>
      <c r="BER35" s="13"/>
      <c r="BES35" s="13"/>
      <c r="BET35" s="13"/>
      <c r="BEU35" s="13"/>
      <c r="BEV35" s="13"/>
      <c r="BEW35" s="13"/>
      <c r="BEX35" s="13"/>
      <c r="BEY35" s="13"/>
      <c r="BEZ35" s="13"/>
      <c r="BFA35" s="13"/>
      <c r="BFB35" s="13"/>
      <c r="BFC35" s="13"/>
      <c r="BFD35" s="13"/>
      <c r="BFE35" s="13"/>
      <c r="BFF35" s="13"/>
      <c r="BFG35" s="13"/>
      <c r="BFH35" s="13"/>
      <c r="BFI35" s="13"/>
      <c r="BFJ35" s="13"/>
      <c r="BFK35" s="13"/>
      <c r="BFL35" s="13"/>
      <c r="BFM35" s="13"/>
      <c r="BFN35" s="13"/>
      <c r="BFO35" s="13"/>
      <c r="BFP35" s="13"/>
      <c r="BFQ35" s="13"/>
      <c r="BFR35" s="13"/>
      <c r="BFS35" s="13"/>
      <c r="BFT35" s="13"/>
      <c r="BFU35" s="13"/>
      <c r="BFV35" s="13"/>
      <c r="BFW35" s="13"/>
      <c r="BFX35" s="13"/>
      <c r="BFY35" s="13"/>
      <c r="BFZ35" s="13"/>
      <c r="BGA35" s="13"/>
      <c r="BGB35" s="13"/>
      <c r="BGC35" s="13"/>
      <c r="BGD35" s="13"/>
      <c r="BGE35" s="13"/>
      <c r="BGF35" s="13"/>
      <c r="BGG35" s="13"/>
      <c r="BGH35" s="13"/>
      <c r="BGI35" s="13"/>
      <c r="BGJ35" s="13"/>
      <c r="BGK35" s="13"/>
      <c r="BGL35" s="13"/>
      <c r="BGM35" s="13"/>
      <c r="BGN35" s="13"/>
      <c r="BGO35" s="13"/>
      <c r="BGP35" s="13"/>
      <c r="BGQ35" s="13"/>
      <c r="BGR35" s="13"/>
      <c r="BGS35" s="13"/>
      <c r="BGT35" s="13"/>
      <c r="BGU35" s="13"/>
      <c r="BGV35" s="13"/>
      <c r="BGW35" s="13"/>
      <c r="BGX35" s="13"/>
      <c r="BGY35" s="13"/>
      <c r="BGZ35" s="13"/>
      <c r="BHA35" s="13"/>
      <c r="BHB35" s="13"/>
      <c r="BHC35" s="13"/>
      <c r="BHD35" s="13"/>
      <c r="BHE35" s="13"/>
      <c r="BHF35" s="13"/>
      <c r="BHG35" s="13"/>
      <c r="BHH35" s="13"/>
      <c r="BHI35" s="13"/>
      <c r="BHJ35" s="13"/>
      <c r="BHK35" s="13"/>
      <c r="BHL35" s="13"/>
      <c r="BHM35" s="13"/>
      <c r="BHN35" s="13"/>
      <c r="BHO35" s="13"/>
      <c r="BHP35" s="13"/>
      <c r="BHQ35" s="13"/>
      <c r="BHR35" s="13"/>
      <c r="BHS35" s="13"/>
      <c r="BHT35" s="13"/>
      <c r="BHU35" s="13"/>
      <c r="BHV35" s="13"/>
      <c r="BHW35" s="13"/>
      <c r="BHX35" s="13"/>
      <c r="BHY35" s="13"/>
      <c r="BHZ35" s="13"/>
      <c r="BIA35" s="13"/>
      <c r="BIB35" s="13"/>
      <c r="BIC35" s="13"/>
      <c r="BID35" s="13"/>
      <c r="BIE35" s="13"/>
      <c r="BIF35" s="13"/>
      <c r="BIG35" s="13"/>
      <c r="BIH35" s="13"/>
      <c r="BII35" s="13"/>
      <c r="BIJ35" s="13"/>
      <c r="BIK35" s="13"/>
      <c r="BIL35" s="13"/>
      <c r="BIM35" s="13"/>
      <c r="BIN35" s="13"/>
      <c r="BIO35" s="13"/>
      <c r="BIP35" s="13"/>
      <c r="BIQ35" s="13"/>
      <c r="BIR35" s="13"/>
      <c r="BIS35" s="13"/>
      <c r="BIT35" s="13"/>
      <c r="BIU35" s="13"/>
      <c r="BIV35" s="13"/>
      <c r="BIW35" s="13"/>
      <c r="BIX35" s="13"/>
      <c r="BIY35" s="13"/>
      <c r="BIZ35" s="13"/>
      <c r="BJA35" s="13"/>
      <c r="BJB35" s="13"/>
      <c r="BJC35" s="13"/>
      <c r="BJD35" s="13"/>
      <c r="BJE35" s="13"/>
      <c r="BJF35" s="13"/>
      <c r="BJG35" s="13"/>
      <c r="BJH35" s="13"/>
      <c r="BJI35" s="13"/>
      <c r="BJJ35" s="13"/>
      <c r="BJK35" s="13"/>
      <c r="BJL35" s="13"/>
      <c r="BJM35" s="13"/>
      <c r="BJN35" s="13"/>
      <c r="BJO35" s="13"/>
      <c r="BJP35" s="13"/>
      <c r="BJQ35" s="13"/>
      <c r="BJR35" s="13"/>
      <c r="BJS35" s="13"/>
      <c r="BJT35" s="13"/>
      <c r="BJU35" s="13"/>
      <c r="BJV35" s="13"/>
      <c r="BJW35" s="13"/>
      <c r="BJX35" s="13"/>
      <c r="BJY35" s="13"/>
      <c r="BJZ35" s="13"/>
      <c r="BKA35" s="13"/>
      <c r="BKB35" s="13"/>
      <c r="BKC35" s="13"/>
      <c r="BKD35" s="13"/>
      <c r="BKE35" s="13"/>
      <c r="BKF35" s="13"/>
      <c r="BKG35" s="13"/>
      <c r="BKH35" s="13"/>
      <c r="BKI35" s="13"/>
      <c r="BKJ35" s="13"/>
      <c r="BKK35" s="13"/>
      <c r="BKL35" s="13"/>
      <c r="BKM35" s="13"/>
      <c r="BKN35" s="13"/>
      <c r="BKO35" s="13"/>
      <c r="BKP35" s="13"/>
      <c r="BKQ35" s="13"/>
      <c r="BKR35" s="13"/>
      <c r="BKS35" s="13"/>
      <c r="BKT35" s="13"/>
      <c r="BKU35" s="13"/>
      <c r="BKV35" s="13"/>
      <c r="BKW35" s="13"/>
      <c r="BKX35" s="13"/>
      <c r="BKY35" s="13"/>
      <c r="BKZ35" s="13"/>
      <c r="BLA35" s="13"/>
      <c r="BLB35" s="13"/>
      <c r="BLC35" s="13"/>
      <c r="BLD35" s="13"/>
      <c r="BLE35" s="13"/>
      <c r="BLF35" s="13"/>
      <c r="BLG35" s="13"/>
      <c r="BLH35" s="13"/>
      <c r="BLI35" s="13"/>
      <c r="BLJ35" s="13"/>
      <c r="BLK35" s="13"/>
      <c r="BLL35" s="13"/>
      <c r="BLM35" s="13"/>
      <c r="BLN35" s="13"/>
      <c r="BLO35" s="13"/>
      <c r="BLP35" s="13"/>
      <c r="BLQ35" s="13"/>
      <c r="BLR35" s="13"/>
      <c r="BLS35" s="13"/>
      <c r="BLT35" s="13"/>
      <c r="BLU35" s="13"/>
      <c r="BLV35" s="13"/>
      <c r="BLW35" s="13"/>
      <c r="BLX35" s="13"/>
      <c r="BLY35" s="13"/>
      <c r="BLZ35" s="13"/>
      <c r="BMA35" s="13"/>
      <c r="BMB35" s="13"/>
      <c r="BMC35" s="13"/>
      <c r="BMD35" s="13"/>
      <c r="BME35" s="13"/>
      <c r="BMF35" s="13"/>
      <c r="BMG35" s="13"/>
      <c r="BMH35" s="13"/>
      <c r="BMI35" s="13"/>
      <c r="BMJ35" s="13"/>
      <c r="BMK35" s="13"/>
      <c r="BML35" s="13"/>
      <c r="BMM35" s="13"/>
      <c r="BMN35" s="13"/>
      <c r="BMO35" s="13"/>
      <c r="BMP35" s="13"/>
      <c r="BMQ35" s="13"/>
      <c r="BMR35" s="13"/>
      <c r="BMS35" s="13"/>
      <c r="BMT35" s="13"/>
      <c r="BMU35" s="13"/>
      <c r="BMV35" s="13"/>
      <c r="BMW35" s="13"/>
      <c r="BMX35" s="13"/>
      <c r="BMY35" s="13"/>
      <c r="BMZ35" s="13"/>
      <c r="BNA35" s="13"/>
      <c r="BNB35" s="13"/>
      <c r="BNC35" s="13"/>
      <c r="BND35" s="13"/>
      <c r="BNE35" s="13"/>
      <c r="BNF35" s="13"/>
      <c r="BNG35" s="13"/>
      <c r="BNH35" s="13"/>
      <c r="BNI35" s="13"/>
      <c r="BNJ35" s="13"/>
      <c r="BNK35" s="13"/>
      <c r="BNL35" s="13"/>
      <c r="BNM35" s="13"/>
      <c r="BNN35" s="13"/>
      <c r="BNO35" s="13"/>
      <c r="BNP35" s="13"/>
      <c r="BNQ35" s="13"/>
      <c r="BNR35" s="13"/>
      <c r="BNS35" s="13"/>
      <c r="BNT35" s="13"/>
      <c r="BNU35" s="13"/>
      <c r="BNV35" s="13"/>
      <c r="BNW35" s="13"/>
      <c r="BNX35" s="13"/>
      <c r="BNY35" s="13"/>
      <c r="BNZ35" s="13"/>
      <c r="BOA35" s="13"/>
      <c r="BOB35" s="13"/>
      <c r="BOC35" s="13"/>
      <c r="BOD35" s="13"/>
      <c r="BOE35" s="13"/>
      <c r="BOF35" s="13"/>
      <c r="BOG35" s="13"/>
      <c r="BOH35" s="13"/>
      <c r="BOI35" s="13"/>
      <c r="BOJ35" s="13"/>
      <c r="BOK35" s="13"/>
      <c r="BOL35" s="13"/>
      <c r="BOM35" s="13"/>
      <c r="BON35" s="13"/>
      <c r="BOO35" s="13"/>
      <c r="BOP35" s="13"/>
      <c r="BOQ35" s="13"/>
      <c r="BOR35" s="13"/>
      <c r="BOS35" s="13"/>
      <c r="BOT35" s="13"/>
      <c r="BOU35" s="13"/>
      <c r="BOV35" s="13"/>
      <c r="BOW35" s="13"/>
      <c r="BOX35" s="13"/>
      <c r="BOY35" s="13"/>
      <c r="BOZ35" s="13"/>
      <c r="BPA35" s="13"/>
      <c r="BPB35" s="13"/>
      <c r="BPC35" s="13"/>
      <c r="BPD35" s="13"/>
      <c r="BPE35" s="13"/>
      <c r="BPF35" s="13"/>
      <c r="BPG35" s="13"/>
      <c r="BPH35" s="13"/>
      <c r="BPI35" s="13"/>
      <c r="BPJ35" s="13"/>
      <c r="BPK35" s="13"/>
      <c r="BPL35" s="13"/>
      <c r="BPM35" s="13"/>
      <c r="BPN35" s="13"/>
      <c r="BPO35" s="13"/>
      <c r="BPP35" s="13"/>
      <c r="BPQ35" s="13"/>
      <c r="BPR35" s="13"/>
      <c r="BPS35" s="13"/>
      <c r="BPT35" s="13"/>
      <c r="BPU35" s="13"/>
      <c r="BPV35" s="13"/>
      <c r="BPW35" s="13"/>
      <c r="BPX35" s="13"/>
      <c r="BPY35" s="13"/>
      <c r="BPZ35" s="13"/>
      <c r="BQA35" s="13"/>
      <c r="BQB35" s="13"/>
      <c r="BQC35" s="13"/>
      <c r="BQD35" s="13"/>
      <c r="BQE35" s="13"/>
      <c r="BQF35" s="13"/>
      <c r="BQG35" s="13"/>
      <c r="BQH35" s="13"/>
      <c r="BQI35" s="13"/>
      <c r="BQJ35" s="13"/>
      <c r="BQK35" s="13"/>
      <c r="BQL35" s="13"/>
      <c r="BQM35" s="13"/>
      <c r="BQN35" s="13"/>
      <c r="BQO35" s="13"/>
      <c r="BQP35" s="13"/>
      <c r="BQQ35" s="13"/>
      <c r="BQR35" s="13"/>
      <c r="BQS35" s="13"/>
      <c r="BQT35" s="13"/>
      <c r="BQU35" s="13"/>
      <c r="BQV35" s="13"/>
      <c r="BQW35" s="13"/>
      <c r="BQX35" s="13"/>
      <c r="BQY35" s="13"/>
      <c r="BQZ35" s="13"/>
      <c r="BRA35" s="13"/>
      <c r="BRB35" s="13"/>
      <c r="BRC35" s="13"/>
      <c r="BRD35" s="13"/>
      <c r="BRE35" s="13"/>
      <c r="BRF35" s="13"/>
      <c r="BRG35" s="13"/>
      <c r="BRH35" s="13"/>
      <c r="BRI35" s="13"/>
      <c r="BRJ35" s="13"/>
      <c r="BRK35" s="13"/>
      <c r="BRL35" s="13"/>
      <c r="BRM35" s="13"/>
      <c r="BRN35" s="13"/>
      <c r="BRO35" s="13"/>
      <c r="BRP35" s="13"/>
      <c r="BRQ35" s="13"/>
      <c r="BRR35" s="13"/>
      <c r="BRS35" s="13"/>
      <c r="BRT35" s="13"/>
      <c r="BRU35" s="13"/>
      <c r="BRV35" s="13"/>
      <c r="BRW35" s="13"/>
      <c r="BRX35" s="13"/>
      <c r="BRY35" s="13"/>
      <c r="BRZ35" s="13"/>
      <c r="BSA35" s="13"/>
      <c r="BSB35" s="13"/>
      <c r="BSC35" s="13"/>
      <c r="BSD35" s="13"/>
      <c r="BSE35" s="13"/>
      <c r="BSF35" s="13"/>
      <c r="BSG35" s="13"/>
      <c r="BSH35" s="13"/>
      <c r="BSI35" s="13"/>
      <c r="BSJ35" s="13"/>
      <c r="BSK35" s="13"/>
      <c r="BSL35" s="13"/>
      <c r="BSM35" s="13"/>
      <c r="BSN35" s="13"/>
      <c r="BSO35" s="13"/>
      <c r="BSP35" s="13"/>
      <c r="BSQ35" s="13"/>
      <c r="BSR35" s="13"/>
      <c r="BSS35" s="13"/>
      <c r="BST35" s="13"/>
      <c r="BSU35" s="13"/>
      <c r="BSV35" s="13"/>
      <c r="BSW35" s="13"/>
      <c r="BSX35" s="13"/>
      <c r="BSY35" s="13"/>
      <c r="BSZ35" s="13"/>
      <c r="BTA35" s="13"/>
      <c r="BTB35" s="13"/>
      <c r="BTC35" s="13"/>
      <c r="BTD35" s="13"/>
      <c r="BTE35" s="13"/>
      <c r="BTF35" s="13"/>
      <c r="BTG35" s="13"/>
      <c r="BTH35" s="13"/>
      <c r="BTI35" s="13"/>
      <c r="BTJ35" s="13"/>
      <c r="BTK35" s="13"/>
      <c r="BTL35" s="13"/>
      <c r="BTM35" s="13"/>
      <c r="BTN35" s="13"/>
      <c r="BTO35" s="13"/>
      <c r="BTP35" s="13"/>
      <c r="BTQ35" s="13"/>
      <c r="BTR35" s="13"/>
      <c r="BTS35" s="13"/>
      <c r="BTT35" s="13"/>
      <c r="BTU35" s="13"/>
      <c r="BTV35" s="13"/>
      <c r="BTW35" s="13"/>
      <c r="BTX35" s="13"/>
      <c r="BTY35" s="13"/>
      <c r="BTZ35" s="13"/>
      <c r="BUA35" s="13"/>
      <c r="BUB35" s="13"/>
      <c r="BUC35" s="13"/>
      <c r="BUD35" s="13"/>
      <c r="BUE35" s="13"/>
      <c r="BUF35" s="13"/>
      <c r="BUG35" s="13"/>
      <c r="BUH35" s="13"/>
      <c r="BUI35" s="13"/>
      <c r="BUJ35" s="13"/>
      <c r="BUK35" s="13"/>
      <c r="BUL35" s="13"/>
      <c r="BUM35" s="13"/>
      <c r="BUN35" s="13"/>
      <c r="BUO35" s="13"/>
      <c r="BUP35" s="13"/>
      <c r="BUQ35" s="13"/>
      <c r="BUR35" s="13"/>
      <c r="BUS35" s="13"/>
      <c r="BUT35" s="13"/>
      <c r="BUU35" s="13"/>
      <c r="BUV35" s="13"/>
      <c r="BUW35" s="13"/>
      <c r="BUX35" s="13"/>
      <c r="BUY35" s="13"/>
      <c r="BUZ35" s="13"/>
      <c r="BVA35" s="13"/>
      <c r="BVB35" s="13"/>
      <c r="BVC35" s="13"/>
      <c r="BVD35" s="13"/>
      <c r="BVE35" s="13"/>
      <c r="BVF35" s="13"/>
      <c r="BVG35" s="13"/>
      <c r="BVH35" s="13"/>
      <c r="BVI35" s="13"/>
      <c r="BVJ35" s="13"/>
      <c r="BVK35" s="13"/>
      <c r="BVL35" s="13"/>
      <c r="BVM35" s="13"/>
      <c r="BVN35" s="13"/>
      <c r="BVO35" s="13"/>
      <c r="BVP35" s="13"/>
      <c r="BVQ35" s="13"/>
      <c r="BVR35" s="13"/>
      <c r="BVS35" s="13"/>
      <c r="BVT35" s="13"/>
      <c r="BVU35" s="13"/>
      <c r="BVV35" s="13"/>
      <c r="BVW35" s="13"/>
      <c r="BVX35" s="13"/>
      <c r="BVY35" s="13"/>
      <c r="BVZ35" s="13"/>
      <c r="BWA35" s="13"/>
      <c r="BWB35" s="13"/>
      <c r="BWC35" s="13"/>
      <c r="BWD35" s="13"/>
      <c r="BWE35" s="13"/>
      <c r="BWF35" s="13"/>
      <c r="BWG35" s="13"/>
      <c r="BWH35" s="13"/>
      <c r="BWI35" s="13"/>
      <c r="BWJ35" s="13"/>
      <c r="BWK35" s="13"/>
      <c r="BWL35" s="13"/>
      <c r="BWM35" s="13"/>
      <c r="BWN35" s="13"/>
      <c r="BWO35" s="13"/>
      <c r="BWP35" s="13"/>
      <c r="BWQ35" s="13"/>
      <c r="BWR35" s="13"/>
      <c r="BWS35" s="13"/>
      <c r="BWT35" s="13"/>
      <c r="BWU35" s="13"/>
      <c r="BWV35" s="13"/>
      <c r="BWW35" s="13"/>
      <c r="BWX35" s="13"/>
      <c r="BWY35" s="13"/>
      <c r="BWZ35" s="13"/>
      <c r="BXA35" s="13"/>
      <c r="BXB35" s="13"/>
      <c r="BXC35" s="13"/>
      <c r="BXD35" s="13"/>
      <c r="BXE35" s="13"/>
      <c r="BXF35" s="13"/>
      <c r="BXG35" s="13"/>
      <c r="BXH35" s="13"/>
      <c r="BXI35" s="13"/>
      <c r="BXJ35" s="13"/>
      <c r="BXK35" s="13"/>
      <c r="BXL35" s="13"/>
      <c r="BXM35" s="13"/>
      <c r="BXN35" s="13"/>
      <c r="BXO35" s="13"/>
      <c r="BXP35" s="13"/>
      <c r="BXQ35" s="13"/>
      <c r="BXR35" s="13"/>
      <c r="BXS35" s="13"/>
      <c r="BXT35" s="13"/>
      <c r="BXU35" s="13"/>
      <c r="BXV35" s="13"/>
      <c r="BXW35" s="13"/>
      <c r="BXX35" s="13"/>
      <c r="BXY35" s="13"/>
      <c r="BXZ35" s="13"/>
      <c r="BYA35" s="13"/>
      <c r="BYB35" s="13"/>
      <c r="BYC35" s="13"/>
      <c r="BYD35" s="13"/>
      <c r="BYE35" s="13"/>
      <c r="BYF35" s="13"/>
      <c r="BYG35" s="13"/>
      <c r="BYH35" s="13"/>
      <c r="BYI35" s="13"/>
      <c r="BYJ35" s="13"/>
      <c r="BYK35" s="13"/>
      <c r="BYL35" s="13"/>
      <c r="BYM35" s="13"/>
      <c r="BYN35" s="13"/>
      <c r="BYO35" s="13"/>
      <c r="BYP35" s="13"/>
      <c r="BYQ35" s="13"/>
      <c r="BYR35" s="13"/>
      <c r="BYS35" s="13"/>
      <c r="BYT35" s="13"/>
      <c r="BYU35" s="13"/>
      <c r="BYV35" s="13"/>
      <c r="BYW35" s="13"/>
      <c r="BYX35" s="13"/>
      <c r="BYY35" s="13"/>
      <c r="BYZ35" s="13"/>
      <c r="BZA35" s="13"/>
      <c r="BZB35" s="13"/>
      <c r="BZC35" s="13"/>
      <c r="BZD35" s="13"/>
      <c r="BZE35" s="13"/>
      <c r="BZF35" s="13"/>
      <c r="BZG35" s="13"/>
      <c r="BZH35" s="13"/>
      <c r="BZI35" s="13"/>
      <c r="BZJ35" s="13"/>
      <c r="BZK35" s="13"/>
      <c r="BZL35" s="13"/>
      <c r="BZM35" s="13"/>
      <c r="BZN35" s="13"/>
      <c r="BZO35" s="13"/>
      <c r="BZP35" s="13"/>
      <c r="BZQ35" s="13"/>
      <c r="BZR35" s="13"/>
      <c r="BZS35" s="13"/>
      <c r="BZT35" s="13"/>
      <c r="BZU35" s="13"/>
      <c r="BZV35" s="13"/>
      <c r="BZW35" s="13"/>
      <c r="BZX35" s="13"/>
      <c r="BZY35" s="13"/>
      <c r="BZZ35" s="13"/>
      <c r="CAA35" s="13"/>
      <c r="CAB35" s="13"/>
      <c r="CAC35" s="13"/>
      <c r="CAD35" s="13"/>
      <c r="CAE35" s="13"/>
      <c r="CAF35" s="13"/>
      <c r="CAG35" s="13"/>
      <c r="CAH35" s="13"/>
      <c r="CAI35" s="13"/>
      <c r="CAJ35" s="13"/>
      <c r="CAK35" s="13"/>
      <c r="CAL35" s="13"/>
      <c r="CAM35" s="13"/>
      <c r="CAN35" s="13"/>
      <c r="CAO35" s="13"/>
      <c r="CAP35" s="13"/>
      <c r="CAQ35" s="13"/>
      <c r="CAR35" s="13"/>
      <c r="CAS35" s="13"/>
      <c r="CAT35" s="13"/>
      <c r="CAU35" s="13"/>
      <c r="CAV35" s="13"/>
      <c r="CAW35" s="13"/>
      <c r="CAX35" s="13"/>
      <c r="CAY35" s="13"/>
      <c r="CAZ35" s="13"/>
      <c r="CBA35" s="13"/>
      <c r="CBB35" s="13"/>
      <c r="CBC35" s="13"/>
      <c r="CBD35" s="13"/>
      <c r="CBE35" s="13"/>
      <c r="CBF35" s="13"/>
      <c r="CBG35" s="13"/>
      <c r="CBH35" s="13"/>
      <c r="CBI35" s="13"/>
      <c r="CBJ35" s="13"/>
      <c r="CBK35" s="13"/>
      <c r="CBL35" s="13"/>
      <c r="CBM35" s="13"/>
      <c r="CBN35" s="13"/>
      <c r="CBO35" s="13"/>
      <c r="CBP35" s="13"/>
      <c r="CBQ35" s="13"/>
      <c r="CBR35" s="13"/>
      <c r="CBS35" s="13"/>
      <c r="CBT35" s="13"/>
      <c r="CBU35" s="13"/>
      <c r="CBV35" s="13"/>
      <c r="CBW35" s="13"/>
      <c r="CBX35" s="13"/>
      <c r="CBY35" s="13"/>
      <c r="CBZ35" s="13"/>
      <c r="CCA35" s="13"/>
      <c r="CCB35" s="13"/>
      <c r="CCC35" s="13"/>
      <c r="CCD35" s="13"/>
      <c r="CCE35" s="13"/>
      <c r="CCF35" s="13"/>
      <c r="CCG35" s="13"/>
      <c r="CCH35" s="13"/>
      <c r="CCI35" s="13"/>
      <c r="CCJ35" s="13"/>
      <c r="CCK35" s="13"/>
      <c r="CCL35" s="13"/>
      <c r="CCM35" s="13"/>
      <c r="CCN35" s="13"/>
      <c r="CCO35" s="13"/>
      <c r="CCP35" s="13"/>
      <c r="CCQ35" s="13"/>
      <c r="CCR35" s="13"/>
      <c r="CCS35" s="13"/>
      <c r="CCT35" s="13"/>
      <c r="CCU35" s="13"/>
      <c r="CCV35" s="13"/>
      <c r="CCW35" s="13"/>
      <c r="CCX35" s="13"/>
      <c r="CCY35" s="13"/>
      <c r="CCZ35" s="13"/>
      <c r="CDA35" s="13"/>
      <c r="CDB35" s="13"/>
      <c r="CDC35" s="13"/>
      <c r="CDD35" s="13"/>
      <c r="CDE35" s="13"/>
      <c r="CDF35" s="13"/>
      <c r="CDG35" s="13"/>
      <c r="CDH35" s="13"/>
      <c r="CDI35" s="13"/>
      <c r="CDJ35" s="13"/>
      <c r="CDK35" s="13"/>
      <c r="CDL35" s="13"/>
      <c r="CDM35" s="13"/>
      <c r="CDN35" s="13"/>
      <c r="CDO35" s="13"/>
      <c r="CDP35" s="13"/>
      <c r="CDQ35" s="13"/>
      <c r="CDR35" s="13"/>
      <c r="CDS35" s="13"/>
      <c r="CDT35" s="13"/>
      <c r="CDU35" s="13"/>
      <c r="CDV35" s="13"/>
      <c r="CDW35" s="13"/>
      <c r="CDX35" s="13"/>
      <c r="CDY35" s="13"/>
      <c r="CDZ35" s="13"/>
      <c r="CEA35" s="13"/>
      <c r="CEB35" s="13"/>
      <c r="CEC35" s="13"/>
      <c r="CED35" s="13"/>
      <c r="CEE35" s="13"/>
      <c r="CEF35" s="13"/>
      <c r="CEG35" s="13"/>
      <c r="CEH35" s="13"/>
      <c r="CEI35" s="13"/>
      <c r="CEJ35" s="13"/>
      <c r="CEK35" s="13"/>
      <c r="CEL35" s="13"/>
      <c r="CEM35" s="13"/>
      <c r="CEN35" s="13"/>
      <c r="CEO35" s="13"/>
      <c r="CEP35" s="13"/>
      <c r="CEQ35" s="13"/>
      <c r="CER35" s="13"/>
      <c r="CES35" s="13"/>
      <c r="CET35" s="13"/>
      <c r="CEU35" s="13"/>
      <c r="CEV35" s="13"/>
      <c r="CEW35" s="13"/>
      <c r="CEX35" s="13"/>
      <c r="CEY35" s="13"/>
      <c r="CEZ35" s="13"/>
      <c r="CFA35" s="13"/>
      <c r="CFB35" s="13"/>
      <c r="CFC35" s="13"/>
      <c r="CFD35" s="13"/>
      <c r="CFE35" s="13"/>
      <c r="CFF35" s="13"/>
      <c r="CFG35" s="13"/>
      <c r="CFH35" s="13"/>
      <c r="CFI35" s="13"/>
      <c r="CFJ35" s="13"/>
      <c r="CFK35" s="13"/>
      <c r="CFL35" s="13"/>
      <c r="CFM35" s="13"/>
      <c r="CFN35" s="13"/>
      <c r="CFO35" s="13"/>
      <c r="CFP35" s="13"/>
      <c r="CFQ35" s="13"/>
      <c r="CFR35" s="13"/>
      <c r="CFS35" s="13"/>
      <c r="CFT35" s="13"/>
      <c r="CFU35" s="13"/>
      <c r="CFV35" s="13"/>
      <c r="CFW35" s="13"/>
      <c r="CFX35" s="13"/>
      <c r="CFY35" s="13"/>
      <c r="CFZ35" s="13"/>
      <c r="CGA35" s="13"/>
      <c r="CGB35" s="13"/>
      <c r="CGC35" s="13"/>
      <c r="CGD35" s="13"/>
      <c r="CGE35" s="13"/>
      <c r="CGF35" s="13"/>
      <c r="CGG35" s="13"/>
      <c r="CGH35" s="13"/>
      <c r="CGI35" s="13"/>
      <c r="CGJ35" s="13"/>
      <c r="CGK35" s="13"/>
      <c r="CGL35" s="13"/>
      <c r="CGM35" s="13"/>
      <c r="CGN35" s="13"/>
      <c r="CGO35" s="13"/>
      <c r="CGP35" s="13"/>
      <c r="CGQ35" s="13"/>
      <c r="CGR35" s="13"/>
      <c r="CGS35" s="13"/>
      <c r="CGT35" s="13"/>
      <c r="CGU35" s="13"/>
      <c r="CGV35" s="13"/>
      <c r="CGW35" s="13"/>
      <c r="CGX35" s="13"/>
      <c r="CGY35" s="13"/>
      <c r="CGZ35" s="13"/>
      <c r="CHA35" s="13"/>
      <c r="CHB35" s="13"/>
      <c r="CHC35" s="13"/>
      <c r="CHD35" s="13"/>
      <c r="CHE35" s="13"/>
      <c r="CHF35" s="13"/>
      <c r="CHG35" s="13"/>
      <c r="CHH35" s="13"/>
      <c r="CHI35" s="13"/>
      <c r="CHJ35" s="13"/>
      <c r="CHK35" s="13"/>
      <c r="CHL35" s="13"/>
      <c r="CHM35" s="13"/>
      <c r="CHN35" s="13"/>
      <c r="CHO35" s="13"/>
      <c r="CHP35" s="13"/>
      <c r="CHQ35" s="13"/>
      <c r="CHR35" s="13"/>
      <c r="CHS35" s="13"/>
      <c r="CHT35" s="13"/>
      <c r="CHU35" s="13"/>
      <c r="CHV35" s="13"/>
      <c r="CHW35" s="13"/>
      <c r="CHX35" s="13"/>
      <c r="CHY35" s="13"/>
      <c r="CHZ35" s="13"/>
      <c r="CIA35" s="13"/>
      <c r="CIB35" s="13"/>
      <c r="CIC35" s="13"/>
      <c r="CID35" s="13"/>
      <c r="CIE35" s="13"/>
      <c r="CIF35" s="13"/>
      <c r="CIG35" s="13"/>
      <c r="CIH35" s="13"/>
      <c r="CII35" s="13"/>
      <c r="CIJ35" s="13"/>
      <c r="CIK35" s="13"/>
      <c r="CIL35" s="13"/>
      <c r="CIM35" s="13"/>
      <c r="CIN35" s="13"/>
      <c r="CIO35" s="13"/>
      <c r="CIP35" s="13"/>
      <c r="CIQ35" s="13"/>
      <c r="CIR35" s="13"/>
      <c r="CIS35" s="13"/>
      <c r="CIT35" s="13"/>
      <c r="CIU35" s="13"/>
      <c r="CIV35" s="13"/>
      <c r="CIW35" s="13"/>
      <c r="CIX35" s="13"/>
      <c r="CIY35" s="13"/>
      <c r="CIZ35" s="13"/>
      <c r="CJA35" s="13"/>
      <c r="CJB35" s="13"/>
      <c r="CJC35" s="13"/>
      <c r="CJD35" s="13"/>
      <c r="CJE35" s="13"/>
      <c r="CJF35" s="13"/>
      <c r="CJG35" s="13"/>
      <c r="CJH35" s="13"/>
      <c r="CJI35" s="13"/>
      <c r="CJJ35" s="13"/>
      <c r="CJK35" s="13"/>
      <c r="CJL35" s="13"/>
      <c r="CJM35" s="13"/>
      <c r="CJN35" s="13"/>
      <c r="CJO35" s="13"/>
      <c r="CJP35" s="13"/>
      <c r="CJQ35" s="13"/>
      <c r="CJR35" s="13"/>
      <c r="CJS35" s="13"/>
      <c r="CJT35" s="13"/>
      <c r="CJU35" s="13"/>
      <c r="CJV35" s="13"/>
      <c r="CJW35" s="13"/>
      <c r="CJX35" s="13"/>
      <c r="CJY35" s="13"/>
      <c r="CJZ35" s="13"/>
      <c r="CKA35" s="13"/>
      <c r="CKB35" s="13"/>
      <c r="CKC35" s="13"/>
      <c r="CKD35" s="13"/>
      <c r="CKE35" s="13"/>
      <c r="CKF35" s="13"/>
      <c r="CKG35" s="13"/>
      <c r="CKH35" s="13"/>
      <c r="CKI35" s="13"/>
      <c r="CKJ35" s="13"/>
      <c r="CKK35" s="13"/>
      <c r="CKL35" s="13"/>
      <c r="CKM35" s="13"/>
      <c r="CKN35" s="13"/>
      <c r="CKO35" s="13"/>
      <c r="CKP35" s="13"/>
      <c r="CKQ35" s="13"/>
      <c r="CKR35" s="13"/>
      <c r="CKS35" s="13"/>
      <c r="CKT35" s="13"/>
      <c r="CKU35" s="13"/>
      <c r="CKV35" s="13"/>
      <c r="CKW35" s="13"/>
      <c r="CKX35" s="13"/>
      <c r="CKY35" s="13"/>
      <c r="CKZ35" s="13"/>
      <c r="CLA35" s="13"/>
      <c r="CLB35" s="13"/>
      <c r="CLC35" s="13"/>
      <c r="CLD35" s="13"/>
      <c r="CLE35" s="13"/>
      <c r="CLF35" s="13"/>
      <c r="CLG35" s="13"/>
      <c r="CLH35" s="13"/>
      <c r="CLI35" s="13"/>
      <c r="CLJ35" s="13"/>
      <c r="CLK35" s="13"/>
      <c r="CLL35" s="13"/>
      <c r="CLM35" s="13"/>
      <c r="CLN35" s="13"/>
      <c r="CLO35" s="13"/>
      <c r="CLP35" s="13"/>
      <c r="CLQ35" s="13"/>
      <c r="CLR35" s="13"/>
      <c r="CLS35" s="13"/>
      <c r="CLT35" s="13"/>
      <c r="CLU35" s="13"/>
      <c r="CLV35" s="13"/>
      <c r="CLW35" s="13"/>
      <c r="CLX35" s="13"/>
      <c r="CLY35" s="13"/>
      <c r="CLZ35" s="13"/>
      <c r="CMA35" s="13"/>
      <c r="CMB35" s="13"/>
      <c r="CMC35" s="13"/>
      <c r="CMD35" s="13"/>
      <c r="CME35" s="13"/>
      <c r="CMF35" s="13"/>
      <c r="CMG35" s="13"/>
      <c r="CMH35" s="13"/>
      <c r="CMI35" s="13"/>
      <c r="CMJ35" s="13"/>
      <c r="CMK35" s="13"/>
      <c r="CML35" s="13"/>
      <c r="CMM35" s="13"/>
      <c r="CMN35" s="13"/>
      <c r="CMO35" s="13"/>
      <c r="CMP35" s="13"/>
      <c r="CMQ35" s="13"/>
      <c r="CMR35" s="13"/>
      <c r="CMS35" s="13"/>
      <c r="CMT35" s="13"/>
      <c r="CMU35" s="13"/>
      <c r="CMV35" s="13"/>
      <c r="CMW35" s="13"/>
      <c r="CMX35" s="13"/>
      <c r="CMY35" s="13"/>
      <c r="CMZ35" s="13"/>
      <c r="CNA35" s="13"/>
      <c r="CNB35" s="13"/>
      <c r="CNC35" s="13"/>
      <c r="CND35" s="13"/>
      <c r="CNE35" s="13"/>
      <c r="CNF35" s="13"/>
      <c r="CNG35" s="13"/>
      <c r="CNH35" s="13"/>
      <c r="CNI35" s="13"/>
      <c r="CNJ35" s="13"/>
      <c r="CNK35" s="13"/>
      <c r="CNL35" s="13"/>
      <c r="CNM35" s="13"/>
      <c r="CNN35" s="13"/>
      <c r="CNO35" s="13"/>
      <c r="CNP35" s="13"/>
      <c r="CNQ35" s="13"/>
      <c r="CNR35" s="13"/>
      <c r="CNS35" s="13"/>
      <c r="CNT35" s="13"/>
      <c r="CNU35" s="13"/>
      <c r="CNV35" s="13"/>
      <c r="CNW35" s="13"/>
      <c r="CNX35" s="13"/>
      <c r="CNY35" s="13"/>
      <c r="CNZ35" s="13"/>
      <c r="COA35" s="13"/>
      <c r="COB35" s="13"/>
      <c r="COC35" s="13"/>
      <c r="COD35" s="13"/>
      <c r="COE35" s="13"/>
      <c r="COF35" s="13"/>
      <c r="COG35" s="13"/>
      <c r="COH35" s="13"/>
      <c r="COI35" s="13"/>
      <c r="COJ35" s="13"/>
      <c r="COK35" s="13"/>
      <c r="COL35" s="13"/>
      <c r="COM35" s="13"/>
      <c r="CON35" s="13"/>
      <c r="COO35" s="13"/>
      <c r="COP35" s="13"/>
      <c r="COQ35" s="13"/>
      <c r="COR35" s="13"/>
      <c r="COS35" s="13"/>
      <c r="COT35" s="13"/>
      <c r="COU35" s="13"/>
      <c r="COV35" s="13"/>
      <c r="COW35" s="13"/>
      <c r="COX35" s="13"/>
      <c r="COY35" s="13"/>
      <c r="COZ35" s="13"/>
      <c r="CPA35" s="13"/>
      <c r="CPB35" s="13"/>
      <c r="CPC35" s="13"/>
      <c r="CPD35" s="13"/>
      <c r="CPE35" s="13"/>
      <c r="CPF35" s="13"/>
      <c r="CPG35" s="13"/>
      <c r="CPH35" s="13"/>
      <c r="CPI35" s="13"/>
      <c r="CPJ35" s="13"/>
      <c r="CPK35" s="13"/>
      <c r="CPL35" s="13"/>
      <c r="CPM35" s="13"/>
      <c r="CPN35" s="13"/>
      <c r="CPO35" s="13"/>
      <c r="CPP35" s="13"/>
      <c r="CPQ35" s="13"/>
      <c r="CPR35" s="13"/>
      <c r="CPS35" s="13"/>
      <c r="CPT35" s="13"/>
      <c r="CPU35" s="13"/>
      <c r="CPV35" s="13"/>
      <c r="CPW35" s="13"/>
      <c r="CPX35" s="13"/>
      <c r="CPY35" s="13"/>
      <c r="CPZ35" s="13"/>
      <c r="CQA35" s="13"/>
      <c r="CQB35" s="13"/>
      <c r="CQC35" s="13"/>
      <c r="CQD35" s="13"/>
      <c r="CQE35" s="13"/>
      <c r="CQF35" s="13"/>
      <c r="CQG35" s="13"/>
      <c r="CQH35" s="13"/>
      <c r="CQI35" s="13"/>
      <c r="CQJ35" s="13"/>
      <c r="CQK35" s="13"/>
      <c r="CQL35" s="13"/>
      <c r="CQM35" s="13"/>
      <c r="CQN35" s="13"/>
      <c r="CQO35" s="13"/>
      <c r="CQP35" s="13"/>
      <c r="CQQ35" s="13"/>
      <c r="CQR35" s="13"/>
      <c r="CQS35" s="13"/>
      <c r="CQT35" s="13"/>
      <c r="CQU35" s="13"/>
      <c r="CQV35" s="13"/>
      <c r="CQW35" s="13"/>
      <c r="CQX35" s="13"/>
      <c r="CQY35" s="13"/>
      <c r="CQZ35" s="13"/>
      <c r="CRA35" s="13"/>
      <c r="CRB35" s="13"/>
      <c r="CRC35" s="13"/>
      <c r="CRD35" s="13"/>
      <c r="CRE35" s="13"/>
      <c r="CRF35" s="13"/>
      <c r="CRG35" s="13"/>
      <c r="CRH35" s="13"/>
      <c r="CRI35" s="13"/>
      <c r="CRJ35" s="13"/>
      <c r="CRK35" s="13"/>
      <c r="CRL35" s="13"/>
      <c r="CRM35" s="13"/>
      <c r="CRN35" s="13"/>
      <c r="CRO35" s="13"/>
      <c r="CRP35" s="13"/>
      <c r="CRQ35" s="13"/>
      <c r="CRR35" s="13"/>
      <c r="CRS35" s="13"/>
      <c r="CRT35" s="13"/>
      <c r="CRU35" s="13"/>
      <c r="CRV35" s="13"/>
      <c r="CRW35" s="13"/>
      <c r="CRX35" s="13"/>
      <c r="CRY35" s="13"/>
      <c r="CRZ35" s="13"/>
      <c r="CSA35" s="13"/>
      <c r="CSB35" s="13"/>
      <c r="CSC35" s="13"/>
      <c r="CSD35" s="13"/>
      <c r="CSE35" s="13"/>
      <c r="CSF35" s="13"/>
      <c r="CSG35" s="13"/>
      <c r="CSH35" s="13"/>
      <c r="CSI35" s="13"/>
      <c r="CSJ35" s="13"/>
      <c r="CSK35" s="13"/>
      <c r="CSL35" s="13"/>
      <c r="CSM35" s="13"/>
      <c r="CSN35" s="13"/>
      <c r="CSO35" s="13"/>
      <c r="CSP35" s="13"/>
      <c r="CSQ35" s="13"/>
      <c r="CSR35" s="13"/>
      <c r="CSS35" s="13"/>
      <c r="CST35" s="13"/>
      <c r="CSU35" s="13"/>
      <c r="CSV35" s="13"/>
      <c r="CSW35" s="13"/>
      <c r="CSX35" s="13"/>
      <c r="CSY35" s="13"/>
      <c r="CSZ35" s="13"/>
      <c r="CTA35" s="13"/>
      <c r="CTB35" s="13"/>
      <c r="CTC35" s="13"/>
      <c r="CTD35" s="13"/>
      <c r="CTE35" s="13"/>
      <c r="CTF35" s="13"/>
      <c r="CTG35" s="13"/>
      <c r="CTH35" s="13"/>
      <c r="CTI35" s="13"/>
      <c r="CTJ35" s="13"/>
      <c r="CTK35" s="13"/>
      <c r="CTL35" s="13"/>
      <c r="CTM35" s="13"/>
      <c r="CTN35" s="13"/>
      <c r="CTO35" s="13"/>
      <c r="CTP35" s="13"/>
      <c r="CTQ35" s="13"/>
      <c r="CTR35" s="13"/>
      <c r="CTS35" s="13"/>
      <c r="CTT35" s="13"/>
      <c r="CTU35" s="13"/>
      <c r="CTV35" s="13"/>
      <c r="CTW35" s="13"/>
      <c r="CTX35" s="13"/>
      <c r="CTY35" s="13"/>
      <c r="CTZ35" s="13"/>
      <c r="CUA35" s="13"/>
      <c r="CUB35" s="13"/>
      <c r="CUC35" s="13"/>
      <c r="CUD35" s="13"/>
      <c r="CUE35" s="13"/>
      <c r="CUF35" s="13"/>
      <c r="CUG35" s="13"/>
      <c r="CUH35" s="13"/>
      <c r="CUI35" s="13"/>
      <c r="CUJ35" s="13"/>
      <c r="CUK35" s="13"/>
      <c r="CUL35" s="13"/>
      <c r="CUM35" s="13"/>
      <c r="CUN35" s="13"/>
      <c r="CUO35" s="13"/>
      <c r="CUP35" s="13"/>
      <c r="CUQ35" s="13"/>
      <c r="CUR35" s="13"/>
      <c r="CUS35" s="13"/>
      <c r="CUT35" s="13"/>
      <c r="CUU35" s="13"/>
      <c r="CUV35" s="13"/>
      <c r="CUW35" s="13"/>
      <c r="CUX35" s="13"/>
      <c r="CUY35" s="13"/>
      <c r="CUZ35" s="13"/>
      <c r="CVA35" s="13"/>
      <c r="CVB35" s="13"/>
      <c r="CVC35" s="13"/>
      <c r="CVD35" s="13"/>
      <c r="CVE35" s="13"/>
      <c r="CVF35" s="13"/>
      <c r="CVG35" s="13"/>
      <c r="CVH35" s="13"/>
      <c r="CVI35" s="13"/>
      <c r="CVJ35" s="13"/>
      <c r="CVK35" s="13"/>
      <c r="CVL35" s="13"/>
      <c r="CVM35" s="13"/>
      <c r="CVN35" s="13"/>
      <c r="CVO35" s="13"/>
      <c r="CVP35" s="13"/>
      <c r="CVQ35" s="13"/>
      <c r="CVR35" s="13"/>
      <c r="CVS35" s="13"/>
      <c r="CVT35" s="13"/>
      <c r="CVU35" s="13"/>
      <c r="CVV35" s="13"/>
      <c r="CVW35" s="13"/>
      <c r="CVX35" s="13"/>
      <c r="CVY35" s="13"/>
      <c r="CVZ35" s="13"/>
      <c r="CWA35" s="13"/>
      <c r="CWB35" s="13"/>
      <c r="CWC35" s="13"/>
      <c r="CWD35" s="13"/>
      <c r="CWE35" s="13"/>
      <c r="CWF35" s="13"/>
      <c r="CWG35" s="13"/>
      <c r="CWH35" s="13"/>
      <c r="CWI35" s="13"/>
      <c r="CWJ35" s="13"/>
      <c r="CWK35" s="13"/>
      <c r="CWL35" s="13"/>
      <c r="CWM35" s="13"/>
      <c r="CWN35" s="13"/>
      <c r="CWO35" s="13"/>
      <c r="CWP35" s="13"/>
      <c r="CWQ35" s="13"/>
      <c r="CWR35" s="13"/>
      <c r="CWS35" s="13"/>
      <c r="CWT35" s="13"/>
      <c r="CWU35" s="13"/>
      <c r="CWV35" s="13"/>
      <c r="CWW35" s="13"/>
      <c r="CWX35" s="13"/>
      <c r="CWY35" s="13"/>
      <c r="CWZ35" s="13"/>
      <c r="CXA35" s="13"/>
      <c r="CXB35" s="13"/>
      <c r="CXC35" s="13"/>
      <c r="CXD35" s="13"/>
      <c r="CXE35" s="13"/>
      <c r="CXF35" s="13"/>
      <c r="CXG35" s="13"/>
      <c r="CXH35" s="13"/>
      <c r="CXI35" s="13"/>
      <c r="CXJ35" s="13"/>
      <c r="CXK35" s="13"/>
      <c r="CXL35" s="13"/>
      <c r="CXM35" s="13"/>
      <c r="CXN35" s="13"/>
      <c r="CXO35" s="13"/>
      <c r="CXP35" s="13"/>
      <c r="CXQ35" s="13"/>
      <c r="CXR35" s="13"/>
      <c r="CXS35" s="13"/>
      <c r="CXT35" s="13"/>
      <c r="CXU35" s="13"/>
      <c r="CXV35" s="13"/>
      <c r="CXW35" s="13"/>
      <c r="CXX35" s="13"/>
      <c r="CXY35" s="13"/>
      <c r="CXZ35" s="13"/>
      <c r="CYA35" s="13"/>
      <c r="CYB35" s="13"/>
      <c r="CYC35" s="13"/>
      <c r="CYD35" s="13"/>
      <c r="CYE35" s="13"/>
      <c r="CYF35" s="13"/>
      <c r="CYG35" s="13"/>
      <c r="CYH35" s="13"/>
      <c r="CYI35" s="13"/>
      <c r="CYJ35" s="13"/>
      <c r="CYK35" s="13"/>
      <c r="CYL35" s="13"/>
      <c r="CYM35" s="13"/>
      <c r="CYN35" s="13"/>
      <c r="CYO35" s="13"/>
      <c r="CYP35" s="13"/>
      <c r="CYQ35" s="13"/>
      <c r="CYR35" s="13"/>
      <c r="CYS35" s="13"/>
      <c r="CYT35" s="13"/>
      <c r="CYU35" s="13"/>
      <c r="CYV35" s="13"/>
      <c r="CYW35" s="13"/>
      <c r="CYX35" s="13"/>
      <c r="CYY35" s="13"/>
      <c r="CYZ35" s="13"/>
      <c r="CZA35" s="13"/>
      <c r="CZB35" s="13"/>
      <c r="CZC35" s="13"/>
      <c r="CZD35" s="13"/>
      <c r="CZE35" s="13"/>
      <c r="CZF35" s="13"/>
      <c r="CZG35" s="13"/>
      <c r="CZH35" s="13"/>
      <c r="CZI35" s="13"/>
      <c r="CZJ35" s="13"/>
      <c r="CZK35" s="13"/>
      <c r="CZL35" s="13"/>
      <c r="CZM35" s="13"/>
      <c r="CZN35" s="13"/>
      <c r="CZO35" s="13"/>
      <c r="CZP35" s="13"/>
      <c r="CZQ35" s="13"/>
      <c r="CZR35" s="13"/>
      <c r="CZS35" s="13"/>
      <c r="CZT35" s="13"/>
      <c r="CZU35" s="13"/>
      <c r="CZV35" s="13"/>
      <c r="CZW35" s="13"/>
      <c r="CZX35" s="13"/>
      <c r="CZY35" s="13"/>
      <c r="CZZ35" s="13"/>
      <c r="DAA35" s="13"/>
      <c r="DAB35" s="13"/>
      <c r="DAC35" s="13"/>
      <c r="DAD35" s="13"/>
      <c r="DAE35" s="13"/>
      <c r="DAF35" s="13"/>
      <c r="DAG35" s="13"/>
      <c r="DAH35" s="13"/>
      <c r="DAI35" s="13"/>
      <c r="DAJ35" s="13"/>
      <c r="DAK35" s="13"/>
      <c r="DAL35" s="13"/>
      <c r="DAM35" s="13"/>
      <c r="DAN35" s="13"/>
      <c r="DAO35" s="13"/>
      <c r="DAP35" s="13"/>
      <c r="DAQ35" s="13"/>
      <c r="DAR35" s="13"/>
      <c r="DAS35" s="13"/>
      <c r="DAT35" s="13"/>
      <c r="DAU35" s="13"/>
      <c r="DAV35" s="13"/>
      <c r="DAW35" s="13"/>
      <c r="DAX35" s="13"/>
      <c r="DAY35" s="13"/>
      <c r="DAZ35" s="13"/>
      <c r="DBA35" s="13"/>
      <c r="DBB35" s="13"/>
      <c r="DBC35" s="13"/>
      <c r="DBD35" s="13"/>
      <c r="DBE35" s="13"/>
      <c r="DBF35" s="13"/>
      <c r="DBG35" s="13"/>
      <c r="DBH35" s="13"/>
      <c r="DBI35" s="13"/>
      <c r="DBJ35" s="13"/>
      <c r="DBK35" s="13"/>
      <c r="DBL35" s="13"/>
      <c r="DBM35" s="13"/>
      <c r="DBN35" s="13"/>
      <c r="DBO35" s="13"/>
      <c r="DBP35" s="13"/>
      <c r="DBQ35" s="13"/>
      <c r="DBR35" s="13"/>
      <c r="DBS35" s="13"/>
      <c r="DBT35" s="13"/>
      <c r="DBU35" s="13"/>
      <c r="DBV35" s="13"/>
      <c r="DBW35" s="13"/>
      <c r="DBX35" s="13"/>
      <c r="DBY35" s="13"/>
      <c r="DBZ35" s="13"/>
      <c r="DCA35" s="13"/>
      <c r="DCB35" s="13"/>
      <c r="DCC35" s="13"/>
      <c r="DCD35" s="13"/>
      <c r="DCE35" s="13"/>
      <c r="DCF35" s="13"/>
      <c r="DCG35" s="13"/>
      <c r="DCH35" s="13"/>
      <c r="DCI35" s="13"/>
      <c r="DCJ35" s="13"/>
      <c r="DCK35" s="13"/>
      <c r="DCL35" s="13"/>
      <c r="DCM35" s="13"/>
      <c r="DCN35" s="13"/>
      <c r="DCO35" s="13"/>
      <c r="DCP35" s="13"/>
      <c r="DCQ35" s="13"/>
      <c r="DCR35" s="13"/>
      <c r="DCS35" s="13"/>
      <c r="DCT35" s="13"/>
      <c r="DCU35" s="13"/>
      <c r="DCV35" s="13"/>
      <c r="DCW35" s="13"/>
      <c r="DCX35" s="13"/>
      <c r="DCY35" s="13"/>
      <c r="DCZ35" s="13"/>
      <c r="DDA35" s="13"/>
      <c r="DDB35" s="13"/>
      <c r="DDC35" s="13"/>
      <c r="DDD35" s="13"/>
      <c r="DDE35" s="13"/>
      <c r="DDF35" s="13"/>
      <c r="DDG35" s="13"/>
      <c r="DDH35" s="13"/>
      <c r="DDI35" s="13"/>
      <c r="DDJ35" s="13"/>
      <c r="DDK35" s="13"/>
      <c r="DDL35" s="13"/>
      <c r="DDM35" s="13"/>
      <c r="DDN35" s="13"/>
      <c r="DDO35" s="13"/>
      <c r="DDP35" s="13"/>
      <c r="DDQ35" s="13"/>
      <c r="DDR35" s="13"/>
      <c r="DDS35" s="13"/>
      <c r="DDT35" s="13"/>
      <c r="DDU35" s="13"/>
      <c r="DDV35" s="13"/>
      <c r="DDW35" s="13"/>
      <c r="DDX35" s="13"/>
      <c r="DDY35" s="13"/>
      <c r="DDZ35" s="13"/>
      <c r="DEA35" s="13"/>
      <c r="DEB35" s="13"/>
      <c r="DEC35" s="13"/>
      <c r="DED35" s="13"/>
      <c r="DEE35" s="13"/>
      <c r="DEF35" s="13"/>
      <c r="DEG35" s="13"/>
      <c r="DEH35" s="13"/>
      <c r="DEI35" s="13"/>
      <c r="DEJ35" s="13"/>
      <c r="DEK35" s="13"/>
      <c r="DEL35" s="13"/>
      <c r="DEM35" s="13"/>
      <c r="DEN35" s="13"/>
      <c r="DEO35" s="13"/>
      <c r="DEP35" s="13"/>
      <c r="DEQ35" s="13"/>
      <c r="DER35" s="13"/>
      <c r="DES35" s="13"/>
      <c r="DET35" s="13"/>
      <c r="DEU35" s="13"/>
      <c r="DEV35" s="13"/>
      <c r="DEW35" s="13"/>
      <c r="DEX35" s="13"/>
      <c r="DEY35" s="13"/>
      <c r="DEZ35" s="13"/>
      <c r="DFA35" s="13"/>
      <c r="DFB35" s="13"/>
      <c r="DFC35" s="13"/>
      <c r="DFD35" s="13"/>
      <c r="DFE35" s="13"/>
      <c r="DFF35" s="13"/>
      <c r="DFG35" s="13"/>
      <c r="DFH35" s="13"/>
      <c r="DFI35" s="13"/>
      <c r="DFJ35" s="13"/>
      <c r="DFK35" s="13"/>
      <c r="DFL35" s="13"/>
      <c r="DFM35" s="13"/>
      <c r="DFN35" s="13"/>
      <c r="DFO35" s="13"/>
      <c r="DFP35" s="13"/>
      <c r="DFQ35" s="13"/>
      <c r="DFR35" s="13"/>
      <c r="DFS35" s="13"/>
      <c r="DFT35" s="13"/>
      <c r="DFU35" s="13"/>
      <c r="DFV35" s="13"/>
      <c r="DFW35" s="13"/>
      <c r="DFX35" s="13"/>
      <c r="DFY35" s="13"/>
      <c r="DFZ35" s="13"/>
      <c r="DGA35" s="13"/>
      <c r="DGB35" s="13"/>
      <c r="DGC35" s="13"/>
      <c r="DGD35" s="13"/>
      <c r="DGE35" s="13"/>
      <c r="DGF35" s="13"/>
      <c r="DGG35" s="13"/>
      <c r="DGH35" s="13"/>
      <c r="DGI35" s="13"/>
      <c r="DGJ35" s="13"/>
      <c r="DGK35" s="13"/>
      <c r="DGL35" s="13"/>
      <c r="DGM35" s="13"/>
      <c r="DGN35" s="13"/>
      <c r="DGO35" s="13"/>
      <c r="DGP35" s="13"/>
      <c r="DGQ35" s="13"/>
      <c r="DGR35" s="13"/>
      <c r="DGS35" s="13"/>
      <c r="DGT35" s="13"/>
      <c r="DGU35" s="13"/>
      <c r="DGV35" s="13"/>
      <c r="DGW35" s="13"/>
      <c r="DGX35" s="13"/>
      <c r="DGY35" s="13"/>
      <c r="DGZ35" s="13"/>
      <c r="DHA35" s="13"/>
      <c r="DHB35" s="13"/>
      <c r="DHC35" s="13"/>
      <c r="DHD35" s="13"/>
      <c r="DHE35" s="13"/>
      <c r="DHF35" s="13"/>
      <c r="DHG35" s="13"/>
      <c r="DHH35" s="13"/>
      <c r="DHI35" s="13"/>
      <c r="DHJ35" s="13"/>
      <c r="DHK35" s="13"/>
      <c r="DHL35" s="13"/>
      <c r="DHM35" s="13"/>
      <c r="DHN35" s="13"/>
      <c r="DHO35" s="13"/>
      <c r="DHP35" s="13"/>
      <c r="DHQ35" s="13"/>
      <c r="DHR35" s="13"/>
      <c r="DHS35" s="13"/>
      <c r="DHT35" s="13"/>
      <c r="DHU35" s="13"/>
      <c r="DHV35" s="13"/>
      <c r="DHW35" s="13"/>
      <c r="DHX35" s="13"/>
      <c r="DHY35" s="13"/>
      <c r="DHZ35" s="13"/>
      <c r="DIA35" s="13"/>
      <c r="DIB35" s="13"/>
      <c r="DIC35" s="13"/>
      <c r="DID35" s="13"/>
      <c r="DIE35" s="13"/>
      <c r="DIF35" s="13"/>
      <c r="DIG35" s="13"/>
      <c r="DIH35" s="13"/>
      <c r="DII35" s="13"/>
      <c r="DIJ35" s="13"/>
      <c r="DIK35" s="13"/>
      <c r="DIL35" s="13"/>
      <c r="DIM35" s="13"/>
      <c r="DIN35" s="13"/>
      <c r="DIO35" s="13"/>
      <c r="DIP35" s="13"/>
      <c r="DIQ35" s="13"/>
      <c r="DIR35" s="13"/>
      <c r="DIS35" s="13"/>
      <c r="DIT35" s="13"/>
      <c r="DIU35" s="13"/>
      <c r="DIV35" s="13"/>
      <c r="DIW35" s="13"/>
      <c r="DIX35" s="13"/>
      <c r="DIY35" s="13"/>
      <c r="DIZ35" s="13"/>
      <c r="DJA35" s="13"/>
      <c r="DJB35" s="13"/>
      <c r="DJC35" s="13"/>
      <c r="DJD35" s="13"/>
      <c r="DJE35" s="13"/>
      <c r="DJF35" s="13"/>
      <c r="DJG35" s="13"/>
      <c r="DJH35" s="13"/>
      <c r="DJI35" s="13"/>
      <c r="DJJ35" s="13"/>
      <c r="DJK35" s="13"/>
      <c r="DJL35" s="13"/>
      <c r="DJM35" s="13"/>
      <c r="DJN35" s="13"/>
      <c r="DJO35" s="13"/>
      <c r="DJP35" s="13"/>
      <c r="DJQ35" s="13"/>
      <c r="DJR35" s="13"/>
      <c r="DJS35" s="13"/>
      <c r="DJT35" s="13"/>
      <c r="DJU35" s="13"/>
      <c r="DJV35" s="13"/>
      <c r="DJW35" s="13"/>
      <c r="DJX35" s="13"/>
      <c r="DJY35" s="13"/>
      <c r="DJZ35" s="13"/>
      <c r="DKA35" s="13"/>
      <c r="DKB35" s="13"/>
      <c r="DKC35" s="13"/>
      <c r="DKD35" s="13"/>
      <c r="DKE35" s="13"/>
      <c r="DKF35" s="13"/>
      <c r="DKG35" s="13"/>
      <c r="DKH35" s="13"/>
      <c r="DKI35" s="13"/>
      <c r="DKJ35" s="13"/>
      <c r="DKK35" s="13"/>
      <c r="DKL35" s="13"/>
      <c r="DKM35" s="13"/>
      <c r="DKN35" s="13"/>
      <c r="DKO35" s="13"/>
      <c r="DKP35" s="13"/>
      <c r="DKQ35" s="13"/>
      <c r="DKR35" s="13"/>
      <c r="DKS35" s="13"/>
      <c r="DKT35" s="13"/>
      <c r="DKU35" s="13"/>
      <c r="DKV35" s="13"/>
      <c r="DKW35" s="13"/>
      <c r="DKX35" s="13"/>
      <c r="DKY35" s="13"/>
      <c r="DKZ35" s="13"/>
      <c r="DLA35" s="13"/>
      <c r="DLB35" s="13"/>
      <c r="DLC35" s="13"/>
      <c r="DLD35" s="13"/>
      <c r="DLE35" s="13"/>
      <c r="DLF35" s="13"/>
      <c r="DLG35" s="13"/>
      <c r="DLH35" s="13"/>
      <c r="DLI35" s="13"/>
      <c r="DLJ35" s="13"/>
      <c r="DLK35" s="13"/>
      <c r="DLL35" s="13"/>
      <c r="DLM35" s="13"/>
      <c r="DLN35" s="13"/>
      <c r="DLO35" s="13"/>
      <c r="DLP35" s="13"/>
      <c r="DLQ35" s="13"/>
      <c r="DLR35" s="13"/>
      <c r="DLS35" s="13"/>
      <c r="DLT35" s="13"/>
      <c r="DLU35" s="13"/>
      <c r="DLV35" s="13"/>
      <c r="DLW35" s="13"/>
      <c r="DLX35" s="13"/>
      <c r="DLY35" s="13"/>
      <c r="DLZ35" s="13"/>
      <c r="DMA35" s="13"/>
      <c r="DMB35" s="13"/>
      <c r="DMC35" s="13"/>
      <c r="DMD35" s="13"/>
      <c r="DME35" s="13"/>
      <c r="DMF35" s="13"/>
      <c r="DMG35" s="13"/>
      <c r="DMH35" s="13"/>
      <c r="DMI35" s="13"/>
      <c r="DMJ35" s="13"/>
      <c r="DMK35" s="13"/>
      <c r="DML35" s="13"/>
      <c r="DMM35" s="13"/>
      <c r="DMN35" s="13"/>
      <c r="DMO35" s="13"/>
      <c r="DMP35" s="13"/>
      <c r="DMQ35" s="13"/>
      <c r="DMR35" s="13"/>
      <c r="DMS35" s="13"/>
      <c r="DMT35" s="13"/>
      <c r="DMU35" s="13"/>
      <c r="DMV35" s="13"/>
      <c r="DMW35" s="13"/>
      <c r="DMX35" s="13"/>
      <c r="DMY35" s="13"/>
      <c r="DMZ35" s="13"/>
      <c r="DNA35" s="13"/>
      <c r="DNB35" s="13"/>
      <c r="DNC35" s="13"/>
      <c r="DND35" s="13"/>
      <c r="DNE35" s="13"/>
      <c r="DNF35" s="13"/>
      <c r="DNG35" s="13"/>
      <c r="DNH35" s="13"/>
      <c r="DNI35" s="13"/>
      <c r="DNJ35" s="13"/>
      <c r="DNK35" s="13"/>
      <c r="DNL35" s="13"/>
      <c r="DNM35" s="13"/>
      <c r="DNN35" s="13"/>
      <c r="DNO35" s="13"/>
      <c r="DNP35" s="13"/>
      <c r="DNQ35" s="13"/>
      <c r="DNR35" s="13"/>
      <c r="DNS35" s="13"/>
      <c r="DNT35" s="13"/>
      <c r="DNU35" s="13"/>
      <c r="DNV35" s="13"/>
      <c r="DNW35" s="13"/>
      <c r="DNX35" s="13"/>
      <c r="DNY35" s="13"/>
      <c r="DNZ35" s="13"/>
      <c r="DOA35" s="13"/>
      <c r="DOB35" s="13"/>
      <c r="DOC35" s="13"/>
      <c r="DOD35" s="13"/>
      <c r="DOE35" s="13"/>
      <c r="DOF35" s="13"/>
      <c r="DOG35" s="13"/>
      <c r="DOH35" s="13"/>
      <c r="DOI35" s="13"/>
      <c r="DOJ35" s="13"/>
      <c r="DOK35" s="13"/>
      <c r="DOL35" s="13"/>
      <c r="DOM35" s="13"/>
      <c r="DON35" s="13"/>
      <c r="DOO35" s="13"/>
      <c r="DOP35" s="13"/>
      <c r="DOQ35" s="13"/>
      <c r="DOR35" s="13"/>
      <c r="DOS35" s="13"/>
      <c r="DOT35" s="13"/>
      <c r="DOU35" s="13"/>
      <c r="DOV35" s="13"/>
      <c r="DOW35" s="13"/>
      <c r="DOX35" s="13"/>
      <c r="DOY35" s="13"/>
      <c r="DOZ35" s="13"/>
      <c r="DPA35" s="13"/>
      <c r="DPB35" s="13"/>
      <c r="DPC35" s="13"/>
      <c r="DPD35" s="13"/>
      <c r="DPE35" s="13"/>
      <c r="DPF35" s="13"/>
      <c r="DPG35" s="13"/>
      <c r="DPH35" s="13"/>
      <c r="DPI35" s="13"/>
      <c r="DPJ35" s="13"/>
      <c r="DPK35" s="13"/>
      <c r="DPL35" s="13"/>
      <c r="DPM35" s="13"/>
      <c r="DPN35" s="13"/>
      <c r="DPO35" s="13"/>
      <c r="DPP35" s="13"/>
      <c r="DPQ35" s="13"/>
      <c r="DPR35" s="13"/>
      <c r="DPS35" s="13"/>
      <c r="DPT35" s="13"/>
      <c r="DPU35" s="13"/>
      <c r="DPV35" s="13"/>
      <c r="DPW35" s="13"/>
      <c r="DPX35" s="13"/>
      <c r="DPY35" s="13"/>
      <c r="DPZ35" s="13"/>
      <c r="DQA35" s="13"/>
      <c r="DQB35" s="13"/>
      <c r="DQC35" s="13"/>
      <c r="DQD35" s="13"/>
      <c r="DQE35" s="13"/>
      <c r="DQF35" s="13"/>
      <c r="DQG35" s="13"/>
      <c r="DQH35" s="13"/>
      <c r="DQI35" s="13"/>
      <c r="DQJ35" s="13"/>
      <c r="DQK35" s="13"/>
      <c r="DQL35" s="13"/>
      <c r="DQM35" s="13"/>
      <c r="DQN35" s="13"/>
      <c r="DQO35" s="13"/>
      <c r="DQP35" s="13"/>
      <c r="DQQ35" s="13"/>
      <c r="DQR35" s="13"/>
      <c r="DQS35" s="13"/>
      <c r="DQT35" s="13"/>
      <c r="DQU35" s="13"/>
      <c r="DQV35" s="13"/>
      <c r="DQW35" s="13"/>
      <c r="DQX35" s="13"/>
      <c r="DQY35" s="13"/>
      <c r="DQZ35" s="13"/>
      <c r="DRA35" s="13"/>
      <c r="DRB35" s="13"/>
      <c r="DRC35" s="13"/>
      <c r="DRD35" s="13"/>
      <c r="DRE35" s="13"/>
      <c r="DRF35" s="13"/>
      <c r="DRG35" s="13"/>
      <c r="DRH35" s="13"/>
      <c r="DRI35" s="13"/>
      <c r="DRJ35" s="13"/>
      <c r="DRK35" s="13"/>
      <c r="DRL35" s="13"/>
      <c r="DRM35" s="13"/>
      <c r="DRN35" s="13"/>
      <c r="DRO35" s="13"/>
      <c r="DRP35" s="13"/>
      <c r="DRQ35" s="13"/>
      <c r="DRR35" s="13"/>
      <c r="DRS35" s="13"/>
      <c r="DRT35" s="13"/>
      <c r="DRU35" s="13"/>
      <c r="DRV35" s="13"/>
      <c r="DRW35" s="13"/>
      <c r="DRX35" s="13"/>
      <c r="DRY35" s="13"/>
      <c r="DRZ35" s="13"/>
      <c r="DSA35" s="13"/>
      <c r="DSB35" s="13"/>
      <c r="DSC35" s="13"/>
      <c r="DSD35" s="13"/>
      <c r="DSE35" s="13"/>
      <c r="DSF35" s="13"/>
      <c r="DSG35" s="13"/>
      <c r="DSH35" s="13"/>
      <c r="DSI35" s="13"/>
      <c r="DSJ35" s="13"/>
      <c r="DSK35" s="13"/>
      <c r="DSL35" s="13"/>
      <c r="DSM35" s="13"/>
      <c r="DSN35" s="13"/>
      <c r="DSO35" s="13"/>
      <c r="DSP35" s="13"/>
      <c r="DSQ35" s="13"/>
      <c r="DSR35" s="13"/>
      <c r="DSS35" s="13"/>
      <c r="DST35" s="13"/>
      <c r="DSU35" s="13"/>
      <c r="DSV35" s="13"/>
      <c r="DSW35" s="13"/>
      <c r="DSX35" s="13"/>
      <c r="DSY35" s="13"/>
      <c r="DSZ35" s="13"/>
      <c r="DTA35" s="13"/>
      <c r="DTB35" s="13"/>
      <c r="DTC35" s="13"/>
      <c r="DTD35" s="13"/>
      <c r="DTE35" s="13"/>
      <c r="DTF35" s="13"/>
      <c r="DTG35" s="13"/>
      <c r="DTH35" s="13"/>
      <c r="DTI35" s="13"/>
      <c r="DTJ35" s="13"/>
      <c r="DTK35" s="13"/>
      <c r="DTL35" s="13"/>
      <c r="DTM35" s="13"/>
      <c r="DTN35" s="13"/>
      <c r="DTO35" s="13"/>
      <c r="DTP35" s="13"/>
      <c r="DTQ35" s="13"/>
      <c r="DTR35" s="13"/>
      <c r="DTS35" s="13"/>
      <c r="DTT35" s="13"/>
      <c r="DTU35" s="13"/>
      <c r="DTV35" s="13"/>
      <c r="DTW35" s="13"/>
      <c r="DTX35" s="13"/>
      <c r="DTY35" s="13"/>
      <c r="DTZ35" s="13"/>
      <c r="DUA35" s="13"/>
      <c r="DUB35" s="13"/>
      <c r="DUC35" s="13"/>
      <c r="DUD35" s="13"/>
      <c r="DUE35" s="13"/>
      <c r="DUF35" s="13"/>
      <c r="DUG35" s="13"/>
      <c r="DUH35" s="13"/>
      <c r="DUI35" s="13"/>
      <c r="DUJ35" s="13"/>
      <c r="DUK35" s="13"/>
      <c r="DUL35" s="13"/>
      <c r="DUM35" s="13"/>
      <c r="DUN35" s="13"/>
      <c r="DUO35" s="13"/>
      <c r="DUP35" s="13"/>
      <c r="DUQ35" s="13"/>
      <c r="DUR35" s="13"/>
      <c r="DUS35" s="13"/>
      <c r="DUT35" s="13"/>
      <c r="DUU35" s="13"/>
      <c r="DUV35" s="13"/>
      <c r="DUW35" s="13"/>
      <c r="DUX35" s="13"/>
      <c r="DUY35" s="13"/>
      <c r="DUZ35" s="13"/>
      <c r="DVA35" s="13"/>
      <c r="DVB35" s="13"/>
      <c r="DVC35" s="13"/>
      <c r="DVD35" s="13"/>
      <c r="DVE35" s="13"/>
      <c r="DVF35" s="13"/>
      <c r="DVG35" s="13"/>
      <c r="DVH35" s="13"/>
      <c r="DVI35" s="13"/>
      <c r="DVJ35" s="13"/>
      <c r="DVK35" s="13"/>
      <c r="DVL35" s="13"/>
      <c r="DVM35" s="13"/>
      <c r="DVN35" s="13"/>
      <c r="DVO35" s="13"/>
      <c r="DVP35" s="13"/>
      <c r="DVQ35" s="13"/>
      <c r="DVR35" s="13"/>
      <c r="DVS35" s="13"/>
      <c r="DVT35" s="13"/>
      <c r="DVU35" s="13"/>
      <c r="DVV35" s="13"/>
      <c r="DVW35" s="13"/>
      <c r="DVX35" s="13"/>
      <c r="DVY35" s="13"/>
      <c r="DVZ35" s="13"/>
      <c r="DWA35" s="13"/>
      <c r="DWB35" s="13"/>
      <c r="DWC35" s="13"/>
      <c r="DWD35" s="13"/>
      <c r="DWE35" s="13"/>
      <c r="DWF35" s="13"/>
      <c r="DWG35" s="13"/>
      <c r="DWH35" s="13"/>
      <c r="DWI35" s="13"/>
      <c r="DWJ35" s="13"/>
      <c r="DWK35" s="13"/>
      <c r="DWL35" s="13"/>
      <c r="DWM35" s="13"/>
      <c r="DWN35" s="13"/>
      <c r="DWO35" s="13"/>
      <c r="DWP35" s="13"/>
      <c r="DWQ35" s="13"/>
      <c r="DWR35" s="13"/>
      <c r="DWS35" s="13"/>
      <c r="DWT35" s="13"/>
      <c r="DWU35" s="13"/>
      <c r="DWV35" s="13"/>
      <c r="DWW35" s="13"/>
      <c r="DWX35" s="13"/>
      <c r="DWY35" s="13"/>
      <c r="DWZ35" s="13"/>
      <c r="DXA35" s="13"/>
      <c r="DXB35" s="13"/>
      <c r="DXC35" s="13"/>
      <c r="DXD35" s="13"/>
      <c r="DXE35" s="13"/>
      <c r="DXF35" s="13"/>
      <c r="DXG35" s="13"/>
      <c r="DXH35" s="13"/>
      <c r="DXI35" s="13"/>
      <c r="DXJ35" s="13"/>
      <c r="DXK35" s="13"/>
      <c r="DXL35" s="13"/>
      <c r="DXM35" s="13"/>
      <c r="DXN35" s="13"/>
      <c r="DXO35" s="13"/>
      <c r="DXP35" s="13"/>
      <c r="DXQ35" s="13"/>
      <c r="DXR35" s="13"/>
      <c r="DXS35" s="13"/>
      <c r="DXT35" s="13"/>
      <c r="DXU35" s="13"/>
      <c r="DXV35" s="13"/>
      <c r="DXW35" s="13"/>
      <c r="DXX35" s="13"/>
      <c r="DXY35" s="13"/>
      <c r="DXZ35" s="13"/>
      <c r="DYA35" s="13"/>
      <c r="DYB35" s="13"/>
      <c r="DYC35" s="13"/>
      <c r="DYD35" s="13"/>
      <c r="DYE35" s="13"/>
      <c r="DYF35" s="13"/>
      <c r="DYG35" s="13"/>
      <c r="DYH35" s="13"/>
      <c r="DYI35" s="13"/>
      <c r="DYJ35" s="13"/>
      <c r="DYK35" s="13"/>
      <c r="DYL35" s="13"/>
      <c r="DYM35" s="13"/>
      <c r="DYN35" s="13"/>
      <c r="DYO35" s="13"/>
      <c r="DYP35" s="13"/>
      <c r="DYQ35" s="13"/>
      <c r="DYR35" s="13"/>
      <c r="DYS35" s="13"/>
      <c r="DYT35" s="13"/>
      <c r="DYU35" s="13"/>
      <c r="DYV35" s="13"/>
      <c r="DYW35" s="13"/>
      <c r="DYX35" s="13"/>
      <c r="DYY35" s="13"/>
      <c r="DYZ35" s="13"/>
      <c r="DZA35" s="13"/>
      <c r="DZB35" s="13"/>
      <c r="DZC35" s="13"/>
      <c r="DZD35" s="13"/>
      <c r="DZE35" s="13"/>
      <c r="DZF35" s="13"/>
      <c r="DZG35" s="13"/>
      <c r="DZH35" s="13"/>
      <c r="DZI35" s="13"/>
      <c r="DZJ35" s="13"/>
      <c r="DZK35" s="13"/>
      <c r="DZL35" s="13"/>
      <c r="DZM35" s="13"/>
      <c r="DZN35" s="13"/>
      <c r="DZO35" s="13"/>
      <c r="DZP35" s="13"/>
      <c r="DZQ35" s="13"/>
      <c r="DZR35" s="13"/>
      <c r="DZS35" s="13"/>
      <c r="DZT35" s="13"/>
      <c r="DZU35" s="13"/>
      <c r="DZV35" s="13"/>
      <c r="DZW35" s="13"/>
      <c r="DZX35" s="13"/>
      <c r="DZY35" s="13"/>
      <c r="DZZ35" s="13"/>
      <c r="EAA35" s="13"/>
      <c r="EAB35" s="13"/>
      <c r="EAC35" s="13"/>
      <c r="EAD35" s="13"/>
      <c r="EAE35" s="13"/>
      <c r="EAF35" s="13"/>
      <c r="EAG35" s="13"/>
      <c r="EAH35" s="13"/>
      <c r="EAI35" s="13"/>
      <c r="EAJ35" s="13"/>
      <c r="EAK35" s="13"/>
      <c r="EAL35" s="13"/>
      <c r="EAM35" s="13"/>
      <c r="EAN35" s="13"/>
      <c r="EAO35" s="13"/>
      <c r="EAP35" s="13"/>
      <c r="EAQ35" s="13"/>
      <c r="EAR35" s="13"/>
      <c r="EAS35" s="13"/>
      <c r="EAT35" s="13"/>
      <c r="EAU35" s="13"/>
      <c r="EAV35" s="13"/>
      <c r="EAW35" s="13"/>
      <c r="EAX35" s="13"/>
      <c r="EAY35" s="13"/>
      <c r="EAZ35" s="13"/>
      <c r="EBA35" s="13"/>
      <c r="EBB35" s="13"/>
      <c r="EBC35" s="13"/>
      <c r="EBD35" s="13"/>
      <c r="EBE35" s="13"/>
      <c r="EBF35" s="13"/>
      <c r="EBG35" s="13"/>
      <c r="EBH35" s="13"/>
      <c r="EBI35" s="13"/>
      <c r="EBJ35" s="13"/>
      <c r="EBK35" s="13"/>
      <c r="EBL35" s="13"/>
      <c r="EBM35" s="13"/>
      <c r="EBN35" s="13"/>
      <c r="EBO35" s="13"/>
      <c r="EBP35" s="13"/>
      <c r="EBQ35" s="13"/>
      <c r="EBR35" s="13"/>
      <c r="EBS35" s="13"/>
      <c r="EBT35" s="13"/>
      <c r="EBU35" s="13"/>
      <c r="EBV35" s="13"/>
      <c r="EBW35" s="13"/>
      <c r="EBX35" s="13"/>
      <c r="EBY35" s="13"/>
      <c r="EBZ35" s="13"/>
      <c r="ECA35" s="13"/>
      <c r="ECB35" s="13"/>
      <c r="ECC35" s="13"/>
      <c r="ECD35" s="13"/>
      <c r="ECE35" s="13"/>
      <c r="ECF35" s="13"/>
      <c r="ECG35" s="13"/>
      <c r="ECH35" s="13"/>
      <c r="ECI35" s="13"/>
      <c r="ECJ35" s="13"/>
      <c r="ECK35" s="13"/>
      <c r="ECL35" s="13"/>
      <c r="ECM35" s="13"/>
      <c r="ECN35" s="13"/>
      <c r="ECO35" s="13"/>
      <c r="ECP35" s="13"/>
      <c r="ECQ35" s="13"/>
      <c r="ECR35" s="13"/>
      <c r="ECS35" s="13"/>
      <c r="ECT35" s="13"/>
      <c r="ECU35" s="13"/>
      <c r="ECV35" s="13"/>
      <c r="ECW35" s="13"/>
      <c r="ECX35" s="13"/>
      <c r="ECY35" s="13"/>
      <c r="ECZ35" s="13"/>
      <c r="EDA35" s="13"/>
      <c r="EDB35" s="13"/>
      <c r="EDC35" s="13"/>
      <c r="EDD35" s="13"/>
      <c r="EDE35" s="13"/>
      <c r="EDF35" s="13"/>
      <c r="EDG35" s="13"/>
      <c r="EDH35" s="13"/>
      <c r="EDI35" s="13"/>
      <c r="EDJ35" s="13"/>
      <c r="EDK35" s="13"/>
      <c r="EDL35" s="13"/>
      <c r="EDM35" s="13"/>
      <c r="EDN35" s="13"/>
      <c r="EDO35" s="13"/>
      <c r="EDP35" s="13"/>
      <c r="EDQ35" s="13"/>
      <c r="EDR35" s="13"/>
      <c r="EDS35" s="13"/>
      <c r="EDT35" s="13"/>
      <c r="EDU35" s="13"/>
      <c r="EDV35" s="13"/>
      <c r="EDW35" s="13"/>
      <c r="EDX35" s="13"/>
      <c r="EDY35" s="13"/>
      <c r="EDZ35" s="13"/>
      <c r="EEA35" s="13"/>
      <c r="EEB35" s="13"/>
      <c r="EEC35" s="13"/>
      <c r="EED35" s="13"/>
      <c r="EEE35" s="13"/>
      <c r="EEF35" s="13"/>
      <c r="EEG35" s="13"/>
      <c r="EEH35" s="13"/>
      <c r="EEI35" s="13"/>
      <c r="EEJ35" s="13"/>
      <c r="EEK35" s="13"/>
      <c r="EEL35" s="13"/>
      <c r="EEM35" s="13"/>
      <c r="EEN35" s="13"/>
      <c r="EEO35" s="13"/>
      <c r="EEP35" s="13"/>
      <c r="EEQ35" s="13"/>
      <c r="EER35" s="13"/>
      <c r="EES35" s="13"/>
      <c r="EET35" s="13"/>
      <c r="EEU35" s="13"/>
      <c r="EEV35" s="13"/>
      <c r="EEW35" s="13"/>
      <c r="EEX35" s="13"/>
      <c r="EEY35" s="13"/>
      <c r="EEZ35" s="13"/>
      <c r="EFA35" s="13"/>
      <c r="EFB35" s="13"/>
      <c r="EFC35" s="13"/>
      <c r="EFD35" s="13"/>
      <c r="EFE35" s="13"/>
      <c r="EFF35" s="13"/>
      <c r="EFG35" s="13"/>
      <c r="EFH35" s="13"/>
      <c r="EFI35" s="13"/>
      <c r="EFJ35" s="13"/>
      <c r="EFK35" s="13"/>
      <c r="EFL35" s="13"/>
      <c r="EFM35" s="13"/>
      <c r="EFN35" s="13"/>
      <c r="EFO35" s="13"/>
      <c r="EFP35" s="13"/>
      <c r="EFQ35" s="13"/>
      <c r="EFR35" s="13"/>
      <c r="EFS35" s="13"/>
      <c r="EFT35" s="13"/>
      <c r="EFU35" s="13"/>
      <c r="EFV35" s="13"/>
      <c r="EFW35" s="13"/>
      <c r="EFX35" s="13"/>
      <c r="EFY35" s="13"/>
      <c r="EFZ35" s="13"/>
      <c r="EGA35" s="13"/>
      <c r="EGB35" s="13"/>
      <c r="EGC35" s="13"/>
      <c r="EGD35" s="13"/>
      <c r="EGE35" s="13"/>
      <c r="EGF35" s="13"/>
      <c r="EGG35" s="13"/>
      <c r="EGH35" s="13"/>
      <c r="EGI35" s="13"/>
      <c r="EGJ35" s="13"/>
      <c r="EGK35" s="13"/>
      <c r="EGL35" s="13"/>
      <c r="EGM35" s="13"/>
      <c r="EGN35" s="13"/>
      <c r="EGO35" s="13"/>
      <c r="EGP35" s="13"/>
      <c r="EGQ35" s="13"/>
      <c r="EGR35" s="13"/>
      <c r="EGS35" s="13"/>
      <c r="EGT35" s="13"/>
      <c r="EGU35" s="13"/>
      <c r="EGV35" s="13"/>
      <c r="EGW35" s="13"/>
      <c r="EGX35" s="13"/>
      <c r="EGY35" s="13"/>
      <c r="EGZ35" s="13"/>
      <c r="EHA35" s="13"/>
      <c r="EHB35" s="13"/>
      <c r="EHC35" s="13"/>
      <c r="EHD35" s="13"/>
      <c r="EHE35" s="13"/>
      <c r="EHF35" s="13"/>
      <c r="EHG35" s="13"/>
      <c r="EHH35" s="13"/>
      <c r="EHI35" s="13"/>
      <c r="EHJ35" s="13"/>
      <c r="EHK35" s="13"/>
      <c r="EHL35" s="13"/>
      <c r="EHM35" s="13"/>
      <c r="EHN35" s="13"/>
      <c r="EHO35" s="13"/>
      <c r="EHP35" s="13"/>
      <c r="EHQ35" s="13"/>
      <c r="EHR35" s="13"/>
      <c r="EHS35" s="13"/>
      <c r="EHT35" s="13"/>
      <c r="EHU35" s="13"/>
      <c r="EHV35" s="13"/>
      <c r="EHW35" s="13"/>
      <c r="EHX35" s="13"/>
      <c r="EHY35" s="13"/>
      <c r="EHZ35" s="13"/>
      <c r="EIA35" s="13"/>
      <c r="EIB35" s="13"/>
      <c r="EIC35" s="13"/>
      <c r="EID35" s="13"/>
      <c r="EIE35" s="13"/>
      <c r="EIF35" s="13"/>
      <c r="EIG35" s="13"/>
      <c r="EIH35" s="13"/>
      <c r="EII35" s="13"/>
      <c r="EIJ35" s="13"/>
      <c r="EIK35" s="13"/>
      <c r="EIL35" s="13"/>
      <c r="EIM35" s="13"/>
      <c r="EIN35" s="13"/>
      <c r="EIO35" s="13"/>
      <c r="EIP35" s="13"/>
      <c r="EIQ35" s="13"/>
      <c r="EIR35" s="13"/>
      <c r="EIS35" s="13"/>
      <c r="EIT35" s="13"/>
      <c r="EIU35" s="13"/>
      <c r="EIV35" s="13"/>
      <c r="EIW35" s="13"/>
      <c r="EIX35" s="13"/>
      <c r="EIY35" s="13"/>
      <c r="EIZ35" s="13"/>
      <c r="EJA35" s="13"/>
      <c r="EJB35" s="13"/>
      <c r="EJC35" s="13"/>
      <c r="EJD35" s="13"/>
      <c r="EJE35" s="13"/>
      <c r="EJF35" s="13"/>
      <c r="EJG35" s="13"/>
      <c r="EJH35" s="13"/>
      <c r="EJI35" s="13"/>
      <c r="EJJ35" s="13"/>
      <c r="EJK35" s="13"/>
      <c r="EJL35" s="13"/>
      <c r="EJM35" s="13"/>
      <c r="EJN35" s="13"/>
      <c r="EJO35" s="13"/>
      <c r="EJP35" s="13"/>
      <c r="EJQ35" s="13"/>
      <c r="EJR35" s="13"/>
      <c r="EJS35" s="13"/>
      <c r="EJT35" s="13"/>
      <c r="EJU35" s="13"/>
      <c r="EJV35" s="13"/>
      <c r="EJW35" s="13"/>
      <c r="EJX35" s="13"/>
      <c r="EJY35" s="13"/>
      <c r="EJZ35" s="13"/>
      <c r="EKA35" s="13"/>
      <c r="EKB35" s="13"/>
      <c r="EKC35" s="13"/>
      <c r="EKD35" s="13"/>
      <c r="EKE35" s="13"/>
      <c r="EKF35" s="13"/>
      <c r="EKG35" s="13"/>
      <c r="EKH35" s="13"/>
      <c r="EKI35" s="13"/>
      <c r="EKJ35" s="13"/>
      <c r="EKK35" s="13"/>
      <c r="EKL35" s="13"/>
      <c r="EKM35" s="13"/>
      <c r="EKN35" s="13"/>
      <c r="EKO35" s="13"/>
      <c r="EKP35" s="13"/>
      <c r="EKQ35" s="13"/>
      <c r="EKR35" s="13"/>
      <c r="EKS35" s="13"/>
      <c r="EKT35" s="13"/>
      <c r="EKU35" s="13"/>
      <c r="EKV35" s="13"/>
      <c r="EKW35" s="13"/>
      <c r="EKX35" s="13"/>
      <c r="EKY35" s="13"/>
      <c r="EKZ35" s="13"/>
      <c r="ELA35" s="13"/>
      <c r="ELB35" s="13"/>
      <c r="ELC35" s="13"/>
      <c r="ELD35" s="13"/>
      <c r="ELE35" s="13"/>
      <c r="ELF35" s="13"/>
      <c r="ELG35" s="13"/>
      <c r="ELH35" s="13"/>
      <c r="ELI35" s="13"/>
      <c r="ELJ35" s="13"/>
      <c r="ELK35" s="13"/>
      <c r="ELL35" s="13"/>
      <c r="ELM35" s="13"/>
      <c r="ELN35" s="13"/>
      <c r="ELO35" s="13"/>
      <c r="ELP35" s="13"/>
      <c r="ELQ35" s="13"/>
      <c r="ELR35" s="13"/>
      <c r="ELS35" s="13"/>
      <c r="ELT35" s="13"/>
      <c r="ELU35" s="13"/>
      <c r="ELV35" s="13"/>
      <c r="ELW35" s="13"/>
      <c r="ELX35" s="13"/>
      <c r="ELY35" s="13"/>
      <c r="ELZ35" s="13"/>
      <c r="EMA35" s="13"/>
      <c r="EMB35" s="13"/>
      <c r="EMC35" s="13"/>
      <c r="EMD35" s="13"/>
      <c r="EME35" s="13"/>
      <c r="EMF35" s="13"/>
      <c r="EMG35" s="13"/>
      <c r="EMH35" s="13"/>
      <c r="EMI35" s="13"/>
      <c r="EMJ35" s="13"/>
      <c r="EMK35" s="13"/>
      <c r="EML35" s="13"/>
      <c r="EMM35" s="13"/>
      <c r="EMN35" s="13"/>
      <c r="EMO35" s="13"/>
      <c r="EMP35" s="13"/>
      <c r="EMQ35" s="13"/>
      <c r="EMR35" s="13"/>
      <c r="EMS35" s="13"/>
      <c r="EMT35" s="13"/>
      <c r="EMU35" s="13"/>
      <c r="EMV35" s="13"/>
      <c r="EMW35" s="13"/>
      <c r="EMX35" s="13"/>
      <c r="EMY35" s="13"/>
      <c r="EMZ35" s="13"/>
      <c r="ENA35" s="13"/>
      <c r="ENB35" s="13"/>
      <c r="ENC35" s="13"/>
      <c r="END35" s="13"/>
      <c r="ENE35" s="13"/>
      <c r="ENF35" s="13"/>
      <c r="ENG35" s="13"/>
      <c r="ENH35" s="13"/>
      <c r="ENI35" s="13"/>
      <c r="ENJ35" s="13"/>
      <c r="ENK35" s="13"/>
      <c r="ENL35" s="13"/>
      <c r="ENM35" s="13"/>
      <c r="ENN35" s="13"/>
      <c r="ENO35" s="13"/>
      <c r="ENP35" s="13"/>
      <c r="ENQ35" s="13"/>
      <c r="ENR35" s="13"/>
      <c r="ENS35" s="13"/>
      <c r="ENT35" s="13"/>
      <c r="ENU35" s="13"/>
      <c r="ENV35" s="13"/>
      <c r="ENW35" s="13"/>
      <c r="ENX35" s="13"/>
      <c r="ENY35" s="13"/>
      <c r="ENZ35" s="13"/>
      <c r="EOA35" s="13"/>
      <c r="EOB35" s="13"/>
      <c r="EOC35" s="13"/>
      <c r="EOD35" s="13"/>
      <c r="EOE35" s="13"/>
      <c r="EOF35" s="13"/>
      <c r="EOG35" s="13"/>
      <c r="EOH35" s="13"/>
      <c r="EOI35" s="13"/>
      <c r="EOJ35" s="13"/>
      <c r="EOK35" s="13"/>
      <c r="EOL35" s="13"/>
      <c r="EOM35" s="13"/>
      <c r="EON35" s="13"/>
      <c r="EOO35" s="13"/>
      <c r="EOP35" s="13"/>
      <c r="EOQ35" s="13"/>
      <c r="EOR35" s="13"/>
      <c r="EOS35" s="13"/>
      <c r="EOT35" s="13"/>
      <c r="EOU35" s="13"/>
      <c r="EOV35" s="13"/>
      <c r="EOW35" s="13"/>
      <c r="EOX35" s="13"/>
      <c r="EOY35" s="13"/>
      <c r="EOZ35" s="13"/>
      <c r="EPA35" s="13"/>
      <c r="EPB35" s="13"/>
      <c r="EPC35" s="13"/>
      <c r="EPD35" s="13"/>
      <c r="EPE35" s="13"/>
      <c r="EPF35" s="13"/>
      <c r="EPG35" s="13"/>
      <c r="EPH35" s="13"/>
      <c r="EPI35" s="13"/>
      <c r="EPJ35" s="13"/>
      <c r="EPK35" s="13"/>
      <c r="EPL35" s="13"/>
      <c r="EPM35" s="13"/>
      <c r="EPN35" s="13"/>
      <c r="EPO35" s="13"/>
      <c r="EPP35" s="13"/>
      <c r="EPQ35" s="13"/>
      <c r="EPR35" s="13"/>
      <c r="EPS35" s="13"/>
      <c r="EPT35" s="13"/>
      <c r="EPU35" s="13"/>
      <c r="EPV35" s="13"/>
      <c r="EPW35" s="13"/>
      <c r="EPX35" s="13"/>
      <c r="EPY35" s="13"/>
      <c r="EPZ35" s="13"/>
      <c r="EQA35" s="13"/>
      <c r="EQB35" s="13"/>
      <c r="EQC35" s="13"/>
      <c r="EQD35" s="13"/>
      <c r="EQE35" s="13"/>
      <c r="EQF35" s="13"/>
      <c r="EQG35" s="13"/>
      <c r="EQH35" s="13"/>
      <c r="EQI35" s="13"/>
      <c r="EQJ35" s="13"/>
      <c r="EQK35" s="13"/>
      <c r="EQL35" s="13"/>
      <c r="EQM35" s="13"/>
      <c r="EQN35" s="13"/>
      <c r="EQO35" s="13"/>
      <c r="EQP35" s="13"/>
      <c r="EQQ35" s="13"/>
      <c r="EQR35" s="13"/>
      <c r="EQS35" s="13"/>
      <c r="EQT35" s="13"/>
      <c r="EQU35" s="13"/>
      <c r="EQV35" s="13"/>
      <c r="EQW35" s="13"/>
      <c r="EQX35" s="13"/>
      <c r="EQY35" s="13"/>
      <c r="EQZ35" s="13"/>
      <c r="ERA35" s="13"/>
      <c r="ERB35" s="13"/>
      <c r="ERC35" s="13"/>
      <c r="ERD35" s="13"/>
      <c r="ERE35" s="13"/>
      <c r="ERF35" s="13"/>
      <c r="ERG35" s="13"/>
      <c r="ERH35" s="13"/>
      <c r="ERI35" s="13"/>
      <c r="ERJ35" s="13"/>
      <c r="ERK35" s="13"/>
      <c r="ERL35" s="13"/>
      <c r="ERM35" s="13"/>
      <c r="ERN35" s="13"/>
      <c r="ERO35" s="13"/>
      <c r="ERP35" s="13"/>
      <c r="ERQ35" s="13"/>
      <c r="ERR35" s="13"/>
      <c r="ERS35" s="13"/>
      <c r="ERT35" s="13"/>
      <c r="ERU35" s="13"/>
      <c r="ERV35" s="13"/>
      <c r="ERW35" s="13"/>
      <c r="ERX35" s="13"/>
      <c r="ERY35" s="13"/>
      <c r="ERZ35" s="13"/>
      <c r="ESA35" s="13"/>
      <c r="ESB35" s="13"/>
      <c r="ESC35" s="13"/>
      <c r="ESD35" s="13"/>
      <c r="ESE35" s="13"/>
      <c r="ESF35" s="13"/>
      <c r="ESG35" s="13"/>
      <c r="ESH35" s="13"/>
      <c r="ESI35" s="13"/>
      <c r="ESJ35" s="13"/>
      <c r="ESK35" s="13"/>
      <c r="ESL35" s="13"/>
      <c r="ESM35" s="13"/>
      <c r="ESN35" s="13"/>
      <c r="ESO35" s="13"/>
      <c r="ESP35" s="13"/>
      <c r="ESQ35" s="13"/>
      <c r="ESR35" s="13"/>
      <c r="ESS35" s="13"/>
      <c r="EST35" s="13"/>
      <c r="ESU35" s="13"/>
      <c r="ESV35" s="13"/>
      <c r="ESW35" s="13"/>
      <c r="ESX35" s="13"/>
      <c r="ESY35" s="13"/>
      <c r="ESZ35" s="13"/>
      <c r="ETA35" s="13"/>
      <c r="ETB35" s="13"/>
      <c r="ETC35" s="13"/>
      <c r="ETD35" s="13"/>
      <c r="ETE35" s="13"/>
      <c r="ETF35" s="13"/>
      <c r="ETG35" s="13"/>
      <c r="ETH35" s="13"/>
      <c r="ETI35" s="13"/>
      <c r="ETJ35" s="13"/>
      <c r="ETK35" s="13"/>
      <c r="ETL35" s="13"/>
      <c r="ETM35" s="13"/>
      <c r="ETN35" s="13"/>
      <c r="ETO35" s="13"/>
      <c r="ETP35" s="13"/>
      <c r="ETQ35" s="13"/>
      <c r="ETR35" s="13"/>
      <c r="ETS35" s="13"/>
      <c r="ETT35" s="13"/>
      <c r="ETU35" s="13"/>
      <c r="ETV35" s="13"/>
      <c r="ETW35" s="13"/>
      <c r="ETX35" s="13"/>
      <c r="ETY35" s="13"/>
      <c r="ETZ35" s="13"/>
      <c r="EUA35" s="13"/>
      <c r="EUB35" s="13"/>
      <c r="EUC35" s="13"/>
      <c r="EUD35" s="13"/>
      <c r="EUE35" s="13"/>
      <c r="EUF35" s="13"/>
      <c r="EUG35" s="13"/>
      <c r="EUH35" s="13"/>
      <c r="EUI35" s="13"/>
      <c r="EUJ35" s="13"/>
      <c r="EUK35" s="13"/>
      <c r="EUL35" s="13"/>
      <c r="EUM35" s="13"/>
      <c r="EUN35" s="13"/>
      <c r="EUO35" s="13"/>
      <c r="EUP35" s="13"/>
      <c r="EUQ35" s="13"/>
      <c r="EUR35" s="13"/>
      <c r="EUS35" s="13"/>
      <c r="EUT35" s="13"/>
      <c r="EUU35" s="13"/>
      <c r="EUV35" s="13"/>
      <c r="EUW35" s="13"/>
      <c r="EUX35" s="13"/>
      <c r="EUY35" s="13"/>
      <c r="EUZ35" s="13"/>
      <c r="EVA35" s="13"/>
      <c r="EVB35" s="13"/>
      <c r="EVC35" s="13"/>
      <c r="EVD35" s="13"/>
      <c r="EVE35" s="13"/>
      <c r="EVF35" s="13"/>
      <c r="EVG35" s="13"/>
      <c r="EVH35" s="13"/>
      <c r="EVI35" s="13"/>
      <c r="EVJ35" s="13"/>
      <c r="EVK35" s="13"/>
      <c r="EVL35" s="13"/>
      <c r="EVM35" s="13"/>
      <c r="EVN35" s="13"/>
      <c r="EVO35" s="13"/>
      <c r="EVP35" s="13"/>
      <c r="EVQ35" s="13"/>
      <c r="EVR35" s="13"/>
      <c r="EVS35" s="13"/>
      <c r="EVT35" s="13"/>
      <c r="EVU35" s="13"/>
      <c r="EVV35" s="13"/>
      <c r="EVW35" s="13"/>
      <c r="EVX35" s="13"/>
      <c r="EVY35" s="13"/>
      <c r="EVZ35" s="13"/>
      <c r="EWA35" s="13"/>
      <c r="EWB35" s="13"/>
      <c r="EWC35" s="13"/>
      <c r="EWD35" s="13"/>
      <c r="EWE35" s="13"/>
      <c r="EWF35" s="13"/>
      <c r="EWG35" s="13"/>
      <c r="EWH35" s="13"/>
      <c r="EWI35" s="13"/>
      <c r="EWJ35" s="13"/>
      <c r="EWK35" s="13"/>
      <c r="EWL35" s="13"/>
      <c r="EWM35" s="13"/>
      <c r="EWN35" s="13"/>
      <c r="EWO35" s="13"/>
      <c r="EWP35" s="13"/>
      <c r="EWQ35" s="13"/>
      <c r="EWR35" s="13"/>
      <c r="EWS35" s="13"/>
      <c r="EWT35" s="13"/>
      <c r="EWU35" s="13"/>
      <c r="EWV35" s="13"/>
      <c r="EWW35" s="13"/>
      <c r="EWX35" s="13"/>
      <c r="EWY35" s="13"/>
      <c r="EWZ35" s="13"/>
      <c r="EXA35" s="13"/>
      <c r="EXB35" s="13"/>
      <c r="EXC35" s="13"/>
      <c r="EXD35" s="13"/>
      <c r="EXE35" s="13"/>
      <c r="EXF35" s="13"/>
      <c r="EXG35" s="13"/>
      <c r="EXH35" s="13"/>
      <c r="EXI35" s="13"/>
      <c r="EXJ35" s="13"/>
      <c r="EXK35" s="13"/>
      <c r="EXL35" s="13"/>
      <c r="EXM35" s="13"/>
      <c r="EXN35" s="13"/>
      <c r="EXO35" s="13"/>
      <c r="EXP35" s="13"/>
      <c r="EXQ35" s="13"/>
      <c r="EXR35" s="13"/>
      <c r="EXS35" s="13"/>
      <c r="EXT35" s="13"/>
      <c r="EXU35" s="13"/>
      <c r="EXV35" s="13"/>
      <c r="EXW35" s="13"/>
      <c r="EXX35" s="13"/>
      <c r="EXY35" s="13"/>
      <c r="EXZ35" s="13"/>
      <c r="EYA35" s="13"/>
      <c r="EYB35" s="13"/>
      <c r="EYC35" s="13"/>
      <c r="EYD35" s="13"/>
      <c r="EYE35" s="13"/>
      <c r="EYF35" s="13"/>
      <c r="EYG35" s="13"/>
      <c r="EYH35" s="13"/>
      <c r="EYI35" s="13"/>
      <c r="EYJ35" s="13"/>
      <c r="EYK35" s="13"/>
      <c r="EYL35" s="13"/>
      <c r="EYM35" s="13"/>
      <c r="EYN35" s="13"/>
      <c r="EYO35" s="13"/>
      <c r="EYP35" s="13"/>
      <c r="EYQ35" s="13"/>
      <c r="EYR35" s="13"/>
      <c r="EYS35" s="13"/>
      <c r="EYT35" s="13"/>
      <c r="EYU35" s="13"/>
      <c r="EYV35" s="13"/>
      <c r="EYW35" s="13"/>
      <c r="EYX35" s="13"/>
      <c r="EYY35" s="13"/>
      <c r="EYZ35" s="13"/>
      <c r="EZA35" s="13"/>
      <c r="EZB35" s="13"/>
      <c r="EZC35" s="13"/>
      <c r="EZD35" s="13"/>
      <c r="EZE35" s="13"/>
      <c r="EZF35" s="13"/>
      <c r="EZG35" s="13"/>
      <c r="EZH35" s="13"/>
      <c r="EZI35" s="13"/>
      <c r="EZJ35" s="13"/>
      <c r="EZK35" s="13"/>
      <c r="EZL35" s="13"/>
      <c r="EZM35" s="13"/>
      <c r="EZN35" s="13"/>
      <c r="EZO35" s="13"/>
      <c r="EZP35" s="13"/>
      <c r="EZQ35" s="13"/>
      <c r="EZR35" s="13"/>
      <c r="EZS35" s="13"/>
      <c r="EZT35" s="13"/>
      <c r="EZU35" s="13"/>
      <c r="EZV35" s="13"/>
      <c r="EZW35" s="13"/>
      <c r="EZX35" s="13"/>
      <c r="EZY35" s="13"/>
      <c r="EZZ35" s="13"/>
      <c r="FAA35" s="13"/>
      <c r="FAB35" s="13"/>
      <c r="FAC35" s="13"/>
      <c r="FAD35" s="13"/>
      <c r="FAE35" s="13"/>
      <c r="FAF35" s="13"/>
      <c r="FAG35" s="13"/>
      <c r="FAH35" s="13"/>
      <c r="FAI35" s="13"/>
      <c r="FAJ35" s="13"/>
      <c r="FAK35" s="13"/>
      <c r="FAL35" s="13"/>
      <c r="FAM35" s="13"/>
      <c r="FAN35" s="13"/>
      <c r="FAO35" s="13"/>
      <c r="FAP35" s="13"/>
      <c r="FAQ35" s="13"/>
      <c r="FAR35" s="13"/>
      <c r="FAS35" s="13"/>
      <c r="FAT35" s="13"/>
      <c r="FAU35" s="13"/>
      <c r="FAV35" s="13"/>
      <c r="FAW35" s="13"/>
      <c r="FAX35" s="13"/>
      <c r="FAY35" s="13"/>
      <c r="FAZ35" s="13"/>
      <c r="FBA35" s="13"/>
      <c r="FBB35" s="13"/>
      <c r="FBC35" s="13"/>
      <c r="FBD35" s="13"/>
      <c r="FBE35" s="13"/>
      <c r="FBF35" s="13"/>
      <c r="FBG35" s="13"/>
      <c r="FBH35" s="13"/>
      <c r="FBI35" s="13"/>
      <c r="FBJ35" s="13"/>
      <c r="FBK35" s="13"/>
      <c r="FBL35" s="13"/>
      <c r="FBM35" s="13"/>
      <c r="FBN35" s="13"/>
      <c r="FBO35" s="13"/>
      <c r="FBP35" s="13"/>
      <c r="FBQ35" s="13"/>
      <c r="FBR35" s="13"/>
      <c r="FBS35" s="13"/>
      <c r="FBT35" s="13"/>
      <c r="FBU35" s="13"/>
      <c r="FBV35" s="13"/>
      <c r="FBW35" s="13"/>
      <c r="FBX35" s="13"/>
      <c r="FBY35" s="13"/>
      <c r="FBZ35" s="13"/>
      <c r="FCA35" s="13"/>
      <c r="FCB35" s="13"/>
      <c r="FCC35" s="13"/>
      <c r="FCD35" s="13"/>
      <c r="FCE35" s="13"/>
      <c r="FCF35" s="13"/>
      <c r="FCG35" s="13"/>
      <c r="FCH35" s="13"/>
      <c r="FCI35" s="13"/>
      <c r="FCJ35" s="13"/>
      <c r="FCK35" s="13"/>
      <c r="FCL35" s="13"/>
      <c r="FCM35" s="13"/>
      <c r="FCN35" s="13"/>
      <c r="FCO35" s="13"/>
      <c r="FCP35" s="13"/>
      <c r="FCQ35" s="13"/>
      <c r="FCR35" s="13"/>
      <c r="FCS35" s="13"/>
      <c r="FCT35" s="13"/>
      <c r="FCU35" s="13"/>
      <c r="FCV35" s="13"/>
      <c r="FCW35" s="13"/>
      <c r="FCX35" s="13"/>
      <c r="FCY35" s="13"/>
      <c r="FCZ35" s="13"/>
      <c r="FDA35" s="13"/>
      <c r="FDB35" s="13"/>
      <c r="FDC35" s="13"/>
      <c r="FDD35" s="13"/>
      <c r="FDE35" s="13"/>
      <c r="FDF35" s="13"/>
      <c r="FDG35" s="13"/>
      <c r="FDH35" s="13"/>
      <c r="FDI35" s="13"/>
      <c r="FDJ35" s="13"/>
      <c r="FDK35" s="13"/>
      <c r="FDL35" s="13"/>
      <c r="FDM35" s="13"/>
      <c r="FDN35" s="13"/>
      <c r="FDO35" s="13"/>
      <c r="FDP35" s="13"/>
      <c r="FDQ35" s="13"/>
      <c r="FDR35" s="13"/>
      <c r="FDS35" s="13"/>
      <c r="FDT35" s="13"/>
      <c r="FDU35" s="13"/>
      <c r="FDV35" s="13"/>
      <c r="FDW35" s="13"/>
      <c r="FDX35" s="13"/>
      <c r="FDY35" s="13"/>
      <c r="FDZ35" s="13"/>
      <c r="FEA35" s="13"/>
      <c r="FEB35" s="13"/>
      <c r="FEC35" s="13"/>
      <c r="FED35" s="13"/>
      <c r="FEE35" s="13"/>
      <c r="FEF35" s="13"/>
      <c r="FEG35" s="13"/>
      <c r="FEH35" s="13"/>
      <c r="FEI35" s="13"/>
      <c r="FEJ35" s="13"/>
      <c r="FEK35" s="13"/>
      <c r="FEL35" s="13"/>
      <c r="FEM35" s="13"/>
      <c r="FEN35" s="13"/>
      <c r="FEO35" s="13"/>
      <c r="FEP35" s="13"/>
      <c r="FEQ35" s="13"/>
      <c r="FER35" s="13"/>
      <c r="FES35" s="13"/>
      <c r="FET35" s="13"/>
      <c r="FEU35" s="13"/>
      <c r="FEV35" s="13"/>
      <c r="FEW35" s="13"/>
      <c r="FEX35" s="13"/>
      <c r="FEY35" s="13"/>
      <c r="FEZ35" s="13"/>
      <c r="FFA35" s="13"/>
      <c r="FFB35" s="13"/>
      <c r="FFC35" s="13"/>
      <c r="FFD35" s="13"/>
      <c r="FFE35" s="13"/>
      <c r="FFF35" s="13"/>
      <c r="FFG35" s="13"/>
      <c r="FFH35" s="13"/>
      <c r="FFI35" s="13"/>
      <c r="FFJ35" s="13"/>
      <c r="FFK35" s="13"/>
      <c r="FFL35" s="13"/>
      <c r="FFM35" s="13"/>
      <c r="FFN35" s="13"/>
      <c r="FFO35" s="13"/>
      <c r="FFP35" s="13"/>
      <c r="FFQ35" s="13"/>
      <c r="FFR35" s="13"/>
      <c r="FFS35" s="13"/>
      <c r="FFT35" s="13"/>
      <c r="FFU35" s="13"/>
      <c r="FFV35" s="13"/>
      <c r="FFW35" s="13"/>
      <c r="FFX35" s="13"/>
      <c r="FFY35" s="13"/>
      <c r="FFZ35" s="13"/>
      <c r="FGA35" s="13"/>
      <c r="FGB35" s="13"/>
      <c r="FGC35" s="13"/>
      <c r="FGD35" s="13"/>
      <c r="FGE35" s="13"/>
      <c r="FGF35" s="13"/>
      <c r="FGG35" s="13"/>
      <c r="FGH35" s="13"/>
      <c r="FGI35" s="13"/>
      <c r="FGJ35" s="13"/>
      <c r="FGK35" s="13"/>
      <c r="FGL35" s="13"/>
      <c r="FGM35" s="13"/>
      <c r="FGN35" s="13"/>
      <c r="FGO35" s="13"/>
      <c r="FGP35" s="13"/>
      <c r="FGQ35" s="13"/>
      <c r="FGR35" s="13"/>
      <c r="FGS35" s="13"/>
      <c r="FGT35" s="13"/>
      <c r="FGU35" s="13"/>
      <c r="FGV35" s="13"/>
      <c r="FGW35" s="13"/>
      <c r="FGX35" s="13"/>
      <c r="FGY35" s="13"/>
      <c r="FGZ35" s="13"/>
      <c r="FHA35" s="13"/>
      <c r="FHB35" s="13"/>
      <c r="FHC35" s="13"/>
      <c r="FHD35" s="13"/>
      <c r="FHE35" s="13"/>
      <c r="FHF35" s="13"/>
      <c r="FHG35" s="13"/>
      <c r="FHH35" s="13"/>
      <c r="FHI35" s="13"/>
      <c r="FHJ35" s="13"/>
      <c r="FHK35" s="13"/>
      <c r="FHL35" s="13"/>
      <c r="FHM35" s="13"/>
      <c r="FHN35" s="13"/>
      <c r="FHO35" s="13"/>
      <c r="FHP35" s="13"/>
      <c r="FHQ35" s="13"/>
      <c r="FHR35" s="13"/>
      <c r="FHS35" s="13"/>
      <c r="FHT35" s="13"/>
      <c r="FHU35" s="13"/>
      <c r="FHV35" s="13"/>
      <c r="FHW35" s="13"/>
      <c r="FHX35" s="13"/>
      <c r="FHY35" s="13"/>
      <c r="FHZ35" s="13"/>
      <c r="FIA35" s="13"/>
      <c r="FIB35" s="13"/>
      <c r="FIC35" s="13"/>
      <c r="FID35" s="13"/>
      <c r="FIE35" s="13"/>
      <c r="FIF35" s="13"/>
      <c r="FIG35" s="13"/>
      <c r="FIH35" s="13"/>
      <c r="FII35" s="13"/>
      <c r="FIJ35" s="13"/>
      <c r="FIK35" s="13"/>
      <c r="FIL35" s="13"/>
      <c r="FIM35" s="13"/>
      <c r="FIN35" s="13"/>
      <c r="FIO35" s="13"/>
      <c r="FIP35" s="13"/>
      <c r="FIQ35" s="13"/>
      <c r="FIR35" s="13"/>
      <c r="FIS35" s="13"/>
      <c r="FIT35" s="13"/>
      <c r="FIU35" s="13"/>
      <c r="FIV35" s="13"/>
      <c r="FIW35" s="13"/>
      <c r="FIX35" s="13"/>
      <c r="FIY35" s="13"/>
      <c r="FIZ35" s="13"/>
      <c r="FJA35" s="13"/>
      <c r="FJB35" s="13"/>
      <c r="FJC35" s="13"/>
      <c r="FJD35" s="13"/>
      <c r="FJE35" s="13"/>
      <c r="FJF35" s="13"/>
      <c r="FJG35" s="13"/>
      <c r="FJH35" s="13"/>
      <c r="FJI35" s="13"/>
      <c r="FJJ35" s="13"/>
      <c r="FJK35" s="13"/>
      <c r="FJL35" s="13"/>
      <c r="FJM35" s="13"/>
      <c r="FJN35" s="13"/>
      <c r="FJO35" s="13"/>
      <c r="FJP35" s="13"/>
      <c r="FJQ35" s="13"/>
      <c r="FJR35" s="13"/>
      <c r="FJS35" s="13"/>
      <c r="FJT35" s="13"/>
      <c r="FJU35" s="13"/>
      <c r="FJV35" s="13"/>
      <c r="FJW35" s="13"/>
      <c r="FJX35" s="13"/>
      <c r="FJY35" s="13"/>
      <c r="FJZ35" s="13"/>
      <c r="FKA35" s="13"/>
      <c r="FKB35" s="13"/>
      <c r="FKC35" s="13"/>
      <c r="FKD35" s="13"/>
      <c r="FKE35" s="13"/>
      <c r="FKF35" s="13"/>
      <c r="FKG35" s="13"/>
      <c r="FKH35" s="13"/>
      <c r="FKI35" s="13"/>
      <c r="FKJ35" s="13"/>
      <c r="FKK35" s="13"/>
      <c r="FKL35" s="13"/>
      <c r="FKM35" s="13"/>
      <c r="FKN35" s="13"/>
      <c r="FKO35" s="13"/>
      <c r="FKP35" s="13"/>
      <c r="FKQ35" s="13"/>
      <c r="FKR35" s="13"/>
      <c r="FKS35" s="13"/>
      <c r="FKT35" s="13"/>
      <c r="FKU35" s="13"/>
      <c r="FKV35" s="13"/>
      <c r="FKW35" s="13"/>
      <c r="FKX35" s="13"/>
      <c r="FKY35" s="13"/>
      <c r="FKZ35" s="13"/>
      <c r="FLA35" s="13"/>
      <c r="FLB35" s="13"/>
      <c r="FLC35" s="13"/>
      <c r="FLD35" s="13"/>
      <c r="FLE35" s="13"/>
      <c r="FLF35" s="13"/>
      <c r="FLG35" s="13"/>
      <c r="FLH35" s="13"/>
      <c r="FLI35" s="13"/>
      <c r="FLJ35" s="13"/>
      <c r="FLK35" s="13"/>
      <c r="FLL35" s="13"/>
      <c r="FLM35" s="13"/>
      <c r="FLN35" s="13"/>
      <c r="FLO35" s="13"/>
      <c r="FLP35" s="13"/>
      <c r="FLQ35" s="13"/>
      <c r="FLR35" s="13"/>
      <c r="FLS35" s="13"/>
      <c r="FLT35" s="13"/>
      <c r="FLU35" s="13"/>
      <c r="FLV35" s="13"/>
      <c r="FLW35" s="13"/>
      <c r="FLX35" s="13"/>
      <c r="FLY35" s="13"/>
      <c r="FLZ35" s="13"/>
      <c r="FMA35" s="13"/>
      <c r="FMB35" s="13"/>
      <c r="FMC35" s="13"/>
      <c r="FMD35" s="13"/>
      <c r="FME35" s="13"/>
      <c r="FMF35" s="13"/>
      <c r="FMG35" s="13"/>
      <c r="FMH35" s="13"/>
      <c r="FMI35" s="13"/>
      <c r="FMJ35" s="13"/>
      <c r="FMK35" s="13"/>
      <c r="FML35" s="13"/>
      <c r="FMM35" s="13"/>
      <c r="FMN35" s="13"/>
      <c r="FMO35" s="13"/>
      <c r="FMP35" s="13"/>
      <c r="FMQ35" s="13"/>
      <c r="FMR35" s="13"/>
      <c r="FMS35" s="13"/>
      <c r="FMT35" s="13"/>
      <c r="FMU35" s="13"/>
      <c r="FMV35" s="13"/>
      <c r="FMW35" s="13"/>
      <c r="FMX35" s="13"/>
      <c r="FMY35" s="13"/>
      <c r="FMZ35" s="13"/>
      <c r="FNA35" s="13"/>
      <c r="FNB35" s="13"/>
      <c r="FNC35" s="13"/>
      <c r="FND35" s="13"/>
      <c r="FNE35" s="13"/>
      <c r="FNF35" s="13"/>
      <c r="FNG35" s="13"/>
      <c r="FNH35" s="13"/>
      <c r="FNI35" s="13"/>
      <c r="FNJ35" s="13"/>
      <c r="FNK35" s="13"/>
      <c r="FNL35" s="13"/>
      <c r="FNM35" s="13"/>
      <c r="FNN35" s="13"/>
      <c r="FNO35" s="13"/>
      <c r="FNP35" s="13"/>
      <c r="FNQ35" s="13"/>
      <c r="FNR35" s="13"/>
      <c r="FNS35" s="13"/>
      <c r="FNT35" s="13"/>
      <c r="FNU35" s="13"/>
      <c r="FNV35" s="13"/>
      <c r="FNW35" s="13"/>
      <c r="FNX35" s="13"/>
      <c r="FNY35" s="13"/>
      <c r="FNZ35" s="13"/>
      <c r="FOA35" s="13"/>
      <c r="FOB35" s="13"/>
      <c r="FOC35" s="13"/>
      <c r="FOD35" s="13"/>
      <c r="FOE35" s="13"/>
      <c r="FOF35" s="13"/>
      <c r="FOG35" s="13"/>
      <c r="FOH35" s="13"/>
      <c r="FOI35" s="13"/>
      <c r="FOJ35" s="13"/>
      <c r="FOK35" s="13"/>
      <c r="FOL35" s="13"/>
      <c r="FOM35" s="13"/>
      <c r="FON35" s="13"/>
      <c r="FOO35" s="13"/>
      <c r="FOP35" s="13"/>
      <c r="FOQ35" s="13"/>
      <c r="FOR35" s="13"/>
      <c r="FOS35" s="13"/>
      <c r="FOT35" s="13"/>
      <c r="FOU35" s="13"/>
      <c r="FOV35" s="13"/>
      <c r="FOW35" s="13"/>
      <c r="FOX35" s="13"/>
      <c r="FOY35" s="13"/>
      <c r="FOZ35" s="13"/>
      <c r="FPA35" s="13"/>
      <c r="FPB35" s="13"/>
      <c r="FPC35" s="13"/>
      <c r="FPD35" s="13"/>
      <c r="FPE35" s="13"/>
      <c r="FPF35" s="13"/>
      <c r="FPG35" s="13"/>
      <c r="FPH35" s="13"/>
      <c r="FPI35" s="13"/>
      <c r="FPJ35" s="13"/>
      <c r="FPK35" s="13"/>
      <c r="FPL35" s="13"/>
      <c r="FPM35" s="13"/>
      <c r="FPN35" s="13"/>
      <c r="FPO35" s="13"/>
      <c r="FPP35" s="13"/>
      <c r="FPQ35" s="13"/>
      <c r="FPR35" s="13"/>
      <c r="FPS35" s="13"/>
      <c r="FPT35" s="13"/>
      <c r="FPU35" s="13"/>
      <c r="FPV35" s="13"/>
      <c r="FPW35" s="13"/>
      <c r="FPX35" s="13"/>
      <c r="FPY35" s="13"/>
      <c r="FPZ35" s="13"/>
      <c r="FQA35" s="13"/>
      <c r="FQB35" s="13"/>
      <c r="FQC35" s="13"/>
      <c r="FQD35" s="13"/>
      <c r="FQE35" s="13"/>
      <c r="FQF35" s="13"/>
      <c r="FQG35" s="13"/>
      <c r="FQH35" s="13"/>
      <c r="FQI35" s="13"/>
      <c r="FQJ35" s="13"/>
      <c r="FQK35" s="13"/>
      <c r="FQL35" s="13"/>
      <c r="FQM35" s="13"/>
      <c r="FQN35" s="13"/>
      <c r="FQO35" s="13"/>
      <c r="FQP35" s="13"/>
      <c r="FQQ35" s="13"/>
      <c r="FQR35" s="13"/>
      <c r="FQS35" s="13"/>
      <c r="FQT35" s="13"/>
      <c r="FQU35" s="13"/>
      <c r="FQV35" s="13"/>
      <c r="FQW35" s="13"/>
      <c r="FQX35" s="13"/>
      <c r="FQY35" s="13"/>
      <c r="FQZ35" s="13"/>
      <c r="FRA35" s="13"/>
      <c r="FRB35" s="13"/>
      <c r="FRC35" s="13"/>
      <c r="FRD35" s="13"/>
      <c r="FRE35" s="13"/>
      <c r="FRF35" s="13"/>
      <c r="FRG35" s="13"/>
      <c r="FRH35" s="13"/>
      <c r="FRI35" s="13"/>
      <c r="FRJ35" s="13"/>
      <c r="FRK35" s="13"/>
      <c r="FRL35" s="13"/>
      <c r="FRM35" s="13"/>
      <c r="FRN35" s="13"/>
      <c r="FRO35" s="13"/>
      <c r="FRP35" s="13"/>
      <c r="FRQ35" s="13"/>
      <c r="FRR35" s="13"/>
      <c r="FRS35" s="13"/>
      <c r="FRT35" s="13"/>
      <c r="FRU35" s="13"/>
      <c r="FRV35" s="13"/>
      <c r="FRW35" s="13"/>
      <c r="FRX35" s="13"/>
      <c r="FRY35" s="13"/>
      <c r="FRZ35" s="13"/>
      <c r="FSA35" s="13"/>
      <c r="FSB35" s="13"/>
      <c r="FSC35" s="13"/>
      <c r="FSD35" s="13"/>
      <c r="FSE35" s="13"/>
      <c r="FSF35" s="13"/>
      <c r="FSG35" s="13"/>
      <c r="FSH35" s="13"/>
      <c r="FSI35" s="13"/>
      <c r="FSJ35" s="13"/>
      <c r="FSK35" s="13"/>
      <c r="FSL35" s="13"/>
      <c r="FSM35" s="13"/>
      <c r="FSN35" s="13"/>
      <c r="FSO35" s="13"/>
      <c r="FSP35" s="13"/>
      <c r="FSQ35" s="13"/>
      <c r="FSR35" s="13"/>
      <c r="FSS35" s="13"/>
      <c r="FST35" s="13"/>
      <c r="FSU35" s="13"/>
      <c r="FSV35" s="13"/>
      <c r="FSW35" s="13"/>
      <c r="FSX35" s="13"/>
      <c r="FSY35" s="13"/>
      <c r="FSZ35" s="13"/>
      <c r="FTA35" s="13"/>
      <c r="FTB35" s="13"/>
      <c r="FTC35" s="13"/>
      <c r="FTD35" s="13"/>
      <c r="FTE35" s="13"/>
      <c r="FTF35" s="13"/>
      <c r="FTG35" s="13"/>
      <c r="FTH35" s="13"/>
      <c r="FTI35" s="13"/>
      <c r="FTJ35" s="13"/>
      <c r="FTK35" s="13"/>
      <c r="FTL35" s="13"/>
      <c r="FTM35" s="13"/>
      <c r="FTN35" s="13"/>
      <c r="FTO35" s="13"/>
      <c r="FTP35" s="13"/>
      <c r="FTQ35" s="13"/>
      <c r="FTR35" s="13"/>
      <c r="FTS35" s="13"/>
      <c r="FTT35" s="13"/>
      <c r="FTU35" s="13"/>
      <c r="FTV35" s="13"/>
      <c r="FTW35" s="13"/>
      <c r="FTX35" s="13"/>
      <c r="FTY35" s="13"/>
      <c r="FTZ35" s="13"/>
      <c r="FUA35" s="13"/>
      <c r="FUB35" s="13"/>
      <c r="FUC35" s="13"/>
      <c r="FUD35" s="13"/>
      <c r="FUE35" s="13"/>
      <c r="FUF35" s="13"/>
      <c r="FUG35" s="13"/>
      <c r="FUH35" s="13"/>
      <c r="FUI35" s="13"/>
      <c r="FUJ35" s="13"/>
      <c r="FUK35" s="13"/>
      <c r="FUL35" s="13"/>
      <c r="FUM35" s="13"/>
      <c r="FUN35" s="13"/>
      <c r="FUO35" s="13"/>
      <c r="FUP35" s="13"/>
      <c r="FUQ35" s="13"/>
      <c r="FUR35" s="13"/>
      <c r="FUS35" s="13"/>
      <c r="FUT35" s="13"/>
      <c r="FUU35" s="13"/>
      <c r="FUV35" s="13"/>
      <c r="FUW35" s="13"/>
      <c r="FUX35" s="13"/>
      <c r="FUY35" s="13"/>
      <c r="FUZ35" s="13"/>
      <c r="FVA35" s="13"/>
      <c r="FVB35" s="13"/>
      <c r="FVC35" s="13"/>
      <c r="FVD35" s="13"/>
      <c r="FVE35" s="13"/>
      <c r="FVF35" s="13"/>
      <c r="FVG35" s="13"/>
      <c r="FVH35" s="13"/>
      <c r="FVI35" s="13"/>
      <c r="FVJ35" s="13"/>
      <c r="FVK35" s="13"/>
      <c r="FVL35" s="13"/>
      <c r="FVM35" s="13"/>
      <c r="FVN35" s="13"/>
      <c r="FVO35" s="13"/>
      <c r="FVP35" s="13"/>
      <c r="FVQ35" s="13"/>
      <c r="FVR35" s="13"/>
      <c r="FVS35" s="13"/>
      <c r="FVT35" s="13"/>
      <c r="FVU35" s="13"/>
      <c r="FVV35" s="13"/>
      <c r="FVW35" s="13"/>
      <c r="FVX35" s="13"/>
      <c r="FVY35" s="13"/>
      <c r="FVZ35" s="13"/>
      <c r="FWA35" s="13"/>
      <c r="FWB35" s="13"/>
      <c r="FWC35" s="13"/>
      <c r="FWD35" s="13"/>
      <c r="FWE35" s="13"/>
      <c r="FWF35" s="13"/>
      <c r="FWG35" s="13"/>
      <c r="FWH35" s="13"/>
      <c r="FWI35" s="13"/>
      <c r="FWJ35" s="13"/>
      <c r="FWK35" s="13"/>
      <c r="FWL35" s="13"/>
      <c r="FWM35" s="13"/>
      <c r="FWN35" s="13"/>
      <c r="FWO35" s="13"/>
      <c r="FWP35" s="13"/>
      <c r="FWQ35" s="13"/>
      <c r="FWR35" s="13"/>
      <c r="FWS35" s="13"/>
      <c r="FWT35" s="13"/>
      <c r="FWU35" s="13"/>
      <c r="FWV35" s="13"/>
      <c r="FWW35" s="13"/>
      <c r="FWX35" s="13"/>
      <c r="FWY35" s="13"/>
      <c r="FWZ35" s="13"/>
      <c r="FXA35" s="13"/>
      <c r="FXB35" s="13"/>
      <c r="FXC35" s="13"/>
      <c r="FXD35" s="13"/>
      <c r="FXE35" s="13"/>
      <c r="FXF35" s="13"/>
      <c r="FXG35" s="13"/>
      <c r="FXH35" s="13"/>
      <c r="FXI35" s="13"/>
      <c r="FXJ35" s="13"/>
      <c r="FXK35" s="13"/>
      <c r="FXL35" s="13"/>
      <c r="FXM35" s="13"/>
      <c r="FXN35" s="13"/>
      <c r="FXO35" s="13"/>
      <c r="FXP35" s="13"/>
      <c r="FXQ35" s="13"/>
      <c r="FXR35" s="13"/>
      <c r="FXS35" s="13"/>
      <c r="FXT35" s="13"/>
      <c r="FXU35" s="13"/>
      <c r="FXV35" s="13"/>
      <c r="FXW35" s="13"/>
      <c r="FXX35" s="13"/>
      <c r="FXY35" s="13"/>
      <c r="FXZ35" s="13"/>
      <c r="FYA35" s="13"/>
      <c r="FYB35" s="13"/>
      <c r="FYC35" s="13"/>
      <c r="FYD35" s="13"/>
      <c r="FYE35" s="13"/>
      <c r="FYF35" s="13"/>
      <c r="FYG35" s="13"/>
      <c r="FYH35" s="13"/>
      <c r="FYI35" s="13"/>
      <c r="FYJ35" s="13"/>
      <c r="FYK35" s="13"/>
      <c r="FYL35" s="13"/>
      <c r="FYM35" s="13"/>
      <c r="FYN35" s="13"/>
      <c r="FYO35" s="13"/>
      <c r="FYP35" s="13"/>
      <c r="FYQ35" s="13"/>
      <c r="FYR35" s="13"/>
      <c r="FYS35" s="13"/>
      <c r="FYT35" s="13"/>
      <c r="FYU35" s="13"/>
      <c r="FYV35" s="13"/>
      <c r="FYW35" s="13"/>
      <c r="FYX35" s="13"/>
      <c r="FYY35" s="13"/>
      <c r="FYZ35" s="13"/>
      <c r="FZA35" s="13"/>
      <c r="FZB35" s="13"/>
      <c r="FZC35" s="13"/>
      <c r="FZD35" s="13"/>
      <c r="FZE35" s="13"/>
      <c r="FZF35" s="13"/>
      <c r="FZG35" s="13"/>
      <c r="FZH35" s="13"/>
      <c r="FZI35" s="13"/>
      <c r="FZJ35" s="13"/>
      <c r="FZK35" s="13"/>
      <c r="FZL35" s="13"/>
      <c r="FZM35" s="13"/>
      <c r="FZN35" s="13"/>
      <c r="FZO35" s="13"/>
      <c r="FZP35" s="13"/>
      <c r="FZQ35" s="13"/>
      <c r="FZR35" s="13"/>
      <c r="FZS35" s="13"/>
      <c r="FZT35" s="13"/>
      <c r="FZU35" s="13"/>
      <c r="FZV35" s="13"/>
      <c r="FZW35" s="13"/>
      <c r="FZX35" s="13"/>
      <c r="FZY35" s="13"/>
      <c r="FZZ35" s="13"/>
      <c r="GAA35" s="13"/>
      <c r="GAB35" s="13"/>
      <c r="GAC35" s="13"/>
      <c r="GAD35" s="13"/>
      <c r="GAE35" s="13"/>
      <c r="GAF35" s="13"/>
      <c r="GAG35" s="13"/>
      <c r="GAH35" s="13"/>
      <c r="GAI35" s="13"/>
      <c r="GAJ35" s="13"/>
      <c r="GAK35" s="13"/>
      <c r="GAL35" s="13"/>
      <c r="GAM35" s="13"/>
      <c r="GAN35" s="13"/>
      <c r="GAO35" s="13"/>
      <c r="GAP35" s="13"/>
      <c r="GAQ35" s="13"/>
      <c r="GAR35" s="13"/>
      <c r="GAS35" s="13"/>
      <c r="GAT35" s="13"/>
      <c r="GAU35" s="13"/>
      <c r="GAV35" s="13"/>
      <c r="GAW35" s="13"/>
      <c r="GAX35" s="13"/>
      <c r="GAY35" s="13"/>
      <c r="GAZ35" s="13"/>
      <c r="GBA35" s="13"/>
      <c r="GBB35" s="13"/>
      <c r="GBC35" s="13"/>
      <c r="GBD35" s="13"/>
      <c r="GBE35" s="13"/>
      <c r="GBF35" s="13"/>
      <c r="GBG35" s="13"/>
      <c r="GBH35" s="13"/>
      <c r="GBI35" s="13"/>
      <c r="GBJ35" s="13"/>
      <c r="GBK35" s="13"/>
      <c r="GBL35" s="13"/>
      <c r="GBM35" s="13"/>
      <c r="GBN35" s="13"/>
      <c r="GBO35" s="13"/>
      <c r="GBP35" s="13"/>
      <c r="GBQ35" s="13"/>
      <c r="GBR35" s="13"/>
      <c r="GBS35" s="13"/>
      <c r="GBT35" s="13"/>
      <c r="GBU35" s="13"/>
      <c r="GBV35" s="13"/>
      <c r="GBW35" s="13"/>
      <c r="GBX35" s="13"/>
      <c r="GBY35" s="13"/>
      <c r="GBZ35" s="13"/>
      <c r="GCA35" s="13"/>
      <c r="GCB35" s="13"/>
      <c r="GCC35" s="13"/>
      <c r="GCD35" s="13"/>
      <c r="GCE35" s="13"/>
      <c r="GCF35" s="13"/>
      <c r="GCG35" s="13"/>
      <c r="GCH35" s="13"/>
      <c r="GCI35" s="13"/>
      <c r="GCJ35" s="13"/>
      <c r="GCK35" s="13"/>
      <c r="GCL35" s="13"/>
      <c r="GCM35" s="13"/>
      <c r="GCN35" s="13"/>
      <c r="GCO35" s="13"/>
      <c r="GCP35" s="13"/>
      <c r="GCQ35" s="13"/>
      <c r="GCR35" s="13"/>
      <c r="GCS35" s="13"/>
      <c r="GCT35" s="13"/>
      <c r="GCU35" s="13"/>
      <c r="GCV35" s="13"/>
      <c r="GCW35" s="13"/>
      <c r="GCX35" s="13"/>
      <c r="GCY35" s="13"/>
      <c r="GCZ35" s="13"/>
      <c r="GDA35" s="13"/>
      <c r="GDB35" s="13"/>
      <c r="GDC35" s="13"/>
      <c r="GDD35" s="13"/>
      <c r="GDE35" s="13"/>
      <c r="GDF35" s="13"/>
      <c r="GDG35" s="13"/>
      <c r="GDH35" s="13"/>
      <c r="GDI35" s="13"/>
      <c r="GDJ35" s="13"/>
      <c r="GDK35" s="13"/>
      <c r="GDL35" s="13"/>
      <c r="GDM35" s="13"/>
      <c r="GDN35" s="13"/>
      <c r="GDO35" s="13"/>
      <c r="GDP35" s="13"/>
      <c r="GDQ35" s="13"/>
      <c r="GDR35" s="13"/>
      <c r="GDS35" s="13"/>
      <c r="GDT35" s="13"/>
      <c r="GDU35" s="13"/>
      <c r="GDV35" s="13"/>
      <c r="GDW35" s="13"/>
      <c r="GDX35" s="13"/>
      <c r="GDY35" s="13"/>
      <c r="GDZ35" s="13"/>
      <c r="GEA35" s="13"/>
      <c r="GEB35" s="13"/>
      <c r="GEC35" s="13"/>
      <c r="GED35" s="13"/>
      <c r="GEE35" s="13"/>
      <c r="GEF35" s="13"/>
      <c r="GEG35" s="13"/>
      <c r="GEH35" s="13"/>
      <c r="GEI35" s="13"/>
      <c r="GEJ35" s="13"/>
      <c r="GEK35" s="13"/>
      <c r="GEL35" s="13"/>
      <c r="GEM35" s="13"/>
      <c r="GEN35" s="13"/>
      <c r="GEO35" s="13"/>
      <c r="GEP35" s="13"/>
      <c r="GEQ35" s="13"/>
      <c r="GER35" s="13"/>
      <c r="GES35" s="13"/>
      <c r="GET35" s="13"/>
      <c r="GEU35" s="13"/>
      <c r="GEV35" s="13"/>
      <c r="GEW35" s="13"/>
      <c r="GEX35" s="13"/>
      <c r="GEY35" s="13"/>
      <c r="GEZ35" s="13"/>
      <c r="GFA35" s="13"/>
      <c r="GFB35" s="13"/>
      <c r="GFC35" s="13"/>
      <c r="GFD35" s="13"/>
      <c r="GFE35" s="13"/>
      <c r="GFF35" s="13"/>
      <c r="GFG35" s="13"/>
      <c r="GFH35" s="13"/>
      <c r="GFI35" s="13"/>
      <c r="GFJ35" s="13"/>
      <c r="GFK35" s="13"/>
      <c r="GFL35" s="13"/>
      <c r="GFM35" s="13"/>
      <c r="GFN35" s="13"/>
      <c r="GFO35" s="13"/>
      <c r="GFP35" s="13"/>
      <c r="GFQ35" s="13"/>
      <c r="GFR35" s="13"/>
      <c r="GFS35" s="13"/>
      <c r="GFT35" s="13"/>
      <c r="GFU35" s="13"/>
      <c r="GFV35" s="13"/>
      <c r="GFW35" s="13"/>
      <c r="GFX35" s="13"/>
      <c r="GFY35" s="13"/>
      <c r="GFZ35" s="13"/>
      <c r="GGA35" s="13"/>
      <c r="GGB35" s="13"/>
      <c r="GGC35" s="13"/>
      <c r="GGD35" s="13"/>
      <c r="GGE35" s="13"/>
      <c r="GGF35" s="13"/>
      <c r="GGG35" s="13"/>
      <c r="GGH35" s="13"/>
      <c r="GGI35" s="13"/>
      <c r="GGJ35" s="13"/>
      <c r="GGK35" s="13"/>
      <c r="GGL35" s="13"/>
      <c r="GGM35" s="13"/>
      <c r="GGN35" s="13"/>
      <c r="GGO35" s="13"/>
      <c r="GGP35" s="13"/>
      <c r="GGQ35" s="13"/>
      <c r="GGR35" s="13"/>
      <c r="GGS35" s="13"/>
      <c r="GGT35" s="13"/>
      <c r="GGU35" s="13"/>
      <c r="GGV35" s="13"/>
      <c r="GGW35" s="13"/>
      <c r="GGX35" s="13"/>
      <c r="GGY35" s="13"/>
      <c r="GGZ35" s="13"/>
      <c r="GHA35" s="13"/>
      <c r="GHB35" s="13"/>
      <c r="GHC35" s="13"/>
      <c r="GHD35" s="13"/>
      <c r="GHE35" s="13"/>
      <c r="GHF35" s="13"/>
      <c r="GHG35" s="13"/>
      <c r="GHH35" s="13"/>
      <c r="GHI35" s="13"/>
      <c r="GHJ35" s="13"/>
      <c r="GHK35" s="13"/>
      <c r="GHL35" s="13"/>
      <c r="GHM35" s="13"/>
      <c r="GHN35" s="13"/>
      <c r="GHO35" s="13"/>
      <c r="GHP35" s="13"/>
      <c r="GHQ35" s="13"/>
      <c r="GHR35" s="13"/>
      <c r="GHS35" s="13"/>
      <c r="GHT35" s="13"/>
      <c r="GHU35" s="13"/>
      <c r="GHV35" s="13"/>
      <c r="GHW35" s="13"/>
      <c r="GHX35" s="13"/>
      <c r="GHY35" s="13"/>
      <c r="GHZ35" s="13"/>
      <c r="GIA35" s="13"/>
      <c r="GIB35" s="13"/>
      <c r="GIC35" s="13"/>
      <c r="GID35" s="13"/>
      <c r="GIE35" s="13"/>
      <c r="GIF35" s="13"/>
      <c r="GIG35" s="13"/>
      <c r="GIH35" s="13"/>
      <c r="GII35" s="13"/>
      <c r="GIJ35" s="13"/>
      <c r="GIK35" s="13"/>
      <c r="GIL35" s="13"/>
      <c r="GIM35" s="13"/>
      <c r="GIN35" s="13"/>
      <c r="GIO35" s="13"/>
      <c r="GIP35" s="13"/>
      <c r="GIQ35" s="13"/>
      <c r="GIR35" s="13"/>
      <c r="GIS35" s="13"/>
      <c r="GIT35" s="13"/>
      <c r="GIU35" s="13"/>
      <c r="GIV35" s="13"/>
      <c r="GIW35" s="13"/>
      <c r="GIX35" s="13"/>
      <c r="GIY35" s="13"/>
      <c r="GIZ35" s="13"/>
      <c r="GJA35" s="13"/>
      <c r="GJB35" s="13"/>
      <c r="GJC35" s="13"/>
      <c r="GJD35" s="13"/>
      <c r="GJE35" s="13"/>
      <c r="GJF35" s="13"/>
      <c r="GJG35" s="13"/>
      <c r="GJH35" s="13"/>
      <c r="GJI35" s="13"/>
      <c r="GJJ35" s="13"/>
      <c r="GJK35" s="13"/>
      <c r="GJL35" s="13"/>
      <c r="GJM35" s="13"/>
      <c r="GJN35" s="13"/>
      <c r="GJO35" s="13"/>
      <c r="GJP35" s="13"/>
      <c r="GJQ35" s="13"/>
      <c r="GJR35" s="13"/>
      <c r="GJS35" s="13"/>
      <c r="GJT35" s="13"/>
      <c r="GJU35" s="13"/>
      <c r="GJV35" s="13"/>
      <c r="GJW35" s="13"/>
      <c r="GJX35" s="13"/>
      <c r="GJY35" s="13"/>
      <c r="GJZ35" s="13"/>
      <c r="GKA35" s="13"/>
      <c r="GKB35" s="13"/>
      <c r="GKC35" s="13"/>
      <c r="GKD35" s="13"/>
      <c r="GKE35" s="13"/>
      <c r="GKF35" s="13"/>
      <c r="GKG35" s="13"/>
      <c r="GKH35" s="13"/>
      <c r="GKI35" s="13"/>
      <c r="GKJ35" s="13"/>
      <c r="GKK35" s="13"/>
      <c r="GKL35" s="13"/>
      <c r="GKM35" s="13"/>
      <c r="GKN35" s="13"/>
      <c r="GKO35" s="13"/>
      <c r="GKP35" s="13"/>
      <c r="GKQ35" s="13"/>
      <c r="GKR35" s="13"/>
      <c r="GKS35" s="13"/>
      <c r="GKT35" s="13"/>
      <c r="GKU35" s="13"/>
      <c r="GKV35" s="13"/>
      <c r="GKW35" s="13"/>
      <c r="GKX35" s="13"/>
      <c r="GKY35" s="13"/>
      <c r="GKZ35" s="13"/>
      <c r="GLA35" s="13"/>
      <c r="GLB35" s="13"/>
      <c r="GLC35" s="13"/>
      <c r="GLD35" s="13"/>
      <c r="GLE35" s="13"/>
      <c r="GLF35" s="13"/>
      <c r="GLG35" s="13"/>
      <c r="GLH35" s="13"/>
      <c r="GLI35" s="13"/>
      <c r="GLJ35" s="13"/>
      <c r="GLK35" s="13"/>
      <c r="GLL35" s="13"/>
      <c r="GLM35" s="13"/>
      <c r="GLN35" s="13"/>
      <c r="GLO35" s="13"/>
      <c r="GLP35" s="13"/>
      <c r="GLQ35" s="13"/>
      <c r="GLR35" s="13"/>
      <c r="GLS35" s="13"/>
      <c r="GLT35" s="13"/>
      <c r="GLU35" s="13"/>
      <c r="GLV35" s="13"/>
      <c r="GLW35" s="13"/>
      <c r="GLX35" s="13"/>
      <c r="GLY35" s="13"/>
      <c r="GLZ35" s="13"/>
      <c r="GMA35" s="13"/>
      <c r="GMB35" s="13"/>
      <c r="GMC35" s="13"/>
      <c r="GMD35" s="13"/>
      <c r="GME35" s="13"/>
      <c r="GMF35" s="13"/>
      <c r="GMG35" s="13"/>
      <c r="GMH35" s="13"/>
      <c r="GMI35" s="13"/>
      <c r="GMJ35" s="13"/>
      <c r="GMK35" s="13"/>
      <c r="GML35" s="13"/>
      <c r="GMM35" s="13"/>
      <c r="GMN35" s="13"/>
      <c r="GMO35" s="13"/>
      <c r="GMP35" s="13"/>
      <c r="GMQ35" s="13"/>
      <c r="GMR35" s="13"/>
      <c r="GMS35" s="13"/>
      <c r="GMT35" s="13"/>
      <c r="GMU35" s="13"/>
      <c r="GMV35" s="13"/>
      <c r="GMW35" s="13"/>
      <c r="GMX35" s="13"/>
      <c r="GMY35" s="13"/>
      <c r="GMZ35" s="13"/>
      <c r="GNA35" s="13"/>
      <c r="GNB35" s="13"/>
      <c r="GNC35" s="13"/>
      <c r="GND35" s="13"/>
      <c r="GNE35" s="13"/>
      <c r="GNF35" s="13"/>
      <c r="GNG35" s="13"/>
      <c r="GNH35" s="13"/>
      <c r="GNI35" s="13"/>
      <c r="GNJ35" s="13"/>
      <c r="GNK35" s="13"/>
      <c r="GNL35" s="13"/>
      <c r="GNM35" s="13"/>
      <c r="GNN35" s="13"/>
      <c r="GNO35" s="13"/>
      <c r="GNP35" s="13"/>
      <c r="GNQ35" s="13"/>
      <c r="GNR35" s="13"/>
      <c r="GNS35" s="13"/>
      <c r="GNT35" s="13"/>
      <c r="GNU35" s="13"/>
      <c r="GNV35" s="13"/>
      <c r="GNW35" s="13"/>
      <c r="GNX35" s="13"/>
      <c r="GNY35" s="13"/>
      <c r="GNZ35" s="13"/>
      <c r="GOA35" s="13"/>
      <c r="GOB35" s="13"/>
      <c r="GOC35" s="13"/>
      <c r="GOD35" s="13"/>
      <c r="GOE35" s="13"/>
      <c r="GOF35" s="13"/>
      <c r="GOG35" s="13"/>
      <c r="GOH35" s="13"/>
      <c r="GOI35" s="13"/>
      <c r="GOJ35" s="13"/>
      <c r="GOK35" s="13"/>
      <c r="GOL35" s="13"/>
      <c r="GOM35" s="13"/>
      <c r="GON35" s="13"/>
      <c r="GOO35" s="13"/>
      <c r="GOP35" s="13"/>
      <c r="GOQ35" s="13"/>
      <c r="GOR35" s="13"/>
      <c r="GOS35" s="13"/>
      <c r="GOT35" s="13"/>
      <c r="GOU35" s="13"/>
      <c r="GOV35" s="13"/>
      <c r="GOW35" s="13"/>
      <c r="GOX35" s="13"/>
      <c r="GOY35" s="13"/>
      <c r="GOZ35" s="13"/>
      <c r="GPA35" s="13"/>
      <c r="GPB35" s="13"/>
      <c r="GPC35" s="13"/>
      <c r="GPD35" s="13"/>
      <c r="GPE35" s="13"/>
      <c r="GPF35" s="13"/>
      <c r="GPG35" s="13"/>
      <c r="GPH35" s="13"/>
      <c r="GPI35" s="13"/>
      <c r="GPJ35" s="13"/>
      <c r="GPK35" s="13"/>
      <c r="GPL35" s="13"/>
      <c r="GPM35" s="13"/>
      <c r="GPN35" s="13"/>
      <c r="GPO35" s="13"/>
      <c r="GPP35" s="13"/>
      <c r="GPQ35" s="13"/>
      <c r="GPR35" s="13"/>
      <c r="GPS35" s="13"/>
      <c r="GPT35" s="13"/>
      <c r="GPU35" s="13"/>
      <c r="GPV35" s="13"/>
      <c r="GPW35" s="13"/>
      <c r="GPX35" s="13"/>
      <c r="GPY35" s="13"/>
      <c r="GPZ35" s="13"/>
      <c r="GQA35" s="13"/>
      <c r="GQB35" s="13"/>
      <c r="GQC35" s="13"/>
      <c r="GQD35" s="13"/>
      <c r="GQE35" s="13"/>
      <c r="GQF35" s="13"/>
      <c r="GQG35" s="13"/>
      <c r="GQH35" s="13"/>
      <c r="GQI35" s="13"/>
      <c r="GQJ35" s="13"/>
      <c r="GQK35" s="13"/>
      <c r="GQL35" s="13"/>
      <c r="GQM35" s="13"/>
      <c r="GQN35" s="13"/>
      <c r="GQO35" s="13"/>
      <c r="GQP35" s="13"/>
      <c r="GQQ35" s="13"/>
      <c r="GQR35" s="13"/>
      <c r="GQS35" s="13"/>
      <c r="GQT35" s="13"/>
      <c r="GQU35" s="13"/>
      <c r="GQV35" s="13"/>
      <c r="GQW35" s="13"/>
      <c r="GQX35" s="13"/>
      <c r="GQY35" s="13"/>
      <c r="GQZ35" s="13"/>
      <c r="GRA35" s="13"/>
      <c r="GRB35" s="13"/>
      <c r="GRC35" s="13"/>
      <c r="GRD35" s="13"/>
      <c r="GRE35" s="13"/>
      <c r="GRF35" s="13"/>
      <c r="GRG35" s="13"/>
      <c r="GRH35" s="13"/>
      <c r="GRI35" s="13"/>
      <c r="GRJ35" s="13"/>
      <c r="GRK35" s="13"/>
      <c r="GRL35" s="13"/>
      <c r="GRM35" s="13"/>
      <c r="GRN35" s="13"/>
      <c r="GRO35" s="13"/>
      <c r="GRP35" s="13"/>
      <c r="GRQ35" s="13"/>
      <c r="GRR35" s="13"/>
      <c r="GRS35" s="13"/>
      <c r="GRT35" s="13"/>
      <c r="GRU35" s="13"/>
      <c r="GRV35" s="13"/>
      <c r="GRW35" s="13"/>
      <c r="GRX35" s="13"/>
      <c r="GRY35" s="13"/>
      <c r="GRZ35" s="13"/>
      <c r="GSA35" s="13"/>
      <c r="GSB35" s="13"/>
      <c r="GSC35" s="13"/>
      <c r="GSD35" s="13"/>
      <c r="GSE35" s="13"/>
      <c r="GSF35" s="13"/>
      <c r="GSG35" s="13"/>
      <c r="GSH35" s="13"/>
      <c r="GSI35" s="13"/>
      <c r="GSJ35" s="13"/>
      <c r="GSK35" s="13"/>
      <c r="GSL35" s="13"/>
      <c r="GSM35" s="13"/>
      <c r="GSN35" s="13"/>
      <c r="GSO35" s="13"/>
      <c r="GSP35" s="13"/>
      <c r="GSQ35" s="13"/>
      <c r="GSR35" s="13"/>
      <c r="GSS35" s="13"/>
      <c r="GST35" s="13"/>
      <c r="GSU35" s="13"/>
      <c r="GSV35" s="13"/>
      <c r="GSW35" s="13"/>
      <c r="GSX35" s="13"/>
      <c r="GSY35" s="13"/>
      <c r="GSZ35" s="13"/>
      <c r="GTA35" s="13"/>
      <c r="GTB35" s="13"/>
      <c r="GTC35" s="13"/>
      <c r="GTD35" s="13"/>
      <c r="GTE35" s="13"/>
      <c r="GTF35" s="13"/>
      <c r="GTG35" s="13"/>
      <c r="GTH35" s="13"/>
      <c r="GTI35" s="13"/>
      <c r="GTJ35" s="13"/>
      <c r="GTK35" s="13"/>
      <c r="GTL35" s="13"/>
      <c r="GTM35" s="13"/>
      <c r="GTN35" s="13"/>
      <c r="GTO35" s="13"/>
      <c r="GTP35" s="13"/>
      <c r="GTQ35" s="13"/>
      <c r="GTR35" s="13"/>
      <c r="GTS35" s="13"/>
      <c r="GTT35" s="13"/>
      <c r="GTU35" s="13"/>
      <c r="GTV35" s="13"/>
      <c r="GTW35" s="13"/>
      <c r="GTX35" s="13"/>
      <c r="GTY35" s="13"/>
      <c r="GTZ35" s="13"/>
      <c r="GUA35" s="13"/>
      <c r="GUB35" s="13"/>
      <c r="GUC35" s="13"/>
      <c r="GUD35" s="13"/>
      <c r="GUE35" s="13"/>
      <c r="GUF35" s="13"/>
      <c r="GUG35" s="13"/>
      <c r="GUH35" s="13"/>
      <c r="GUI35" s="13"/>
      <c r="GUJ35" s="13"/>
      <c r="GUK35" s="13"/>
      <c r="GUL35" s="13"/>
      <c r="GUM35" s="13"/>
      <c r="GUN35" s="13"/>
      <c r="GUO35" s="13"/>
      <c r="GUP35" s="13"/>
      <c r="GUQ35" s="13"/>
      <c r="GUR35" s="13"/>
      <c r="GUS35" s="13"/>
      <c r="GUT35" s="13"/>
      <c r="GUU35" s="13"/>
      <c r="GUV35" s="13"/>
      <c r="GUW35" s="13"/>
      <c r="GUX35" s="13"/>
      <c r="GUY35" s="13"/>
      <c r="GUZ35" s="13"/>
      <c r="GVA35" s="13"/>
      <c r="GVB35" s="13"/>
      <c r="GVC35" s="13"/>
      <c r="GVD35" s="13"/>
      <c r="GVE35" s="13"/>
      <c r="GVF35" s="13"/>
      <c r="GVG35" s="13"/>
      <c r="GVH35" s="13"/>
      <c r="GVI35" s="13"/>
      <c r="GVJ35" s="13"/>
      <c r="GVK35" s="13"/>
      <c r="GVL35" s="13"/>
      <c r="GVM35" s="13"/>
      <c r="GVN35" s="13"/>
      <c r="GVO35" s="13"/>
      <c r="GVP35" s="13"/>
      <c r="GVQ35" s="13"/>
      <c r="GVR35" s="13"/>
      <c r="GVS35" s="13"/>
      <c r="GVT35" s="13"/>
      <c r="GVU35" s="13"/>
      <c r="GVV35" s="13"/>
      <c r="GVW35" s="13"/>
      <c r="GVX35" s="13"/>
      <c r="GVY35" s="13"/>
      <c r="GVZ35" s="13"/>
      <c r="GWA35" s="13"/>
      <c r="GWB35" s="13"/>
      <c r="GWC35" s="13"/>
      <c r="GWD35" s="13"/>
      <c r="GWE35" s="13"/>
      <c r="GWF35" s="13"/>
      <c r="GWG35" s="13"/>
      <c r="GWH35" s="13"/>
      <c r="GWI35" s="13"/>
      <c r="GWJ35" s="13"/>
      <c r="GWK35" s="13"/>
      <c r="GWL35" s="13"/>
      <c r="GWM35" s="13"/>
      <c r="GWN35" s="13"/>
      <c r="GWO35" s="13"/>
      <c r="GWP35" s="13"/>
      <c r="GWQ35" s="13"/>
      <c r="GWR35" s="13"/>
      <c r="GWS35" s="13"/>
      <c r="GWT35" s="13"/>
      <c r="GWU35" s="13"/>
      <c r="GWV35" s="13"/>
      <c r="GWW35" s="13"/>
      <c r="GWX35" s="13"/>
      <c r="GWY35" s="13"/>
      <c r="GWZ35" s="13"/>
      <c r="GXA35" s="13"/>
      <c r="GXB35" s="13"/>
      <c r="GXC35" s="13"/>
      <c r="GXD35" s="13"/>
      <c r="GXE35" s="13"/>
      <c r="GXF35" s="13"/>
      <c r="GXG35" s="13"/>
      <c r="GXH35" s="13"/>
      <c r="GXI35" s="13"/>
      <c r="GXJ35" s="13"/>
      <c r="GXK35" s="13"/>
      <c r="GXL35" s="13"/>
      <c r="GXM35" s="13"/>
      <c r="GXN35" s="13"/>
      <c r="GXO35" s="13"/>
      <c r="GXP35" s="13"/>
      <c r="GXQ35" s="13"/>
      <c r="GXR35" s="13"/>
      <c r="GXS35" s="13"/>
      <c r="GXT35" s="13"/>
      <c r="GXU35" s="13"/>
      <c r="GXV35" s="13"/>
      <c r="GXW35" s="13"/>
      <c r="GXX35" s="13"/>
      <c r="GXY35" s="13"/>
      <c r="GXZ35" s="13"/>
      <c r="GYA35" s="13"/>
      <c r="GYB35" s="13"/>
      <c r="GYC35" s="13"/>
      <c r="GYD35" s="13"/>
      <c r="GYE35" s="13"/>
      <c r="GYF35" s="13"/>
      <c r="GYG35" s="13"/>
      <c r="GYH35" s="13"/>
      <c r="GYI35" s="13"/>
      <c r="GYJ35" s="13"/>
      <c r="GYK35" s="13"/>
      <c r="GYL35" s="13"/>
      <c r="GYM35" s="13"/>
      <c r="GYN35" s="13"/>
      <c r="GYO35" s="13"/>
      <c r="GYP35" s="13"/>
      <c r="GYQ35" s="13"/>
      <c r="GYR35" s="13"/>
      <c r="GYS35" s="13"/>
      <c r="GYT35" s="13"/>
      <c r="GYU35" s="13"/>
      <c r="GYV35" s="13"/>
      <c r="GYW35" s="13"/>
      <c r="GYX35" s="13"/>
      <c r="GYY35" s="13"/>
      <c r="GYZ35" s="13"/>
      <c r="GZA35" s="13"/>
      <c r="GZB35" s="13"/>
      <c r="GZC35" s="13"/>
      <c r="GZD35" s="13"/>
      <c r="GZE35" s="13"/>
      <c r="GZF35" s="13"/>
      <c r="GZG35" s="13"/>
      <c r="GZH35" s="13"/>
      <c r="GZI35" s="13"/>
      <c r="GZJ35" s="13"/>
      <c r="GZK35" s="13"/>
      <c r="GZL35" s="13"/>
      <c r="GZM35" s="13"/>
      <c r="GZN35" s="13"/>
      <c r="GZO35" s="13"/>
      <c r="GZP35" s="13"/>
      <c r="GZQ35" s="13"/>
      <c r="GZR35" s="13"/>
      <c r="GZS35" s="13"/>
      <c r="GZT35" s="13"/>
      <c r="GZU35" s="13"/>
      <c r="GZV35" s="13"/>
      <c r="GZW35" s="13"/>
      <c r="GZX35" s="13"/>
      <c r="GZY35" s="13"/>
      <c r="GZZ35" s="13"/>
      <c r="HAA35" s="13"/>
      <c r="HAB35" s="13"/>
      <c r="HAC35" s="13"/>
      <c r="HAD35" s="13"/>
      <c r="HAE35" s="13"/>
      <c r="HAF35" s="13"/>
      <c r="HAG35" s="13"/>
      <c r="HAH35" s="13"/>
      <c r="HAI35" s="13"/>
      <c r="HAJ35" s="13"/>
      <c r="HAK35" s="13"/>
      <c r="HAL35" s="13"/>
      <c r="HAM35" s="13"/>
      <c r="HAN35" s="13"/>
      <c r="HAO35" s="13"/>
      <c r="HAP35" s="13"/>
      <c r="HAQ35" s="13"/>
      <c r="HAR35" s="13"/>
      <c r="HAS35" s="13"/>
      <c r="HAT35" s="13"/>
      <c r="HAU35" s="13"/>
      <c r="HAV35" s="13"/>
      <c r="HAW35" s="13"/>
      <c r="HAX35" s="13"/>
      <c r="HAY35" s="13"/>
      <c r="HAZ35" s="13"/>
      <c r="HBA35" s="13"/>
      <c r="HBB35" s="13"/>
      <c r="HBC35" s="13"/>
      <c r="HBD35" s="13"/>
      <c r="HBE35" s="13"/>
      <c r="HBF35" s="13"/>
      <c r="HBG35" s="13"/>
      <c r="HBH35" s="13"/>
      <c r="HBI35" s="13"/>
      <c r="HBJ35" s="13"/>
      <c r="HBK35" s="13"/>
      <c r="HBL35" s="13"/>
      <c r="HBM35" s="13"/>
      <c r="HBN35" s="13"/>
      <c r="HBO35" s="13"/>
      <c r="HBP35" s="13"/>
      <c r="HBQ35" s="13"/>
      <c r="HBR35" s="13"/>
      <c r="HBS35" s="13"/>
      <c r="HBT35" s="13"/>
      <c r="HBU35" s="13"/>
      <c r="HBV35" s="13"/>
      <c r="HBW35" s="13"/>
      <c r="HBX35" s="13"/>
      <c r="HBY35" s="13"/>
      <c r="HBZ35" s="13"/>
      <c r="HCA35" s="13"/>
      <c r="HCB35" s="13"/>
      <c r="HCC35" s="13"/>
      <c r="HCD35" s="13"/>
      <c r="HCE35" s="13"/>
      <c r="HCF35" s="13"/>
      <c r="HCG35" s="13"/>
      <c r="HCH35" s="13"/>
      <c r="HCI35" s="13"/>
      <c r="HCJ35" s="13"/>
      <c r="HCK35" s="13"/>
      <c r="HCL35" s="13"/>
      <c r="HCM35" s="13"/>
      <c r="HCN35" s="13"/>
      <c r="HCO35" s="13"/>
      <c r="HCP35" s="13"/>
      <c r="HCQ35" s="13"/>
      <c r="HCR35" s="13"/>
      <c r="HCS35" s="13"/>
      <c r="HCT35" s="13"/>
      <c r="HCU35" s="13"/>
      <c r="HCV35" s="13"/>
      <c r="HCW35" s="13"/>
      <c r="HCX35" s="13"/>
      <c r="HCY35" s="13"/>
      <c r="HCZ35" s="13"/>
      <c r="HDA35" s="13"/>
      <c r="HDB35" s="13"/>
      <c r="HDC35" s="13"/>
      <c r="HDD35" s="13"/>
      <c r="HDE35" s="13"/>
      <c r="HDF35" s="13"/>
      <c r="HDG35" s="13"/>
      <c r="HDH35" s="13"/>
      <c r="HDI35" s="13"/>
      <c r="HDJ35" s="13"/>
      <c r="HDK35" s="13"/>
      <c r="HDL35" s="13"/>
      <c r="HDM35" s="13"/>
      <c r="HDN35" s="13"/>
      <c r="HDO35" s="13"/>
      <c r="HDP35" s="13"/>
      <c r="HDQ35" s="13"/>
      <c r="HDR35" s="13"/>
      <c r="HDS35" s="13"/>
      <c r="HDT35" s="13"/>
      <c r="HDU35" s="13"/>
      <c r="HDV35" s="13"/>
      <c r="HDW35" s="13"/>
      <c r="HDX35" s="13"/>
      <c r="HDY35" s="13"/>
      <c r="HDZ35" s="13"/>
      <c r="HEA35" s="13"/>
      <c r="HEB35" s="13"/>
      <c r="HEC35" s="13"/>
      <c r="HED35" s="13"/>
      <c r="HEE35" s="13"/>
      <c r="HEF35" s="13"/>
      <c r="HEG35" s="13"/>
      <c r="HEH35" s="13"/>
      <c r="HEI35" s="13"/>
      <c r="HEJ35" s="13"/>
      <c r="HEK35" s="13"/>
      <c r="HEL35" s="13"/>
      <c r="HEM35" s="13"/>
      <c r="HEN35" s="13"/>
      <c r="HEO35" s="13"/>
      <c r="HEP35" s="13"/>
      <c r="HEQ35" s="13"/>
      <c r="HER35" s="13"/>
      <c r="HES35" s="13"/>
      <c r="HET35" s="13"/>
      <c r="HEU35" s="13"/>
      <c r="HEV35" s="13"/>
      <c r="HEW35" s="13"/>
      <c r="HEX35" s="13"/>
      <c r="HEY35" s="13"/>
      <c r="HEZ35" s="13"/>
      <c r="HFA35" s="13"/>
      <c r="HFB35" s="13"/>
      <c r="HFC35" s="13"/>
      <c r="HFD35" s="13"/>
      <c r="HFE35" s="13"/>
      <c r="HFF35" s="13"/>
      <c r="HFG35" s="13"/>
      <c r="HFH35" s="13"/>
      <c r="HFI35" s="13"/>
      <c r="HFJ35" s="13"/>
      <c r="HFK35" s="13"/>
      <c r="HFL35" s="13"/>
      <c r="HFM35" s="13"/>
      <c r="HFN35" s="13"/>
      <c r="HFO35" s="13"/>
      <c r="HFP35" s="13"/>
      <c r="HFQ35" s="13"/>
      <c r="HFR35" s="13"/>
      <c r="HFS35" s="13"/>
      <c r="HFT35" s="13"/>
      <c r="HFU35" s="13"/>
      <c r="HFV35" s="13"/>
      <c r="HFW35" s="13"/>
      <c r="HFX35" s="13"/>
      <c r="HFY35" s="13"/>
      <c r="HFZ35" s="13"/>
      <c r="HGA35" s="13"/>
      <c r="HGB35" s="13"/>
      <c r="HGC35" s="13"/>
      <c r="HGD35" s="13"/>
      <c r="HGE35" s="13"/>
      <c r="HGF35" s="13"/>
      <c r="HGG35" s="13"/>
      <c r="HGH35" s="13"/>
      <c r="HGI35" s="13"/>
      <c r="HGJ35" s="13"/>
      <c r="HGK35" s="13"/>
      <c r="HGL35" s="13"/>
      <c r="HGM35" s="13"/>
      <c r="HGN35" s="13"/>
      <c r="HGO35" s="13"/>
      <c r="HGP35" s="13"/>
      <c r="HGQ35" s="13"/>
      <c r="HGR35" s="13"/>
      <c r="HGS35" s="13"/>
      <c r="HGT35" s="13"/>
      <c r="HGU35" s="13"/>
      <c r="HGV35" s="13"/>
      <c r="HGW35" s="13"/>
      <c r="HGX35" s="13"/>
      <c r="HGY35" s="13"/>
      <c r="HGZ35" s="13"/>
      <c r="HHA35" s="13"/>
      <c r="HHB35" s="13"/>
      <c r="HHC35" s="13"/>
      <c r="HHD35" s="13"/>
      <c r="HHE35" s="13"/>
      <c r="HHF35" s="13"/>
      <c r="HHG35" s="13"/>
      <c r="HHH35" s="13"/>
      <c r="HHI35" s="13"/>
      <c r="HHJ35" s="13"/>
      <c r="HHK35" s="13"/>
      <c r="HHL35" s="13"/>
      <c r="HHM35" s="13"/>
      <c r="HHN35" s="13"/>
      <c r="HHO35" s="13"/>
      <c r="HHP35" s="13"/>
      <c r="HHQ35" s="13"/>
      <c r="HHR35" s="13"/>
      <c r="HHS35" s="13"/>
      <c r="HHT35" s="13"/>
      <c r="HHU35" s="13"/>
      <c r="HHV35" s="13"/>
      <c r="HHW35" s="13"/>
      <c r="HHX35" s="13"/>
      <c r="HHY35" s="13"/>
      <c r="HHZ35" s="13"/>
      <c r="HIA35" s="13"/>
      <c r="HIB35" s="13"/>
      <c r="HIC35" s="13"/>
      <c r="HID35" s="13"/>
      <c r="HIE35" s="13"/>
      <c r="HIF35" s="13"/>
      <c r="HIG35" s="13"/>
      <c r="HIH35" s="13"/>
      <c r="HII35" s="13"/>
      <c r="HIJ35" s="13"/>
      <c r="HIK35" s="13"/>
      <c r="HIL35" s="13"/>
      <c r="HIM35" s="13"/>
      <c r="HIN35" s="13"/>
      <c r="HIO35" s="13"/>
      <c r="HIP35" s="13"/>
      <c r="HIQ35" s="13"/>
      <c r="HIR35" s="13"/>
      <c r="HIS35" s="13"/>
      <c r="HIT35" s="13"/>
      <c r="HIU35" s="13"/>
      <c r="HIV35" s="13"/>
      <c r="HIW35" s="13"/>
      <c r="HIX35" s="13"/>
      <c r="HIY35" s="13"/>
      <c r="HIZ35" s="13"/>
      <c r="HJA35" s="13"/>
      <c r="HJB35" s="13"/>
      <c r="HJC35" s="13"/>
      <c r="HJD35" s="13"/>
      <c r="HJE35" s="13"/>
      <c r="HJF35" s="13"/>
      <c r="HJG35" s="13"/>
      <c r="HJH35" s="13"/>
      <c r="HJI35" s="13"/>
      <c r="HJJ35" s="13"/>
      <c r="HJK35" s="13"/>
      <c r="HJL35" s="13"/>
      <c r="HJM35" s="13"/>
      <c r="HJN35" s="13"/>
      <c r="HJO35" s="13"/>
      <c r="HJP35" s="13"/>
      <c r="HJQ35" s="13"/>
      <c r="HJR35" s="13"/>
      <c r="HJS35" s="13"/>
      <c r="HJT35" s="13"/>
      <c r="HJU35" s="13"/>
      <c r="HJV35" s="13"/>
      <c r="HJW35" s="13"/>
      <c r="HJX35" s="13"/>
      <c r="HJY35" s="13"/>
      <c r="HJZ35" s="13"/>
      <c r="HKA35" s="13"/>
      <c r="HKB35" s="13"/>
      <c r="HKC35" s="13"/>
      <c r="HKD35" s="13"/>
      <c r="HKE35" s="13"/>
      <c r="HKF35" s="13"/>
      <c r="HKG35" s="13"/>
      <c r="HKH35" s="13"/>
      <c r="HKI35" s="13"/>
      <c r="HKJ35" s="13"/>
      <c r="HKK35" s="13"/>
      <c r="HKL35" s="13"/>
      <c r="HKM35" s="13"/>
      <c r="HKN35" s="13"/>
      <c r="HKO35" s="13"/>
      <c r="HKP35" s="13"/>
      <c r="HKQ35" s="13"/>
      <c r="HKR35" s="13"/>
      <c r="HKS35" s="13"/>
      <c r="HKT35" s="13"/>
      <c r="HKU35" s="13"/>
      <c r="HKV35" s="13"/>
      <c r="HKW35" s="13"/>
      <c r="HKX35" s="13"/>
      <c r="HKY35" s="13"/>
      <c r="HKZ35" s="13"/>
      <c r="HLA35" s="13"/>
      <c r="HLB35" s="13"/>
      <c r="HLC35" s="13"/>
      <c r="HLD35" s="13"/>
      <c r="HLE35" s="13"/>
      <c r="HLF35" s="13"/>
      <c r="HLG35" s="13"/>
      <c r="HLH35" s="13"/>
      <c r="HLI35" s="13"/>
      <c r="HLJ35" s="13"/>
      <c r="HLK35" s="13"/>
      <c r="HLL35" s="13"/>
      <c r="HLM35" s="13"/>
      <c r="HLN35" s="13"/>
      <c r="HLO35" s="13"/>
      <c r="HLP35" s="13"/>
      <c r="HLQ35" s="13"/>
      <c r="HLR35" s="13"/>
      <c r="HLS35" s="13"/>
      <c r="HLT35" s="13"/>
      <c r="HLU35" s="13"/>
      <c r="HLV35" s="13"/>
      <c r="HLW35" s="13"/>
      <c r="HLX35" s="13"/>
      <c r="HLY35" s="13"/>
      <c r="HLZ35" s="13"/>
      <c r="HMA35" s="13"/>
      <c r="HMB35" s="13"/>
      <c r="HMC35" s="13"/>
      <c r="HMD35" s="13"/>
      <c r="HME35" s="13"/>
      <c r="HMF35" s="13"/>
      <c r="HMG35" s="13"/>
      <c r="HMH35" s="13"/>
      <c r="HMI35" s="13"/>
      <c r="HMJ35" s="13"/>
      <c r="HMK35" s="13"/>
      <c r="HML35" s="13"/>
      <c r="HMM35" s="13"/>
      <c r="HMN35" s="13"/>
      <c r="HMO35" s="13"/>
      <c r="HMP35" s="13"/>
      <c r="HMQ35" s="13"/>
      <c r="HMR35" s="13"/>
      <c r="HMS35" s="13"/>
      <c r="HMT35" s="13"/>
      <c r="HMU35" s="13"/>
      <c r="HMV35" s="13"/>
      <c r="HMW35" s="13"/>
      <c r="HMX35" s="13"/>
      <c r="HMY35" s="13"/>
      <c r="HMZ35" s="13"/>
      <c r="HNA35" s="13"/>
      <c r="HNB35" s="13"/>
      <c r="HNC35" s="13"/>
      <c r="HND35" s="13"/>
      <c r="HNE35" s="13"/>
      <c r="HNF35" s="13"/>
      <c r="HNG35" s="13"/>
      <c r="HNH35" s="13"/>
      <c r="HNI35" s="13"/>
      <c r="HNJ35" s="13"/>
      <c r="HNK35" s="13"/>
      <c r="HNL35" s="13"/>
      <c r="HNM35" s="13"/>
      <c r="HNN35" s="13"/>
      <c r="HNO35" s="13"/>
      <c r="HNP35" s="13"/>
      <c r="HNQ35" s="13"/>
      <c r="HNR35" s="13"/>
      <c r="HNS35" s="13"/>
      <c r="HNT35" s="13"/>
      <c r="HNU35" s="13"/>
      <c r="HNV35" s="13"/>
      <c r="HNW35" s="13"/>
      <c r="HNX35" s="13"/>
      <c r="HNY35" s="13"/>
      <c r="HNZ35" s="13"/>
      <c r="HOA35" s="13"/>
      <c r="HOB35" s="13"/>
      <c r="HOC35" s="13"/>
      <c r="HOD35" s="13"/>
      <c r="HOE35" s="13"/>
      <c r="HOF35" s="13"/>
      <c r="HOG35" s="13"/>
      <c r="HOH35" s="13"/>
      <c r="HOI35" s="13"/>
      <c r="HOJ35" s="13"/>
      <c r="HOK35" s="13"/>
      <c r="HOL35" s="13"/>
      <c r="HOM35" s="13"/>
      <c r="HON35" s="13"/>
      <c r="HOO35" s="13"/>
      <c r="HOP35" s="13"/>
      <c r="HOQ35" s="13"/>
      <c r="HOR35" s="13"/>
      <c r="HOS35" s="13"/>
      <c r="HOT35" s="13"/>
      <c r="HOU35" s="13"/>
      <c r="HOV35" s="13"/>
      <c r="HOW35" s="13"/>
      <c r="HOX35" s="13"/>
      <c r="HOY35" s="13"/>
      <c r="HOZ35" s="13"/>
      <c r="HPA35" s="13"/>
      <c r="HPB35" s="13"/>
      <c r="HPC35" s="13"/>
      <c r="HPD35" s="13"/>
      <c r="HPE35" s="13"/>
      <c r="HPF35" s="13"/>
      <c r="HPG35" s="13"/>
      <c r="HPH35" s="13"/>
      <c r="HPI35" s="13"/>
      <c r="HPJ35" s="13"/>
      <c r="HPK35" s="13"/>
      <c r="HPL35" s="13"/>
      <c r="HPM35" s="13"/>
      <c r="HPN35" s="13"/>
      <c r="HPO35" s="13"/>
      <c r="HPP35" s="13"/>
      <c r="HPQ35" s="13"/>
      <c r="HPR35" s="13"/>
      <c r="HPS35" s="13"/>
      <c r="HPT35" s="13"/>
      <c r="HPU35" s="13"/>
      <c r="HPV35" s="13"/>
      <c r="HPW35" s="13"/>
      <c r="HPX35" s="13"/>
      <c r="HPY35" s="13"/>
      <c r="HPZ35" s="13"/>
      <c r="HQA35" s="13"/>
      <c r="HQB35" s="13"/>
      <c r="HQC35" s="13"/>
      <c r="HQD35" s="13"/>
      <c r="HQE35" s="13"/>
      <c r="HQF35" s="13"/>
      <c r="HQG35" s="13"/>
      <c r="HQH35" s="13"/>
      <c r="HQI35" s="13"/>
      <c r="HQJ35" s="13"/>
      <c r="HQK35" s="13"/>
      <c r="HQL35" s="13"/>
      <c r="HQM35" s="13"/>
      <c r="HQN35" s="13"/>
      <c r="HQO35" s="13"/>
      <c r="HQP35" s="13"/>
      <c r="HQQ35" s="13"/>
      <c r="HQR35" s="13"/>
      <c r="HQS35" s="13"/>
      <c r="HQT35" s="13"/>
      <c r="HQU35" s="13"/>
      <c r="HQV35" s="13"/>
      <c r="HQW35" s="13"/>
      <c r="HQX35" s="13"/>
      <c r="HQY35" s="13"/>
      <c r="HQZ35" s="13"/>
      <c r="HRA35" s="13"/>
      <c r="HRB35" s="13"/>
      <c r="HRC35" s="13"/>
      <c r="HRD35" s="13"/>
      <c r="HRE35" s="13"/>
      <c r="HRF35" s="13"/>
      <c r="HRG35" s="13"/>
      <c r="HRH35" s="13"/>
      <c r="HRI35" s="13"/>
      <c r="HRJ35" s="13"/>
      <c r="HRK35" s="13"/>
      <c r="HRL35" s="13"/>
      <c r="HRM35" s="13"/>
      <c r="HRN35" s="13"/>
      <c r="HRO35" s="13"/>
      <c r="HRP35" s="13"/>
      <c r="HRQ35" s="13"/>
      <c r="HRR35" s="13"/>
      <c r="HRS35" s="13"/>
      <c r="HRT35" s="13"/>
      <c r="HRU35" s="13"/>
      <c r="HRV35" s="13"/>
      <c r="HRW35" s="13"/>
      <c r="HRX35" s="13"/>
      <c r="HRY35" s="13"/>
      <c r="HRZ35" s="13"/>
      <c r="HSA35" s="13"/>
      <c r="HSB35" s="13"/>
      <c r="HSC35" s="13"/>
      <c r="HSD35" s="13"/>
      <c r="HSE35" s="13"/>
      <c r="HSF35" s="13"/>
      <c r="HSG35" s="13"/>
      <c r="HSH35" s="13"/>
      <c r="HSI35" s="13"/>
      <c r="HSJ35" s="13"/>
      <c r="HSK35" s="13"/>
      <c r="HSL35" s="13"/>
      <c r="HSM35" s="13"/>
      <c r="HSN35" s="13"/>
      <c r="HSO35" s="13"/>
      <c r="HSP35" s="13"/>
      <c r="HSQ35" s="13"/>
      <c r="HSR35" s="13"/>
      <c r="HSS35" s="13"/>
      <c r="HST35" s="13"/>
      <c r="HSU35" s="13"/>
      <c r="HSV35" s="13"/>
      <c r="HSW35" s="13"/>
      <c r="HSX35" s="13"/>
      <c r="HSY35" s="13"/>
      <c r="HSZ35" s="13"/>
      <c r="HTA35" s="13"/>
      <c r="HTB35" s="13"/>
      <c r="HTC35" s="13"/>
      <c r="HTD35" s="13"/>
      <c r="HTE35" s="13"/>
      <c r="HTF35" s="13"/>
      <c r="HTG35" s="13"/>
      <c r="HTH35" s="13"/>
      <c r="HTI35" s="13"/>
      <c r="HTJ35" s="13"/>
      <c r="HTK35" s="13"/>
      <c r="HTL35" s="13"/>
      <c r="HTM35" s="13"/>
      <c r="HTN35" s="13"/>
      <c r="HTO35" s="13"/>
      <c r="HTP35" s="13"/>
      <c r="HTQ35" s="13"/>
      <c r="HTR35" s="13"/>
      <c r="HTS35" s="13"/>
      <c r="HTT35" s="13"/>
      <c r="HTU35" s="13"/>
      <c r="HTV35" s="13"/>
      <c r="HTW35" s="13"/>
      <c r="HTX35" s="13"/>
      <c r="HTY35" s="13"/>
      <c r="HTZ35" s="13"/>
      <c r="HUA35" s="13"/>
      <c r="HUB35" s="13"/>
      <c r="HUC35" s="13"/>
      <c r="HUD35" s="13"/>
      <c r="HUE35" s="13"/>
      <c r="HUF35" s="13"/>
      <c r="HUG35" s="13"/>
      <c r="HUH35" s="13"/>
      <c r="HUI35" s="13"/>
      <c r="HUJ35" s="13"/>
      <c r="HUK35" s="13"/>
      <c r="HUL35" s="13"/>
      <c r="HUM35" s="13"/>
      <c r="HUN35" s="13"/>
      <c r="HUO35" s="13"/>
      <c r="HUP35" s="13"/>
      <c r="HUQ35" s="13"/>
      <c r="HUR35" s="13"/>
      <c r="HUS35" s="13"/>
      <c r="HUT35" s="13"/>
      <c r="HUU35" s="13"/>
      <c r="HUV35" s="13"/>
      <c r="HUW35" s="13"/>
      <c r="HUX35" s="13"/>
      <c r="HUY35" s="13"/>
      <c r="HUZ35" s="13"/>
      <c r="HVA35" s="13"/>
      <c r="HVB35" s="13"/>
      <c r="HVC35" s="13"/>
      <c r="HVD35" s="13"/>
      <c r="HVE35" s="13"/>
      <c r="HVF35" s="13"/>
      <c r="HVG35" s="13"/>
      <c r="HVH35" s="13"/>
      <c r="HVI35" s="13"/>
      <c r="HVJ35" s="13"/>
      <c r="HVK35" s="13"/>
      <c r="HVL35" s="13"/>
      <c r="HVM35" s="13"/>
      <c r="HVN35" s="13"/>
      <c r="HVO35" s="13"/>
      <c r="HVP35" s="13"/>
      <c r="HVQ35" s="13"/>
      <c r="HVR35" s="13"/>
      <c r="HVS35" s="13"/>
      <c r="HVT35" s="13"/>
      <c r="HVU35" s="13"/>
      <c r="HVV35" s="13"/>
      <c r="HVW35" s="13"/>
      <c r="HVX35" s="13"/>
      <c r="HVY35" s="13"/>
      <c r="HVZ35" s="13"/>
      <c r="HWA35" s="13"/>
      <c r="HWB35" s="13"/>
      <c r="HWC35" s="13"/>
      <c r="HWD35" s="13"/>
      <c r="HWE35" s="13"/>
      <c r="HWF35" s="13"/>
      <c r="HWG35" s="13"/>
      <c r="HWH35" s="13"/>
      <c r="HWI35" s="13"/>
      <c r="HWJ35" s="13"/>
      <c r="HWK35" s="13"/>
      <c r="HWL35" s="13"/>
      <c r="HWM35" s="13"/>
      <c r="HWN35" s="13"/>
      <c r="HWO35" s="13"/>
      <c r="HWP35" s="13"/>
      <c r="HWQ35" s="13"/>
      <c r="HWR35" s="13"/>
      <c r="HWS35" s="13"/>
      <c r="HWT35" s="13"/>
      <c r="HWU35" s="13"/>
      <c r="HWV35" s="13"/>
      <c r="HWW35" s="13"/>
      <c r="HWX35" s="13"/>
      <c r="HWY35" s="13"/>
      <c r="HWZ35" s="13"/>
      <c r="HXA35" s="13"/>
      <c r="HXB35" s="13"/>
      <c r="HXC35" s="13"/>
      <c r="HXD35" s="13"/>
      <c r="HXE35" s="13"/>
      <c r="HXF35" s="13"/>
      <c r="HXG35" s="13"/>
      <c r="HXH35" s="13"/>
      <c r="HXI35" s="13"/>
      <c r="HXJ35" s="13"/>
      <c r="HXK35" s="13"/>
      <c r="HXL35" s="13"/>
      <c r="HXM35" s="13"/>
      <c r="HXN35" s="13"/>
      <c r="HXO35" s="13"/>
      <c r="HXP35" s="13"/>
      <c r="HXQ35" s="13"/>
      <c r="HXR35" s="13"/>
      <c r="HXS35" s="13"/>
      <c r="HXT35" s="13"/>
      <c r="HXU35" s="13"/>
      <c r="HXV35" s="13"/>
      <c r="HXW35" s="13"/>
      <c r="HXX35" s="13"/>
      <c r="HXY35" s="13"/>
      <c r="HXZ35" s="13"/>
      <c r="HYA35" s="13"/>
      <c r="HYB35" s="13"/>
      <c r="HYC35" s="13"/>
      <c r="HYD35" s="13"/>
      <c r="HYE35" s="13"/>
      <c r="HYF35" s="13"/>
      <c r="HYG35" s="13"/>
      <c r="HYH35" s="13"/>
      <c r="HYI35" s="13"/>
      <c r="HYJ35" s="13"/>
      <c r="HYK35" s="13"/>
      <c r="HYL35" s="13"/>
      <c r="HYM35" s="13"/>
      <c r="HYN35" s="13"/>
      <c r="HYO35" s="13"/>
      <c r="HYP35" s="13"/>
      <c r="HYQ35" s="13"/>
      <c r="HYR35" s="13"/>
      <c r="HYS35" s="13"/>
      <c r="HYT35" s="13"/>
      <c r="HYU35" s="13"/>
      <c r="HYV35" s="13"/>
      <c r="HYW35" s="13"/>
      <c r="HYX35" s="13"/>
      <c r="HYY35" s="13"/>
      <c r="HYZ35" s="13"/>
      <c r="HZA35" s="13"/>
      <c r="HZB35" s="13"/>
      <c r="HZC35" s="13"/>
      <c r="HZD35" s="13"/>
      <c r="HZE35" s="13"/>
      <c r="HZF35" s="13"/>
      <c r="HZG35" s="13"/>
      <c r="HZH35" s="13"/>
      <c r="HZI35" s="13"/>
      <c r="HZJ35" s="13"/>
      <c r="HZK35" s="13"/>
      <c r="HZL35" s="13"/>
      <c r="HZM35" s="13"/>
      <c r="HZN35" s="13"/>
      <c r="HZO35" s="13"/>
      <c r="HZP35" s="13"/>
      <c r="HZQ35" s="13"/>
      <c r="HZR35" s="13"/>
      <c r="HZS35" s="13"/>
      <c r="HZT35" s="13"/>
      <c r="HZU35" s="13"/>
      <c r="HZV35" s="13"/>
      <c r="HZW35" s="13"/>
      <c r="HZX35" s="13"/>
      <c r="HZY35" s="13"/>
      <c r="HZZ35" s="13"/>
      <c r="IAA35" s="13"/>
      <c r="IAB35" s="13"/>
      <c r="IAC35" s="13"/>
      <c r="IAD35" s="13"/>
      <c r="IAE35" s="13"/>
      <c r="IAF35" s="13"/>
      <c r="IAG35" s="13"/>
      <c r="IAH35" s="13"/>
      <c r="IAI35" s="13"/>
      <c r="IAJ35" s="13"/>
      <c r="IAK35" s="13"/>
      <c r="IAL35" s="13"/>
      <c r="IAM35" s="13"/>
      <c r="IAN35" s="13"/>
      <c r="IAO35" s="13"/>
      <c r="IAP35" s="13"/>
      <c r="IAQ35" s="13"/>
      <c r="IAR35" s="13"/>
      <c r="IAS35" s="13"/>
      <c r="IAT35" s="13"/>
      <c r="IAU35" s="13"/>
      <c r="IAV35" s="13"/>
      <c r="IAW35" s="13"/>
      <c r="IAX35" s="13"/>
      <c r="IAY35" s="13"/>
      <c r="IAZ35" s="13"/>
      <c r="IBA35" s="13"/>
      <c r="IBB35" s="13"/>
      <c r="IBC35" s="13"/>
      <c r="IBD35" s="13"/>
      <c r="IBE35" s="13"/>
      <c r="IBF35" s="13"/>
      <c r="IBG35" s="13"/>
      <c r="IBH35" s="13"/>
      <c r="IBI35" s="13"/>
      <c r="IBJ35" s="13"/>
      <c r="IBK35" s="13"/>
      <c r="IBL35" s="13"/>
      <c r="IBM35" s="13"/>
      <c r="IBN35" s="13"/>
      <c r="IBO35" s="13"/>
      <c r="IBP35" s="13"/>
      <c r="IBQ35" s="13"/>
      <c r="IBR35" s="13"/>
      <c r="IBS35" s="13"/>
      <c r="IBT35" s="13"/>
      <c r="IBU35" s="13"/>
      <c r="IBV35" s="13"/>
      <c r="IBW35" s="13"/>
      <c r="IBX35" s="13"/>
      <c r="IBY35" s="13"/>
      <c r="IBZ35" s="13"/>
      <c r="ICA35" s="13"/>
      <c r="ICB35" s="13"/>
      <c r="ICC35" s="13"/>
      <c r="ICD35" s="13"/>
      <c r="ICE35" s="13"/>
      <c r="ICF35" s="13"/>
      <c r="ICG35" s="13"/>
      <c r="ICH35" s="13"/>
      <c r="ICI35" s="13"/>
      <c r="ICJ35" s="13"/>
      <c r="ICK35" s="13"/>
      <c r="ICL35" s="13"/>
      <c r="ICM35" s="13"/>
      <c r="ICN35" s="13"/>
      <c r="ICO35" s="13"/>
      <c r="ICP35" s="13"/>
      <c r="ICQ35" s="13"/>
      <c r="ICR35" s="13"/>
      <c r="ICS35" s="13"/>
      <c r="ICT35" s="13"/>
      <c r="ICU35" s="13"/>
      <c r="ICV35" s="13"/>
      <c r="ICW35" s="13"/>
      <c r="ICX35" s="13"/>
      <c r="ICY35" s="13"/>
      <c r="ICZ35" s="13"/>
      <c r="IDA35" s="13"/>
      <c r="IDB35" s="13"/>
      <c r="IDC35" s="13"/>
      <c r="IDD35" s="13"/>
      <c r="IDE35" s="13"/>
      <c r="IDF35" s="13"/>
      <c r="IDG35" s="13"/>
      <c r="IDH35" s="13"/>
      <c r="IDI35" s="13"/>
      <c r="IDJ35" s="13"/>
      <c r="IDK35" s="13"/>
      <c r="IDL35" s="13"/>
      <c r="IDM35" s="13"/>
      <c r="IDN35" s="13"/>
      <c r="IDO35" s="13"/>
      <c r="IDP35" s="13"/>
      <c r="IDQ35" s="13"/>
      <c r="IDR35" s="13"/>
      <c r="IDS35" s="13"/>
      <c r="IDT35" s="13"/>
      <c r="IDU35" s="13"/>
      <c r="IDV35" s="13"/>
      <c r="IDW35" s="13"/>
      <c r="IDX35" s="13"/>
      <c r="IDY35" s="13"/>
      <c r="IDZ35" s="13"/>
      <c r="IEA35" s="13"/>
      <c r="IEB35" s="13"/>
      <c r="IEC35" s="13"/>
      <c r="IED35" s="13"/>
      <c r="IEE35" s="13"/>
      <c r="IEF35" s="13"/>
      <c r="IEG35" s="13"/>
      <c r="IEH35" s="13"/>
      <c r="IEI35" s="13"/>
      <c r="IEJ35" s="13"/>
      <c r="IEK35" s="13"/>
      <c r="IEL35" s="13"/>
      <c r="IEM35" s="13"/>
      <c r="IEN35" s="13"/>
      <c r="IEO35" s="13"/>
      <c r="IEP35" s="13"/>
      <c r="IEQ35" s="13"/>
      <c r="IER35" s="13"/>
      <c r="IES35" s="13"/>
      <c r="IET35" s="13"/>
      <c r="IEU35" s="13"/>
      <c r="IEV35" s="13"/>
      <c r="IEW35" s="13"/>
      <c r="IEX35" s="13"/>
      <c r="IEY35" s="13"/>
      <c r="IEZ35" s="13"/>
      <c r="IFA35" s="13"/>
      <c r="IFB35" s="13"/>
      <c r="IFC35" s="13"/>
      <c r="IFD35" s="13"/>
      <c r="IFE35" s="13"/>
      <c r="IFF35" s="13"/>
      <c r="IFG35" s="13"/>
      <c r="IFH35" s="13"/>
      <c r="IFI35" s="13"/>
      <c r="IFJ35" s="13"/>
      <c r="IFK35" s="13"/>
      <c r="IFL35" s="13"/>
      <c r="IFM35" s="13"/>
      <c r="IFN35" s="13"/>
      <c r="IFO35" s="13"/>
      <c r="IFP35" s="13"/>
      <c r="IFQ35" s="13"/>
      <c r="IFR35" s="13"/>
      <c r="IFS35" s="13"/>
      <c r="IFT35" s="13"/>
      <c r="IFU35" s="13"/>
      <c r="IFV35" s="13"/>
      <c r="IFW35" s="13"/>
      <c r="IFX35" s="13"/>
      <c r="IFY35" s="13"/>
      <c r="IFZ35" s="13"/>
      <c r="IGA35" s="13"/>
      <c r="IGB35" s="13"/>
      <c r="IGC35" s="13"/>
      <c r="IGD35" s="13"/>
      <c r="IGE35" s="13"/>
      <c r="IGF35" s="13"/>
      <c r="IGG35" s="13"/>
      <c r="IGH35" s="13"/>
      <c r="IGI35" s="13"/>
      <c r="IGJ35" s="13"/>
      <c r="IGK35" s="13"/>
      <c r="IGL35" s="13"/>
      <c r="IGM35" s="13"/>
      <c r="IGN35" s="13"/>
      <c r="IGO35" s="13"/>
      <c r="IGP35" s="13"/>
      <c r="IGQ35" s="13"/>
      <c r="IGR35" s="13"/>
      <c r="IGS35" s="13"/>
      <c r="IGT35" s="13"/>
      <c r="IGU35" s="13"/>
      <c r="IGV35" s="13"/>
      <c r="IGW35" s="13"/>
      <c r="IGX35" s="13"/>
      <c r="IGY35" s="13"/>
      <c r="IGZ35" s="13"/>
      <c r="IHA35" s="13"/>
      <c r="IHB35" s="13"/>
      <c r="IHC35" s="13"/>
      <c r="IHD35" s="13"/>
      <c r="IHE35" s="13"/>
      <c r="IHF35" s="13"/>
      <c r="IHG35" s="13"/>
      <c r="IHH35" s="13"/>
      <c r="IHI35" s="13"/>
      <c r="IHJ35" s="13"/>
      <c r="IHK35" s="13"/>
      <c r="IHL35" s="13"/>
      <c r="IHM35" s="13"/>
      <c r="IHN35" s="13"/>
      <c r="IHO35" s="13"/>
      <c r="IHP35" s="13"/>
      <c r="IHQ35" s="13"/>
      <c r="IHR35" s="13"/>
      <c r="IHS35" s="13"/>
      <c r="IHT35" s="13"/>
      <c r="IHU35" s="13"/>
      <c r="IHV35" s="13"/>
      <c r="IHW35" s="13"/>
      <c r="IHX35" s="13"/>
      <c r="IHY35" s="13"/>
      <c r="IHZ35" s="13"/>
      <c r="IIA35" s="13"/>
      <c r="IIB35" s="13"/>
      <c r="IIC35" s="13"/>
      <c r="IID35" s="13"/>
      <c r="IIE35" s="13"/>
      <c r="IIF35" s="13"/>
      <c r="IIG35" s="13"/>
      <c r="IIH35" s="13"/>
      <c r="III35" s="13"/>
      <c r="IIJ35" s="13"/>
      <c r="IIK35" s="13"/>
      <c r="IIL35" s="13"/>
      <c r="IIM35" s="13"/>
      <c r="IIN35" s="13"/>
      <c r="IIO35" s="13"/>
      <c r="IIP35" s="13"/>
      <c r="IIQ35" s="13"/>
      <c r="IIR35" s="13"/>
      <c r="IIS35" s="13"/>
      <c r="IIT35" s="13"/>
      <c r="IIU35" s="13"/>
      <c r="IIV35" s="13"/>
      <c r="IIW35" s="13"/>
      <c r="IIX35" s="13"/>
      <c r="IIY35" s="13"/>
      <c r="IIZ35" s="13"/>
      <c r="IJA35" s="13"/>
      <c r="IJB35" s="13"/>
      <c r="IJC35" s="13"/>
      <c r="IJD35" s="13"/>
      <c r="IJE35" s="13"/>
      <c r="IJF35" s="13"/>
      <c r="IJG35" s="13"/>
      <c r="IJH35" s="13"/>
      <c r="IJI35" s="13"/>
      <c r="IJJ35" s="13"/>
      <c r="IJK35" s="13"/>
      <c r="IJL35" s="13"/>
      <c r="IJM35" s="13"/>
      <c r="IJN35" s="13"/>
      <c r="IJO35" s="13"/>
      <c r="IJP35" s="13"/>
      <c r="IJQ35" s="13"/>
      <c r="IJR35" s="13"/>
      <c r="IJS35" s="13"/>
      <c r="IJT35" s="13"/>
      <c r="IJU35" s="13"/>
      <c r="IJV35" s="13"/>
      <c r="IJW35" s="13"/>
      <c r="IJX35" s="13"/>
      <c r="IJY35" s="13"/>
      <c r="IJZ35" s="13"/>
      <c r="IKA35" s="13"/>
      <c r="IKB35" s="13"/>
      <c r="IKC35" s="13"/>
      <c r="IKD35" s="13"/>
      <c r="IKE35" s="13"/>
      <c r="IKF35" s="13"/>
      <c r="IKG35" s="13"/>
      <c r="IKH35" s="13"/>
      <c r="IKI35" s="13"/>
      <c r="IKJ35" s="13"/>
      <c r="IKK35" s="13"/>
      <c r="IKL35" s="13"/>
      <c r="IKM35" s="13"/>
      <c r="IKN35" s="13"/>
      <c r="IKO35" s="13"/>
      <c r="IKP35" s="13"/>
      <c r="IKQ35" s="13"/>
      <c r="IKR35" s="13"/>
      <c r="IKS35" s="13"/>
      <c r="IKT35" s="13"/>
      <c r="IKU35" s="13"/>
      <c r="IKV35" s="13"/>
      <c r="IKW35" s="13"/>
      <c r="IKX35" s="13"/>
      <c r="IKY35" s="13"/>
      <c r="IKZ35" s="13"/>
      <c r="ILA35" s="13"/>
      <c r="ILB35" s="13"/>
      <c r="ILC35" s="13"/>
      <c r="ILD35" s="13"/>
      <c r="ILE35" s="13"/>
      <c r="ILF35" s="13"/>
      <c r="ILG35" s="13"/>
      <c r="ILH35" s="13"/>
      <c r="ILI35" s="13"/>
      <c r="ILJ35" s="13"/>
      <c r="ILK35" s="13"/>
      <c r="ILL35" s="13"/>
      <c r="ILM35" s="13"/>
      <c r="ILN35" s="13"/>
      <c r="ILO35" s="13"/>
      <c r="ILP35" s="13"/>
      <c r="ILQ35" s="13"/>
      <c r="ILR35" s="13"/>
      <c r="ILS35" s="13"/>
      <c r="ILT35" s="13"/>
      <c r="ILU35" s="13"/>
      <c r="ILV35" s="13"/>
      <c r="ILW35" s="13"/>
      <c r="ILX35" s="13"/>
      <c r="ILY35" s="13"/>
      <c r="ILZ35" s="13"/>
      <c r="IMA35" s="13"/>
      <c r="IMB35" s="13"/>
      <c r="IMC35" s="13"/>
      <c r="IMD35" s="13"/>
      <c r="IME35" s="13"/>
      <c r="IMF35" s="13"/>
      <c r="IMG35" s="13"/>
      <c r="IMH35" s="13"/>
      <c r="IMI35" s="13"/>
      <c r="IMJ35" s="13"/>
      <c r="IMK35" s="13"/>
      <c r="IML35" s="13"/>
      <c r="IMM35" s="13"/>
      <c r="IMN35" s="13"/>
      <c r="IMO35" s="13"/>
      <c r="IMP35" s="13"/>
      <c r="IMQ35" s="13"/>
      <c r="IMR35" s="13"/>
      <c r="IMS35" s="13"/>
      <c r="IMT35" s="13"/>
      <c r="IMU35" s="13"/>
      <c r="IMV35" s="13"/>
      <c r="IMW35" s="13"/>
      <c r="IMX35" s="13"/>
      <c r="IMY35" s="13"/>
      <c r="IMZ35" s="13"/>
      <c r="INA35" s="13"/>
      <c r="INB35" s="13"/>
      <c r="INC35" s="13"/>
      <c r="IND35" s="13"/>
      <c r="INE35" s="13"/>
      <c r="INF35" s="13"/>
      <c r="ING35" s="13"/>
      <c r="INH35" s="13"/>
      <c r="INI35" s="13"/>
      <c r="INJ35" s="13"/>
      <c r="INK35" s="13"/>
      <c r="INL35" s="13"/>
      <c r="INM35" s="13"/>
      <c r="INN35" s="13"/>
      <c r="INO35" s="13"/>
      <c r="INP35" s="13"/>
      <c r="INQ35" s="13"/>
      <c r="INR35" s="13"/>
      <c r="INS35" s="13"/>
      <c r="INT35" s="13"/>
      <c r="INU35" s="13"/>
      <c r="INV35" s="13"/>
      <c r="INW35" s="13"/>
      <c r="INX35" s="13"/>
      <c r="INY35" s="13"/>
      <c r="INZ35" s="13"/>
      <c r="IOA35" s="13"/>
      <c r="IOB35" s="13"/>
      <c r="IOC35" s="13"/>
      <c r="IOD35" s="13"/>
      <c r="IOE35" s="13"/>
      <c r="IOF35" s="13"/>
      <c r="IOG35" s="13"/>
      <c r="IOH35" s="13"/>
      <c r="IOI35" s="13"/>
      <c r="IOJ35" s="13"/>
      <c r="IOK35" s="13"/>
      <c r="IOL35" s="13"/>
      <c r="IOM35" s="13"/>
      <c r="ION35" s="13"/>
      <c r="IOO35" s="13"/>
      <c r="IOP35" s="13"/>
      <c r="IOQ35" s="13"/>
      <c r="IOR35" s="13"/>
      <c r="IOS35" s="13"/>
      <c r="IOT35" s="13"/>
      <c r="IOU35" s="13"/>
      <c r="IOV35" s="13"/>
      <c r="IOW35" s="13"/>
      <c r="IOX35" s="13"/>
      <c r="IOY35" s="13"/>
      <c r="IOZ35" s="13"/>
      <c r="IPA35" s="13"/>
      <c r="IPB35" s="13"/>
      <c r="IPC35" s="13"/>
      <c r="IPD35" s="13"/>
      <c r="IPE35" s="13"/>
      <c r="IPF35" s="13"/>
      <c r="IPG35" s="13"/>
      <c r="IPH35" s="13"/>
      <c r="IPI35" s="13"/>
      <c r="IPJ35" s="13"/>
      <c r="IPK35" s="13"/>
      <c r="IPL35" s="13"/>
      <c r="IPM35" s="13"/>
      <c r="IPN35" s="13"/>
      <c r="IPO35" s="13"/>
      <c r="IPP35" s="13"/>
      <c r="IPQ35" s="13"/>
      <c r="IPR35" s="13"/>
      <c r="IPS35" s="13"/>
      <c r="IPT35" s="13"/>
      <c r="IPU35" s="13"/>
      <c r="IPV35" s="13"/>
      <c r="IPW35" s="13"/>
      <c r="IPX35" s="13"/>
      <c r="IPY35" s="13"/>
      <c r="IPZ35" s="13"/>
      <c r="IQA35" s="13"/>
      <c r="IQB35" s="13"/>
      <c r="IQC35" s="13"/>
      <c r="IQD35" s="13"/>
      <c r="IQE35" s="13"/>
      <c r="IQF35" s="13"/>
      <c r="IQG35" s="13"/>
      <c r="IQH35" s="13"/>
      <c r="IQI35" s="13"/>
      <c r="IQJ35" s="13"/>
      <c r="IQK35" s="13"/>
      <c r="IQL35" s="13"/>
      <c r="IQM35" s="13"/>
      <c r="IQN35" s="13"/>
      <c r="IQO35" s="13"/>
      <c r="IQP35" s="13"/>
      <c r="IQQ35" s="13"/>
      <c r="IQR35" s="13"/>
      <c r="IQS35" s="13"/>
      <c r="IQT35" s="13"/>
      <c r="IQU35" s="13"/>
      <c r="IQV35" s="13"/>
      <c r="IQW35" s="13"/>
      <c r="IQX35" s="13"/>
      <c r="IQY35" s="13"/>
      <c r="IQZ35" s="13"/>
      <c r="IRA35" s="13"/>
      <c r="IRB35" s="13"/>
      <c r="IRC35" s="13"/>
      <c r="IRD35" s="13"/>
      <c r="IRE35" s="13"/>
      <c r="IRF35" s="13"/>
      <c r="IRG35" s="13"/>
      <c r="IRH35" s="13"/>
      <c r="IRI35" s="13"/>
      <c r="IRJ35" s="13"/>
      <c r="IRK35" s="13"/>
      <c r="IRL35" s="13"/>
      <c r="IRM35" s="13"/>
      <c r="IRN35" s="13"/>
      <c r="IRO35" s="13"/>
      <c r="IRP35" s="13"/>
      <c r="IRQ35" s="13"/>
      <c r="IRR35" s="13"/>
      <c r="IRS35" s="13"/>
      <c r="IRT35" s="13"/>
      <c r="IRU35" s="13"/>
      <c r="IRV35" s="13"/>
      <c r="IRW35" s="13"/>
      <c r="IRX35" s="13"/>
      <c r="IRY35" s="13"/>
      <c r="IRZ35" s="13"/>
      <c r="ISA35" s="13"/>
      <c r="ISB35" s="13"/>
      <c r="ISC35" s="13"/>
      <c r="ISD35" s="13"/>
      <c r="ISE35" s="13"/>
      <c r="ISF35" s="13"/>
      <c r="ISG35" s="13"/>
      <c r="ISH35" s="13"/>
      <c r="ISI35" s="13"/>
      <c r="ISJ35" s="13"/>
      <c r="ISK35" s="13"/>
      <c r="ISL35" s="13"/>
      <c r="ISM35" s="13"/>
      <c r="ISN35" s="13"/>
      <c r="ISO35" s="13"/>
      <c r="ISP35" s="13"/>
      <c r="ISQ35" s="13"/>
      <c r="ISR35" s="13"/>
      <c r="ISS35" s="13"/>
      <c r="IST35" s="13"/>
      <c r="ISU35" s="13"/>
      <c r="ISV35" s="13"/>
      <c r="ISW35" s="13"/>
      <c r="ISX35" s="13"/>
      <c r="ISY35" s="13"/>
      <c r="ISZ35" s="13"/>
      <c r="ITA35" s="13"/>
      <c r="ITB35" s="13"/>
      <c r="ITC35" s="13"/>
      <c r="ITD35" s="13"/>
      <c r="ITE35" s="13"/>
      <c r="ITF35" s="13"/>
      <c r="ITG35" s="13"/>
      <c r="ITH35" s="13"/>
      <c r="ITI35" s="13"/>
      <c r="ITJ35" s="13"/>
      <c r="ITK35" s="13"/>
      <c r="ITL35" s="13"/>
      <c r="ITM35" s="13"/>
      <c r="ITN35" s="13"/>
      <c r="ITO35" s="13"/>
      <c r="ITP35" s="13"/>
      <c r="ITQ35" s="13"/>
      <c r="ITR35" s="13"/>
      <c r="ITS35" s="13"/>
      <c r="ITT35" s="13"/>
      <c r="ITU35" s="13"/>
      <c r="ITV35" s="13"/>
      <c r="ITW35" s="13"/>
      <c r="ITX35" s="13"/>
      <c r="ITY35" s="13"/>
      <c r="ITZ35" s="13"/>
      <c r="IUA35" s="13"/>
      <c r="IUB35" s="13"/>
      <c r="IUC35" s="13"/>
      <c r="IUD35" s="13"/>
      <c r="IUE35" s="13"/>
      <c r="IUF35" s="13"/>
      <c r="IUG35" s="13"/>
      <c r="IUH35" s="13"/>
      <c r="IUI35" s="13"/>
      <c r="IUJ35" s="13"/>
      <c r="IUK35" s="13"/>
      <c r="IUL35" s="13"/>
      <c r="IUM35" s="13"/>
      <c r="IUN35" s="13"/>
      <c r="IUO35" s="13"/>
      <c r="IUP35" s="13"/>
      <c r="IUQ35" s="13"/>
      <c r="IUR35" s="13"/>
      <c r="IUS35" s="13"/>
      <c r="IUT35" s="13"/>
      <c r="IUU35" s="13"/>
      <c r="IUV35" s="13"/>
      <c r="IUW35" s="13"/>
      <c r="IUX35" s="13"/>
      <c r="IUY35" s="13"/>
      <c r="IUZ35" s="13"/>
      <c r="IVA35" s="13"/>
      <c r="IVB35" s="13"/>
      <c r="IVC35" s="13"/>
      <c r="IVD35" s="13"/>
      <c r="IVE35" s="13"/>
      <c r="IVF35" s="13"/>
      <c r="IVG35" s="13"/>
      <c r="IVH35" s="13"/>
      <c r="IVI35" s="13"/>
      <c r="IVJ35" s="13"/>
      <c r="IVK35" s="13"/>
      <c r="IVL35" s="13"/>
      <c r="IVM35" s="13"/>
      <c r="IVN35" s="13"/>
      <c r="IVO35" s="13"/>
      <c r="IVP35" s="13"/>
      <c r="IVQ35" s="13"/>
      <c r="IVR35" s="13"/>
      <c r="IVS35" s="13"/>
      <c r="IVT35" s="13"/>
      <c r="IVU35" s="13"/>
      <c r="IVV35" s="13"/>
      <c r="IVW35" s="13"/>
      <c r="IVX35" s="13"/>
      <c r="IVY35" s="13"/>
      <c r="IVZ35" s="13"/>
      <c r="IWA35" s="13"/>
      <c r="IWB35" s="13"/>
      <c r="IWC35" s="13"/>
      <c r="IWD35" s="13"/>
      <c r="IWE35" s="13"/>
      <c r="IWF35" s="13"/>
      <c r="IWG35" s="13"/>
      <c r="IWH35" s="13"/>
      <c r="IWI35" s="13"/>
      <c r="IWJ35" s="13"/>
      <c r="IWK35" s="13"/>
      <c r="IWL35" s="13"/>
      <c r="IWM35" s="13"/>
      <c r="IWN35" s="13"/>
      <c r="IWO35" s="13"/>
      <c r="IWP35" s="13"/>
      <c r="IWQ35" s="13"/>
      <c r="IWR35" s="13"/>
      <c r="IWS35" s="13"/>
      <c r="IWT35" s="13"/>
      <c r="IWU35" s="13"/>
      <c r="IWV35" s="13"/>
      <c r="IWW35" s="13"/>
      <c r="IWX35" s="13"/>
      <c r="IWY35" s="13"/>
      <c r="IWZ35" s="13"/>
      <c r="IXA35" s="13"/>
      <c r="IXB35" s="13"/>
      <c r="IXC35" s="13"/>
      <c r="IXD35" s="13"/>
      <c r="IXE35" s="13"/>
      <c r="IXF35" s="13"/>
      <c r="IXG35" s="13"/>
      <c r="IXH35" s="13"/>
      <c r="IXI35" s="13"/>
      <c r="IXJ35" s="13"/>
      <c r="IXK35" s="13"/>
      <c r="IXL35" s="13"/>
      <c r="IXM35" s="13"/>
      <c r="IXN35" s="13"/>
      <c r="IXO35" s="13"/>
      <c r="IXP35" s="13"/>
      <c r="IXQ35" s="13"/>
      <c r="IXR35" s="13"/>
      <c r="IXS35" s="13"/>
      <c r="IXT35" s="13"/>
      <c r="IXU35" s="13"/>
      <c r="IXV35" s="13"/>
      <c r="IXW35" s="13"/>
      <c r="IXX35" s="13"/>
      <c r="IXY35" s="13"/>
      <c r="IXZ35" s="13"/>
      <c r="IYA35" s="13"/>
      <c r="IYB35" s="13"/>
      <c r="IYC35" s="13"/>
      <c r="IYD35" s="13"/>
      <c r="IYE35" s="13"/>
      <c r="IYF35" s="13"/>
      <c r="IYG35" s="13"/>
      <c r="IYH35" s="13"/>
      <c r="IYI35" s="13"/>
      <c r="IYJ35" s="13"/>
      <c r="IYK35" s="13"/>
      <c r="IYL35" s="13"/>
      <c r="IYM35" s="13"/>
      <c r="IYN35" s="13"/>
      <c r="IYO35" s="13"/>
      <c r="IYP35" s="13"/>
      <c r="IYQ35" s="13"/>
      <c r="IYR35" s="13"/>
      <c r="IYS35" s="13"/>
      <c r="IYT35" s="13"/>
      <c r="IYU35" s="13"/>
      <c r="IYV35" s="13"/>
      <c r="IYW35" s="13"/>
      <c r="IYX35" s="13"/>
      <c r="IYY35" s="13"/>
      <c r="IYZ35" s="13"/>
      <c r="IZA35" s="13"/>
      <c r="IZB35" s="13"/>
      <c r="IZC35" s="13"/>
      <c r="IZD35" s="13"/>
      <c r="IZE35" s="13"/>
      <c r="IZF35" s="13"/>
      <c r="IZG35" s="13"/>
      <c r="IZH35" s="13"/>
      <c r="IZI35" s="13"/>
      <c r="IZJ35" s="13"/>
      <c r="IZK35" s="13"/>
      <c r="IZL35" s="13"/>
      <c r="IZM35" s="13"/>
      <c r="IZN35" s="13"/>
      <c r="IZO35" s="13"/>
      <c r="IZP35" s="13"/>
      <c r="IZQ35" s="13"/>
      <c r="IZR35" s="13"/>
      <c r="IZS35" s="13"/>
      <c r="IZT35" s="13"/>
      <c r="IZU35" s="13"/>
      <c r="IZV35" s="13"/>
      <c r="IZW35" s="13"/>
      <c r="IZX35" s="13"/>
      <c r="IZY35" s="13"/>
      <c r="IZZ35" s="13"/>
      <c r="JAA35" s="13"/>
      <c r="JAB35" s="13"/>
      <c r="JAC35" s="13"/>
      <c r="JAD35" s="13"/>
      <c r="JAE35" s="13"/>
      <c r="JAF35" s="13"/>
      <c r="JAG35" s="13"/>
      <c r="JAH35" s="13"/>
      <c r="JAI35" s="13"/>
      <c r="JAJ35" s="13"/>
      <c r="JAK35" s="13"/>
      <c r="JAL35" s="13"/>
      <c r="JAM35" s="13"/>
      <c r="JAN35" s="13"/>
      <c r="JAO35" s="13"/>
      <c r="JAP35" s="13"/>
      <c r="JAQ35" s="13"/>
      <c r="JAR35" s="13"/>
      <c r="JAS35" s="13"/>
      <c r="JAT35" s="13"/>
      <c r="JAU35" s="13"/>
      <c r="JAV35" s="13"/>
      <c r="JAW35" s="13"/>
      <c r="JAX35" s="13"/>
      <c r="JAY35" s="13"/>
      <c r="JAZ35" s="13"/>
      <c r="JBA35" s="13"/>
      <c r="JBB35" s="13"/>
      <c r="JBC35" s="13"/>
      <c r="JBD35" s="13"/>
      <c r="JBE35" s="13"/>
      <c r="JBF35" s="13"/>
      <c r="JBG35" s="13"/>
      <c r="JBH35" s="13"/>
      <c r="JBI35" s="13"/>
      <c r="JBJ35" s="13"/>
      <c r="JBK35" s="13"/>
      <c r="JBL35" s="13"/>
      <c r="JBM35" s="13"/>
      <c r="JBN35" s="13"/>
      <c r="JBO35" s="13"/>
      <c r="JBP35" s="13"/>
      <c r="JBQ35" s="13"/>
      <c r="JBR35" s="13"/>
      <c r="JBS35" s="13"/>
      <c r="JBT35" s="13"/>
      <c r="JBU35" s="13"/>
      <c r="JBV35" s="13"/>
      <c r="JBW35" s="13"/>
      <c r="JBX35" s="13"/>
      <c r="JBY35" s="13"/>
      <c r="JBZ35" s="13"/>
      <c r="JCA35" s="13"/>
      <c r="JCB35" s="13"/>
      <c r="JCC35" s="13"/>
      <c r="JCD35" s="13"/>
      <c r="JCE35" s="13"/>
      <c r="JCF35" s="13"/>
      <c r="JCG35" s="13"/>
      <c r="JCH35" s="13"/>
      <c r="JCI35" s="13"/>
      <c r="JCJ35" s="13"/>
      <c r="JCK35" s="13"/>
      <c r="JCL35" s="13"/>
      <c r="JCM35" s="13"/>
      <c r="JCN35" s="13"/>
      <c r="JCO35" s="13"/>
      <c r="JCP35" s="13"/>
      <c r="JCQ35" s="13"/>
      <c r="JCR35" s="13"/>
      <c r="JCS35" s="13"/>
      <c r="JCT35" s="13"/>
      <c r="JCU35" s="13"/>
      <c r="JCV35" s="13"/>
      <c r="JCW35" s="13"/>
      <c r="JCX35" s="13"/>
      <c r="JCY35" s="13"/>
      <c r="JCZ35" s="13"/>
      <c r="JDA35" s="13"/>
      <c r="JDB35" s="13"/>
      <c r="JDC35" s="13"/>
      <c r="JDD35" s="13"/>
      <c r="JDE35" s="13"/>
      <c r="JDF35" s="13"/>
      <c r="JDG35" s="13"/>
      <c r="JDH35" s="13"/>
      <c r="JDI35" s="13"/>
      <c r="JDJ35" s="13"/>
      <c r="JDK35" s="13"/>
      <c r="JDL35" s="13"/>
      <c r="JDM35" s="13"/>
      <c r="JDN35" s="13"/>
      <c r="JDO35" s="13"/>
      <c r="JDP35" s="13"/>
      <c r="JDQ35" s="13"/>
      <c r="JDR35" s="13"/>
      <c r="JDS35" s="13"/>
      <c r="JDT35" s="13"/>
      <c r="JDU35" s="13"/>
      <c r="JDV35" s="13"/>
      <c r="JDW35" s="13"/>
      <c r="JDX35" s="13"/>
      <c r="JDY35" s="13"/>
      <c r="JDZ35" s="13"/>
      <c r="JEA35" s="13"/>
      <c r="JEB35" s="13"/>
      <c r="JEC35" s="13"/>
      <c r="JED35" s="13"/>
      <c r="JEE35" s="13"/>
      <c r="JEF35" s="13"/>
      <c r="JEG35" s="13"/>
      <c r="JEH35" s="13"/>
      <c r="JEI35" s="13"/>
      <c r="JEJ35" s="13"/>
      <c r="JEK35" s="13"/>
      <c r="JEL35" s="13"/>
      <c r="JEM35" s="13"/>
      <c r="JEN35" s="13"/>
      <c r="JEO35" s="13"/>
      <c r="JEP35" s="13"/>
      <c r="JEQ35" s="13"/>
      <c r="JER35" s="13"/>
      <c r="JES35" s="13"/>
      <c r="JET35" s="13"/>
      <c r="JEU35" s="13"/>
      <c r="JEV35" s="13"/>
      <c r="JEW35" s="13"/>
      <c r="JEX35" s="13"/>
      <c r="JEY35" s="13"/>
      <c r="JEZ35" s="13"/>
      <c r="JFA35" s="13"/>
      <c r="JFB35" s="13"/>
      <c r="JFC35" s="13"/>
      <c r="JFD35" s="13"/>
      <c r="JFE35" s="13"/>
      <c r="JFF35" s="13"/>
      <c r="JFG35" s="13"/>
      <c r="JFH35" s="13"/>
      <c r="JFI35" s="13"/>
      <c r="JFJ35" s="13"/>
      <c r="JFK35" s="13"/>
      <c r="JFL35" s="13"/>
      <c r="JFM35" s="13"/>
      <c r="JFN35" s="13"/>
      <c r="JFO35" s="13"/>
      <c r="JFP35" s="13"/>
      <c r="JFQ35" s="13"/>
      <c r="JFR35" s="13"/>
      <c r="JFS35" s="13"/>
      <c r="JFT35" s="13"/>
      <c r="JFU35" s="13"/>
      <c r="JFV35" s="13"/>
      <c r="JFW35" s="13"/>
      <c r="JFX35" s="13"/>
      <c r="JFY35" s="13"/>
      <c r="JFZ35" s="13"/>
      <c r="JGA35" s="13"/>
      <c r="JGB35" s="13"/>
      <c r="JGC35" s="13"/>
      <c r="JGD35" s="13"/>
      <c r="JGE35" s="13"/>
      <c r="JGF35" s="13"/>
      <c r="JGG35" s="13"/>
      <c r="JGH35" s="13"/>
      <c r="JGI35" s="13"/>
      <c r="JGJ35" s="13"/>
      <c r="JGK35" s="13"/>
      <c r="JGL35" s="13"/>
      <c r="JGM35" s="13"/>
      <c r="JGN35" s="13"/>
      <c r="JGO35" s="13"/>
      <c r="JGP35" s="13"/>
      <c r="JGQ35" s="13"/>
      <c r="JGR35" s="13"/>
      <c r="JGS35" s="13"/>
      <c r="JGT35" s="13"/>
      <c r="JGU35" s="13"/>
      <c r="JGV35" s="13"/>
      <c r="JGW35" s="13"/>
      <c r="JGX35" s="13"/>
      <c r="JGY35" s="13"/>
      <c r="JGZ35" s="13"/>
      <c r="JHA35" s="13"/>
      <c r="JHB35" s="13"/>
      <c r="JHC35" s="13"/>
      <c r="JHD35" s="13"/>
      <c r="JHE35" s="13"/>
      <c r="JHF35" s="13"/>
      <c r="JHG35" s="13"/>
      <c r="JHH35" s="13"/>
      <c r="JHI35" s="13"/>
      <c r="JHJ35" s="13"/>
      <c r="JHK35" s="13"/>
      <c r="JHL35" s="13"/>
      <c r="JHM35" s="13"/>
      <c r="JHN35" s="13"/>
      <c r="JHO35" s="13"/>
      <c r="JHP35" s="13"/>
      <c r="JHQ35" s="13"/>
      <c r="JHR35" s="13"/>
      <c r="JHS35" s="13"/>
      <c r="JHT35" s="13"/>
      <c r="JHU35" s="13"/>
      <c r="JHV35" s="13"/>
      <c r="JHW35" s="13"/>
      <c r="JHX35" s="13"/>
      <c r="JHY35" s="13"/>
      <c r="JHZ35" s="13"/>
      <c r="JIA35" s="13"/>
      <c r="JIB35" s="13"/>
      <c r="JIC35" s="13"/>
      <c r="JID35" s="13"/>
      <c r="JIE35" s="13"/>
      <c r="JIF35" s="13"/>
      <c r="JIG35" s="13"/>
      <c r="JIH35" s="13"/>
      <c r="JII35" s="13"/>
      <c r="JIJ35" s="13"/>
      <c r="JIK35" s="13"/>
      <c r="JIL35" s="13"/>
      <c r="JIM35" s="13"/>
      <c r="JIN35" s="13"/>
      <c r="JIO35" s="13"/>
      <c r="JIP35" s="13"/>
      <c r="JIQ35" s="13"/>
      <c r="JIR35" s="13"/>
      <c r="JIS35" s="13"/>
      <c r="JIT35" s="13"/>
      <c r="JIU35" s="13"/>
      <c r="JIV35" s="13"/>
      <c r="JIW35" s="13"/>
      <c r="JIX35" s="13"/>
      <c r="JIY35" s="13"/>
      <c r="JIZ35" s="13"/>
      <c r="JJA35" s="13"/>
      <c r="JJB35" s="13"/>
      <c r="JJC35" s="13"/>
      <c r="JJD35" s="13"/>
      <c r="JJE35" s="13"/>
      <c r="JJF35" s="13"/>
      <c r="JJG35" s="13"/>
      <c r="JJH35" s="13"/>
      <c r="JJI35" s="13"/>
      <c r="JJJ35" s="13"/>
      <c r="JJK35" s="13"/>
      <c r="JJL35" s="13"/>
      <c r="JJM35" s="13"/>
      <c r="JJN35" s="13"/>
      <c r="JJO35" s="13"/>
      <c r="JJP35" s="13"/>
      <c r="JJQ35" s="13"/>
      <c r="JJR35" s="13"/>
      <c r="JJS35" s="13"/>
      <c r="JJT35" s="13"/>
      <c r="JJU35" s="13"/>
      <c r="JJV35" s="13"/>
      <c r="JJW35" s="13"/>
      <c r="JJX35" s="13"/>
      <c r="JJY35" s="13"/>
      <c r="JJZ35" s="13"/>
      <c r="JKA35" s="13"/>
      <c r="JKB35" s="13"/>
      <c r="JKC35" s="13"/>
      <c r="JKD35" s="13"/>
      <c r="JKE35" s="13"/>
      <c r="JKF35" s="13"/>
      <c r="JKG35" s="13"/>
      <c r="JKH35" s="13"/>
      <c r="JKI35" s="13"/>
      <c r="JKJ35" s="13"/>
      <c r="JKK35" s="13"/>
      <c r="JKL35" s="13"/>
      <c r="JKM35" s="13"/>
      <c r="JKN35" s="13"/>
      <c r="JKO35" s="13"/>
      <c r="JKP35" s="13"/>
      <c r="JKQ35" s="13"/>
      <c r="JKR35" s="13"/>
      <c r="JKS35" s="13"/>
      <c r="JKT35" s="13"/>
      <c r="JKU35" s="13"/>
      <c r="JKV35" s="13"/>
      <c r="JKW35" s="13"/>
      <c r="JKX35" s="13"/>
      <c r="JKY35" s="13"/>
      <c r="JKZ35" s="13"/>
      <c r="JLA35" s="13"/>
      <c r="JLB35" s="13"/>
      <c r="JLC35" s="13"/>
      <c r="JLD35" s="13"/>
      <c r="JLE35" s="13"/>
      <c r="JLF35" s="13"/>
      <c r="JLG35" s="13"/>
      <c r="JLH35" s="13"/>
      <c r="JLI35" s="13"/>
      <c r="JLJ35" s="13"/>
      <c r="JLK35" s="13"/>
      <c r="JLL35" s="13"/>
      <c r="JLM35" s="13"/>
      <c r="JLN35" s="13"/>
      <c r="JLO35" s="13"/>
      <c r="JLP35" s="13"/>
      <c r="JLQ35" s="13"/>
      <c r="JLR35" s="13"/>
      <c r="JLS35" s="13"/>
      <c r="JLT35" s="13"/>
      <c r="JLU35" s="13"/>
      <c r="JLV35" s="13"/>
      <c r="JLW35" s="13"/>
      <c r="JLX35" s="13"/>
      <c r="JLY35" s="13"/>
      <c r="JLZ35" s="13"/>
      <c r="JMA35" s="13"/>
      <c r="JMB35" s="13"/>
      <c r="JMC35" s="13"/>
      <c r="JMD35" s="13"/>
      <c r="JME35" s="13"/>
      <c r="JMF35" s="13"/>
      <c r="JMG35" s="13"/>
      <c r="JMH35" s="13"/>
      <c r="JMI35" s="13"/>
      <c r="JMJ35" s="13"/>
      <c r="JMK35" s="13"/>
      <c r="JML35" s="13"/>
      <c r="JMM35" s="13"/>
      <c r="JMN35" s="13"/>
      <c r="JMO35" s="13"/>
      <c r="JMP35" s="13"/>
      <c r="JMQ35" s="13"/>
      <c r="JMR35" s="13"/>
      <c r="JMS35" s="13"/>
      <c r="JMT35" s="13"/>
      <c r="JMU35" s="13"/>
      <c r="JMV35" s="13"/>
      <c r="JMW35" s="13"/>
      <c r="JMX35" s="13"/>
      <c r="JMY35" s="13"/>
      <c r="JMZ35" s="13"/>
      <c r="JNA35" s="13"/>
      <c r="JNB35" s="13"/>
      <c r="JNC35" s="13"/>
      <c r="JND35" s="13"/>
      <c r="JNE35" s="13"/>
      <c r="JNF35" s="13"/>
      <c r="JNG35" s="13"/>
      <c r="JNH35" s="13"/>
      <c r="JNI35" s="13"/>
      <c r="JNJ35" s="13"/>
      <c r="JNK35" s="13"/>
      <c r="JNL35" s="13"/>
      <c r="JNM35" s="13"/>
      <c r="JNN35" s="13"/>
      <c r="JNO35" s="13"/>
      <c r="JNP35" s="13"/>
      <c r="JNQ35" s="13"/>
      <c r="JNR35" s="13"/>
      <c r="JNS35" s="13"/>
      <c r="JNT35" s="13"/>
      <c r="JNU35" s="13"/>
      <c r="JNV35" s="13"/>
      <c r="JNW35" s="13"/>
      <c r="JNX35" s="13"/>
      <c r="JNY35" s="13"/>
      <c r="JNZ35" s="13"/>
      <c r="JOA35" s="13"/>
      <c r="JOB35" s="13"/>
      <c r="JOC35" s="13"/>
      <c r="JOD35" s="13"/>
      <c r="JOE35" s="13"/>
      <c r="JOF35" s="13"/>
      <c r="JOG35" s="13"/>
      <c r="JOH35" s="13"/>
      <c r="JOI35" s="13"/>
      <c r="JOJ35" s="13"/>
      <c r="JOK35" s="13"/>
      <c r="JOL35" s="13"/>
      <c r="JOM35" s="13"/>
      <c r="JON35" s="13"/>
      <c r="JOO35" s="13"/>
      <c r="JOP35" s="13"/>
      <c r="JOQ35" s="13"/>
      <c r="JOR35" s="13"/>
      <c r="JOS35" s="13"/>
      <c r="JOT35" s="13"/>
      <c r="JOU35" s="13"/>
      <c r="JOV35" s="13"/>
      <c r="JOW35" s="13"/>
      <c r="JOX35" s="13"/>
      <c r="JOY35" s="13"/>
      <c r="JOZ35" s="13"/>
      <c r="JPA35" s="13"/>
      <c r="JPB35" s="13"/>
      <c r="JPC35" s="13"/>
      <c r="JPD35" s="13"/>
      <c r="JPE35" s="13"/>
      <c r="JPF35" s="13"/>
      <c r="JPG35" s="13"/>
      <c r="JPH35" s="13"/>
      <c r="JPI35" s="13"/>
      <c r="JPJ35" s="13"/>
      <c r="JPK35" s="13"/>
      <c r="JPL35" s="13"/>
      <c r="JPM35" s="13"/>
      <c r="JPN35" s="13"/>
      <c r="JPO35" s="13"/>
      <c r="JPP35" s="13"/>
      <c r="JPQ35" s="13"/>
      <c r="JPR35" s="13"/>
      <c r="JPS35" s="13"/>
      <c r="JPT35" s="13"/>
      <c r="JPU35" s="13"/>
      <c r="JPV35" s="13"/>
      <c r="JPW35" s="13"/>
      <c r="JPX35" s="13"/>
      <c r="JPY35" s="13"/>
      <c r="JPZ35" s="13"/>
      <c r="JQA35" s="13"/>
      <c r="JQB35" s="13"/>
      <c r="JQC35" s="13"/>
      <c r="JQD35" s="13"/>
      <c r="JQE35" s="13"/>
      <c r="JQF35" s="13"/>
      <c r="JQG35" s="13"/>
      <c r="JQH35" s="13"/>
      <c r="JQI35" s="13"/>
      <c r="JQJ35" s="13"/>
      <c r="JQK35" s="13"/>
      <c r="JQL35" s="13"/>
      <c r="JQM35" s="13"/>
      <c r="JQN35" s="13"/>
      <c r="JQO35" s="13"/>
      <c r="JQP35" s="13"/>
      <c r="JQQ35" s="13"/>
      <c r="JQR35" s="13"/>
      <c r="JQS35" s="13"/>
      <c r="JQT35" s="13"/>
      <c r="JQU35" s="13"/>
      <c r="JQV35" s="13"/>
      <c r="JQW35" s="13"/>
      <c r="JQX35" s="13"/>
      <c r="JQY35" s="13"/>
      <c r="JQZ35" s="13"/>
      <c r="JRA35" s="13"/>
      <c r="JRB35" s="13"/>
      <c r="JRC35" s="13"/>
      <c r="JRD35" s="13"/>
      <c r="JRE35" s="13"/>
      <c r="JRF35" s="13"/>
      <c r="JRG35" s="13"/>
      <c r="JRH35" s="13"/>
      <c r="JRI35" s="13"/>
      <c r="JRJ35" s="13"/>
      <c r="JRK35" s="13"/>
      <c r="JRL35" s="13"/>
      <c r="JRM35" s="13"/>
      <c r="JRN35" s="13"/>
      <c r="JRO35" s="13"/>
      <c r="JRP35" s="13"/>
      <c r="JRQ35" s="13"/>
      <c r="JRR35" s="13"/>
      <c r="JRS35" s="13"/>
      <c r="JRT35" s="13"/>
      <c r="JRU35" s="13"/>
      <c r="JRV35" s="13"/>
      <c r="JRW35" s="13"/>
      <c r="JRX35" s="13"/>
      <c r="JRY35" s="13"/>
      <c r="JRZ35" s="13"/>
      <c r="JSA35" s="13"/>
      <c r="JSB35" s="13"/>
      <c r="JSC35" s="13"/>
      <c r="JSD35" s="13"/>
      <c r="JSE35" s="13"/>
      <c r="JSF35" s="13"/>
      <c r="JSG35" s="13"/>
      <c r="JSH35" s="13"/>
      <c r="JSI35" s="13"/>
      <c r="JSJ35" s="13"/>
      <c r="JSK35" s="13"/>
      <c r="JSL35" s="13"/>
      <c r="JSM35" s="13"/>
      <c r="JSN35" s="13"/>
      <c r="JSO35" s="13"/>
      <c r="JSP35" s="13"/>
      <c r="JSQ35" s="13"/>
      <c r="JSR35" s="13"/>
      <c r="JSS35" s="13"/>
      <c r="JST35" s="13"/>
      <c r="JSU35" s="13"/>
      <c r="JSV35" s="13"/>
      <c r="JSW35" s="13"/>
      <c r="JSX35" s="13"/>
      <c r="JSY35" s="13"/>
      <c r="JSZ35" s="13"/>
      <c r="JTA35" s="13"/>
      <c r="JTB35" s="13"/>
      <c r="JTC35" s="13"/>
      <c r="JTD35" s="13"/>
      <c r="JTE35" s="13"/>
      <c r="JTF35" s="13"/>
      <c r="JTG35" s="13"/>
      <c r="JTH35" s="13"/>
      <c r="JTI35" s="13"/>
      <c r="JTJ35" s="13"/>
      <c r="JTK35" s="13"/>
      <c r="JTL35" s="13"/>
      <c r="JTM35" s="13"/>
      <c r="JTN35" s="13"/>
      <c r="JTO35" s="13"/>
      <c r="JTP35" s="13"/>
      <c r="JTQ35" s="13"/>
      <c r="JTR35" s="13"/>
      <c r="JTS35" s="13"/>
      <c r="JTT35" s="13"/>
      <c r="JTU35" s="13"/>
      <c r="JTV35" s="13"/>
      <c r="JTW35" s="13"/>
      <c r="JTX35" s="13"/>
      <c r="JTY35" s="13"/>
      <c r="JTZ35" s="13"/>
      <c r="JUA35" s="13"/>
      <c r="JUB35" s="13"/>
      <c r="JUC35" s="13"/>
      <c r="JUD35" s="13"/>
      <c r="JUE35" s="13"/>
      <c r="JUF35" s="13"/>
      <c r="JUG35" s="13"/>
      <c r="JUH35" s="13"/>
      <c r="JUI35" s="13"/>
      <c r="JUJ35" s="13"/>
      <c r="JUK35" s="13"/>
      <c r="JUL35" s="13"/>
      <c r="JUM35" s="13"/>
      <c r="JUN35" s="13"/>
      <c r="JUO35" s="13"/>
      <c r="JUP35" s="13"/>
      <c r="JUQ35" s="13"/>
      <c r="JUR35" s="13"/>
      <c r="JUS35" s="13"/>
      <c r="JUT35" s="13"/>
      <c r="JUU35" s="13"/>
      <c r="JUV35" s="13"/>
      <c r="JUW35" s="13"/>
      <c r="JUX35" s="13"/>
      <c r="JUY35" s="13"/>
      <c r="JUZ35" s="13"/>
      <c r="JVA35" s="13"/>
      <c r="JVB35" s="13"/>
      <c r="JVC35" s="13"/>
      <c r="JVD35" s="13"/>
      <c r="JVE35" s="13"/>
      <c r="JVF35" s="13"/>
      <c r="JVG35" s="13"/>
      <c r="JVH35" s="13"/>
      <c r="JVI35" s="13"/>
      <c r="JVJ35" s="13"/>
      <c r="JVK35" s="13"/>
      <c r="JVL35" s="13"/>
      <c r="JVM35" s="13"/>
      <c r="JVN35" s="13"/>
      <c r="JVO35" s="13"/>
      <c r="JVP35" s="13"/>
      <c r="JVQ35" s="13"/>
      <c r="JVR35" s="13"/>
      <c r="JVS35" s="13"/>
      <c r="JVT35" s="13"/>
      <c r="JVU35" s="13"/>
      <c r="JVV35" s="13"/>
      <c r="JVW35" s="13"/>
      <c r="JVX35" s="13"/>
      <c r="JVY35" s="13"/>
      <c r="JVZ35" s="13"/>
      <c r="JWA35" s="13"/>
      <c r="JWB35" s="13"/>
      <c r="JWC35" s="13"/>
      <c r="JWD35" s="13"/>
      <c r="JWE35" s="13"/>
      <c r="JWF35" s="13"/>
      <c r="JWG35" s="13"/>
      <c r="JWH35" s="13"/>
      <c r="JWI35" s="13"/>
      <c r="JWJ35" s="13"/>
      <c r="JWK35" s="13"/>
      <c r="JWL35" s="13"/>
      <c r="JWM35" s="13"/>
      <c r="JWN35" s="13"/>
      <c r="JWO35" s="13"/>
      <c r="JWP35" s="13"/>
      <c r="JWQ35" s="13"/>
      <c r="JWR35" s="13"/>
      <c r="JWS35" s="13"/>
      <c r="JWT35" s="13"/>
      <c r="JWU35" s="13"/>
      <c r="JWV35" s="13"/>
      <c r="JWW35" s="13"/>
      <c r="JWX35" s="13"/>
      <c r="JWY35" s="13"/>
      <c r="JWZ35" s="13"/>
      <c r="JXA35" s="13"/>
      <c r="JXB35" s="13"/>
      <c r="JXC35" s="13"/>
      <c r="JXD35" s="13"/>
      <c r="JXE35" s="13"/>
      <c r="JXF35" s="13"/>
      <c r="JXG35" s="13"/>
      <c r="JXH35" s="13"/>
      <c r="JXI35" s="13"/>
      <c r="JXJ35" s="13"/>
      <c r="JXK35" s="13"/>
      <c r="JXL35" s="13"/>
      <c r="JXM35" s="13"/>
      <c r="JXN35" s="13"/>
      <c r="JXO35" s="13"/>
      <c r="JXP35" s="13"/>
      <c r="JXQ35" s="13"/>
      <c r="JXR35" s="13"/>
      <c r="JXS35" s="13"/>
      <c r="JXT35" s="13"/>
      <c r="JXU35" s="13"/>
      <c r="JXV35" s="13"/>
      <c r="JXW35" s="13"/>
      <c r="JXX35" s="13"/>
      <c r="JXY35" s="13"/>
      <c r="JXZ35" s="13"/>
      <c r="JYA35" s="13"/>
      <c r="JYB35" s="13"/>
      <c r="JYC35" s="13"/>
      <c r="JYD35" s="13"/>
      <c r="JYE35" s="13"/>
      <c r="JYF35" s="13"/>
      <c r="JYG35" s="13"/>
      <c r="JYH35" s="13"/>
      <c r="JYI35" s="13"/>
      <c r="JYJ35" s="13"/>
      <c r="JYK35" s="13"/>
      <c r="JYL35" s="13"/>
      <c r="JYM35" s="13"/>
      <c r="JYN35" s="13"/>
      <c r="JYO35" s="13"/>
      <c r="JYP35" s="13"/>
      <c r="JYQ35" s="13"/>
      <c r="JYR35" s="13"/>
      <c r="JYS35" s="13"/>
      <c r="JYT35" s="13"/>
      <c r="JYU35" s="13"/>
      <c r="JYV35" s="13"/>
      <c r="JYW35" s="13"/>
      <c r="JYX35" s="13"/>
      <c r="JYY35" s="13"/>
      <c r="JYZ35" s="13"/>
      <c r="JZA35" s="13"/>
      <c r="JZB35" s="13"/>
      <c r="JZC35" s="13"/>
      <c r="JZD35" s="13"/>
      <c r="JZE35" s="13"/>
      <c r="JZF35" s="13"/>
      <c r="JZG35" s="13"/>
      <c r="JZH35" s="13"/>
      <c r="JZI35" s="13"/>
      <c r="JZJ35" s="13"/>
      <c r="JZK35" s="13"/>
      <c r="JZL35" s="13"/>
      <c r="JZM35" s="13"/>
      <c r="JZN35" s="13"/>
      <c r="JZO35" s="13"/>
      <c r="JZP35" s="13"/>
      <c r="JZQ35" s="13"/>
      <c r="JZR35" s="13"/>
      <c r="JZS35" s="13"/>
      <c r="JZT35" s="13"/>
      <c r="JZU35" s="13"/>
      <c r="JZV35" s="13"/>
      <c r="JZW35" s="13"/>
      <c r="JZX35" s="13"/>
      <c r="JZY35" s="13"/>
      <c r="JZZ35" s="13"/>
      <c r="KAA35" s="13"/>
      <c r="KAB35" s="13"/>
      <c r="KAC35" s="13"/>
      <c r="KAD35" s="13"/>
      <c r="KAE35" s="13"/>
      <c r="KAF35" s="13"/>
      <c r="KAG35" s="13"/>
      <c r="KAH35" s="13"/>
      <c r="KAI35" s="13"/>
      <c r="KAJ35" s="13"/>
      <c r="KAK35" s="13"/>
      <c r="KAL35" s="13"/>
      <c r="KAM35" s="13"/>
      <c r="KAN35" s="13"/>
      <c r="KAO35" s="13"/>
      <c r="KAP35" s="13"/>
      <c r="KAQ35" s="13"/>
      <c r="KAR35" s="13"/>
      <c r="KAS35" s="13"/>
      <c r="KAT35" s="13"/>
      <c r="KAU35" s="13"/>
      <c r="KAV35" s="13"/>
      <c r="KAW35" s="13"/>
      <c r="KAX35" s="13"/>
      <c r="KAY35" s="13"/>
      <c r="KAZ35" s="13"/>
      <c r="KBA35" s="13"/>
      <c r="KBB35" s="13"/>
      <c r="KBC35" s="13"/>
      <c r="KBD35" s="13"/>
      <c r="KBE35" s="13"/>
      <c r="KBF35" s="13"/>
      <c r="KBG35" s="13"/>
      <c r="KBH35" s="13"/>
      <c r="KBI35" s="13"/>
      <c r="KBJ35" s="13"/>
      <c r="KBK35" s="13"/>
      <c r="KBL35" s="13"/>
      <c r="KBM35" s="13"/>
      <c r="KBN35" s="13"/>
      <c r="KBO35" s="13"/>
      <c r="KBP35" s="13"/>
      <c r="KBQ35" s="13"/>
      <c r="KBR35" s="13"/>
      <c r="KBS35" s="13"/>
      <c r="KBT35" s="13"/>
      <c r="KBU35" s="13"/>
      <c r="KBV35" s="13"/>
      <c r="KBW35" s="13"/>
      <c r="KBX35" s="13"/>
      <c r="KBY35" s="13"/>
      <c r="KBZ35" s="13"/>
      <c r="KCA35" s="13"/>
      <c r="KCB35" s="13"/>
      <c r="KCC35" s="13"/>
      <c r="KCD35" s="13"/>
      <c r="KCE35" s="13"/>
      <c r="KCF35" s="13"/>
      <c r="KCG35" s="13"/>
      <c r="KCH35" s="13"/>
      <c r="KCI35" s="13"/>
      <c r="KCJ35" s="13"/>
      <c r="KCK35" s="13"/>
      <c r="KCL35" s="13"/>
      <c r="KCM35" s="13"/>
      <c r="KCN35" s="13"/>
      <c r="KCO35" s="13"/>
      <c r="KCP35" s="13"/>
      <c r="KCQ35" s="13"/>
      <c r="KCR35" s="13"/>
      <c r="KCS35" s="13"/>
      <c r="KCT35" s="13"/>
      <c r="KCU35" s="13"/>
      <c r="KCV35" s="13"/>
      <c r="KCW35" s="13"/>
      <c r="KCX35" s="13"/>
      <c r="KCY35" s="13"/>
      <c r="KCZ35" s="13"/>
      <c r="KDA35" s="13"/>
      <c r="KDB35" s="13"/>
      <c r="KDC35" s="13"/>
      <c r="KDD35" s="13"/>
      <c r="KDE35" s="13"/>
      <c r="KDF35" s="13"/>
      <c r="KDG35" s="13"/>
      <c r="KDH35" s="13"/>
      <c r="KDI35" s="13"/>
      <c r="KDJ35" s="13"/>
      <c r="KDK35" s="13"/>
      <c r="KDL35" s="13"/>
      <c r="KDM35" s="13"/>
      <c r="KDN35" s="13"/>
      <c r="KDO35" s="13"/>
      <c r="KDP35" s="13"/>
      <c r="KDQ35" s="13"/>
      <c r="KDR35" s="13"/>
      <c r="KDS35" s="13"/>
      <c r="KDT35" s="13"/>
      <c r="KDU35" s="13"/>
      <c r="KDV35" s="13"/>
      <c r="KDW35" s="13"/>
      <c r="KDX35" s="13"/>
      <c r="KDY35" s="13"/>
      <c r="KDZ35" s="13"/>
      <c r="KEA35" s="13"/>
      <c r="KEB35" s="13"/>
      <c r="KEC35" s="13"/>
      <c r="KED35" s="13"/>
      <c r="KEE35" s="13"/>
      <c r="KEF35" s="13"/>
      <c r="KEG35" s="13"/>
      <c r="KEH35" s="13"/>
      <c r="KEI35" s="13"/>
      <c r="KEJ35" s="13"/>
      <c r="KEK35" s="13"/>
      <c r="KEL35" s="13"/>
      <c r="KEM35" s="13"/>
      <c r="KEN35" s="13"/>
      <c r="KEO35" s="13"/>
      <c r="KEP35" s="13"/>
      <c r="KEQ35" s="13"/>
      <c r="KER35" s="13"/>
      <c r="KES35" s="13"/>
      <c r="KET35" s="13"/>
      <c r="KEU35" s="13"/>
      <c r="KEV35" s="13"/>
      <c r="KEW35" s="13"/>
      <c r="KEX35" s="13"/>
      <c r="KEY35" s="13"/>
      <c r="KEZ35" s="13"/>
      <c r="KFA35" s="13"/>
      <c r="KFB35" s="13"/>
      <c r="KFC35" s="13"/>
      <c r="KFD35" s="13"/>
      <c r="KFE35" s="13"/>
      <c r="KFF35" s="13"/>
      <c r="KFG35" s="13"/>
      <c r="KFH35" s="13"/>
      <c r="KFI35" s="13"/>
      <c r="KFJ35" s="13"/>
      <c r="KFK35" s="13"/>
      <c r="KFL35" s="13"/>
      <c r="KFM35" s="13"/>
      <c r="KFN35" s="13"/>
      <c r="KFO35" s="13"/>
      <c r="KFP35" s="13"/>
      <c r="KFQ35" s="13"/>
      <c r="KFR35" s="13"/>
      <c r="KFS35" s="13"/>
      <c r="KFT35" s="13"/>
      <c r="KFU35" s="13"/>
      <c r="KFV35" s="13"/>
      <c r="KFW35" s="13"/>
      <c r="KFX35" s="13"/>
      <c r="KFY35" s="13"/>
      <c r="KFZ35" s="13"/>
      <c r="KGA35" s="13"/>
      <c r="KGB35" s="13"/>
      <c r="KGC35" s="13"/>
      <c r="KGD35" s="13"/>
      <c r="KGE35" s="13"/>
      <c r="KGF35" s="13"/>
      <c r="KGG35" s="13"/>
      <c r="KGH35" s="13"/>
      <c r="KGI35" s="13"/>
      <c r="KGJ35" s="13"/>
      <c r="KGK35" s="13"/>
      <c r="KGL35" s="13"/>
      <c r="KGM35" s="13"/>
      <c r="KGN35" s="13"/>
      <c r="KGO35" s="13"/>
      <c r="KGP35" s="13"/>
      <c r="KGQ35" s="13"/>
      <c r="KGR35" s="13"/>
      <c r="KGS35" s="13"/>
      <c r="KGT35" s="13"/>
      <c r="KGU35" s="13"/>
      <c r="KGV35" s="13"/>
      <c r="KGW35" s="13"/>
      <c r="KGX35" s="13"/>
      <c r="KGY35" s="13"/>
      <c r="KGZ35" s="13"/>
      <c r="KHA35" s="13"/>
      <c r="KHB35" s="13"/>
      <c r="KHC35" s="13"/>
      <c r="KHD35" s="13"/>
      <c r="KHE35" s="13"/>
      <c r="KHF35" s="13"/>
      <c r="KHG35" s="13"/>
      <c r="KHH35" s="13"/>
      <c r="KHI35" s="13"/>
      <c r="KHJ35" s="13"/>
      <c r="KHK35" s="13"/>
      <c r="KHL35" s="13"/>
      <c r="KHM35" s="13"/>
      <c r="KHN35" s="13"/>
      <c r="KHO35" s="13"/>
      <c r="KHP35" s="13"/>
      <c r="KHQ35" s="13"/>
      <c r="KHR35" s="13"/>
      <c r="KHS35" s="13"/>
      <c r="KHT35" s="13"/>
      <c r="KHU35" s="13"/>
      <c r="KHV35" s="13"/>
      <c r="KHW35" s="13"/>
      <c r="KHX35" s="13"/>
      <c r="KHY35" s="13"/>
      <c r="KHZ35" s="13"/>
      <c r="KIA35" s="13"/>
      <c r="KIB35" s="13"/>
      <c r="KIC35" s="13"/>
      <c r="KID35" s="13"/>
      <c r="KIE35" s="13"/>
      <c r="KIF35" s="13"/>
      <c r="KIG35" s="13"/>
      <c r="KIH35" s="13"/>
      <c r="KII35" s="13"/>
      <c r="KIJ35" s="13"/>
      <c r="KIK35" s="13"/>
      <c r="KIL35" s="13"/>
      <c r="KIM35" s="13"/>
      <c r="KIN35" s="13"/>
      <c r="KIO35" s="13"/>
      <c r="KIP35" s="13"/>
      <c r="KIQ35" s="13"/>
      <c r="KIR35" s="13"/>
      <c r="KIS35" s="13"/>
      <c r="KIT35" s="13"/>
      <c r="KIU35" s="13"/>
      <c r="KIV35" s="13"/>
      <c r="KIW35" s="13"/>
      <c r="KIX35" s="13"/>
      <c r="KIY35" s="13"/>
      <c r="KIZ35" s="13"/>
      <c r="KJA35" s="13"/>
      <c r="KJB35" s="13"/>
      <c r="KJC35" s="13"/>
      <c r="KJD35" s="13"/>
      <c r="KJE35" s="13"/>
      <c r="KJF35" s="13"/>
      <c r="KJG35" s="13"/>
      <c r="KJH35" s="13"/>
      <c r="KJI35" s="13"/>
      <c r="KJJ35" s="13"/>
      <c r="KJK35" s="13"/>
      <c r="KJL35" s="13"/>
      <c r="KJM35" s="13"/>
      <c r="KJN35" s="13"/>
      <c r="KJO35" s="13"/>
      <c r="KJP35" s="13"/>
      <c r="KJQ35" s="13"/>
      <c r="KJR35" s="13"/>
      <c r="KJS35" s="13"/>
      <c r="KJT35" s="13"/>
      <c r="KJU35" s="13"/>
      <c r="KJV35" s="13"/>
      <c r="KJW35" s="13"/>
      <c r="KJX35" s="13"/>
      <c r="KJY35" s="13"/>
      <c r="KJZ35" s="13"/>
      <c r="KKA35" s="13"/>
      <c r="KKB35" s="13"/>
      <c r="KKC35" s="13"/>
      <c r="KKD35" s="13"/>
      <c r="KKE35" s="13"/>
      <c r="KKF35" s="13"/>
      <c r="KKG35" s="13"/>
      <c r="KKH35" s="13"/>
      <c r="KKI35" s="13"/>
      <c r="KKJ35" s="13"/>
      <c r="KKK35" s="13"/>
      <c r="KKL35" s="13"/>
      <c r="KKM35" s="13"/>
      <c r="KKN35" s="13"/>
      <c r="KKO35" s="13"/>
      <c r="KKP35" s="13"/>
      <c r="KKQ35" s="13"/>
      <c r="KKR35" s="13"/>
      <c r="KKS35" s="13"/>
      <c r="KKT35" s="13"/>
      <c r="KKU35" s="13"/>
      <c r="KKV35" s="13"/>
      <c r="KKW35" s="13"/>
      <c r="KKX35" s="13"/>
      <c r="KKY35" s="13"/>
      <c r="KKZ35" s="13"/>
      <c r="KLA35" s="13"/>
      <c r="KLB35" s="13"/>
      <c r="KLC35" s="13"/>
      <c r="KLD35" s="13"/>
      <c r="KLE35" s="13"/>
      <c r="KLF35" s="13"/>
      <c r="KLG35" s="13"/>
      <c r="KLH35" s="13"/>
      <c r="KLI35" s="13"/>
      <c r="KLJ35" s="13"/>
      <c r="KLK35" s="13"/>
      <c r="KLL35" s="13"/>
      <c r="KLM35" s="13"/>
      <c r="KLN35" s="13"/>
      <c r="KLO35" s="13"/>
      <c r="KLP35" s="13"/>
      <c r="KLQ35" s="13"/>
      <c r="KLR35" s="13"/>
      <c r="KLS35" s="13"/>
      <c r="KLT35" s="13"/>
      <c r="KLU35" s="13"/>
      <c r="KLV35" s="13"/>
      <c r="KLW35" s="13"/>
      <c r="KLX35" s="13"/>
      <c r="KLY35" s="13"/>
      <c r="KLZ35" s="13"/>
      <c r="KMA35" s="13"/>
      <c r="KMB35" s="13"/>
      <c r="KMC35" s="13"/>
      <c r="KMD35" s="13"/>
      <c r="KME35" s="13"/>
      <c r="KMF35" s="13"/>
      <c r="KMG35" s="13"/>
      <c r="KMH35" s="13"/>
      <c r="KMI35" s="13"/>
      <c r="KMJ35" s="13"/>
      <c r="KMK35" s="13"/>
      <c r="KML35" s="13"/>
      <c r="KMM35" s="13"/>
      <c r="KMN35" s="13"/>
      <c r="KMO35" s="13"/>
      <c r="KMP35" s="13"/>
      <c r="KMQ35" s="13"/>
      <c r="KMR35" s="13"/>
      <c r="KMS35" s="13"/>
      <c r="KMT35" s="13"/>
      <c r="KMU35" s="13"/>
      <c r="KMV35" s="13"/>
      <c r="KMW35" s="13"/>
      <c r="KMX35" s="13"/>
      <c r="KMY35" s="13"/>
      <c r="KMZ35" s="13"/>
      <c r="KNA35" s="13"/>
      <c r="KNB35" s="13"/>
      <c r="KNC35" s="13"/>
      <c r="KND35" s="13"/>
      <c r="KNE35" s="13"/>
      <c r="KNF35" s="13"/>
      <c r="KNG35" s="13"/>
      <c r="KNH35" s="13"/>
      <c r="KNI35" s="13"/>
      <c r="KNJ35" s="13"/>
      <c r="KNK35" s="13"/>
      <c r="KNL35" s="13"/>
      <c r="KNM35" s="13"/>
      <c r="KNN35" s="13"/>
      <c r="KNO35" s="13"/>
      <c r="KNP35" s="13"/>
      <c r="KNQ35" s="13"/>
      <c r="KNR35" s="13"/>
      <c r="KNS35" s="13"/>
      <c r="KNT35" s="13"/>
      <c r="KNU35" s="13"/>
      <c r="KNV35" s="13"/>
      <c r="KNW35" s="13"/>
      <c r="KNX35" s="13"/>
      <c r="KNY35" s="13"/>
      <c r="KNZ35" s="13"/>
      <c r="KOA35" s="13"/>
      <c r="KOB35" s="13"/>
      <c r="KOC35" s="13"/>
      <c r="KOD35" s="13"/>
      <c r="KOE35" s="13"/>
      <c r="KOF35" s="13"/>
      <c r="KOG35" s="13"/>
      <c r="KOH35" s="13"/>
      <c r="KOI35" s="13"/>
      <c r="KOJ35" s="13"/>
      <c r="KOK35" s="13"/>
      <c r="KOL35" s="13"/>
      <c r="KOM35" s="13"/>
      <c r="KON35" s="13"/>
      <c r="KOO35" s="13"/>
      <c r="KOP35" s="13"/>
      <c r="KOQ35" s="13"/>
      <c r="KOR35" s="13"/>
      <c r="KOS35" s="13"/>
      <c r="KOT35" s="13"/>
      <c r="KOU35" s="13"/>
      <c r="KOV35" s="13"/>
      <c r="KOW35" s="13"/>
      <c r="KOX35" s="13"/>
      <c r="KOY35" s="13"/>
      <c r="KOZ35" s="13"/>
      <c r="KPA35" s="13"/>
      <c r="KPB35" s="13"/>
      <c r="KPC35" s="13"/>
      <c r="KPD35" s="13"/>
      <c r="KPE35" s="13"/>
      <c r="KPF35" s="13"/>
      <c r="KPG35" s="13"/>
      <c r="KPH35" s="13"/>
      <c r="KPI35" s="13"/>
      <c r="KPJ35" s="13"/>
      <c r="KPK35" s="13"/>
      <c r="KPL35" s="13"/>
      <c r="KPM35" s="13"/>
      <c r="KPN35" s="13"/>
      <c r="KPO35" s="13"/>
      <c r="KPP35" s="13"/>
      <c r="KPQ35" s="13"/>
      <c r="KPR35" s="13"/>
      <c r="KPS35" s="13"/>
      <c r="KPT35" s="13"/>
      <c r="KPU35" s="13"/>
      <c r="KPV35" s="13"/>
      <c r="KPW35" s="13"/>
      <c r="KPX35" s="13"/>
      <c r="KPY35" s="13"/>
      <c r="KPZ35" s="13"/>
      <c r="KQA35" s="13"/>
      <c r="KQB35" s="13"/>
      <c r="KQC35" s="13"/>
      <c r="KQD35" s="13"/>
      <c r="KQE35" s="13"/>
      <c r="KQF35" s="13"/>
      <c r="KQG35" s="13"/>
      <c r="KQH35" s="13"/>
      <c r="KQI35" s="13"/>
      <c r="KQJ35" s="13"/>
      <c r="KQK35" s="13"/>
      <c r="KQL35" s="13"/>
      <c r="KQM35" s="13"/>
      <c r="KQN35" s="13"/>
      <c r="KQO35" s="13"/>
      <c r="KQP35" s="13"/>
      <c r="KQQ35" s="13"/>
      <c r="KQR35" s="13"/>
      <c r="KQS35" s="13"/>
      <c r="KQT35" s="13"/>
      <c r="KQU35" s="13"/>
      <c r="KQV35" s="13"/>
      <c r="KQW35" s="13"/>
      <c r="KQX35" s="13"/>
      <c r="KQY35" s="13"/>
      <c r="KQZ35" s="13"/>
      <c r="KRA35" s="13"/>
      <c r="KRB35" s="13"/>
      <c r="KRC35" s="13"/>
      <c r="KRD35" s="13"/>
      <c r="KRE35" s="13"/>
      <c r="KRF35" s="13"/>
      <c r="KRG35" s="13"/>
      <c r="KRH35" s="13"/>
      <c r="KRI35" s="13"/>
      <c r="KRJ35" s="13"/>
      <c r="KRK35" s="13"/>
      <c r="KRL35" s="13"/>
      <c r="KRM35" s="13"/>
      <c r="KRN35" s="13"/>
      <c r="KRO35" s="13"/>
      <c r="KRP35" s="13"/>
      <c r="KRQ35" s="13"/>
      <c r="KRR35" s="13"/>
      <c r="KRS35" s="13"/>
      <c r="KRT35" s="13"/>
      <c r="KRU35" s="13"/>
      <c r="KRV35" s="13"/>
      <c r="KRW35" s="13"/>
      <c r="KRX35" s="13"/>
      <c r="KRY35" s="13"/>
      <c r="KRZ35" s="13"/>
      <c r="KSA35" s="13"/>
      <c r="KSB35" s="13"/>
      <c r="KSC35" s="13"/>
      <c r="KSD35" s="13"/>
      <c r="KSE35" s="13"/>
      <c r="KSF35" s="13"/>
      <c r="KSG35" s="13"/>
      <c r="KSH35" s="13"/>
      <c r="KSI35" s="13"/>
      <c r="KSJ35" s="13"/>
      <c r="KSK35" s="13"/>
      <c r="KSL35" s="13"/>
      <c r="KSM35" s="13"/>
      <c r="KSN35" s="13"/>
      <c r="KSO35" s="13"/>
      <c r="KSP35" s="13"/>
      <c r="KSQ35" s="13"/>
      <c r="KSR35" s="13"/>
      <c r="KSS35" s="13"/>
      <c r="KST35" s="13"/>
      <c r="KSU35" s="13"/>
      <c r="KSV35" s="13"/>
      <c r="KSW35" s="13"/>
      <c r="KSX35" s="13"/>
      <c r="KSY35" s="13"/>
      <c r="KSZ35" s="13"/>
      <c r="KTA35" s="13"/>
      <c r="KTB35" s="13"/>
      <c r="KTC35" s="13"/>
      <c r="KTD35" s="13"/>
      <c r="KTE35" s="13"/>
      <c r="KTF35" s="13"/>
      <c r="KTG35" s="13"/>
      <c r="KTH35" s="13"/>
      <c r="KTI35" s="13"/>
      <c r="KTJ35" s="13"/>
      <c r="KTK35" s="13"/>
      <c r="KTL35" s="13"/>
      <c r="KTM35" s="13"/>
      <c r="KTN35" s="13"/>
      <c r="KTO35" s="13"/>
      <c r="KTP35" s="13"/>
      <c r="KTQ35" s="13"/>
      <c r="KTR35" s="13"/>
      <c r="KTS35" s="13"/>
      <c r="KTT35" s="13"/>
      <c r="KTU35" s="13"/>
      <c r="KTV35" s="13"/>
      <c r="KTW35" s="13"/>
      <c r="KTX35" s="13"/>
      <c r="KTY35" s="13"/>
      <c r="KTZ35" s="13"/>
      <c r="KUA35" s="13"/>
      <c r="KUB35" s="13"/>
      <c r="KUC35" s="13"/>
      <c r="KUD35" s="13"/>
      <c r="KUE35" s="13"/>
      <c r="KUF35" s="13"/>
      <c r="KUG35" s="13"/>
      <c r="KUH35" s="13"/>
      <c r="KUI35" s="13"/>
      <c r="KUJ35" s="13"/>
      <c r="KUK35" s="13"/>
      <c r="KUL35" s="13"/>
      <c r="KUM35" s="13"/>
      <c r="KUN35" s="13"/>
      <c r="KUO35" s="13"/>
      <c r="KUP35" s="13"/>
      <c r="KUQ35" s="13"/>
      <c r="KUR35" s="13"/>
      <c r="KUS35" s="13"/>
      <c r="KUT35" s="13"/>
      <c r="KUU35" s="13"/>
      <c r="KUV35" s="13"/>
      <c r="KUW35" s="13"/>
      <c r="KUX35" s="13"/>
      <c r="KUY35" s="13"/>
      <c r="KUZ35" s="13"/>
      <c r="KVA35" s="13"/>
      <c r="KVB35" s="13"/>
      <c r="KVC35" s="13"/>
      <c r="KVD35" s="13"/>
      <c r="KVE35" s="13"/>
      <c r="KVF35" s="13"/>
      <c r="KVG35" s="13"/>
      <c r="KVH35" s="13"/>
      <c r="KVI35" s="13"/>
      <c r="KVJ35" s="13"/>
      <c r="KVK35" s="13"/>
      <c r="KVL35" s="13"/>
      <c r="KVM35" s="13"/>
      <c r="KVN35" s="13"/>
      <c r="KVO35" s="13"/>
      <c r="KVP35" s="13"/>
      <c r="KVQ35" s="13"/>
      <c r="KVR35" s="13"/>
      <c r="KVS35" s="13"/>
      <c r="KVT35" s="13"/>
      <c r="KVU35" s="13"/>
      <c r="KVV35" s="13"/>
      <c r="KVW35" s="13"/>
      <c r="KVX35" s="13"/>
      <c r="KVY35" s="13"/>
      <c r="KVZ35" s="13"/>
      <c r="KWA35" s="13"/>
      <c r="KWB35" s="13"/>
      <c r="KWC35" s="13"/>
      <c r="KWD35" s="13"/>
      <c r="KWE35" s="13"/>
      <c r="KWF35" s="13"/>
      <c r="KWG35" s="13"/>
      <c r="KWH35" s="13"/>
      <c r="KWI35" s="13"/>
      <c r="KWJ35" s="13"/>
      <c r="KWK35" s="13"/>
      <c r="KWL35" s="13"/>
      <c r="KWM35" s="13"/>
      <c r="KWN35" s="13"/>
      <c r="KWO35" s="13"/>
      <c r="KWP35" s="13"/>
      <c r="KWQ35" s="13"/>
      <c r="KWR35" s="13"/>
      <c r="KWS35" s="13"/>
      <c r="KWT35" s="13"/>
      <c r="KWU35" s="13"/>
      <c r="KWV35" s="13"/>
      <c r="KWW35" s="13"/>
      <c r="KWX35" s="13"/>
      <c r="KWY35" s="13"/>
      <c r="KWZ35" s="13"/>
      <c r="KXA35" s="13"/>
      <c r="KXB35" s="13"/>
      <c r="KXC35" s="13"/>
      <c r="KXD35" s="13"/>
      <c r="KXE35" s="13"/>
      <c r="KXF35" s="13"/>
      <c r="KXG35" s="13"/>
      <c r="KXH35" s="13"/>
      <c r="KXI35" s="13"/>
      <c r="KXJ35" s="13"/>
      <c r="KXK35" s="13"/>
      <c r="KXL35" s="13"/>
      <c r="KXM35" s="13"/>
      <c r="KXN35" s="13"/>
      <c r="KXO35" s="13"/>
      <c r="KXP35" s="13"/>
      <c r="KXQ35" s="13"/>
      <c r="KXR35" s="13"/>
      <c r="KXS35" s="13"/>
      <c r="KXT35" s="13"/>
      <c r="KXU35" s="13"/>
      <c r="KXV35" s="13"/>
      <c r="KXW35" s="13"/>
      <c r="KXX35" s="13"/>
      <c r="KXY35" s="13"/>
      <c r="KXZ35" s="13"/>
      <c r="KYA35" s="13"/>
      <c r="KYB35" s="13"/>
      <c r="KYC35" s="13"/>
      <c r="KYD35" s="13"/>
      <c r="KYE35" s="13"/>
      <c r="KYF35" s="13"/>
      <c r="KYG35" s="13"/>
      <c r="KYH35" s="13"/>
      <c r="KYI35" s="13"/>
      <c r="KYJ35" s="13"/>
      <c r="KYK35" s="13"/>
      <c r="KYL35" s="13"/>
      <c r="KYM35" s="13"/>
      <c r="KYN35" s="13"/>
      <c r="KYO35" s="13"/>
      <c r="KYP35" s="13"/>
      <c r="KYQ35" s="13"/>
      <c r="KYR35" s="13"/>
      <c r="KYS35" s="13"/>
      <c r="KYT35" s="13"/>
      <c r="KYU35" s="13"/>
      <c r="KYV35" s="13"/>
      <c r="KYW35" s="13"/>
      <c r="KYX35" s="13"/>
      <c r="KYY35" s="13"/>
      <c r="KYZ35" s="13"/>
      <c r="KZA35" s="13"/>
      <c r="KZB35" s="13"/>
      <c r="KZC35" s="13"/>
      <c r="KZD35" s="13"/>
      <c r="KZE35" s="13"/>
      <c r="KZF35" s="13"/>
      <c r="KZG35" s="13"/>
      <c r="KZH35" s="13"/>
      <c r="KZI35" s="13"/>
      <c r="KZJ35" s="13"/>
      <c r="KZK35" s="13"/>
      <c r="KZL35" s="13"/>
      <c r="KZM35" s="13"/>
      <c r="KZN35" s="13"/>
      <c r="KZO35" s="13"/>
      <c r="KZP35" s="13"/>
      <c r="KZQ35" s="13"/>
      <c r="KZR35" s="13"/>
      <c r="KZS35" s="13"/>
      <c r="KZT35" s="13"/>
      <c r="KZU35" s="13"/>
      <c r="KZV35" s="13"/>
      <c r="KZW35" s="13"/>
      <c r="KZX35" s="13"/>
      <c r="KZY35" s="13"/>
      <c r="KZZ35" s="13"/>
      <c r="LAA35" s="13"/>
      <c r="LAB35" s="13"/>
      <c r="LAC35" s="13"/>
      <c r="LAD35" s="13"/>
      <c r="LAE35" s="13"/>
      <c r="LAF35" s="13"/>
      <c r="LAG35" s="13"/>
      <c r="LAH35" s="13"/>
      <c r="LAI35" s="13"/>
      <c r="LAJ35" s="13"/>
      <c r="LAK35" s="13"/>
      <c r="LAL35" s="13"/>
      <c r="LAM35" s="13"/>
      <c r="LAN35" s="13"/>
      <c r="LAO35" s="13"/>
      <c r="LAP35" s="13"/>
      <c r="LAQ35" s="13"/>
      <c r="LAR35" s="13"/>
      <c r="LAS35" s="13"/>
      <c r="LAT35" s="13"/>
      <c r="LAU35" s="13"/>
      <c r="LAV35" s="13"/>
      <c r="LAW35" s="13"/>
      <c r="LAX35" s="13"/>
      <c r="LAY35" s="13"/>
      <c r="LAZ35" s="13"/>
      <c r="LBA35" s="13"/>
      <c r="LBB35" s="13"/>
      <c r="LBC35" s="13"/>
      <c r="LBD35" s="13"/>
      <c r="LBE35" s="13"/>
      <c r="LBF35" s="13"/>
      <c r="LBG35" s="13"/>
      <c r="LBH35" s="13"/>
      <c r="LBI35" s="13"/>
      <c r="LBJ35" s="13"/>
      <c r="LBK35" s="13"/>
      <c r="LBL35" s="13"/>
      <c r="LBM35" s="13"/>
      <c r="LBN35" s="13"/>
      <c r="LBO35" s="13"/>
      <c r="LBP35" s="13"/>
      <c r="LBQ35" s="13"/>
      <c r="LBR35" s="13"/>
      <c r="LBS35" s="13"/>
      <c r="LBT35" s="13"/>
      <c r="LBU35" s="13"/>
      <c r="LBV35" s="13"/>
      <c r="LBW35" s="13"/>
      <c r="LBX35" s="13"/>
      <c r="LBY35" s="13"/>
      <c r="LBZ35" s="13"/>
      <c r="LCA35" s="13"/>
      <c r="LCB35" s="13"/>
      <c r="LCC35" s="13"/>
      <c r="LCD35" s="13"/>
      <c r="LCE35" s="13"/>
      <c r="LCF35" s="13"/>
      <c r="LCG35" s="13"/>
      <c r="LCH35" s="13"/>
      <c r="LCI35" s="13"/>
      <c r="LCJ35" s="13"/>
      <c r="LCK35" s="13"/>
      <c r="LCL35" s="13"/>
      <c r="LCM35" s="13"/>
      <c r="LCN35" s="13"/>
      <c r="LCO35" s="13"/>
      <c r="LCP35" s="13"/>
      <c r="LCQ35" s="13"/>
      <c r="LCR35" s="13"/>
      <c r="LCS35" s="13"/>
      <c r="LCT35" s="13"/>
      <c r="LCU35" s="13"/>
      <c r="LCV35" s="13"/>
      <c r="LCW35" s="13"/>
      <c r="LCX35" s="13"/>
      <c r="LCY35" s="13"/>
      <c r="LCZ35" s="13"/>
      <c r="LDA35" s="13"/>
      <c r="LDB35" s="13"/>
      <c r="LDC35" s="13"/>
      <c r="LDD35" s="13"/>
      <c r="LDE35" s="13"/>
      <c r="LDF35" s="13"/>
      <c r="LDG35" s="13"/>
      <c r="LDH35" s="13"/>
      <c r="LDI35" s="13"/>
      <c r="LDJ35" s="13"/>
      <c r="LDK35" s="13"/>
      <c r="LDL35" s="13"/>
      <c r="LDM35" s="13"/>
      <c r="LDN35" s="13"/>
      <c r="LDO35" s="13"/>
      <c r="LDP35" s="13"/>
      <c r="LDQ35" s="13"/>
      <c r="LDR35" s="13"/>
      <c r="LDS35" s="13"/>
      <c r="LDT35" s="13"/>
      <c r="LDU35" s="13"/>
      <c r="LDV35" s="13"/>
      <c r="LDW35" s="13"/>
      <c r="LDX35" s="13"/>
      <c r="LDY35" s="13"/>
      <c r="LDZ35" s="13"/>
      <c r="LEA35" s="13"/>
      <c r="LEB35" s="13"/>
      <c r="LEC35" s="13"/>
      <c r="LED35" s="13"/>
      <c r="LEE35" s="13"/>
      <c r="LEF35" s="13"/>
      <c r="LEG35" s="13"/>
      <c r="LEH35" s="13"/>
      <c r="LEI35" s="13"/>
      <c r="LEJ35" s="13"/>
      <c r="LEK35" s="13"/>
      <c r="LEL35" s="13"/>
      <c r="LEM35" s="13"/>
      <c r="LEN35" s="13"/>
      <c r="LEO35" s="13"/>
      <c r="LEP35" s="13"/>
      <c r="LEQ35" s="13"/>
      <c r="LER35" s="13"/>
      <c r="LES35" s="13"/>
      <c r="LET35" s="13"/>
      <c r="LEU35" s="13"/>
      <c r="LEV35" s="13"/>
      <c r="LEW35" s="13"/>
      <c r="LEX35" s="13"/>
      <c r="LEY35" s="13"/>
      <c r="LEZ35" s="13"/>
      <c r="LFA35" s="13"/>
      <c r="LFB35" s="13"/>
      <c r="LFC35" s="13"/>
      <c r="LFD35" s="13"/>
      <c r="LFE35" s="13"/>
      <c r="LFF35" s="13"/>
      <c r="LFG35" s="13"/>
      <c r="LFH35" s="13"/>
      <c r="LFI35" s="13"/>
      <c r="LFJ35" s="13"/>
      <c r="LFK35" s="13"/>
      <c r="LFL35" s="13"/>
      <c r="LFM35" s="13"/>
      <c r="LFN35" s="13"/>
      <c r="LFO35" s="13"/>
      <c r="LFP35" s="13"/>
      <c r="LFQ35" s="13"/>
      <c r="LFR35" s="13"/>
      <c r="LFS35" s="13"/>
      <c r="LFT35" s="13"/>
      <c r="LFU35" s="13"/>
      <c r="LFV35" s="13"/>
      <c r="LFW35" s="13"/>
      <c r="LFX35" s="13"/>
      <c r="LFY35" s="13"/>
      <c r="LFZ35" s="13"/>
      <c r="LGA35" s="13"/>
      <c r="LGB35" s="13"/>
      <c r="LGC35" s="13"/>
      <c r="LGD35" s="13"/>
      <c r="LGE35" s="13"/>
      <c r="LGF35" s="13"/>
      <c r="LGG35" s="13"/>
      <c r="LGH35" s="13"/>
      <c r="LGI35" s="13"/>
      <c r="LGJ35" s="13"/>
      <c r="LGK35" s="13"/>
      <c r="LGL35" s="13"/>
      <c r="LGM35" s="13"/>
      <c r="LGN35" s="13"/>
      <c r="LGO35" s="13"/>
      <c r="LGP35" s="13"/>
      <c r="LGQ35" s="13"/>
      <c r="LGR35" s="13"/>
      <c r="LGS35" s="13"/>
      <c r="LGT35" s="13"/>
      <c r="LGU35" s="13"/>
      <c r="LGV35" s="13"/>
      <c r="LGW35" s="13"/>
      <c r="LGX35" s="13"/>
      <c r="LGY35" s="13"/>
      <c r="LGZ35" s="13"/>
      <c r="LHA35" s="13"/>
      <c r="LHB35" s="13"/>
      <c r="LHC35" s="13"/>
      <c r="LHD35" s="13"/>
      <c r="LHE35" s="13"/>
      <c r="LHF35" s="13"/>
      <c r="LHG35" s="13"/>
      <c r="LHH35" s="13"/>
      <c r="LHI35" s="13"/>
      <c r="LHJ35" s="13"/>
      <c r="LHK35" s="13"/>
      <c r="LHL35" s="13"/>
      <c r="LHM35" s="13"/>
      <c r="LHN35" s="13"/>
      <c r="LHO35" s="13"/>
      <c r="LHP35" s="13"/>
      <c r="LHQ35" s="13"/>
      <c r="LHR35" s="13"/>
      <c r="LHS35" s="13"/>
      <c r="LHT35" s="13"/>
      <c r="LHU35" s="13"/>
      <c r="LHV35" s="13"/>
      <c r="LHW35" s="13"/>
      <c r="LHX35" s="13"/>
      <c r="LHY35" s="13"/>
      <c r="LHZ35" s="13"/>
      <c r="LIA35" s="13"/>
      <c r="LIB35" s="13"/>
      <c r="LIC35" s="13"/>
      <c r="LID35" s="13"/>
      <c r="LIE35" s="13"/>
      <c r="LIF35" s="13"/>
      <c r="LIG35" s="13"/>
      <c r="LIH35" s="13"/>
      <c r="LII35" s="13"/>
      <c r="LIJ35" s="13"/>
      <c r="LIK35" s="13"/>
      <c r="LIL35" s="13"/>
      <c r="LIM35" s="13"/>
      <c r="LIN35" s="13"/>
      <c r="LIO35" s="13"/>
      <c r="LIP35" s="13"/>
      <c r="LIQ35" s="13"/>
      <c r="LIR35" s="13"/>
      <c r="LIS35" s="13"/>
      <c r="LIT35" s="13"/>
      <c r="LIU35" s="13"/>
      <c r="LIV35" s="13"/>
      <c r="LIW35" s="13"/>
      <c r="LIX35" s="13"/>
      <c r="LIY35" s="13"/>
      <c r="LIZ35" s="13"/>
      <c r="LJA35" s="13"/>
      <c r="LJB35" s="13"/>
      <c r="LJC35" s="13"/>
      <c r="LJD35" s="13"/>
      <c r="LJE35" s="13"/>
      <c r="LJF35" s="13"/>
      <c r="LJG35" s="13"/>
      <c r="LJH35" s="13"/>
      <c r="LJI35" s="13"/>
      <c r="LJJ35" s="13"/>
      <c r="LJK35" s="13"/>
      <c r="LJL35" s="13"/>
      <c r="LJM35" s="13"/>
      <c r="LJN35" s="13"/>
      <c r="LJO35" s="13"/>
      <c r="LJP35" s="13"/>
      <c r="LJQ35" s="13"/>
      <c r="LJR35" s="13"/>
      <c r="LJS35" s="13"/>
      <c r="LJT35" s="13"/>
      <c r="LJU35" s="13"/>
      <c r="LJV35" s="13"/>
      <c r="LJW35" s="13"/>
      <c r="LJX35" s="13"/>
      <c r="LJY35" s="13"/>
      <c r="LJZ35" s="13"/>
      <c r="LKA35" s="13"/>
      <c r="LKB35" s="13"/>
      <c r="LKC35" s="13"/>
      <c r="LKD35" s="13"/>
      <c r="LKE35" s="13"/>
      <c r="LKF35" s="13"/>
      <c r="LKG35" s="13"/>
      <c r="LKH35" s="13"/>
      <c r="LKI35" s="13"/>
      <c r="LKJ35" s="13"/>
      <c r="LKK35" s="13"/>
      <c r="LKL35" s="13"/>
      <c r="LKM35" s="13"/>
      <c r="LKN35" s="13"/>
      <c r="LKO35" s="13"/>
      <c r="LKP35" s="13"/>
      <c r="LKQ35" s="13"/>
      <c r="LKR35" s="13"/>
      <c r="LKS35" s="13"/>
      <c r="LKT35" s="13"/>
      <c r="LKU35" s="13"/>
      <c r="LKV35" s="13"/>
      <c r="LKW35" s="13"/>
      <c r="LKX35" s="13"/>
      <c r="LKY35" s="13"/>
      <c r="LKZ35" s="13"/>
      <c r="LLA35" s="13"/>
      <c r="LLB35" s="13"/>
      <c r="LLC35" s="13"/>
      <c r="LLD35" s="13"/>
      <c r="LLE35" s="13"/>
      <c r="LLF35" s="13"/>
      <c r="LLG35" s="13"/>
      <c r="LLH35" s="13"/>
      <c r="LLI35" s="13"/>
      <c r="LLJ35" s="13"/>
      <c r="LLK35" s="13"/>
      <c r="LLL35" s="13"/>
      <c r="LLM35" s="13"/>
      <c r="LLN35" s="13"/>
      <c r="LLO35" s="13"/>
      <c r="LLP35" s="13"/>
      <c r="LLQ35" s="13"/>
      <c r="LLR35" s="13"/>
      <c r="LLS35" s="13"/>
      <c r="LLT35" s="13"/>
      <c r="LLU35" s="13"/>
      <c r="LLV35" s="13"/>
      <c r="LLW35" s="13"/>
      <c r="LLX35" s="13"/>
      <c r="LLY35" s="13"/>
      <c r="LLZ35" s="13"/>
      <c r="LMA35" s="13"/>
      <c r="LMB35" s="13"/>
      <c r="LMC35" s="13"/>
      <c r="LMD35" s="13"/>
      <c r="LME35" s="13"/>
      <c r="LMF35" s="13"/>
      <c r="LMG35" s="13"/>
      <c r="LMH35" s="13"/>
      <c r="LMI35" s="13"/>
      <c r="LMJ35" s="13"/>
      <c r="LMK35" s="13"/>
      <c r="LML35" s="13"/>
      <c r="LMM35" s="13"/>
      <c r="LMN35" s="13"/>
      <c r="LMO35" s="13"/>
      <c r="LMP35" s="13"/>
      <c r="LMQ35" s="13"/>
      <c r="LMR35" s="13"/>
      <c r="LMS35" s="13"/>
      <c r="LMT35" s="13"/>
      <c r="LMU35" s="13"/>
      <c r="LMV35" s="13"/>
      <c r="LMW35" s="13"/>
      <c r="LMX35" s="13"/>
      <c r="LMY35" s="13"/>
      <c r="LMZ35" s="13"/>
      <c r="LNA35" s="13"/>
      <c r="LNB35" s="13"/>
      <c r="LNC35" s="13"/>
      <c r="LND35" s="13"/>
      <c r="LNE35" s="13"/>
      <c r="LNF35" s="13"/>
      <c r="LNG35" s="13"/>
      <c r="LNH35" s="13"/>
      <c r="LNI35" s="13"/>
      <c r="LNJ35" s="13"/>
      <c r="LNK35" s="13"/>
      <c r="LNL35" s="13"/>
      <c r="LNM35" s="13"/>
      <c r="LNN35" s="13"/>
      <c r="LNO35" s="13"/>
      <c r="LNP35" s="13"/>
      <c r="LNQ35" s="13"/>
      <c r="LNR35" s="13"/>
      <c r="LNS35" s="13"/>
      <c r="LNT35" s="13"/>
      <c r="LNU35" s="13"/>
      <c r="LNV35" s="13"/>
      <c r="LNW35" s="13"/>
      <c r="LNX35" s="13"/>
      <c r="LNY35" s="13"/>
      <c r="LNZ35" s="13"/>
      <c r="LOA35" s="13"/>
      <c r="LOB35" s="13"/>
      <c r="LOC35" s="13"/>
      <c r="LOD35" s="13"/>
      <c r="LOE35" s="13"/>
      <c r="LOF35" s="13"/>
      <c r="LOG35" s="13"/>
      <c r="LOH35" s="13"/>
      <c r="LOI35" s="13"/>
      <c r="LOJ35" s="13"/>
      <c r="LOK35" s="13"/>
      <c r="LOL35" s="13"/>
      <c r="LOM35" s="13"/>
      <c r="LON35" s="13"/>
      <c r="LOO35" s="13"/>
      <c r="LOP35" s="13"/>
      <c r="LOQ35" s="13"/>
      <c r="LOR35" s="13"/>
      <c r="LOS35" s="13"/>
      <c r="LOT35" s="13"/>
      <c r="LOU35" s="13"/>
      <c r="LOV35" s="13"/>
      <c r="LOW35" s="13"/>
      <c r="LOX35" s="13"/>
      <c r="LOY35" s="13"/>
      <c r="LOZ35" s="13"/>
      <c r="LPA35" s="13"/>
      <c r="LPB35" s="13"/>
      <c r="LPC35" s="13"/>
      <c r="LPD35" s="13"/>
      <c r="LPE35" s="13"/>
      <c r="LPF35" s="13"/>
      <c r="LPG35" s="13"/>
      <c r="LPH35" s="13"/>
      <c r="LPI35" s="13"/>
      <c r="LPJ35" s="13"/>
      <c r="LPK35" s="13"/>
      <c r="LPL35" s="13"/>
      <c r="LPM35" s="13"/>
      <c r="LPN35" s="13"/>
      <c r="LPO35" s="13"/>
      <c r="LPP35" s="13"/>
      <c r="LPQ35" s="13"/>
      <c r="LPR35" s="13"/>
      <c r="LPS35" s="13"/>
      <c r="LPT35" s="13"/>
      <c r="LPU35" s="13"/>
      <c r="LPV35" s="13"/>
      <c r="LPW35" s="13"/>
      <c r="LPX35" s="13"/>
      <c r="LPY35" s="13"/>
      <c r="LPZ35" s="13"/>
      <c r="LQA35" s="13"/>
      <c r="LQB35" s="13"/>
      <c r="LQC35" s="13"/>
      <c r="LQD35" s="13"/>
      <c r="LQE35" s="13"/>
      <c r="LQF35" s="13"/>
      <c r="LQG35" s="13"/>
      <c r="LQH35" s="13"/>
      <c r="LQI35" s="13"/>
      <c r="LQJ35" s="13"/>
      <c r="LQK35" s="13"/>
      <c r="LQL35" s="13"/>
      <c r="LQM35" s="13"/>
      <c r="LQN35" s="13"/>
      <c r="LQO35" s="13"/>
      <c r="LQP35" s="13"/>
      <c r="LQQ35" s="13"/>
      <c r="LQR35" s="13"/>
      <c r="LQS35" s="13"/>
      <c r="LQT35" s="13"/>
      <c r="LQU35" s="13"/>
      <c r="LQV35" s="13"/>
      <c r="LQW35" s="13"/>
      <c r="LQX35" s="13"/>
      <c r="LQY35" s="13"/>
      <c r="LQZ35" s="13"/>
      <c r="LRA35" s="13"/>
      <c r="LRB35" s="13"/>
      <c r="LRC35" s="13"/>
      <c r="LRD35" s="13"/>
      <c r="LRE35" s="13"/>
      <c r="LRF35" s="13"/>
      <c r="LRG35" s="13"/>
      <c r="LRH35" s="13"/>
      <c r="LRI35" s="13"/>
      <c r="LRJ35" s="13"/>
      <c r="LRK35" s="13"/>
      <c r="LRL35" s="13"/>
      <c r="LRM35" s="13"/>
      <c r="LRN35" s="13"/>
      <c r="LRO35" s="13"/>
      <c r="LRP35" s="13"/>
      <c r="LRQ35" s="13"/>
      <c r="LRR35" s="13"/>
      <c r="LRS35" s="13"/>
      <c r="LRT35" s="13"/>
      <c r="LRU35" s="13"/>
      <c r="LRV35" s="13"/>
      <c r="LRW35" s="13"/>
      <c r="LRX35" s="13"/>
      <c r="LRY35" s="13"/>
      <c r="LRZ35" s="13"/>
      <c r="LSA35" s="13"/>
      <c r="LSB35" s="13"/>
      <c r="LSC35" s="13"/>
      <c r="LSD35" s="13"/>
      <c r="LSE35" s="13"/>
      <c r="LSF35" s="13"/>
      <c r="LSG35" s="13"/>
      <c r="LSH35" s="13"/>
      <c r="LSI35" s="13"/>
      <c r="LSJ35" s="13"/>
      <c r="LSK35" s="13"/>
      <c r="LSL35" s="13"/>
      <c r="LSM35" s="13"/>
      <c r="LSN35" s="13"/>
      <c r="LSO35" s="13"/>
      <c r="LSP35" s="13"/>
      <c r="LSQ35" s="13"/>
      <c r="LSR35" s="13"/>
      <c r="LSS35" s="13"/>
      <c r="LST35" s="13"/>
      <c r="LSU35" s="13"/>
      <c r="LSV35" s="13"/>
      <c r="LSW35" s="13"/>
      <c r="LSX35" s="13"/>
      <c r="LSY35" s="13"/>
      <c r="LSZ35" s="13"/>
      <c r="LTA35" s="13"/>
      <c r="LTB35" s="13"/>
      <c r="LTC35" s="13"/>
      <c r="LTD35" s="13"/>
      <c r="LTE35" s="13"/>
      <c r="LTF35" s="13"/>
      <c r="LTG35" s="13"/>
      <c r="LTH35" s="13"/>
      <c r="LTI35" s="13"/>
      <c r="LTJ35" s="13"/>
      <c r="LTK35" s="13"/>
      <c r="LTL35" s="13"/>
      <c r="LTM35" s="13"/>
      <c r="LTN35" s="13"/>
      <c r="LTO35" s="13"/>
      <c r="LTP35" s="13"/>
      <c r="LTQ35" s="13"/>
      <c r="LTR35" s="13"/>
      <c r="LTS35" s="13"/>
      <c r="LTT35" s="13"/>
      <c r="LTU35" s="13"/>
      <c r="LTV35" s="13"/>
      <c r="LTW35" s="13"/>
      <c r="LTX35" s="13"/>
      <c r="LTY35" s="13"/>
      <c r="LTZ35" s="13"/>
      <c r="LUA35" s="13"/>
      <c r="LUB35" s="13"/>
      <c r="LUC35" s="13"/>
      <c r="LUD35" s="13"/>
      <c r="LUE35" s="13"/>
      <c r="LUF35" s="13"/>
      <c r="LUG35" s="13"/>
      <c r="LUH35" s="13"/>
      <c r="LUI35" s="13"/>
      <c r="LUJ35" s="13"/>
      <c r="LUK35" s="13"/>
      <c r="LUL35" s="13"/>
      <c r="LUM35" s="13"/>
      <c r="LUN35" s="13"/>
      <c r="LUO35" s="13"/>
      <c r="LUP35" s="13"/>
      <c r="LUQ35" s="13"/>
      <c r="LUR35" s="13"/>
      <c r="LUS35" s="13"/>
      <c r="LUT35" s="13"/>
      <c r="LUU35" s="13"/>
      <c r="LUV35" s="13"/>
      <c r="LUW35" s="13"/>
      <c r="LUX35" s="13"/>
      <c r="LUY35" s="13"/>
      <c r="LUZ35" s="13"/>
      <c r="LVA35" s="13"/>
      <c r="LVB35" s="13"/>
      <c r="LVC35" s="13"/>
      <c r="LVD35" s="13"/>
      <c r="LVE35" s="13"/>
      <c r="LVF35" s="13"/>
      <c r="LVG35" s="13"/>
      <c r="LVH35" s="13"/>
      <c r="LVI35" s="13"/>
      <c r="LVJ35" s="13"/>
      <c r="LVK35" s="13"/>
      <c r="LVL35" s="13"/>
      <c r="LVM35" s="13"/>
      <c r="LVN35" s="13"/>
      <c r="LVO35" s="13"/>
      <c r="LVP35" s="13"/>
      <c r="LVQ35" s="13"/>
      <c r="LVR35" s="13"/>
      <c r="LVS35" s="13"/>
      <c r="LVT35" s="13"/>
      <c r="LVU35" s="13"/>
      <c r="LVV35" s="13"/>
      <c r="LVW35" s="13"/>
      <c r="LVX35" s="13"/>
      <c r="LVY35" s="13"/>
      <c r="LVZ35" s="13"/>
      <c r="LWA35" s="13"/>
      <c r="LWB35" s="13"/>
      <c r="LWC35" s="13"/>
      <c r="LWD35" s="13"/>
      <c r="LWE35" s="13"/>
      <c r="LWF35" s="13"/>
      <c r="LWG35" s="13"/>
      <c r="LWH35" s="13"/>
      <c r="LWI35" s="13"/>
      <c r="LWJ35" s="13"/>
      <c r="LWK35" s="13"/>
      <c r="LWL35" s="13"/>
      <c r="LWM35" s="13"/>
      <c r="LWN35" s="13"/>
      <c r="LWO35" s="13"/>
      <c r="LWP35" s="13"/>
      <c r="LWQ35" s="13"/>
      <c r="LWR35" s="13"/>
      <c r="LWS35" s="13"/>
      <c r="LWT35" s="13"/>
      <c r="LWU35" s="13"/>
      <c r="LWV35" s="13"/>
      <c r="LWW35" s="13"/>
      <c r="LWX35" s="13"/>
      <c r="LWY35" s="13"/>
      <c r="LWZ35" s="13"/>
      <c r="LXA35" s="13"/>
      <c r="LXB35" s="13"/>
      <c r="LXC35" s="13"/>
      <c r="LXD35" s="13"/>
      <c r="LXE35" s="13"/>
      <c r="LXF35" s="13"/>
      <c r="LXG35" s="13"/>
      <c r="LXH35" s="13"/>
      <c r="LXI35" s="13"/>
      <c r="LXJ35" s="13"/>
      <c r="LXK35" s="13"/>
      <c r="LXL35" s="13"/>
      <c r="LXM35" s="13"/>
      <c r="LXN35" s="13"/>
      <c r="LXO35" s="13"/>
      <c r="LXP35" s="13"/>
      <c r="LXQ35" s="13"/>
      <c r="LXR35" s="13"/>
      <c r="LXS35" s="13"/>
      <c r="LXT35" s="13"/>
      <c r="LXU35" s="13"/>
      <c r="LXV35" s="13"/>
      <c r="LXW35" s="13"/>
      <c r="LXX35" s="13"/>
      <c r="LXY35" s="13"/>
      <c r="LXZ35" s="13"/>
      <c r="LYA35" s="13"/>
      <c r="LYB35" s="13"/>
      <c r="LYC35" s="13"/>
      <c r="LYD35" s="13"/>
      <c r="LYE35" s="13"/>
      <c r="LYF35" s="13"/>
      <c r="LYG35" s="13"/>
      <c r="LYH35" s="13"/>
      <c r="LYI35" s="13"/>
      <c r="LYJ35" s="13"/>
      <c r="LYK35" s="13"/>
      <c r="LYL35" s="13"/>
      <c r="LYM35" s="13"/>
      <c r="LYN35" s="13"/>
      <c r="LYO35" s="13"/>
      <c r="LYP35" s="13"/>
      <c r="LYQ35" s="13"/>
      <c r="LYR35" s="13"/>
      <c r="LYS35" s="13"/>
      <c r="LYT35" s="13"/>
      <c r="LYU35" s="13"/>
      <c r="LYV35" s="13"/>
      <c r="LYW35" s="13"/>
      <c r="LYX35" s="13"/>
      <c r="LYY35" s="13"/>
      <c r="LYZ35" s="13"/>
      <c r="LZA35" s="13"/>
      <c r="LZB35" s="13"/>
      <c r="LZC35" s="13"/>
      <c r="LZD35" s="13"/>
      <c r="LZE35" s="13"/>
      <c r="LZF35" s="13"/>
      <c r="LZG35" s="13"/>
      <c r="LZH35" s="13"/>
      <c r="LZI35" s="13"/>
      <c r="LZJ35" s="13"/>
      <c r="LZK35" s="13"/>
      <c r="LZL35" s="13"/>
      <c r="LZM35" s="13"/>
      <c r="LZN35" s="13"/>
      <c r="LZO35" s="13"/>
      <c r="LZP35" s="13"/>
      <c r="LZQ35" s="13"/>
      <c r="LZR35" s="13"/>
      <c r="LZS35" s="13"/>
      <c r="LZT35" s="13"/>
      <c r="LZU35" s="13"/>
      <c r="LZV35" s="13"/>
      <c r="LZW35" s="13"/>
      <c r="LZX35" s="13"/>
      <c r="LZY35" s="13"/>
      <c r="LZZ35" s="13"/>
      <c r="MAA35" s="13"/>
      <c r="MAB35" s="13"/>
      <c r="MAC35" s="13"/>
      <c r="MAD35" s="13"/>
      <c r="MAE35" s="13"/>
      <c r="MAF35" s="13"/>
      <c r="MAG35" s="13"/>
      <c r="MAH35" s="13"/>
      <c r="MAI35" s="13"/>
      <c r="MAJ35" s="13"/>
      <c r="MAK35" s="13"/>
      <c r="MAL35" s="13"/>
      <c r="MAM35" s="13"/>
      <c r="MAN35" s="13"/>
      <c r="MAO35" s="13"/>
      <c r="MAP35" s="13"/>
      <c r="MAQ35" s="13"/>
      <c r="MAR35" s="13"/>
      <c r="MAS35" s="13"/>
      <c r="MAT35" s="13"/>
      <c r="MAU35" s="13"/>
      <c r="MAV35" s="13"/>
      <c r="MAW35" s="13"/>
      <c r="MAX35" s="13"/>
      <c r="MAY35" s="13"/>
      <c r="MAZ35" s="13"/>
      <c r="MBA35" s="13"/>
      <c r="MBB35" s="13"/>
      <c r="MBC35" s="13"/>
      <c r="MBD35" s="13"/>
      <c r="MBE35" s="13"/>
      <c r="MBF35" s="13"/>
      <c r="MBG35" s="13"/>
      <c r="MBH35" s="13"/>
      <c r="MBI35" s="13"/>
      <c r="MBJ35" s="13"/>
      <c r="MBK35" s="13"/>
      <c r="MBL35" s="13"/>
      <c r="MBM35" s="13"/>
      <c r="MBN35" s="13"/>
      <c r="MBO35" s="13"/>
      <c r="MBP35" s="13"/>
      <c r="MBQ35" s="13"/>
      <c r="MBR35" s="13"/>
      <c r="MBS35" s="13"/>
      <c r="MBT35" s="13"/>
      <c r="MBU35" s="13"/>
      <c r="MBV35" s="13"/>
      <c r="MBW35" s="13"/>
      <c r="MBX35" s="13"/>
      <c r="MBY35" s="13"/>
      <c r="MBZ35" s="13"/>
      <c r="MCA35" s="13"/>
      <c r="MCB35" s="13"/>
      <c r="MCC35" s="13"/>
      <c r="MCD35" s="13"/>
      <c r="MCE35" s="13"/>
      <c r="MCF35" s="13"/>
      <c r="MCG35" s="13"/>
      <c r="MCH35" s="13"/>
      <c r="MCI35" s="13"/>
      <c r="MCJ35" s="13"/>
      <c r="MCK35" s="13"/>
      <c r="MCL35" s="13"/>
      <c r="MCM35" s="13"/>
      <c r="MCN35" s="13"/>
      <c r="MCO35" s="13"/>
      <c r="MCP35" s="13"/>
      <c r="MCQ35" s="13"/>
      <c r="MCR35" s="13"/>
      <c r="MCS35" s="13"/>
      <c r="MCT35" s="13"/>
      <c r="MCU35" s="13"/>
      <c r="MCV35" s="13"/>
      <c r="MCW35" s="13"/>
      <c r="MCX35" s="13"/>
      <c r="MCY35" s="13"/>
      <c r="MCZ35" s="13"/>
      <c r="MDA35" s="13"/>
      <c r="MDB35" s="13"/>
      <c r="MDC35" s="13"/>
      <c r="MDD35" s="13"/>
      <c r="MDE35" s="13"/>
      <c r="MDF35" s="13"/>
      <c r="MDG35" s="13"/>
      <c r="MDH35" s="13"/>
      <c r="MDI35" s="13"/>
      <c r="MDJ35" s="13"/>
      <c r="MDK35" s="13"/>
      <c r="MDL35" s="13"/>
      <c r="MDM35" s="13"/>
      <c r="MDN35" s="13"/>
      <c r="MDO35" s="13"/>
      <c r="MDP35" s="13"/>
      <c r="MDQ35" s="13"/>
      <c r="MDR35" s="13"/>
      <c r="MDS35" s="13"/>
      <c r="MDT35" s="13"/>
      <c r="MDU35" s="13"/>
      <c r="MDV35" s="13"/>
      <c r="MDW35" s="13"/>
      <c r="MDX35" s="13"/>
      <c r="MDY35" s="13"/>
      <c r="MDZ35" s="13"/>
      <c r="MEA35" s="13"/>
      <c r="MEB35" s="13"/>
      <c r="MEC35" s="13"/>
      <c r="MED35" s="13"/>
      <c r="MEE35" s="13"/>
      <c r="MEF35" s="13"/>
      <c r="MEG35" s="13"/>
      <c r="MEH35" s="13"/>
      <c r="MEI35" s="13"/>
      <c r="MEJ35" s="13"/>
      <c r="MEK35" s="13"/>
      <c r="MEL35" s="13"/>
      <c r="MEM35" s="13"/>
      <c r="MEN35" s="13"/>
      <c r="MEO35" s="13"/>
      <c r="MEP35" s="13"/>
      <c r="MEQ35" s="13"/>
      <c r="MER35" s="13"/>
      <c r="MES35" s="13"/>
      <c r="MET35" s="13"/>
      <c r="MEU35" s="13"/>
      <c r="MEV35" s="13"/>
      <c r="MEW35" s="13"/>
      <c r="MEX35" s="13"/>
      <c r="MEY35" s="13"/>
      <c r="MEZ35" s="13"/>
      <c r="MFA35" s="13"/>
      <c r="MFB35" s="13"/>
      <c r="MFC35" s="13"/>
      <c r="MFD35" s="13"/>
      <c r="MFE35" s="13"/>
      <c r="MFF35" s="13"/>
      <c r="MFG35" s="13"/>
      <c r="MFH35" s="13"/>
      <c r="MFI35" s="13"/>
      <c r="MFJ35" s="13"/>
      <c r="MFK35" s="13"/>
      <c r="MFL35" s="13"/>
      <c r="MFM35" s="13"/>
      <c r="MFN35" s="13"/>
      <c r="MFO35" s="13"/>
      <c r="MFP35" s="13"/>
      <c r="MFQ35" s="13"/>
      <c r="MFR35" s="13"/>
      <c r="MFS35" s="13"/>
      <c r="MFT35" s="13"/>
      <c r="MFU35" s="13"/>
      <c r="MFV35" s="13"/>
      <c r="MFW35" s="13"/>
      <c r="MFX35" s="13"/>
      <c r="MFY35" s="13"/>
      <c r="MFZ35" s="13"/>
      <c r="MGA35" s="13"/>
      <c r="MGB35" s="13"/>
      <c r="MGC35" s="13"/>
      <c r="MGD35" s="13"/>
      <c r="MGE35" s="13"/>
      <c r="MGF35" s="13"/>
      <c r="MGG35" s="13"/>
      <c r="MGH35" s="13"/>
      <c r="MGI35" s="13"/>
      <c r="MGJ35" s="13"/>
      <c r="MGK35" s="13"/>
      <c r="MGL35" s="13"/>
      <c r="MGM35" s="13"/>
      <c r="MGN35" s="13"/>
      <c r="MGO35" s="13"/>
      <c r="MGP35" s="13"/>
      <c r="MGQ35" s="13"/>
      <c r="MGR35" s="13"/>
      <c r="MGS35" s="13"/>
      <c r="MGT35" s="13"/>
      <c r="MGU35" s="13"/>
      <c r="MGV35" s="13"/>
      <c r="MGW35" s="13"/>
      <c r="MGX35" s="13"/>
      <c r="MGY35" s="13"/>
      <c r="MGZ35" s="13"/>
      <c r="MHA35" s="13"/>
      <c r="MHB35" s="13"/>
      <c r="MHC35" s="13"/>
      <c r="MHD35" s="13"/>
      <c r="MHE35" s="13"/>
      <c r="MHF35" s="13"/>
      <c r="MHG35" s="13"/>
      <c r="MHH35" s="13"/>
      <c r="MHI35" s="13"/>
      <c r="MHJ35" s="13"/>
      <c r="MHK35" s="13"/>
      <c r="MHL35" s="13"/>
      <c r="MHM35" s="13"/>
      <c r="MHN35" s="13"/>
      <c r="MHO35" s="13"/>
      <c r="MHP35" s="13"/>
      <c r="MHQ35" s="13"/>
      <c r="MHR35" s="13"/>
      <c r="MHS35" s="13"/>
      <c r="MHT35" s="13"/>
      <c r="MHU35" s="13"/>
      <c r="MHV35" s="13"/>
      <c r="MHW35" s="13"/>
      <c r="MHX35" s="13"/>
      <c r="MHY35" s="13"/>
      <c r="MHZ35" s="13"/>
      <c r="MIA35" s="13"/>
      <c r="MIB35" s="13"/>
      <c r="MIC35" s="13"/>
      <c r="MID35" s="13"/>
      <c r="MIE35" s="13"/>
      <c r="MIF35" s="13"/>
      <c r="MIG35" s="13"/>
      <c r="MIH35" s="13"/>
      <c r="MII35" s="13"/>
      <c r="MIJ35" s="13"/>
      <c r="MIK35" s="13"/>
      <c r="MIL35" s="13"/>
      <c r="MIM35" s="13"/>
      <c r="MIN35" s="13"/>
      <c r="MIO35" s="13"/>
      <c r="MIP35" s="13"/>
      <c r="MIQ35" s="13"/>
      <c r="MIR35" s="13"/>
      <c r="MIS35" s="13"/>
      <c r="MIT35" s="13"/>
      <c r="MIU35" s="13"/>
      <c r="MIV35" s="13"/>
      <c r="MIW35" s="13"/>
      <c r="MIX35" s="13"/>
      <c r="MIY35" s="13"/>
      <c r="MIZ35" s="13"/>
      <c r="MJA35" s="13"/>
      <c r="MJB35" s="13"/>
      <c r="MJC35" s="13"/>
      <c r="MJD35" s="13"/>
      <c r="MJE35" s="13"/>
      <c r="MJF35" s="13"/>
      <c r="MJG35" s="13"/>
      <c r="MJH35" s="13"/>
      <c r="MJI35" s="13"/>
      <c r="MJJ35" s="13"/>
      <c r="MJK35" s="13"/>
      <c r="MJL35" s="13"/>
      <c r="MJM35" s="13"/>
      <c r="MJN35" s="13"/>
      <c r="MJO35" s="13"/>
      <c r="MJP35" s="13"/>
      <c r="MJQ35" s="13"/>
      <c r="MJR35" s="13"/>
      <c r="MJS35" s="13"/>
      <c r="MJT35" s="13"/>
      <c r="MJU35" s="13"/>
      <c r="MJV35" s="13"/>
      <c r="MJW35" s="13"/>
      <c r="MJX35" s="13"/>
      <c r="MJY35" s="13"/>
      <c r="MJZ35" s="13"/>
      <c r="MKA35" s="13"/>
      <c r="MKB35" s="13"/>
      <c r="MKC35" s="13"/>
      <c r="MKD35" s="13"/>
      <c r="MKE35" s="13"/>
      <c r="MKF35" s="13"/>
      <c r="MKG35" s="13"/>
      <c r="MKH35" s="13"/>
      <c r="MKI35" s="13"/>
      <c r="MKJ35" s="13"/>
      <c r="MKK35" s="13"/>
      <c r="MKL35" s="13"/>
      <c r="MKM35" s="13"/>
      <c r="MKN35" s="13"/>
      <c r="MKO35" s="13"/>
      <c r="MKP35" s="13"/>
      <c r="MKQ35" s="13"/>
      <c r="MKR35" s="13"/>
      <c r="MKS35" s="13"/>
      <c r="MKT35" s="13"/>
      <c r="MKU35" s="13"/>
      <c r="MKV35" s="13"/>
      <c r="MKW35" s="13"/>
      <c r="MKX35" s="13"/>
      <c r="MKY35" s="13"/>
      <c r="MKZ35" s="13"/>
      <c r="MLA35" s="13"/>
      <c r="MLB35" s="13"/>
      <c r="MLC35" s="13"/>
      <c r="MLD35" s="13"/>
      <c r="MLE35" s="13"/>
      <c r="MLF35" s="13"/>
      <c r="MLG35" s="13"/>
      <c r="MLH35" s="13"/>
      <c r="MLI35" s="13"/>
      <c r="MLJ35" s="13"/>
      <c r="MLK35" s="13"/>
      <c r="MLL35" s="13"/>
      <c r="MLM35" s="13"/>
      <c r="MLN35" s="13"/>
      <c r="MLO35" s="13"/>
      <c r="MLP35" s="13"/>
      <c r="MLQ35" s="13"/>
      <c r="MLR35" s="13"/>
      <c r="MLS35" s="13"/>
      <c r="MLT35" s="13"/>
      <c r="MLU35" s="13"/>
      <c r="MLV35" s="13"/>
      <c r="MLW35" s="13"/>
      <c r="MLX35" s="13"/>
      <c r="MLY35" s="13"/>
      <c r="MLZ35" s="13"/>
      <c r="MMA35" s="13"/>
      <c r="MMB35" s="13"/>
      <c r="MMC35" s="13"/>
      <c r="MMD35" s="13"/>
      <c r="MME35" s="13"/>
      <c r="MMF35" s="13"/>
      <c r="MMG35" s="13"/>
      <c r="MMH35" s="13"/>
      <c r="MMI35" s="13"/>
      <c r="MMJ35" s="13"/>
      <c r="MMK35" s="13"/>
      <c r="MML35" s="13"/>
      <c r="MMM35" s="13"/>
      <c r="MMN35" s="13"/>
      <c r="MMO35" s="13"/>
      <c r="MMP35" s="13"/>
      <c r="MMQ35" s="13"/>
      <c r="MMR35" s="13"/>
      <c r="MMS35" s="13"/>
      <c r="MMT35" s="13"/>
      <c r="MMU35" s="13"/>
      <c r="MMV35" s="13"/>
      <c r="MMW35" s="13"/>
      <c r="MMX35" s="13"/>
      <c r="MMY35" s="13"/>
      <c r="MMZ35" s="13"/>
      <c r="MNA35" s="13"/>
      <c r="MNB35" s="13"/>
      <c r="MNC35" s="13"/>
      <c r="MND35" s="13"/>
      <c r="MNE35" s="13"/>
      <c r="MNF35" s="13"/>
      <c r="MNG35" s="13"/>
      <c r="MNH35" s="13"/>
      <c r="MNI35" s="13"/>
      <c r="MNJ35" s="13"/>
      <c r="MNK35" s="13"/>
      <c r="MNL35" s="13"/>
      <c r="MNM35" s="13"/>
      <c r="MNN35" s="13"/>
      <c r="MNO35" s="13"/>
      <c r="MNP35" s="13"/>
      <c r="MNQ35" s="13"/>
      <c r="MNR35" s="13"/>
      <c r="MNS35" s="13"/>
      <c r="MNT35" s="13"/>
      <c r="MNU35" s="13"/>
      <c r="MNV35" s="13"/>
      <c r="MNW35" s="13"/>
      <c r="MNX35" s="13"/>
      <c r="MNY35" s="13"/>
      <c r="MNZ35" s="13"/>
      <c r="MOA35" s="13"/>
      <c r="MOB35" s="13"/>
      <c r="MOC35" s="13"/>
      <c r="MOD35" s="13"/>
      <c r="MOE35" s="13"/>
      <c r="MOF35" s="13"/>
      <c r="MOG35" s="13"/>
      <c r="MOH35" s="13"/>
      <c r="MOI35" s="13"/>
      <c r="MOJ35" s="13"/>
      <c r="MOK35" s="13"/>
      <c r="MOL35" s="13"/>
      <c r="MOM35" s="13"/>
      <c r="MON35" s="13"/>
      <c r="MOO35" s="13"/>
      <c r="MOP35" s="13"/>
      <c r="MOQ35" s="13"/>
      <c r="MOR35" s="13"/>
      <c r="MOS35" s="13"/>
      <c r="MOT35" s="13"/>
      <c r="MOU35" s="13"/>
      <c r="MOV35" s="13"/>
      <c r="MOW35" s="13"/>
      <c r="MOX35" s="13"/>
      <c r="MOY35" s="13"/>
      <c r="MOZ35" s="13"/>
      <c r="MPA35" s="13"/>
      <c r="MPB35" s="13"/>
      <c r="MPC35" s="13"/>
      <c r="MPD35" s="13"/>
      <c r="MPE35" s="13"/>
      <c r="MPF35" s="13"/>
      <c r="MPG35" s="13"/>
      <c r="MPH35" s="13"/>
      <c r="MPI35" s="13"/>
      <c r="MPJ35" s="13"/>
      <c r="MPK35" s="13"/>
      <c r="MPL35" s="13"/>
      <c r="MPM35" s="13"/>
      <c r="MPN35" s="13"/>
      <c r="MPO35" s="13"/>
      <c r="MPP35" s="13"/>
      <c r="MPQ35" s="13"/>
      <c r="MPR35" s="13"/>
      <c r="MPS35" s="13"/>
      <c r="MPT35" s="13"/>
      <c r="MPU35" s="13"/>
      <c r="MPV35" s="13"/>
      <c r="MPW35" s="13"/>
      <c r="MPX35" s="13"/>
      <c r="MPY35" s="13"/>
      <c r="MPZ35" s="13"/>
      <c r="MQA35" s="13"/>
      <c r="MQB35" s="13"/>
      <c r="MQC35" s="13"/>
      <c r="MQD35" s="13"/>
      <c r="MQE35" s="13"/>
      <c r="MQF35" s="13"/>
      <c r="MQG35" s="13"/>
      <c r="MQH35" s="13"/>
      <c r="MQI35" s="13"/>
      <c r="MQJ35" s="13"/>
      <c r="MQK35" s="13"/>
      <c r="MQL35" s="13"/>
      <c r="MQM35" s="13"/>
      <c r="MQN35" s="13"/>
      <c r="MQO35" s="13"/>
      <c r="MQP35" s="13"/>
      <c r="MQQ35" s="13"/>
      <c r="MQR35" s="13"/>
      <c r="MQS35" s="13"/>
      <c r="MQT35" s="13"/>
      <c r="MQU35" s="13"/>
      <c r="MQV35" s="13"/>
      <c r="MQW35" s="13"/>
      <c r="MQX35" s="13"/>
      <c r="MQY35" s="13"/>
      <c r="MQZ35" s="13"/>
      <c r="MRA35" s="13"/>
      <c r="MRB35" s="13"/>
      <c r="MRC35" s="13"/>
      <c r="MRD35" s="13"/>
      <c r="MRE35" s="13"/>
      <c r="MRF35" s="13"/>
      <c r="MRG35" s="13"/>
      <c r="MRH35" s="13"/>
      <c r="MRI35" s="13"/>
      <c r="MRJ35" s="13"/>
      <c r="MRK35" s="13"/>
      <c r="MRL35" s="13"/>
      <c r="MRM35" s="13"/>
      <c r="MRN35" s="13"/>
      <c r="MRO35" s="13"/>
      <c r="MRP35" s="13"/>
      <c r="MRQ35" s="13"/>
      <c r="MRR35" s="13"/>
      <c r="MRS35" s="13"/>
      <c r="MRT35" s="13"/>
      <c r="MRU35" s="13"/>
      <c r="MRV35" s="13"/>
      <c r="MRW35" s="13"/>
      <c r="MRX35" s="13"/>
      <c r="MRY35" s="13"/>
      <c r="MRZ35" s="13"/>
      <c r="MSA35" s="13"/>
      <c r="MSB35" s="13"/>
      <c r="MSC35" s="13"/>
      <c r="MSD35" s="13"/>
      <c r="MSE35" s="13"/>
      <c r="MSF35" s="13"/>
      <c r="MSG35" s="13"/>
      <c r="MSH35" s="13"/>
      <c r="MSI35" s="13"/>
      <c r="MSJ35" s="13"/>
      <c r="MSK35" s="13"/>
      <c r="MSL35" s="13"/>
      <c r="MSM35" s="13"/>
      <c r="MSN35" s="13"/>
      <c r="MSO35" s="13"/>
      <c r="MSP35" s="13"/>
      <c r="MSQ35" s="13"/>
      <c r="MSR35" s="13"/>
      <c r="MSS35" s="13"/>
      <c r="MST35" s="13"/>
      <c r="MSU35" s="13"/>
      <c r="MSV35" s="13"/>
      <c r="MSW35" s="13"/>
      <c r="MSX35" s="13"/>
      <c r="MSY35" s="13"/>
      <c r="MSZ35" s="13"/>
      <c r="MTA35" s="13"/>
      <c r="MTB35" s="13"/>
      <c r="MTC35" s="13"/>
      <c r="MTD35" s="13"/>
      <c r="MTE35" s="13"/>
      <c r="MTF35" s="13"/>
      <c r="MTG35" s="13"/>
      <c r="MTH35" s="13"/>
      <c r="MTI35" s="13"/>
      <c r="MTJ35" s="13"/>
      <c r="MTK35" s="13"/>
      <c r="MTL35" s="13"/>
      <c r="MTM35" s="13"/>
      <c r="MTN35" s="13"/>
      <c r="MTO35" s="13"/>
      <c r="MTP35" s="13"/>
      <c r="MTQ35" s="13"/>
      <c r="MTR35" s="13"/>
      <c r="MTS35" s="13"/>
      <c r="MTT35" s="13"/>
      <c r="MTU35" s="13"/>
      <c r="MTV35" s="13"/>
      <c r="MTW35" s="13"/>
      <c r="MTX35" s="13"/>
      <c r="MTY35" s="13"/>
      <c r="MTZ35" s="13"/>
      <c r="MUA35" s="13"/>
      <c r="MUB35" s="13"/>
      <c r="MUC35" s="13"/>
      <c r="MUD35" s="13"/>
      <c r="MUE35" s="13"/>
      <c r="MUF35" s="13"/>
      <c r="MUG35" s="13"/>
      <c r="MUH35" s="13"/>
      <c r="MUI35" s="13"/>
      <c r="MUJ35" s="13"/>
      <c r="MUK35" s="13"/>
      <c r="MUL35" s="13"/>
      <c r="MUM35" s="13"/>
      <c r="MUN35" s="13"/>
      <c r="MUO35" s="13"/>
      <c r="MUP35" s="13"/>
      <c r="MUQ35" s="13"/>
      <c r="MUR35" s="13"/>
      <c r="MUS35" s="13"/>
      <c r="MUT35" s="13"/>
      <c r="MUU35" s="13"/>
      <c r="MUV35" s="13"/>
      <c r="MUW35" s="13"/>
      <c r="MUX35" s="13"/>
      <c r="MUY35" s="13"/>
      <c r="MUZ35" s="13"/>
      <c r="MVA35" s="13"/>
      <c r="MVB35" s="13"/>
      <c r="MVC35" s="13"/>
      <c r="MVD35" s="13"/>
      <c r="MVE35" s="13"/>
      <c r="MVF35" s="13"/>
      <c r="MVG35" s="13"/>
      <c r="MVH35" s="13"/>
      <c r="MVI35" s="13"/>
      <c r="MVJ35" s="13"/>
      <c r="MVK35" s="13"/>
      <c r="MVL35" s="13"/>
      <c r="MVM35" s="13"/>
      <c r="MVN35" s="13"/>
      <c r="MVO35" s="13"/>
      <c r="MVP35" s="13"/>
      <c r="MVQ35" s="13"/>
      <c r="MVR35" s="13"/>
      <c r="MVS35" s="13"/>
      <c r="MVT35" s="13"/>
      <c r="MVU35" s="13"/>
      <c r="MVV35" s="13"/>
      <c r="MVW35" s="13"/>
      <c r="MVX35" s="13"/>
      <c r="MVY35" s="13"/>
      <c r="MVZ35" s="13"/>
      <c r="MWA35" s="13"/>
      <c r="MWB35" s="13"/>
      <c r="MWC35" s="13"/>
      <c r="MWD35" s="13"/>
      <c r="MWE35" s="13"/>
      <c r="MWF35" s="13"/>
      <c r="MWG35" s="13"/>
      <c r="MWH35" s="13"/>
      <c r="MWI35" s="13"/>
      <c r="MWJ35" s="13"/>
      <c r="MWK35" s="13"/>
      <c r="MWL35" s="13"/>
      <c r="MWM35" s="13"/>
      <c r="MWN35" s="13"/>
      <c r="MWO35" s="13"/>
      <c r="MWP35" s="13"/>
      <c r="MWQ35" s="13"/>
      <c r="MWR35" s="13"/>
      <c r="MWS35" s="13"/>
      <c r="MWT35" s="13"/>
      <c r="MWU35" s="13"/>
      <c r="MWV35" s="13"/>
      <c r="MWW35" s="13"/>
      <c r="MWX35" s="13"/>
      <c r="MWY35" s="13"/>
      <c r="MWZ35" s="13"/>
      <c r="MXA35" s="13"/>
      <c r="MXB35" s="13"/>
      <c r="MXC35" s="13"/>
      <c r="MXD35" s="13"/>
      <c r="MXE35" s="13"/>
      <c r="MXF35" s="13"/>
      <c r="MXG35" s="13"/>
      <c r="MXH35" s="13"/>
      <c r="MXI35" s="13"/>
      <c r="MXJ35" s="13"/>
      <c r="MXK35" s="13"/>
      <c r="MXL35" s="13"/>
      <c r="MXM35" s="13"/>
      <c r="MXN35" s="13"/>
      <c r="MXO35" s="13"/>
      <c r="MXP35" s="13"/>
      <c r="MXQ35" s="13"/>
      <c r="MXR35" s="13"/>
      <c r="MXS35" s="13"/>
      <c r="MXT35" s="13"/>
      <c r="MXU35" s="13"/>
      <c r="MXV35" s="13"/>
      <c r="MXW35" s="13"/>
      <c r="MXX35" s="13"/>
      <c r="MXY35" s="13"/>
      <c r="MXZ35" s="13"/>
      <c r="MYA35" s="13"/>
      <c r="MYB35" s="13"/>
      <c r="MYC35" s="13"/>
      <c r="MYD35" s="13"/>
      <c r="MYE35" s="13"/>
      <c r="MYF35" s="13"/>
      <c r="MYG35" s="13"/>
      <c r="MYH35" s="13"/>
      <c r="MYI35" s="13"/>
      <c r="MYJ35" s="13"/>
      <c r="MYK35" s="13"/>
      <c r="MYL35" s="13"/>
      <c r="MYM35" s="13"/>
      <c r="MYN35" s="13"/>
      <c r="MYO35" s="13"/>
      <c r="MYP35" s="13"/>
      <c r="MYQ35" s="13"/>
      <c r="MYR35" s="13"/>
      <c r="MYS35" s="13"/>
      <c r="MYT35" s="13"/>
      <c r="MYU35" s="13"/>
      <c r="MYV35" s="13"/>
      <c r="MYW35" s="13"/>
      <c r="MYX35" s="13"/>
      <c r="MYY35" s="13"/>
      <c r="MYZ35" s="13"/>
      <c r="MZA35" s="13"/>
      <c r="MZB35" s="13"/>
      <c r="MZC35" s="13"/>
      <c r="MZD35" s="13"/>
      <c r="MZE35" s="13"/>
      <c r="MZF35" s="13"/>
      <c r="MZG35" s="13"/>
      <c r="MZH35" s="13"/>
      <c r="MZI35" s="13"/>
      <c r="MZJ35" s="13"/>
      <c r="MZK35" s="13"/>
      <c r="MZL35" s="13"/>
      <c r="MZM35" s="13"/>
      <c r="MZN35" s="13"/>
      <c r="MZO35" s="13"/>
      <c r="MZP35" s="13"/>
      <c r="MZQ35" s="13"/>
      <c r="MZR35" s="13"/>
      <c r="MZS35" s="13"/>
      <c r="MZT35" s="13"/>
      <c r="MZU35" s="13"/>
      <c r="MZV35" s="13"/>
      <c r="MZW35" s="13"/>
      <c r="MZX35" s="13"/>
      <c r="MZY35" s="13"/>
      <c r="MZZ35" s="13"/>
      <c r="NAA35" s="13"/>
      <c r="NAB35" s="13"/>
      <c r="NAC35" s="13"/>
      <c r="NAD35" s="13"/>
      <c r="NAE35" s="13"/>
      <c r="NAF35" s="13"/>
      <c r="NAG35" s="13"/>
      <c r="NAH35" s="13"/>
      <c r="NAI35" s="13"/>
      <c r="NAJ35" s="13"/>
      <c r="NAK35" s="13"/>
      <c r="NAL35" s="13"/>
      <c r="NAM35" s="13"/>
      <c r="NAN35" s="13"/>
      <c r="NAO35" s="13"/>
      <c r="NAP35" s="13"/>
      <c r="NAQ35" s="13"/>
      <c r="NAR35" s="13"/>
      <c r="NAS35" s="13"/>
      <c r="NAT35" s="13"/>
      <c r="NAU35" s="13"/>
      <c r="NAV35" s="13"/>
      <c r="NAW35" s="13"/>
      <c r="NAX35" s="13"/>
      <c r="NAY35" s="13"/>
      <c r="NAZ35" s="13"/>
      <c r="NBA35" s="13"/>
      <c r="NBB35" s="13"/>
      <c r="NBC35" s="13"/>
      <c r="NBD35" s="13"/>
      <c r="NBE35" s="13"/>
      <c r="NBF35" s="13"/>
      <c r="NBG35" s="13"/>
      <c r="NBH35" s="13"/>
      <c r="NBI35" s="13"/>
      <c r="NBJ35" s="13"/>
      <c r="NBK35" s="13"/>
      <c r="NBL35" s="13"/>
      <c r="NBM35" s="13"/>
      <c r="NBN35" s="13"/>
      <c r="NBO35" s="13"/>
      <c r="NBP35" s="13"/>
      <c r="NBQ35" s="13"/>
      <c r="NBR35" s="13"/>
      <c r="NBS35" s="13"/>
      <c r="NBT35" s="13"/>
      <c r="NBU35" s="13"/>
      <c r="NBV35" s="13"/>
      <c r="NBW35" s="13"/>
      <c r="NBX35" s="13"/>
      <c r="NBY35" s="13"/>
      <c r="NBZ35" s="13"/>
      <c r="NCA35" s="13"/>
      <c r="NCB35" s="13"/>
      <c r="NCC35" s="13"/>
      <c r="NCD35" s="13"/>
      <c r="NCE35" s="13"/>
      <c r="NCF35" s="13"/>
      <c r="NCG35" s="13"/>
      <c r="NCH35" s="13"/>
      <c r="NCI35" s="13"/>
      <c r="NCJ35" s="13"/>
      <c r="NCK35" s="13"/>
      <c r="NCL35" s="13"/>
      <c r="NCM35" s="13"/>
      <c r="NCN35" s="13"/>
      <c r="NCO35" s="13"/>
      <c r="NCP35" s="13"/>
      <c r="NCQ35" s="13"/>
      <c r="NCR35" s="13"/>
      <c r="NCS35" s="13"/>
      <c r="NCT35" s="13"/>
      <c r="NCU35" s="13"/>
      <c r="NCV35" s="13"/>
      <c r="NCW35" s="13"/>
      <c r="NCX35" s="13"/>
      <c r="NCY35" s="13"/>
      <c r="NCZ35" s="13"/>
      <c r="NDA35" s="13"/>
      <c r="NDB35" s="13"/>
      <c r="NDC35" s="13"/>
      <c r="NDD35" s="13"/>
      <c r="NDE35" s="13"/>
      <c r="NDF35" s="13"/>
      <c r="NDG35" s="13"/>
      <c r="NDH35" s="13"/>
      <c r="NDI35" s="13"/>
      <c r="NDJ35" s="13"/>
      <c r="NDK35" s="13"/>
      <c r="NDL35" s="13"/>
      <c r="NDM35" s="13"/>
      <c r="NDN35" s="13"/>
      <c r="NDO35" s="13"/>
      <c r="NDP35" s="13"/>
      <c r="NDQ35" s="13"/>
      <c r="NDR35" s="13"/>
      <c r="NDS35" s="13"/>
      <c r="NDT35" s="13"/>
      <c r="NDU35" s="13"/>
      <c r="NDV35" s="13"/>
      <c r="NDW35" s="13"/>
      <c r="NDX35" s="13"/>
      <c r="NDY35" s="13"/>
      <c r="NDZ35" s="13"/>
      <c r="NEA35" s="13"/>
      <c r="NEB35" s="13"/>
      <c r="NEC35" s="13"/>
      <c r="NED35" s="13"/>
      <c r="NEE35" s="13"/>
      <c r="NEF35" s="13"/>
      <c r="NEG35" s="13"/>
      <c r="NEH35" s="13"/>
      <c r="NEI35" s="13"/>
      <c r="NEJ35" s="13"/>
      <c r="NEK35" s="13"/>
      <c r="NEL35" s="13"/>
      <c r="NEM35" s="13"/>
      <c r="NEN35" s="13"/>
      <c r="NEO35" s="13"/>
      <c r="NEP35" s="13"/>
      <c r="NEQ35" s="13"/>
      <c r="NER35" s="13"/>
      <c r="NES35" s="13"/>
      <c r="NET35" s="13"/>
      <c r="NEU35" s="13"/>
      <c r="NEV35" s="13"/>
      <c r="NEW35" s="13"/>
      <c r="NEX35" s="13"/>
      <c r="NEY35" s="13"/>
      <c r="NEZ35" s="13"/>
      <c r="NFA35" s="13"/>
      <c r="NFB35" s="13"/>
      <c r="NFC35" s="13"/>
      <c r="NFD35" s="13"/>
      <c r="NFE35" s="13"/>
      <c r="NFF35" s="13"/>
      <c r="NFG35" s="13"/>
      <c r="NFH35" s="13"/>
      <c r="NFI35" s="13"/>
      <c r="NFJ35" s="13"/>
      <c r="NFK35" s="13"/>
      <c r="NFL35" s="13"/>
      <c r="NFM35" s="13"/>
      <c r="NFN35" s="13"/>
      <c r="NFO35" s="13"/>
      <c r="NFP35" s="13"/>
      <c r="NFQ35" s="13"/>
      <c r="NFR35" s="13"/>
      <c r="NFS35" s="13"/>
      <c r="NFT35" s="13"/>
      <c r="NFU35" s="13"/>
      <c r="NFV35" s="13"/>
      <c r="NFW35" s="13"/>
      <c r="NFX35" s="13"/>
      <c r="NFY35" s="13"/>
      <c r="NFZ35" s="13"/>
      <c r="NGA35" s="13"/>
      <c r="NGB35" s="13"/>
      <c r="NGC35" s="13"/>
      <c r="NGD35" s="13"/>
      <c r="NGE35" s="13"/>
      <c r="NGF35" s="13"/>
      <c r="NGG35" s="13"/>
      <c r="NGH35" s="13"/>
      <c r="NGI35" s="13"/>
      <c r="NGJ35" s="13"/>
      <c r="NGK35" s="13"/>
      <c r="NGL35" s="13"/>
      <c r="NGM35" s="13"/>
      <c r="NGN35" s="13"/>
      <c r="NGO35" s="13"/>
      <c r="NGP35" s="13"/>
      <c r="NGQ35" s="13"/>
      <c r="NGR35" s="13"/>
      <c r="NGS35" s="13"/>
      <c r="NGT35" s="13"/>
      <c r="NGU35" s="13"/>
      <c r="NGV35" s="13"/>
      <c r="NGW35" s="13"/>
      <c r="NGX35" s="13"/>
      <c r="NGY35" s="13"/>
      <c r="NGZ35" s="13"/>
      <c r="NHA35" s="13"/>
      <c r="NHB35" s="13"/>
      <c r="NHC35" s="13"/>
      <c r="NHD35" s="13"/>
      <c r="NHE35" s="13"/>
      <c r="NHF35" s="13"/>
      <c r="NHG35" s="13"/>
      <c r="NHH35" s="13"/>
      <c r="NHI35" s="13"/>
      <c r="NHJ35" s="13"/>
      <c r="NHK35" s="13"/>
      <c r="NHL35" s="13"/>
      <c r="NHM35" s="13"/>
      <c r="NHN35" s="13"/>
      <c r="NHO35" s="13"/>
      <c r="NHP35" s="13"/>
      <c r="NHQ35" s="13"/>
      <c r="NHR35" s="13"/>
      <c r="NHS35" s="13"/>
      <c r="NHT35" s="13"/>
      <c r="NHU35" s="13"/>
      <c r="NHV35" s="13"/>
      <c r="NHW35" s="13"/>
      <c r="NHX35" s="13"/>
      <c r="NHY35" s="13"/>
      <c r="NHZ35" s="13"/>
      <c r="NIA35" s="13"/>
      <c r="NIB35" s="13"/>
      <c r="NIC35" s="13"/>
      <c r="NID35" s="13"/>
      <c r="NIE35" s="13"/>
      <c r="NIF35" s="13"/>
      <c r="NIG35" s="13"/>
      <c r="NIH35" s="13"/>
      <c r="NII35" s="13"/>
      <c r="NIJ35" s="13"/>
      <c r="NIK35" s="13"/>
      <c r="NIL35" s="13"/>
      <c r="NIM35" s="13"/>
      <c r="NIN35" s="13"/>
      <c r="NIO35" s="13"/>
      <c r="NIP35" s="13"/>
      <c r="NIQ35" s="13"/>
      <c r="NIR35" s="13"/>
      <c r="NIS35" s="13"/>
      <c r="NIT35" s="13"/>
      <c r="NIU35" s="13"/>
      <c r="NIV35" s="13"/>
      <c r="NIW35" s="13"/>
      <c r="NIX35" s="13"/>
      <c r="NIY35" s="13"/>
      <c r="NIZ35" s="13"/>
      <c r="NJA35" s="13"/>
      <c r="NJB35" s="13"/>
      <c r="NJC35" s="13"/>
      <c r="NJD35" s="13"/>
      <c r="NJE35" s="13"/>
      <c r="NJF35" s="13"/>
      <c r="NJG35" s="13"/>
      <c r="NJH35" s="13"/>
      <c r="NJI35" s="13"/>
      <c r="NJJ35" s="13"/>
      <c r="NJK35" s="13"/>
      <c r="NJL35" s="13"/>
      <c r="NJM35" s="13"/>
      <c r="NJN35" s="13"/>
      <c r="NJO35" s="13"/>
      <c r="NJP35" s="13"/>
      <c r="NJQ35" s="13"/>
      <c r="NJR35" s="13"/>
      <c r="NJS35" s="13"/>
      <c r="NJT35" s="13"/>
      <c r="NJU35" s="13"/>
      <c r="NJV35" s="13"/>
      <c r="NJW35" s="13"/>
      <c r="NJX35" s="13"/>
      <c r="NJY35" s="13"/>
      <c r="NJZ35" s="13"/>
      <c r="NKA35" s="13"/>
      <c r="NKB35" s="13"/>
      <c r="NKC35" s="13"/>
      <c r="NKD35" s="13"/>
      <c r="NKE35" s="13"/>
      <c r="NKF35" s="13"/>
      <c r="NKG35" s="13"/>
      <c r="NKH35" s="13"/>
      <c r="NKI35" s="13"/>
      <c r="NKJ35" s="13"/>
      <c r="NKK35" s="13"/>
      <c r="NKL35" s="13"/>
      <c r="NKM35" s="13"/>
      <c r="NKN35" s="13"/>
      <c r="NKO35" s="13"/>
      <c r="NKP35" s="13"/>
      <c r="NKQ35" s="13"/>
      <c r="NKR35" s="13"/>
      <c r="NKS35" s="13"/>
      <c r="NKT35" s="13"/>
      <c r="NKU35" s="13"/>
      <c r="NKV35" s="13"/>
      <c r="NKW35" s="13"/>
      <c r="NKX35" s="13"/>
      <c r="NKY35" s="13"/>
      <c r="NKZ35" s="13"/>
      <c r="NLA35" s="13"/>
      <c r="NLB35" s="13"/>
      <c r="NLC35" s="13"/>
      <c r="NLD35" s="13"/>
      <c r="NLE35" s="13"/>
      <c r="NLF35" s="13"/>
      <c r="NLG35" s="13"/>
      <c r="NLH35" s="13"/>
      <c r="NLI35" s="13"/>
      <c r="NLJ35" s="13"/>
      <c r="NLK35" s="13"/>
      <c r="NLL35" s="13"/>
      <c r="NLM35" s="13"/>
      <c r="NLN35" s="13"/>
      <c r="NLO35" s="13"/>
      <c r="NLP35" s="13"/>
      <c r="NLQ35" s="13"/>
      <c r="NLR35" s="13"/>
      <c r="NLS35" s="13"/>
      <c r="NLT35" s="13"/>
      <c r="NLU35" s="13"/>
      <c r="NLV35" s="13"/>
      <c r="NLW35" s="13"/>
      <c r="NLX35" s="13"/>
      <c r="NLY35" s="13"/>
      <c r="NLZ35" s="13"/>
      <c r="NMA35" s="13"/>
      <c r="NMB35" s="13"/>
      <c r="NMC35" s="13"/>
      <c r="NMD35" s="13"/>
      <c r="NME35" s="13"/>
      <c r="NMF35" s="13"/>
      <c r="NMG35" s="13"/>
      <c r="NMH35" s="13"/>
      <c r="NMI35" s="13"/>
      <c r="NMJ35" s="13"/>
      <c r="NMK35" s="13"/>
      <c r="NML35" s="13"/>
      <c r="NMM35" s="13"/>
      <c r="NMN35" s="13"/>
      <c r="NMO35" s="13"/>
      <c r="NMP35" s="13"/>
      <c r="NMQ35" s="13"/>
      <c r="NMR35" s="13"/>
      <c r="NMS35" s="13"/>
      <c r="NMT35" s="13"/>
      <c r="NMU35" s="13"/>
      <c r="NMV35" s="13"/>
      <c r="NMW35" s="13"/>
      <c r="NMX35" s="13"/>
      <c r="NMY35" s="13"/>
      <c r="NMZ35" s="13"/>
      <c r="NNA35" s="13"/>
      <c r="NNB35" s="13"/>
      <c r="NNC35" s="13"/>
      <c r="NND35" s="13"/>
      <c r="NNE35" s="13"/>
      <c r="NNF35" s="13"/>
      <c r="NNG35" s="13"/>
      <c r="NNH35" s="13"/>
      <c r="NNI35" s="13"/>
      <c r="NNJ35" s="13"/>
      <c r="NNK35" s="13"/>
      <c r="NNL35" s="13"/>
      <c r="NNM35" s="13"/>
      <c r="NNN35" s="13"/>
      <c r="NNO35" s="13"/>
      <c r="NNP35" s="13"/>
      <c r="NNQ35" s="13"/>
      <c r="NNR35" s="13"/>
      <c r="NNS35" s="13"/>
      <c r="NNT35" s="13"/>
      <c r="NNU35" s="13"/>
      <c r="NNV35" s="13"/>
      <c r="NNW35" s="13"/>
      <c r="NNX35" s="13"/>
      <c r="NNY35" s="13"/>
      <c r="NNZ35" s="13"/>
      <c r="NOA35" s="13"/>
      <c r="NOB35" s="13"/>
      <c r="NOC35" s="13"/>
      <c r="NOD35" s="13"/>
      <c r="NOE35" s="13"/>
      <c r="NOF35" s="13"/>
      <c r="NOG35" s="13"/>
      <c r="NOH35" s="13"/>
      <c r="NOI35" s="13"/>
      <c r="NOJ35" s="13"/>
      <c r="NOK35" s="13"/>
      <c r="NOL35" s="13"/>
      <c r="NOM35" s="13"/>
      <c r="NON35" s="13"/>
      <c r="NOO35" s="13"/>
      <c r="NOP35" s="13"/>
      <c r="NOQ35" s="13"/>
      <c r="NOR35" s="13"/>
      <c r="NOS35" s="13"/>
      <c r="NOT35" s="13"/>
      <c r="NOU35" s="13"/>
      <c r="NOV35" s="13"/>
      <c r="NOW35" s="13"/>
      <c r="NOX35" s="13"/>
      <c r="NOY35" s="13"/>
      <c r="NOZ35" s="13"/>
      <c r="NPA35" s="13"/>
      <c r="NPB35" s="13"/>
      <c r="NPC35" s="13"/>
      <c r="NPD35" s="13"/>
      <c r="NPE35" s="13"/>
      <c r="NPF35" s="13"/>
      <c r="NPG35" s="13"/>
      <c r="NPH35" s="13"/>
      <c r="NPI35" s="13"/>
      <c r="NPJ35" s="13"/>
      <c r="NPK35" s="13"/>
      <c r="NPL35" s="13"/>
      <c r="NPM35" s="13"/>
      <c r="NPN35" s="13"/>
      <c r="NPO35" s="13"/>
      <c r="NPP35" s="13"/>
      <c r="NPQ35" s="13"/>
      <c r="NPR35" s="13"/>
      <c r="NPS35" s="13"/>
      <c r="NPT35" s="13"/>
      <c r="NPU35" s="13"/>
      <c r="NPV35" s="13"/>
      <c r="NPW35" s="13"/>
      <c r="NPX35" s="13"/>
      <c r="NPY35" s="13"/>
      <c r="NPZ35" s="13"/>
      <c r="NQA35" s="13"/>
      <c r="NQB35" s="13"/>
      <c r="NQC35" s="13"/>
      <c r="NQD35" s="13"/>
      <c r="NQE35" s="13"/>
      <c r="NQF35" s="13"/>
      <c r="NQG35" s="13"/>
      <c r="NQH35" s="13"/>
      <c r="NQI35" s="13"/>
      <c r="NQJ35" s="13"/>
      <c r="NQK35" s="13"/>
      <c r="NQL35" s="13"/>
      <c r="NQM35" s="13"/>
      <c r="NQN35" s="13"/>
      <c r="NQO35" s="13"/>
      <c r="NQP35" s="13"/>
      <c r="NQQ35" s="13"/>
      <c r="NQR35" s="13"/>
      <c r="NQS35" s="13"/>
      <c r="NQT35" s="13"/>
      <c r="NQU35" s="13"/>
      <c r="NQV35" s="13"/>
      <c r="NQW35" s="13"/>
      <c r="NQX35" s="13"/>
      <c r="NQY35" s="13"/>
      <c r="NQZ35" s="13"/>
      <c r="NRA35" s="13"/>
      <c r="NRB35" s="13"/>
      <c r="NRC35" s="13"/>
      <c r="NRD35" s="13"/>
      <c r="NRE35" s="13"/>
      <c r="NRF35" s="13"/>
      <c r="NRG35" s="13"/>
      <c r="NRH35" s="13"/>
      <c r="NRI35" s="13"/>
      <c r="NRJ35" s="13"/>
      <c r="NRK35" s="13"/>
      <c r="NRL35" s="13"/>
      <c r="NRM35" s="13"/>
      <c r="NRN35" s="13"/>
      <c r="NRO35" s="13"/>
      <c r="NRP35" s="13"/>
      <c r="NRQ35" s="13"/>
      <c r="NRR35" s="13"/>
      <c r="NRS35" s="13"/>
      <c r="NRT35" s="13"/>
      <c r="NRU35" s="13"/>
      <c r="NRV35" s="13"/>
      <c r="NRW35" s="13"/>
      <c r="NRX35" s="13"/>
      <c r="NRY35" s="13"/>
      <c r="NRZ35" s="13"/>
      <c r="NSA35" s="13"/>
      <c r="NSB35" s="13"/>
      <c r="NSC35" s="13"/>
      <c r="NSD35" s="13"/>
      <c r="NSE35" s="13"/>
      <c r="NSF35" s="13"/>
      <c r="NSG35" s="13"/>
      <c r="NSH35" s="13"/>
      <c r="NSI35" s="13"/>
      <c r="NSJ35" s="13"/>
      <c r="NSK35" s="13"/>
      <c r="NSL35" s="13"/>
      <c r="NSM35" s="13"/>
      <c r="NSN35" s="13"/>
      <c r="NSO35" s="13"/>
      <c r="NSP35" s="13"/>
      <c r="NSQ35" s="13"/>
      <c r="NSR35" s="13"/>
      <c r="NSS35" s="13"/>
      <c r="NST35" s="13"/>
      <c r="NSU35" s="13"/>
      <c r="NSV35" s="13"/>
      <c r="NSW35" s="13"/>
      <c r="NSX35" s="13"/>
      <c r="NSY35" s="13"/>
      <c r="NSZ35" s="13"/>
      <c r="NTA35" s="13"/>
      <c r="NTB35" s="13"/>
      <c r="NTC35" s="13"/>
      <c r="NTD35" s="13"/>
      <c r="NTE35" s="13"/>
      <c r="NTF35" s="13"/>
      <c r="NTG35" s="13"/>
      <c r="NTH35" s="13"/>
      <c r="NTI35" s="13"/>
      <c r="NTJ35" s="13"/>
      <c r="NTK35" s="13"/>
      <c r="NTL35" s="13"/>
      <c r="NTM35" s="13"/>
      <c r="NTN35" s="13"/>
      <c r="NTO35" s="13"/>
      <c r="NTP35" s="13"/>
      <c r="NTQ35" s="13"/>
      <c r="NTR35" s="13"/>
      <c r="NTS35" s="13"/>
      <c r="NTT35" s="13"/>
      <c r="NTU35" s="13"/>
      <c r="NTV35" s="13"/>
      <c r="NTW35" s="13"/>
      <c r="NTX35" s="13"/>
      <c r="NTY35" s="13"/>
      <c r="NTZ35" s="13"/>
      <c r="NUA35" s="13"/>
      <c r="NUB35" s="13"/>
      <c r="NUC35" s="13"/>
      <c r="NUD35" s="13"/>
      <c r="NUE35" s="13"/>
      <c r="NUF35" s="13"/>
      <c r="NUG35" s="13"/>
      <c r="NUH35" s="13"/>
      <c r="NUI35" s="13"/>
      <c r="NUJ35" s="13"/>
      <c r="NUK35" s="13"/>
      <c r="NUL35" s="13"/>
      <c r="NUM35" s="13"/>
      <c r="NUN35" s="13"/>
      <c r="NUO35" s="13"/>
      <c r="NUP35" s="13"/>
      <c r="NUQ35" s="13"/>
      <c r="NUR35" s="13"/>
      <c r="NUS35" s="13"/>
      <c r="NUT35" s="13"/>
      <c r="NUU35" s="13"/>
      <c r="NUV35" s="13"/>
      <c r="NUW35" s="13"/>
      <c r="NUX35" s="13"/>
      <c r="NUY35" s="13"/>
      <c r="NUZ35" s="13"/>
      <c r="NVA35" s="13"/>
      <c r="NVB35" s="13"/>
      <c r="NVC35" s="13"/>
      <c r="NVD35" s="13"/>
      <c r="NVE35" s="13"/>
      <c r="NVF35" s="13"/>
      <c r="NVG35" s="13"/>
      <c r="NVH35" s="13"/>
      <c r="NVI35" s="13"/>
      <c r="NVJ35" s="13"/>
      <c r="NVK35" s="13"/>
      <c r="NVL35" s="13"/>
      <c r="NVM35" s="13"/>
      <c r="NVN35" s="13"/>
      <c r="NVO35" s="13"/>
      <c r="NVP35" s="13"/>
      <c r="NVQ35" s="13"/>
      <c r="NVR35" s="13"/>
      <c r="NVS35" s="13"/>
      <c r="NVT35" s="13"/>
      <c r="NVU35" s="13"/>
      <c r="NVV35" s="13"/>
      <c r="NVW35" s="13"/>
      <c r="NVX35" s="13"/>
      <c r="NVY35" s="13"/>
      <c r="NVZ35" s="13"/>
      <c r="NWA35" s="13"/>
      <c r="NWB35" s="13"/>
      <c r="NWC35" s="13"/>
      <c r="NWD35" s="13"/>
      <c r="NWE35" s="13"/>
      <c r="NWF35" s="13"/>
      <c r="NWG35" s="13"/>
      <c r="NWH35" s="13"/>
      <c r="NWI35" s="13"/>
      <c r="NWJ35" s="13"/>
      <c r="NWK35" s="13"/>
      <c r="NWL35" s="13"/>
      <c r="NWM35" s="13"/>
      <c r="NWN35" s="13"/>
      <c r="NWO35" s="13"/>
      <c r="NWP35" s="13"/>
      <c r="NWQ35" s="13"/>
      <c r="NWR35" s="13"/>
      <c r="NWS35" s="13"/>
      <c r="NWT35" s="13"/>
      <c r="NWU35" s="13"/>
      <c r="NWV35" s="13"/>
      <c r="NWW35" s="13"/>
      <c r="NWX35" s="13"/>
      <c r="NWY35" s="13"/>
      <c r="NWZ35" s="13"/>
      <c r="NXA35" s="13"/>
      <c r="NXB35" s="13"/>
      <c r="NXC35" s="13"/>
      <c r="NXD35" s="13"/>
      <c r="NXE35" s="13"/>
      <c r="NXF35" s="13"/>
      <c r="NXG35" s="13"/>
      <c r="NXH35" s="13"/>
      <c r="NXI35" s="13"/>
      <c r="NXJ35" s="13"/>
      <c r="NXK35" s="13"/>
      <c r="NXL35" s="13"/>
      <c r="NXM35" s="13"/>
      <c r="NXN35" s="13"/>
      <c r="NXO35" s="13"/>
      <c r="NXP35" s="13"/>
      <c r="NXQ35" s="13"/>
      <c r="NXR35" s="13"/>
      <c r="NXS35" s="13"/>
      <c r="NXT35" s="13"/>
      <c r="NXU35" s="13"/>
      <c r="NXV35" s="13"/>
      <c r="NXW35" s="13"/>
      <c r="NXX35" s="13"/>
      <c r="NXY35" s="13"/>
      <c r="NXZ35" s="13"/>
      <c r="NYA35" s="13"/>
      <c r="NYB35" s="13"/>
      <c r="NYC35" s="13"/>
      <c r="NYD35" s="13"/>
      <c r="NYE35" s="13"/>
      <c r="NYF35" s="13"/>
      <c r="NYG35" s="13"/>
      <c r="NYH35" s="13"/>
      <c r="NYI35" s="13"/>
      <c r="NYJ35" s="13"/>
      <c r="NYK35" s="13"/>
      <c r="NYL35" s="13"/>
      <c r="NYM35" s="13"/>
      <c r="NYN35" s="13"/>
      <c r="NYO35" s="13"/>
      <c r="NYP35" s="13"/>
      <c r="NYQ35" s="13"/>
      <c r="NYR35" s="13"/>
      <c r="NYS35" s="13"/>
      <c r="NYT35" s="13"/>
      <c r="NYU35" s="13"/>
      <c r="NYV35" s="13"/>
      <c r="NYW35" s="13"/>
      <c r="NYX35" s="13"/>
      <c r="NYY35" s="13"/>
      <c r="NYZ35" s="13"/>
      <c r="NZA35" s="13"/>
      <c r="NZB35" s="13"/>
      <c r="NZC35" s="13"/>
      <c r="NZD35" s="13"/>
      <c r="NZE35" s="13"/>
      <c r="NZF35" s="13"/>
      <c r="NZG35" s="13"/>
      <c r="NZH35" s="13"/>
      <c r="NZI35" s="13"/>
      <c r="NZJ35" s="13"/>
      <c r="NZK35" s="13"/>
      <c r="NZL35" s="13"/>
      <c r="NZM35" s="13"/>
      <c r="NZN35" s="13"/>
      <c r="NZO35" s="13"/>
      <c r="NZP35" s="13"/>
      <c r="NZQ35" s="13"/>
      <c r="NZR35" s="13"/>
      <c r="NZS35" s="13"/>
      <c r="NZT35" s="13"/>
      <c r="NZU35" s="13"/>
      <c r="NZV35" s="13"/>
      <c r="NZW35" s="13"/>
      <c r="NZX35" s="13"/>
      <c r="NZY35" s="13"/>
      <c r="NZZ35" s="13"/>
      <c r="OAA35" s="13"/>
      <c r="OAB35" s="13"/>
      <c r="OAC35" s="13"/>
      <c r="OAD35" s="13"/>
      <c r="OAE35" s="13"/>
      <c r="OAF35" s="13"/>
      <c r="OAG35" s="13"/>
      <c r="OAH35" s="13"/>
      <c r="OAI35" s="13"/>
      <c r="OAJ35" s="13"/>
      <c r="OAK35" s="13"/>
      <c r="OAL35" s="13"/>
      <c r="OAM35" s="13"/>
      <c r="OAN35" s="13"/>
      <c r="OAO35" s="13"/>
      <c r="OAP35" s="13"/>
      <c r="OAQ35" s="13"/>
      <c r="OAR35" s="13"/>
      <c r="OAS35" s="13"/>
      <c r="OAT35" s="13"/>
      <c r="OAU35" s="13"/>
      <c r="OAV35" s="13"/>
      <c r="OAW35" s="13"/>
      <c r="OAX35" s="13"/>
      <c r="OAY35" s="13"/>
      <c r="OAZ35" s="13"/>
      <c r="OBA35" s="13"/>
      <c r="OBB35" s="13"/>
      <c r="OBC35" s="13"/>
      <c r="OBD35" s="13"/>
      <c r="OBE35" s="13"/>
      <c r="OBF35" s="13"/>
      <c r="OBG35" s="13"/>
      <c r="OBH35" s="13"/>
      <c r="OBI35" s="13"/>
      <c r="OBJ35" s="13"/>
      <c r="OBK35" s="13"/>
      <c r="OBL35" s="13"/>
      <c r="OBM35" s="13"/>
      <c r="OBN35" s="13"/>
      <c r="OBO35" s="13"/>
      <c r="OBP35" s="13"/>
      <c r="OBQ35" s="13"/>
      <c r="OBR35" s="13"/>
      <c r="OBS35" s="13"/>
      <c r="OBT35" s="13"/>
      <c r="OBU35" s="13"/>
      <c r="OBV35" s="13"/>
      <c r="OBW35" s="13"/>
      <c r="OBX35" s="13"/>
      <c r="OBY35" s="13"/>
      <c r="OBZ35" s="13"/>
      <c r="OCA35" s="13"/>
      <c r="OCB35" s="13"/>
      <c r="OCC35" s="13"/>
      <c r="OCD35" s="13"/>
      <c r="OCE35" s="13"/>
      <c r="OCF35" s="13"/>
      <c r="OCG35" s="13"/>
      <c r="OCH35" s="13"/>
      <c r="OCI35" s="13"/>
      <c r="OCJ35" s="13"/>
      <c r="OCK35" s="13"/>
      <c r="OCL35" s="13"/>
      <c r="OCM35" s="13"/>
      <c r="OCN35" s="13"/>
      <c r="OCO35" s="13"/>
      <c r="OCP35" s="13"/>
      <c r="OCQ35" s="13"/>
      <c r="OCR35" s="13"/>
      <c r="OCS35" s="13"/>
      <c r="OCT35" s="13"/>
      <c r="OCU35" s="13"/>
      <c r="OCV35" s="13"/>
      <c r="OCW35" s="13"/>
      <c r="OCX35" s="13"/>
      <c r="OCY35" s="13"/>
      <c r="OCZ35" s="13"/>
      <c r="ODA35" s="13"/>
      <c r="ODB35" s="13"/>
      <c r="ODC35" s="13"/>
      <c r="ODD35" s="13"/>
      <c r="ODE35" s="13"/>
      <c r="ODF35" s="13"/>
      <c r="ODG35" s="13"/>
      <c r="ODH35" s="13"/>
      <c r="ODI35" s="13"/>
      <c r="ODJ35" s="13"/>
      <c r="ODK35" s="13"/>
      <c r="ODL35" s="13"/>
      <c r="ODM35" s="13"/>
      <c r="ODN35" s="13"/>
      <c r="ODO35" s="13"/>
      <c r="ODP35" s="13"/>
      <c r="ODQ35" s="13"/>
      <c r="ODR35" s="13"/>
      <c r="ODS35" s="13"/>
      <c r="ODT35" s="13"/>
      <c r="ODU35" s="13"/>
      <c r="ODV35" s="13"/>
      <c r="ODW35" s="13"/>
      <c r="ODX35" s="13"/>
      <c r="ODY35" s="13"/>
      <c r="ODZ35" s="13"/>
      <c r="OEA35" s="13"/>
      <c r="OEB35" s="13"/>
      <c r="OEC35" s="13"/>
      <c r="OED35" s="13"/>
      <c r="OEE35" s="13"/>
      <c r="OEF35" s="13"/>
      <c r="OEG35" s="13"/>
      <c r="OEH35" s="13"/>
      <c r="OEI35" s="13"/>
      <c r="OEJ35" s="13"/>
      <c r="OEK35" s="13"/>
      <c r="OEL35" s="13"/>
      <c r="OEM35" s="13"/>
      <c r="OEN35" s="13"/>
      <c r="OEO35" s="13"/>
      <c r="OEP35" s="13"/>
      <c r="OEQ35" s="13"/>
      <c r="OER35" s="13"/>
      <c r="OES35" s="13"/>
      <c r="OET35" s="13"/>
      <c r="OEU35" s="13"/>
      <c r="OEV35" s="13"/>
      <c r="OEW35" s="13"/>
      <c r="OEX35" s="13"/>
      <c r="OEY35" s="13"/>
      <c r="OEZ35" s="13"/>
      <c r="OFA35" s="13"/>
      <c r="OFB35" s="13"/>
      <c r="OFC35" s="13"/>
      <c r="OFD35" s="13"/>
      <c r="OFE35" s="13"/>
      <c r="OFF35" s="13"/>
      <c r="OFG35" s="13"/>
      <c r="OFH35" s="13"/>
      <c r="OFI35" s="13"/>
      <c r="OFJ35" s="13"/>
      <c r="OFK35" s="13"/>
      <c r="OFL35" s="13"/>
      <c r="OFM35" s="13"/>
      <c r="OFN35" s="13"/>
      <c r="OFO35" s="13"/>
      <c r="OFP35" s="13"/>
      <c r="OFQ35" s="13"/>
      <c r="OFR35" s="13"/>
      <c r="OFS35" s="13"/>
      <c r="OFT35" s="13"/>
      <c r="OFU35" s="13"/>
      <c r="OFV35" s="13"/>
      <c r="OFW35" s="13"/>
      <c r="OFX35" s="13"/>
      <c r="OFY35" s="13"/>
      <c r="OFZ35" s="13"/>
      <c r="OGA35" s="13"/>
      <c r="OGB35" s="13"/>
      <c r="OGC35" s="13"/>
      <c r="OGD35" s="13"/>
      <c r="OGE35" s="13"/>
      <c r="OGF35" s="13"/>
      <c r="OGG35" s="13"/>
      <c r="OGH35" s="13"/>
      <c r="OGI35" s="13"/>
      <c r="OGJ35" s="13"/>
      <c r="OGK35" s="13"/>
      <c r="OGL35" s="13"/>
      <c r="OGM35" s="13"/>
      <c r="OGN35" s="13"/>
      <c r="OGO35" s="13"/>
      <c r="OGP35" s="13"/>
      <c r="OGQ35" s="13"/>
      <c r="OGR35" s="13"/>
      <c r="OGS35" s="13"/>
      <c r="OGT35" s="13"/>
      <c r="OGU35" s="13"/>
      <c r="OGV35" s="13"/>
      <c r="OGW35" s="13"/>
      <c r="OGX35" s="13"/>
      <c r="OGY35" s="13"/>
      <c r="OGZ35" s="13"/>
      <c r="OHA35" s="13"/>
      <c r="OHB35" s="13"/>
      <c r="OHC35" s="13"/>
      <c r="OHD35" s="13"/>
      <c r="OHE35" s="13"/>
      <c r="OHF35" s="13"/>
      <c r="OHG35" s="13"/>
      <c r="OHH35" s="13"/>
      <c r="OHI35" s="13"/>
      <c r="OHJ35" s="13"/>
      <c r="OHK35" s="13"/>
      <c r="OHL35" s="13"/>
      <c r="OHM35" s="13"/>
      <c r="OHN35" s="13"/>
      <c r="OHO35" s="13"/>
      <c r="OHP35" s="13"/>
      <c r="OHQ35" s="13"/>
      <c r="OHR35" s="13"/>
      <c r="OHS35" s="13"/>
      <c r="OHT35" s="13"/>
      <c r="OHU35" s="13"/>
      <c r="OHV35" s="13"/>
      <c r="OHW35" s="13"/>
      <c r="OHX35" s="13"/>
      <c r="OHY35" s="13"/>
      <c r="OHZ35" s="13"/>
      <c r="OIA35" s="13"/>
      <c r="OIB35" s="13"/>
      <c r="OIC35" s="13"/>
      <c r="OID35" s="13"/>
      <c r="OIE35" s="13"/>
      <c r="OIF35" s="13"/>
      <c r="OIG35" s="13"/>
      <c r="OIH35" s="13"/>
      <c r="OII35" s="13"/>
      <c r="OIJ35" s="13"/>
      <c r="OIK35" s="13"/>
      <c r="OIL35" s="13"/>
      <c r="OIM35" s="13"/>
      <c r="OIN35" s="13"/>
      <c r="OIO35" s="13"/>
      <c r="OIP35" s="13"/>
      <c r="OIQ35" s="13"/>
      <c r="OIR35" s="13"/>
      <c r="OIS35" s="13"/>
      <c r="OIT35" s="13"/>
      <c r="OIU35" s="13"/>
      <c r="OIV35" s="13"/>
      <c r="OIW35" s="13"/>
      <c r="OIX35" s="13"/>
      <c r="OIY35" s="13"/>
      <c r="OIZ35" s="13"/>
      <c r="OJA35" s="13"/>
      <c r="OJB35" s="13"/>
      <c r="OJC35" s="13"/>
      <c r="OJD35" s="13"/>
      <c r="OJE35" s="13"/>
      <c r="OJF35" s="13"/>
      <c r="OJG35" s="13"/>
      <c r="OJH35" s="13"/>
      <c r="OJI35" s="13"/>
      <c r="OJJ35" s="13"/>
      <c r="OJK35" s="13"/>
      <c r="OJL35" s="13"/>
      <c r="OJM35" s="13"/>
      <c r="OJN35" s="13"/>
      <c r="OJO35" s="13"/>
      <c r="OJP35" s="13"/>
      <c r="OJQ35" s="13"/>
      <c r="OJR35" s="13"/>
      <c r="OJS35" s="13"/>
      <c r="OJT35" s="13"/>
      <c r="OJU35" s="13"/>
      <c r="OJV35" s="13"/>
      <c r="OJW35" s="13"/>
      <c r="OJX35" s="13"/>
      <c r="OJY35" s="13"/>
      <c r="OJZ35" s="13"/>
      <c r="OKA35" s="13"/>
      <c r="OKB35" s="13"/>
      <c r="OKC35" s="13"/>
      <c r="OKD35" s="13"/>
      <c r="OKE35" s="13"/>
      <c r="OKF35" s="13"/>
      <c r="OKG35" s="13"/>
      <c r="OKH35" s="13"/>
      <c r="OKI35" s="13"/>
      <c r="OKJ35" s="13"/>
      <c r="OKK35" s="13"/>
      <c r="OKL35" s="13"/>
      <c r="OKM35" s="13"/>
      <c r="OKN35" s="13"/>
      <c r="OKO35" s="13"/>
      <c r="OKP35" s="13"/>
      <c r="OKQ35" s="13"/>
      <c r="OKR35" s="13"/>
      <c r="OKS35" s="13"/>
      <c r="OKT35" s="13"/>
      <c r="OKU35" s="13"/>
      <c r="OKV35" s="13"/>
      <c r="OKW35" s="13"/>
      <c r="OKX35" s="13"/>
      <c r="OKY35" s="13"/>
      <c r="OKZ35" s="13"/>
      <c r="OLA35" s="13"/>
      <c r="OLB35" s="13"/>
      <c r="OLC35" s="13"/>
      <c r="OLD35" s="13"/>
      <c r="OLE35" s="13"/>
      <c r="OLF35" s="13"/>
      <c r="OLG35" s="13"/>
      <c r="OLH35" s="13"/>
      <c r="OLI35" s="13"/>
      <c r="OLJ35" s="13"/>
      <c r="OLK35" s="13"/>
      <c r="OLL35" s="13"/>
      <c r="OLM35" s="13"/>
      <c r="OLN35" s="13"/>
      <c r="OLO35" s="13"/>
      <c r="OLP35" s="13"/>
      <c r="OLQ35" s="13"/>
      <c r="OLR35" s="13"/>
      <c r="OLS35" s="13"/>
      <c r="OLT35" s="13"/>
      <c r="OLU35" s="13"/>
      <c r="OLV35" s="13"/>
      <c r="OLW35" s="13"/>
      <c r="OLX35" s="13"/>
      <c r="OLY35" s="13"/>
      <c r="OLZ35" s="13"/>
      <c r="OMA35" s="13"/>
      <c r="OMB35" s="13"/>
      <c r="OMC35" s="13"/>
      <c r="OMD35" s="13"/>
      <c r="OME35" s="13"/>
      <c r="OMF35" s="13"/>
      <c r="OMG35" s="13"/>
      <c r="OMH35" s="13"/>
      <c r="OMI35" s="13"/>
      <c r="OMJ35" s="13"/>
      <c r="OMK35" s="13"/>
      <c r="OML35" s="13"/>
      <c r="OMM35" s="13"/>
      <c r="OMN35" s="13"/>
      <c r="OMO35" s="13"/>
      <c r="OMP35" s="13"/>
      <c r="OMQ35" s="13"/>
      <c r="OMR35" s="13"/>
      <c r="OMS35" s="13"/>
      <c r="OMT35" s="13"/>
      <c r="OMU35" s="13"/>
      <c r="OMV35" s="13"/>
      <c r="OMW35" s="13"/>
      <c r="OMX35" s="13"/>
      <c r="OMY35" s="13"/>
      <c r="OMZ35" s="13"/>
      <c r="ONA35" s="13"/>
      <c r="ONB35" s="13"/>
      <c r="ONC35" s="13"/>
      <c r="OND35" s="13"/>
      <c r="ONE35" s="13"/>
      <c r="ONF35" s="13"/>
      <c r="ONG35" s="13"/>
      <c r="ONH35" s="13"/>
      <c r="ONI35" s="13"/>
      <c r="ONJ35" s="13"/>
      <c r="ONK35" s="13"/>
      <c r="ONL35" s="13"/>
      <c r="ONM35" s="13"/>
      <c r="ONN35" s="13"/>
      <c r="ONO35" s="13"/>
      <c r="ONP35" s="13"/>
      <c r="ONQ35" s="13"/>
      <c r="ONR35" s="13"/>
      <c r="ONS35" s="13"/>
      <c r="ONT35" s="13"/>
      <c r="ONU35" s="13"/>
      <c r="ONV35" s="13"/>
      <c r="ONW35" s="13"/>
      <c r="ONX35" s="13"/>
      <c r="ONY35" s="13"/>
      <c r="ONZ35" s="13"/>
      <c r="OOA35" s="13"/>
      <c r="OOB35" s="13"/>
      <c r="OOC35" s="13"/>
      <c r="OOD35" s="13"/>
      <c r="OOE35" s="13"/>
      <c r="OOF35" s="13"/>
      <c r="OOG35" s="13"/>
      <c r="OOH35" s="13"/>
      <c r="OOI35" s="13"/>
      <c r="OOJ35" s="13"/>
      <c r="OOK35" s="13"/>
      <c r="OOL35" s="13"/>
      <c r="OOM35" s="13"/>
      <c r="OON35" s="13"/>
      <c r="OOO35" s="13"/>
      <c r="OOP35" s="13"/>
      <c r="OOQ35" s="13"/>
      <c r="OOR35" s="13"/>
      <c r="OOS35" s="13"/>
      <c r="OOT35" s="13"/>
      <c r="OOU35" s="13"/>
      <c r="OOV35" s="13"/>
      <c r="OOW35" s="13"/>
      <c r="OOX35" s="13"/>
      <c r="OOY35" s="13"/>
      <c r="OOZ35" s="13"/>
      <c r="OPA35" s="13"/>
      <c r="OPB35" s="13"/>
      <c r="OPC35" s="13"/>
      <c r="OPD35" s="13"/>
      <c r="OPE35" s="13"/>
      <c r="OPF35" s="13"/>
      <c r="OPG35" s="13"/>
      <c r="OPH35" s="13"/>
      <c r="OPI35" s="13"/>
      <c r="OPJ35" s="13"/>
      <c r="OPK35" s="13"/>
      <c r="OPL35" s="13"/>
      <c r="OPM35" s="13"/>
      <c r="OPN35" s="13"/>
      <c r="OPO35" s="13"/>
      <c r="OPP35" s="13"/>
      <c r="OPQ35" s="13"/>
      <c r="OPR35" s="13"/>
      <c r="OPS35" s="13"/>
      <c r="OPT35" s="13"/>
      <c r="OPU35" s="13"/>
      <c r="OPV35" s="13"/>
      <c r="OPW35" s="13"/>
      <c r="OPX35" s="13"/>
      <c r="OPY35" s="13"/>
      <c r="OPZ35" s="13"/>
      <c r="OQA35" s="13"/>
      <c r="OQB35" s="13"/>
      <c r="OQC35" s="13"/>
      <c r="OQD35" s="13"/>
      <c r="OQE35" s="13"/>
      <c r="OQF35" s="13"/>
      <c r="OQG35" s="13"/>
      <c r="OQH35" s="13"/>
      <c r="OQI35" s="13"/>
      <c r="OQJ35" s="13"/>
      <c r="OQK35" s="13"/>
      <c r="OQL35" s="13"/>
      <c r="OQM35" s="13"/>
      <c r="OQN35" s="13"/>
      <c r="OQO35" s="13"/>
      <c r="OQP35" s="13"/>
      <c r="OQQ35" s="13"/>
      <c r="OQR35" s="13"/>
      <c r="OQS35" s="13"/>
      <c r="OQT35" s="13"/>
      <c r="OQU35" s="13"/>
      <c r="OQV35" s="13"/>
      <c r="OQW35" s="13"/>
      <c r="OQX35" s="13"/>
      <c r="OQY35" s="13"/>
      <c r="OQZ35" s="13"/>
      <c r="ORA35" s="13"/>
      <c r="ORB35" s="13"/>
      <c r="ORC35" s="13"/>
      <c r="ORD35" s="13"/>
      <c r="ORE35" s="13"/>
      <c r="ORF35" s="13"/>
      <c r="ORG35" s="13"/>
      <c r="ORH35" s="13"/>
      <c r="ORI35" s="13"/>
      <c r="ORJ35" s="13"/>
      <c r="ORK35" s="13"/>
      <c r="ORL35" s="13"/>
      <c r="ORM35" s="13"/>
      <c r="ORN35" s="13"/>
      <c r="ORO35" s="13"/>
      <c r="ORP35" s="13"/>
      <c r="ORQ35" s="13"/>
      <c r="ORR35" s="13"/>
      <c r="ORS35" s="13"/>
      <c r="ORT35" s="13"/>
      <c r="ORU35" s="13"/>
      <c r="ORV35" s="13"/>
      <c r="ORW35" s="13"/>
      <c r="ORX35" s="13"/>
      <c r="ORY35" s="13"/>
      <c r="ORZ35" s="13"/>
      <c r="OSA35" s="13"/>
      <c r="OSB35" s="13"/>
      <c r="OSC35" s="13"/>
      <c r="OSD35" s="13"/>
      <c r="OSE35" s="13"/>
      <c r="OSF35" s="13"/>
      <c r="OSG35" s="13"/>
      <c r="OSH35" s="13"/>
      <c r="OSI35" s="13"/>
      <c r="OSJ35" s="13"/>
      <c r="OSK35" s="13"/>
      <c r="OSL35" s="13"/>
      <c r="OSM35" s="13"/>
      <c r="OSN35" s="13"/>
      <c r="OSO35" s="13"/>
      <c r="OSP35" s="13"/>
      <c r="OSQ35" s="13"/>
      <c r="OSR35" s="13"/>
      <c r="OSS35" s="13"/>
      <c r="OST35" s="13"/>
      <c r="OSU35" s="13"/>
      <c r="OSV35" s="13"/>
      <c r="OSW35" s="13"/>
      <c r="OSX35" s="13"/>
      <c r="OSY35" s="13"/>
      <c r="OSZ35" s="13"/>
      <c r="OTA35" s="13"/>
      <c r="OTB35" s="13"/>
      <c r="OTC35" s="13"/>
      <c r="OTD35" s="13"/>
      <c r="OTE35" s="13"/>
      <c r="OTF35" s="13"/>
      <c r="OTG35" s="13"/>
      <c r="OTH35" s="13"/>
      <c r="OTI35" s="13"/>
      <c r="OTJ35" s="13"/>
      <c r="OTK35" s="13"/>
      <c r="OTL35" s="13"/>
      <c r="OTM35" s="13"/>
      <c r="OTN35" s="13"/>
      <c r="OTO35" s="13"/>
      <c r="OTP35" s="13"/>
      <c r="OTQ35" s="13"/>
      <c r="OTR35" s="13"/>
      <c r="OTS35" s="13"/>
      <c r="OTT35" s="13"/>
      <c r="OTU35" s="13"/>
      <c r="OTV35" s="13"/>
      <c r="OTW35" s="13"/>
      <c r="OTX35" s="13"/>
      <c r="OTY35" s="13"/>
      <c r="OTZ35" s="13"/>
      <c r="OUA35" s="13"/>
      <c r="OUB35" s="13"/>
      <c r="OUC35" s="13"/>
      <c r="OUD35" s="13"/>
      <c r="OUE35" s="13"/>
      <c r="OUF35" s="13"/>
      <c r="OUG35" s="13"/>
      <c r="OUH35" s="13"/>
      <c r="OUI35" s="13"/>
      <c r="OUJ35" s="13"/>
      <c r="OUK35" s="13"/>
      <c r="OUL35" s="13"/>
      <c r="OUM35" s="13"/>
      <c r="OUN35" s="13"/>
      <c r="OUO35" s="13"/>
      <c r="OUP35" s="13"/>
      <c r="OUQ35" s="13"/>
      <c r="OUR35" s="13"/>
      <c r="OUS35" s="13"/>
      <c r="OUT35" s="13"/>
      <c r="OUU35" s="13"/>
      <c r="OUV35" s="13"/>
      <c r="OUW35" s="13"/>
      <c r="OUX35" s="13"/>
      <c r="OUY35" s="13"/>
      <c r="OUZ35" s="13"/>
      <c r="OVA35" s="13"/>
      <c r="OVB35" s="13"/>
      <c r="OVC35" s="13"/>
      <c r="OVD35" s="13"/>
      <c r="OVE35" s="13"/>
      <c r="OVF35" s="13"/>
      <c r="OVG35" s="13"/>
      <c r="OVH35" s="13"/>
      <c r="OVI35" s="13"/>
      <c r="OVJ35" s="13"/>
      <c r="OVK35" s="13"/>
      <c r="OVL35" s="13"/>
      <c r="OVM35" s="13"/>
      <c r="OVN35" s="13"/>
      <c r="OVO35" s="13"/>
      <c r="OVP35" s="13"/>
      <c r="OVQ35" s="13"/>
      <c r="OVR35" s="13"/>
      <c r="OVS35" s="13"/>
      <c r="OVT35" s="13"/>
      <c r="OVU35" s="13"/>
      <c r="OVV35" s="13"/>
      <c r="OVW35" s="13"/>
      <c r="OVX35" s="13"/>
      <c r="OVY35" s="13"/>
      <c r="OVZ35" s="13"/>
      <c r="OWA35" s="13"/>
      <c r="OWB35" s="13"/>
      <c r="OWC35" s="13"/>
      <c r="OWD35" s="13"/>
      <c r="OWE35" s="13"/>
      <c r="OWF35" s="13"/>
      <c r="OWG35" s="13"/>
      <c r="OWH35" s="13"/>
      <c r="OWI35" s="13"/>
      <c r="OWJ35" s="13"/>
      <c r="OWK35" s="13"/>
      <c r="OWL35" s="13"/>
      <c r="OWM35" s="13"/>
      <c r="OWN35" s="13"/>
      <c r="OWO35" s="13"/>
      <c r="OWP35" s="13"/>
      <c r="OWQ35" s="13"/>
      <c r="OWR35" s="13"/>
      <c r="OWS35" s="13"/>
      <c r="OWT35" s="13"/>
      <c r="OWU35" s="13"/>
      <c r="OWV35" s="13"/>
      <c r="OWW35" s="13"/>
      <c r="OWX35" s="13"/>
      <c r="OWY35" s="13"/>
      <c r="OWZ35" s="13"/>
      <c r="OXA35" s="13"/>
      <c r="OXB35" s="13"/>
      <c r="OXC35" s="13"/>
      <c r="OXD35" s="13"/>
      <c r="OXE35" s="13"/>
      <c r="OXF35" s="13"/>
      <c r="OXG35" s="13"/>
      <c r="OXH35" s="13"/>
      <c r="OXI35" s="13"/>
      <c r="OXJ35" s="13"/>
      <c r="OXK35" s="13"/>
      <c r="OXL35" s="13"/>
      <c r="OXM35" s="13"/>
      <c r="OXN35" s="13"/>
      <c r="OXO35" s="13"/>
      <c r="OXP35" s="13"/>
      <c r="OXQ35" s="13"/>
      <c r="OXR35" s="13"/>
      <c r="OXS35" s="13"/>
      <c r="OXT35" s="13"/>
      <c r="OXU35" s="13"/>
      <c r="OXV35" s="13"/>
      <c r="OXW35" s="13"/>
      <c r="OXX35" s="13"/>
      <c r="OXY35" s="13"/>
      <c r="OXZ35" s="13"/>
      <c r="OYA35" s="13"/>
      <c r="OYB35" s="13"/>
      <c r="OYC35" s="13"/>
      <c r="OYD35" s="13"/>
      <c r="OYE35" s="13"/>
      <c r="OYF35" s="13"/>
      <c r="OYG35" s="13"/>
      <c r="OYH35" s="13"/>
      <c r="OYI35" s="13"/>
      <c r="OYJ35" s="13"/>
      <c r="OYK35" s="13"/>
      <c r="OYL35" s="13"/>
      <c r="OYM35" s="13"/>
      <c r="OYN35" s="13"/>
      <c r="OYO35" s="13"/>
      <c r="OYP35" s="13"/>
      <c r="OYQ35" s="13"/>
      <c r="OYR35" s="13"/>
      <c r="OYS35" s="13"/>
      <c r="OYT35" s="13"/>
      <c r="OYU35" s="13"/>
      <c r="OYV35" s="13"/>
      <c r="OYW35" s="13"/>
      <c r="OYX35" s="13"/>
      <c r="OYY35" s="13"/>
      <c r="OYZ35" s="13"/>
      <c r="OZA35" s="13"/>
      <c r="OZB35" s="13"/>
      <c r="OZC35" s="13"/>
      <c r="OZD35" s="13"/>
      <c r="OZE35" s="13"/>
      <c r="OZF35" s="13"/>
      <c r="OZG35" s="13"/>
      <c r="OZH35" s="13"/>
      <c r="OZI35" s="13"/>
      <c r="OZJ35" s="13"/>
      <c r="OZK35" s="13"/>
      <c r="OZL35" s="13"/>
      <c r="OZM35" s="13"/>
      <c r="OZN35" s="13"/>
      <c r="OZO35" s="13"/>
      <c r="OZP35" s="13"/>
      <c r="OZQ35" s="13"/>
      <c r="OZR35" s="13"/>
      <c r="OZS35" s="13"/>
      <c r="OZT35" s="13"/>
      <c r="OZU35" s="13"/>
      <c r="OZV35" s="13"/>
      <c r="OZW35" s="13"/>
      <c r="OZX35" s="13"/>
      <c r="OZY35" s="13"/>
      <c r="OZZ35" s="13"/>
      <c r="PAA35" s="13"/>
      <c r="PAB35" s="13"/>
      <c r="PAC35" s="13"/>
      <c r="PAD35" s="13"/>
      <c r="PAE35" s="13"/>
      <c r="PAF35" s="13"/>
      <c r="PAG35" s="13"/>
      <c r="PAH35" s="13"/>
      <c r="PAI35" s="13"/>
      <c r="PAJ35" s="13"/>
      <c r="PAK35" s="13"/>
      <c r="PAL35" s="13"/>
      <c r="PAM35" s="13"/>
      <c r="PAN35" s="13"/>
      <c r="PAO35" s="13"/>
      <c r="PAP35" s="13"/>
      <c r="PAQ35" s="13"/>
      <c r="PAR35" s="13"/>
      <c r="PAS35" s="13"/>
      <c r="PAT35" s="13"/>
      <c r="PAU35" s="13"/>
      <c r="PAV35" s="13"/>
      <c r="PAW35" s="13"/>
      <c r="PAX35" s="13"/>
      <c r="PAY35" s="13"/>
      <c r="PAZ35" s="13"/>
      <c r="PBA35" s="13"/>
      <c r="PBB35" s="13"/>
      <c r="PBC35" s="13"/>
      <c r="PBD35" s="13"/>
      <c r="PBE35" s="13"/>
      <c r="PBF35" s="13"/>
      <c r="PBG35" s="13"/>
      <c r="PBH35" s="13"/>
      <c r="PBI35" s="13"/>
      <c r="PBJ35" s="13"/>
      <c r="PBK35" s="13"/>
      <c r="PBL35" s="13"/>
      <c r="PBM35" s="13"/>
      <c r="PBN35" s="13"/>
      <c r="PBO35" s="13"/>
      <c r="PBP35" s="13"/>
      <c r="PBQ35" s="13"/>
      <c r="PBR35" s="13"/>
      <c r="PBS35" s="13"/>
      <c r="PBT35" s="13"/>
      <c r="PBU35" s="13"/>
      <c r="PBV35" s="13"/>
      <c r="PBW35" s="13"/>
      <c r="PBX35" s="13"/>
      <c r="PBY35" s="13"/>
      <c r="PBZ35" s="13"/>
      <c r="PCA35" s="13"/>
      <c r="PCB35" s="13"/>
      <c r="PCC35" s="13"/>
      <c r="PCD35" s="13"/>
      <c r="PCE35" s="13"/>
      <c r="PCF35" s="13"/>
      <c r="PCG35" s="13"/>
      <c r="PCH35" s="13"/>
      <c r="PCI35" s="13"/>
      <c r="PCJ35" s="13"/>
      <c r="PCK35" s="13"/>
      <c r="PCL35" s="13"/>
      <c r="PCM35" s="13"/>
      <c r="PCN35" s="13"/>
      <c r="PCO35" s="13"/>
      <c r="PCP35" s="13"/>
      <c r="PCQ35" s="13"/>
      <c r="PCR35" s="13"/>
      <c r="PCS35" s="13"/>
      <c r="PCT35" s="13"/>
      <c r="PCU35" s="13"/>
      <c r="PCV35" s="13"/>
      <c r="PCW35" s="13"/>
      <c r="PCX35" s="13"/>
      <c r="PCY35" s="13"/>
      <c r="PCZ35" s="13"/>
      <c r="PDA35" s="13"/>
      <c r="PDB35" s="13"/>
      <c r="PDC35" s="13"/>
      <c r="PDD35" s="13"/>
      <c r="PDE35" s="13"/>
      <c r="PDF35" s="13"/>
      <c r="PDG35" s="13"/>
      <c r="PDH35" s="13"/>
      <c r="PDI35" s="13"/>
      <c r="PDJ35" s="13"/>
      <c r="PDK35" s="13"/>
      <c r="PDL35" s="13"/>
      <c r="PDM35" s="13"/>
      <c r="PDN35" s="13"/>
      <c r="PDO35" s="13"/>
      <c r="PDP35" s="13"/>
      <c r="PDQ35" s="13"/>
      <c r="PDR35" s="13"/>
      <c r="PDS35" s="13"/>
      <c r="PDT35" s="13"/>
      <c r="PDU35" s="13"/>
      <c r="PDV35" s="13"/>
      <c r="PDW35" s="13"/>
      <c r="PDX35" s="13"/>
      <c r="PDY35" s="13"/>
      <c r="PDZ35" s="13"/>
      <c r="PEA35" s="13"/>
      <c r="PEB35" s="13"/>
      <c r="PEC35" s="13"/>
      <c r="PED35" s="13"/>
      <c r="PEE35" s="13"/>
      <c r="PEF35" s="13"/>
      <c r="PEG35" s="13"/>
      <c r="PEH35" s="13"/>
      <c r="PEI35" s="13"/>
      <c r="PEJ35" s="13"/>
      <c r="PEK35" s="13"/>
      <c r="PEL35" s="13"/>
      <c r="PEM35" s="13"/>
      <c r="PEN35" s="13"/>
      <c r="PEO35" s="13"/>
      <c r="PEP35" s="13"/>
      <c r="PEQ35" s="13"/>
      <c r="PER35" s="13"/>
      <c r="PES35" s="13"/>
      <c r="PET35" s="13"/>
      <c r="PEU35" s="13"/>
      <c r="PEV35" s="13"/>
      <c r="PEW35" s="13"/>
      <c r="PEX35" s="13"/>
      <c r="PEY35" s="13"/>
      <c r="PEZ35" s="13"/>
      <c r="PFA35" s="13"/>
      <c r="PFB35" s="13"/>
      <c r="PFC35" s="13"/>
      <c r="PFD35" s="13"/>
      <c r="PFE35" s="13"/>
      <c r="PFF35" s="13"/>
      <c r="PFG35" s="13"/>
      <c r="PFH35" s="13"/>
      <c r="PFI35" s="13"/>
      <c r="PFJ35" s="13"/>
      <c r="PFK35" s="13"/>
      <c r="PFL35" s="13"/>
      <c r="PFM35" s="13"/>
      <c r="PFN35" s="13"/>
      <c r="PFO35" s="13"/>
      <c r="PFP35" s="13"/>
      <c r="PFQ35" s="13"/>
      <c r="PFR35" s="13"/>
      <c r="PFS35" s="13"/>
      <c r="PFT35" s="13"/>
      <c r="PFU35" s="13"/>
      <c r="PFV35" s="13"/>
      <c r="PFW35" s="13"/>
      <c r="PFX35" s="13"/>
      <c r="PFY35" s="13"/>
      <c r="PFZ35" s="13"/>
      <c r="PGA35" s="13"/>
      <c r="PGB35" s="13"/>
      <c r="PGC35" s="13"/>
      <c r="PGD35" s="13"/>
      <c r="PGE35" s="13"/>
      <c r="PGF35" s="13"/>
      <c r="PGG35" s="13"/>
      <c r="PGH35" s="13"/>
      <c r="PGI35" s="13"/>
      <c r="PGJ35" s="13"/>
      <c r="PGK35" s="13"/>
      <c r="PGL35" s="13"/>
      <c r="PGM35" s="13"/>
      <c r="PGN35" s="13"/>
      <c r="PGO35" s="13"/>
      <c r="PGP35" s="13"/>
      <c r="PGQ35" s="13"/>
      <c r="PGR35" s="13"/>
      <c r="PGS35" s="13"/>
      <c r="PGT35" s="13"/>
      <c r="PGU35" s="13"/>
      <c r="PGV35" s="13"/>
      <c r="PGW35" s="13"/>
      <c r="PGX35" s="13"/>
      <c r="PGY35" s="13"/>
      <c r="PGZ35" s="13"/>
      <c r="PHA35" s="13"/>
      <c r="PHB35" s="13"/>
      <c r="PHC35" s="13"/>
      <c r="PHD35" s="13"/>
      <c r="PHE35" s="13"/>
      <c r="PHF35" s="13"/>
      <c r="PHG35" s="13"/>
      <c r="PHH35" s="13"/>
      <c r="PHI35" s="13"/>
      <c r="PHJ35" s="13"/>
      <c r="PHK35" s="13"/>
      <c r="PHL35" s="13"/>
      <c r="PHM35" s="13"/>
      <c r="PHN35" s="13"/>
      <c r="PHO35" s="13"/>
      <c r="PHP35" s="13"/>
      <c r="PHQ35" s="13"/>
      <c r="PHR35" s="13"/>
      <c r="PHS35" s="13"/>
      <c r="PHT35" s="13"/>
      <c r="PHU35" s="13"/>
      <c r="PHV35" s="13"/>
      <c r="PHW35" s="13"/>
      <c r="PHX35" s="13"/>
      <c r="PHY35" s="13"/>
      <c r="PHZ35" s="13"/>
      <c r="PIA35" s="13"/>
      <c r="PIB35" s="13"/>
      <c r="PIC35" s="13"/>
      <c r="PID35" s="13"/>
      <c r="PIE35" s="13"/>
      <c r="PIF35" s="13"/>
      <c r="PIG35" s="13"/>
      <c r="PIH35" s="13"/>
      <c r="PII35" s="13"/>
      <c r="PIJ35" s="13"/>
      <c r="PIK35" s="13"/>
      <c r="PIL35" s="13"/>
      <c r="PIM35" s="13"/>
      <c r="PIN35" s="13"/>
      <c r="PIO35" s="13"/>
      <c r="PIP35" s="13"/>
      <c r="PIQ35" s="13"/>
      <c r="PIR35" s="13"/>
      <c r="PIS35" s="13"/>
      <c r="PIT35" s="13"/>
      <c r="PIU35" s="13"/>
      <c r="PIV35" s="13"/>
      <c r="PIW35" s="13"/>
      <c r="PIX35" s="13"/>
      <c r="PIY35" s="13"/>
      <c r="PIZ35" s="13"/>
      <c r="PJA35" s="13"/>
      <c r="PJB35" s="13"/>
      <c r="PJC35" s="13"/>
      <c r="PJD35" s="13"/>
      <c r="PJE35" s="13"/>
      <c r="PJF35" s="13"/>
      <c r="PJG35" s="13"/>
      <c r="PJH35" s="13"/>
      <c r="PJI35" s="13"/>
      <c r="PJJ35" s="13"/>
      <c r="PJK35" s="13"/>
      <c r="PJL35" s="13"/>
      <c r="PJM35" s="13"/>
      <c r="PJN35" s="13"/>
      <c r="PJO35" s="13"/>
      <c r="PJP35" s="13"/>
      <c r="PJQ35" s="13"/>
      <c r="PJR35" s="13"/>
      <c r="PJS35" s="13"/>
      <c r="PJT35" s="13"/>
      <c r="PJU35" s="13"/>
      <c r="PJV35" s="13"/>
      <c r="PJW35" s="13"/>
      <c r="PJX35" s="13"/>
      <c r="PJY35" s="13"/>
      <c r="PJZ35" s="13"/>
      <c r="PKA35" s="13"/>
      <c r="PKB35" s="13"/>
      <c r="PKC35" s="13"/>
      <c r="PKD35" s="13"/>
      <c r="PKE35" s="13"/>
      <c r="PKF35" s="13"/>
      <c r="PKG35" s="13"/>
      <c r="PKH35" s="13"/>
      <c r="PKI35" s="13"/>
      <c r="PKJ35" s="13"/>
      <c r="PKK35" s="13"/>
      <c r="PKL35" s="13"/>
      <c r="PKM35" s="13"/>
      <c r="PKN35" s="13"/>
      <c r="PKO35" s="13"/>
      <c r="PKP35" s="13"/>
      <c r="PKQ35" s="13"/>
      <c r="PKR35" s="13"/>
      <c r="PKS35" s="13"/>
      <c r="PKT35" s="13"/>
      <c r="PKU35" s="13"/>
      <c r="PKV35" s="13"/>
      <c r="PKW35" s="13"/>
      <c r="PKX35" s="13"/>
      <c r="PKY35" s="13"/>
      <c r="PKZ35" s="13"/>
      <c r="PLA35" s="13"/>
      <c r="PLB35" s="13"/>
      <c r="PLC35" s="13"/>
      <c r="PLD35" s="13"/>
      <c r="PLE35" s="13"/>
      <c r="PLF35" s="13"/>
      <c r="PLG35" s="13"/>
      <c r="PLH35" s="13"/>
      <c r="PLI35" s="13"/>
      <c r="PLJ35" s="13"/>
      <c r="PLK35" s="13"/>
      <c r="PLL35" s="13"/>
      <c r="PLM35" s="13"/>
      <c r="PLN35" s="13"/>
      <c r="PLO35" s="13"/>
      <c r="PLP35" s="13"/>
      <c r="PLQ35" s="13"/>
      <c r="PLR35" s="13"/>
      <c r="PLS35" s="13"/>
      <c r="PLT35" s="13"/>
      <c r="PLU35" s="13"/>
      <c r="PLV35" s="13"/>
      <c r="PLW35" s="13"/>
      <c r="PLX35" s="13"/>
      <c r="PLY35" s="13"/>
      <c r="PLZ35" s="13"/>
      <c r="PMA35" s="13"/>
      <c r="PMB35" s="13"/>
      <c r="PMC35" s="13"/>
      <c r="PMD35" s="13"/>
      <c r="PME35" s="13"/>
      <c r="PMF35" s="13"/>
      <c r="PMG35" s="13"/>
      <c r="PMH35" s="13"/>
      <c r="PMI35" s="13"/>
      <c r="PMJ35" s="13"/>
      <c r="PMK35" s="13"/>
      <c r="PML35" s="13"/>
      <c r="PMM35" s="13"/>
      <c r="PMN35" s="13"/>
      <c r="PMO35" s="13"/>
      <c r="PMP35" s="13"/>
      <c r="PMQ35" s="13"/>
      <c r="PMR35" s="13"/>
      <c r="PMS35" s="13"/>
      <c r="PMT35" s="13"/>
      <c r="PMU35" s="13"/>
      <c r="PMV35" s="13"/>
      <c r="PMW35" s="13"/>
      <c r="PMX35" s="13"/>
      <c r="PMY35" s="13"/>
      <c r="PMZ35" s="13"/>
      <c r="PNA35" s="13"/>
      <c r="PNB35" s="13"/>
      <c r="PNC35" s="13"/>
      <c r="PND35" s="13"/>
      <c r="PNE35" s="13"/>
      <c r="PNF35" s="13"/>
      <c r="PNG35" s="13"/>
      <c r="PNH35" s="13"/>
      <c r="PNI35" s="13"/>
      <c r="PNJ35" s="13"/>
      <c r="PNK35" s="13"/>
      <c r="PNL35" s="13"/>
      <c r="PNM35" s="13"/>
      <c r="PNN35" s="13"/>
      <c r="PNO35" s="13"/>
      <c r="PNP35" s="13"/>
      <c r="PNQ35" s="13"/>
      <c r="PNR35" s="13"/>
      <c r="PNS35" s="13"/>
      <c r="PNT35" s="13"/>
      <c r="PNU35" s="13"/>
      <c r="PNV35" s="13"/>
      <c r="PNW35" s="13"/>
      <c r="PNX35" s="13"/>
      <c r="PNY35" s="13"/>
      <c r="PNZ35" s="13"/>
      <c r="POA35" s="13"/>
      <c r="POB35" s="13"/>
      <c r="POC35" s="13"/>
      <c r="POD35" s="13"/>
      <c r="POE35" s="13"/>
      <c r="POF35" s="13"/>
      <c r="POG35" s="13"/>
      <c r="POH35" s="13"/>
      <c r="POI35" s="13"/>
      <c r="POJ35" s="13"/>
      <c r="POK35" s="13"/>
      <c r="POL35" s="13"/>
      <c r="POM35" s="13"/>
      <c r="PON35" s="13"/>
      <c r="POO35" s="13"/>
      <c r="POP35" s="13"/>
      <c r="POQ35" s="13"/>
      <c r="POR35" s="13"/>
      <c r="POS35" s="13"/>
      <c r="POT35" s="13"/>
      <c r="POU35" s="13"/>
      <c r="POV35" s="13"/>
      <c r="POW35" s="13"/>
      <c r="POX35" s="13"/>
      <c r="POY35" s="13"/>
      <c r="POZ35" s="13"/>
      <c r="PPA35" s="13"/>
      <c r="PPB35" s="13"/>
      <c r="PPC35" s="13"/>
      <c r="PPD35" s="13"/>
      <c r="PPE35" s="13"/>
      <c r="PPF35" s="13"/>
      <c r="PPG35" s="13"/>
      <c r="PPH35" s="13"/>
      <c r="PPI35" s="13"/>
      <c r="PPJ35" s="13"/>
      <c r="PPK35" s="13"/>
      <c r="PPL35" s="13"/>
      <c r="PPM35" s="13"/>
      <c r="PPN35" s="13"/>
      <c r="PPO35" s="13"/>
      <c r="PPP35" s="13"/>
      <c r="PPQ35" s="13"/>
      <c r="PPR35" s="13"/>
      <c r="PPS35" s="13"/>
      <c r="PPT35" s="13"/>
      <c r="PPU35" s="13"/>
      <c r="PPV35" s="13"/>
      <c r="PPW35" s="13"/>
      <c r="PPX35" s="13"/>
      <c r="PPY35" s="13"/>
      <c r="PPZ35" s="13"/>
      <c r="PQA35" s="13"/>
      <c r="PQB35" s="13"/>
      <c r="PQC35" s="13"/>
      <c r="PQD35" s="13"/>
      <c r="PQE35" s="13"/>
      <c r="PQF35" s="13"/>
      <c r="PQG35" s="13"/>
      <c r="PQH35" s="13"/>
      <c r="PQI35" s="13"/>
      <c r="PQJ35" s="13"/>
      <c r="PQK35" s="13"/>
      <c r="PQL35" s="13"/>
      <c r="PQM35" s="13"/>
      <c r="PQN35" s="13"/>
      <c r="PQO35" s="13"/>
      <c r="PQP35" s="13"/>
      <c r="PQQ35" s="13"/>
      <c r="PQR35" s="13"/>
      <c r="PQS35" s="13"/>
      <c r="PQT35" s="13"/>
      <c r="PQU35" s="13"/>
      <c r="PQV35" s="13"/>
      <c r="PQW35" s="13"/>
      <c r="PQX35" s="13"/>
      <c r="PQY35" s="13"/>
      <c r="PQZ35" s="13"/>
      <c r="PRA35" s="13"/>
      <c r="PRB35" s="13"/>
      <c r="PRC35" s="13"/>
      <c r="PRD35" s="13"/>
      <c r="PRE35" s="13"/>
      <c r="PRF35" s="13"/>
      <c r="PRG35" s="13"/>
      <c r="PRH35" s="13"/>
      <c r="PRI35" s="13"/>
      <c r="PRJ35" s="13"/>
      <c r="PRK35" s="13"/>
      <c r="PRL35" s="13"/>
      <c r="PRM35" s="13"/>
      <c r="PRN35" s="13"/>
      <c r="PRO35" s="13"/>
      <c r="PRP35" s="13"/>
      <c r="PRQ35" s="13"/>
      <c r="PRR35" s="13"/>
      <c r="PRS35" s="13"/>
      <c r="PRT35" s="13"/>
      <c r="PRU35" s="13"/>
      <c r="PRV35" s="13"/>
      <c r="PRW35" s="13"/>
      <c r="PRX35" s="13"/>
      <c r="PRY35" s="13"/>
      <c r="PRZ35" s="13"/>
      <c r="PSA35" s="13"/>
      <c r="PSB35" s="13"/>
      <c r="PSC35" s="13"/>
      <c r="PSD35" s="13"/>
      <c r="PSE35" s="13"/>
      <c r="PSF35" s="13"/>
      <c r="PSG35" s="13"/>
      <c r="PSH35" s="13"/>
      <c r="PSI35" s="13"/>
      <c r="PSJ35" s="13"/>
      <c r="PSK35" s="13"/>
      <c r="PSL35" s="13"/>
      <c r="PSM35" s="13"/>
      <c r="PSN35" s="13"/>
      <c r="PSO35" s="13"/>
      <c r="PSP35" s="13"/>
      <c r="PSQ35" s="13"/>
      <c r="PSR35" s="13"/>
      <c r="PSS35" s="13"/>
      <c r="PST35" s="13"/>
      <c r="PSU35" s="13"/>
      <c r="PSV35" s="13"/>
      <c r="PSW35" s="13"/>
      <c r="PSX35" s="13"/>
      <c r="PSY35" s="13"/>
      <c r="PSZ35" s="13"/>
      <c r="PTA35" s="13"/>
      <c r="PTB35" s="13"/>
      <c r="PTC35" s="13"/>
      <c r="PTD35" s="13"/>
      <c r="PTE35" s="13"/>
      <c r="PTF35" s="13"/>
      <c r="PTG35" s="13"/>
      <c r="PTH35" s="13"/>
      <c r="PTI35" s="13"/>
      <c r="PTJ35" s="13"/>
      <c r="PTK35" s="13"/>
      <c r="PTL35" s="13"/>
      <c r="PTM35" s="13"/>
      <c r="PTN35" s="13"/>
      <c r="PTO35" s="13"/>
      <c r="PTP35" s="13"/>
      <c r="PTQ35" s="13"/>
      <c r="PTR35" s="13"/>
      <c r="PTS35" s="13"/>
      <c r="PTT35" s="13"/>
      <c r="PTU35" s="13"/>
      <c r="PTV35" s="13"/>
      <c r="PTW35" s="13"/>
      <c r="PTX35" s="13"/>
      <c r="PTY35" s="13"/>
      <c r="PTZ35" s="13"/>
      <c r="PUA35" s="13"/>
      <c r="PUB35" s="13"/>
      <c r="PUC35" s="13"/>
      <c r="PUD35" s="13"/>
      <c r="PUE35" s="13"/>
      <c r="PUF35" s="13"/>
      <c r="PUG35" s="13"/>
      <c r="PUH35" s="13"/>
      <c r="PUI35" s="13"/>
      <c r="PUJ35" s="13"/>
      <c r="PUK35" s="13"/>
      <c r="PUL35" s="13"/>
      <c r="PUM35" s="13"/>
      <c r="PUN35" s="13"/>
      <c r="PUO35" s="13"/>
      <c r="PUP35" s="13"/>
      <c r="PUQ35" s="13"/>
      <c r="PUR35" s="13"/>
      <c r="PUS35" s="13"/>
      <c r="PUT35" s="13"/>
      <c r="PUU35" s="13"/>
      <c r="PUV35" s="13"/>
      <c r="PUW35" s="13"/>
      <c r="PUX35" s="13"/>
      <c r="PUY35" s="13"/>
      <c r="PUZ35" s="13"/>
      <c r="PVA35" s="13"/>
      <c r="PVB35" s="13"/>
      <c r="PVC35" s="13"/>
      <c r="PVD35" s="13"/>
      <c r="PVE35" s="13"/>
      <c r="PVF35" s="13"/>
      <c r="PVG35" s="13"/>
      <c r="PVH35" s="13"/>
      <c r="PVI35" s="13"/>
      <c r="PVJ35" s="13"/>
      <c r="PVK35" s="13"/>
      <c r="PVL35" s="13"/>
      <c r="PVM35" s="13"/>
      <c r="PVN35" s="13"/>
      <c r="PVO35" s="13"/>
      <c r="PVP35" s="13"/>
      <c r="PVQ35" s="13"/>
      <c r="PVR35" s="13"/>
      <c r="PVS35" s="13"/>
      <c r="PVT35" s="13"/>
      <c r="PVU35" s="13"/>
      <c r="PVV35" s="13"/>
      <c r="PVW35" s="13"/>
      <c r="PVX35" s="13"/>
      <c r="PVY35" s="13"/>
      <c r="PVZ35" s="13"/>
      <c r="PWA35" s="13"/>
      <c r="PWB35" s="13"/>
      <c r="PWC35" s="13"/>
      <c r="PWD35" s="13"/>
      <c r="PWE35" s="13"/>
      <c r="PWF35" s="13"/>
      <c r="PWG35" s="13"/>
      <c r="PWH35" s="13"/>
      <c r="PWI35" s="13"/>
      <c r="PWJ35" s="13"/>
      <c r="PWK35" s="13"/>
      <c r="PWL35" s="13"/>
      <c r="PWM35" s="13"/>
      <c r="PWN35" s="13"/>
      <c r="PWO35" s="13"/>
      <c r="PWP35" s="13"/>
      <c r="PWQ35" s="13"/>
      <c r="PWR35" s="13"/>
      <c r="PWS35" s="13"/>
      <c r="PWT35" s="13"/>
      <c r="PWU35" s="13"/>
      <c r="PWV35" s="13"/>
      <c r="PWW35" s="13"/>
      <c r="PWX35" s="13"/>
      <c r="PWY35" s="13"/>
      <c r="PWZ35" s="13"/>
      <c r="PXA35" s="13"/>
      <c r="PXB35" s="13"/>
      <c r="PXC35" s="13"/>
      <c r="PXD35" s="13"/>
      <c r="PXE35" s="13"/>
      <c r="PXF35" s="13"/>
      <c r="PXG35" s="13"/>
      <c r="PXH35" s="13"/>
      <c r="PXI35" s="13"/>
      <c r="PXJ35" s="13"/>
      <c r="PXK35" s="13"/>
      <c r="PXL35" s="13"/>
      <c r="PXM35" s="13"/>
      <c r="PXN35" s="13"/>
      <c r="PXO35" s="13"/>
      <c r="PXP35" s="13"/>
      <c r="PXQ35" s="13"/>
      <c r="PXR35" s="13"/>
      <c r="PXS35" s="13"/>
      <c r="PXT35" s="13"/>
      <c r="PXU35" s="13"/>
      <c r="PXV35" s="13"/>
      <c r="PXW35" s="13"/>
      <c r="PXX35" s="13"/>
      <c r="PXY35" s="13"/>
      <c r="PXZ35" s="13"/>
      <c r="PYA35" s="13"/>
      <c r="PYB35" s="13"/>
      <c r="PYC35" s="13"/>
      <c r="PYD35" s="13"/>
      <c r="PYE35" s="13"/>
      <c r="PYF35" s="13"/>
      <c r="PYG35" s="13"/>
      <c r="PYH35" s="13"/>
      <c r="PYI35" s="13"/>
      <c r="PYJ35" s="13"/>
      <c r="PYK35" s="13"/>
      <c r="PYL35" s="13"/>
      <c r="PYM35" s="13"/>
      <c r="PYN35" s="13"/>
      <c r="PYO35" s="13"/>
      <c r="PYP35" s="13"/>
      <c r="PYQ35" s="13"/>
      <c r="PYR35" s="13"/>
      <c r="PYS35" s="13"/>
      <c r="PYT35" s="13"/>
      <c r="PYU35" s="13"/>
      <c r="PYV35" s="13"/>
      <c r="PYW35" s="13"/>
      <c r="PYX35" s="13"/>
      <c r="PYY35" s="13"/>
      <c r="PYZ35" s="13"/>
      <c r="PZA35" s="13"/>
      <c r="PZB35" s="13"/>
      <c r="PZC35" s="13"/>
      <c r="PZD35" s="13"/>
      <c r="PZE35" s="13"/>
      <c r="PZF35" s="13"/>
      <c r="PZG35" s="13"/>
      <c r="PZH35" s="13"/>
      <c r="PZI35" s="13"/>
      <c r="PZJ35" s="13"/>
      <c r="PZK35" s="13"/>
      <c r="PZL35" s="13"/>
      <c r="PZM35" s="13"/>
      <c r="PZN35" s="13"/>
      <c r="PZO35" s="13"/>
      <c r="PZP35" s="13"/>
      <c r="PZQ35" s="13"/>
      <c r="PZR35" s="13"/>
      <c r="PZS35" s="13"/>
      <c r="PZT35" s="13"/>
      <c r="PZU35" s="13"/>
      <c r="PZV35" s="13"/>
      <c r="PZW35" s="13"/>
      <c r="PZX35" s="13"/>
      <c r="PZY35" s="13"/>
      <c r="PZZ35" s="13"/>
      <c r="QAA35" s="13"/>
      <c r="QAB35" s="13"/>
      <c r="QAC35" s="13"/>
      <c r="QAD35" s="13"/>
      <c r="QAE35" s="13"/>
      <c r="QAF35" s="13"/>
      <c r="QAG35" s="13"/>
      <c r="QAH35" s="13"/>
      <c r="QAI35" s="13"/>
      <c r="QAJ35" s="13"/>
      <c r="QAK35" s="13"/>
      <c r="QAL35" s="13"/>
      <c r="QAM35" s="13"/>
      <c r="QAN35" s="13"/>
      <c r="QAO35" s="13"/>
      <c r="QAP35" s="13"/>
      <c r="QAQ35" s="13"/>
      <c r="QAR35" s="13"/>
      <c r="QAS35" s="13"/>
      <c r="QAT35" s="13"/>
      <c r="QAU35" s="13"/>
      <c r="QAV35" s="13"/>
      <c r="QAW35" s="13"/>
      <c r="QAX35" s="13"/>
      <c r="QAY35" s="13"/>
      <c r="QAZ35" s="13"/>
      <c r="QBA35" s="13"/>
      <c r="QBB35" s="13"/>
      <c r="QBC35" s="13"/>
      <c r="QBD35" s="13"/>
      <c r="QBE35" s="13"/>
      <c r="QBF35" s="13"/>
      <c r="QBG35" s="13"/>
      <c r="QBH35" s="13"/>
      <c r="QBI35" s="13"/>
      <c r="QBJ35" s="13"/>
      <c r="QBK35" s="13"/>
      <c r="QBL35" s="13"/>
      <c r="QBM35" s="13"/>
      <c r="QBN35" s="13"/>
      <c r="QBO35" s="13"/>
      <c r="QBP35" s="13"/>
      <c r="QBQ35" s="13"/>
      <c r="QBR35" s="13"/>
      <c r="QBS35" s="13"/>
      <c r="QBT35" s="13"/>
      <c r="QBU35" s="13"/>
      <c r="QBV35" s="13"/>
      <c r="QBW35" s="13"/>
      <c r="QBX35" s="13"/>
      <c r="QBY35" s="13"/>
      <c r="QBZ35" s="13"/>
      <c r="QCA35" s="13"/>
      <c r="QCB35" s="13"/>
      <c r="QCC35" s="13"/>
      <c r="QCD35" s="13"/>
      <c r="QCE35" s="13"/>
      <c r="QCF35" s="13"/>
      <c r="QCG35" s="13"/>
      <c r="QCH35" s="13"/>
      <c r="QCI35" s="13"/>
      <c r="QCJ35" s="13"/>
      <c r="QCK35" s="13"/>
      <c r="QCL35" s="13"/>
      <c r="QCM35" s="13"/>
      <c r="QCN35" s="13"/>
      <c r="QCO35" s="13"/>
      <c r="QCP35" s="13"/>
      <c r="QCQ35" s="13"/>
      <c r="QCR35" s="13"/>
      <c r="QCS35" s="13"/>
      <c r="QCT35" s="13"/>
      <c r="QCU35" s="13"/>
      <c r="QCV35" s="13"/>
      <c r="QCW35" s="13"/>
      <c r="QCX35" s="13"/>
      <c r="QCY35" s="13"/>
      <c r="QCZ35" s="13"/>
      <c r="QDA35" s="13"/>
      <c r="QDB35" s="13"/>
      <c r="QDC35" s="13"/>
      <c r="QDD35" s="13"/>
      <c r="QDE35" s="13"/>
      <c r="QDF35" s="13"/>
      <c r="QDG35" s="13"/>
      <c r="QDH35" s="13"/>
      <c r="QDI35" s="13"/>
      <c r="QDJ35" s="13"/>
      <c r="QDK35" s="13"/>
      <c r="QDL35" s="13"/>
      <c r="QDM35" s="13"/>
      <c r="QDN35" s="13"/>
      <c r="QDO35" s="13"/>
      <c r="QDP35" s="13"/>
      <c r="QDQ35" s="13"/>
      <c r="QDR35" s="13"/>
      <c r="QDS35" s="13"/>
      <c r="QDT35" s="13"/>
      <c r="QDU35" s="13"/>
      <c r="QDV35" s="13"/>
      <c r="QDW35" s="13"/>
      <c r="QDX35" s="13"/>
      <c r="QDY35" s="13"/>
      <c r="QDZ35" s="13"/>
      <c r="QEA35" s="13"/>
      <c r="QEB35" s="13"/>
      <c r="QEC35" s="13"/>
      <c r="QED35" s="13"/>
      <c r="QEE35" s="13"/>
      <c r="QEF35" s="13"/>
      <c r="QEG35" s="13"/>
      <c r="QEH35" s="13"/>
      <c r="QEI35" s="13"/>
      <c r="QEJ35" s="13"/>
      <c r="QEK35" s="13"/>
      <c r="QEL35" s="13"/>
      <c r="QEM35" s="13"/>
      <c r="QEN35" s="13"/>
      <c r="QEO35" s="13"/>
      <c r="QEP35" s="13"/>
      <c r="QEQ35" s="13"/>
      <c r="QER35" s="13"/>
      <c r="QES35" s="13"/>
      <c r="QET35" s="13"/>
      <c r="QEU35" s="13"/>
      <c r="QEV35" s="13"/>
      <c r="QEW35" s="13"/>
      <c r="QEX35" s="13"/>
      <c r="QEY35" s="13"/>
      <c r="QEZ35" s="13"/>
      <c r="QFA35" s="13"/>
      <c r="QFB35" s="13"/>
      <c r="QFC35" s="13"/>
      <c r="QFD35" s="13"/>
      <c r="QFE35" s="13"/>
      <c r="QFF35" s="13"/>
      <c r="QFG35" s="13"/>
      <c r="QFH35" s="13"/>
      <c r="QFI35" s="13"/>
      <c r="QFJ35" s="13"/>
      <c r="QFK35" s="13"/>
      <c r="QFL35" s="13"/>
      <c r="QFM35" s="13"/>
      <c r="QFN35" s="13"/>
      <c r="QFO35" s="13"/>
      <c r="QFP35" s="13"/>
      <c r="QFQ35" s="13"/>
      <c r="QFR35" s="13"/>
      <c r="QFS35" s="13"/>
      <c r="QFT35" s="13"/>
      <c r="QFU35" s="13"/>
      <c r="QFV35" s="13"/>
      <c r="QFW35" s="13"/>
      <c r="QFX35" s="13"/>
      <c r="QFY35" s="13"/>
      <c r="QFZ35" s="13"/>
      <c r="QGA35" s="13"/>
      <c r="QGB35" s="13"/>
      <c r="QGC35" s="13"/>
      <c r="QGD35" s="13"/>
      <c r="QGE35" s="13"/>
      <c r="QGF35" s="13"/>
      <c r="QGG35" s="13"/>
      <c r="QGH35" s="13"/>
      <c r="QGI35" s="13"/>
      <c r="QGJ35" s="13"/>
      <c r="QGK35" s="13"/>
      <c r="QGL35" s="13"/>
      <c r="QGM35" s="13"/>
      <c r="QGN35" s="13"/>
      <c r="QGO35" s="13"/>
      <c r="QGP35" s="13"/>
      <c r="QGQ35" s="13"/>
      <c r="QGR35" s="13"/>
      <c r="QGS35" s="13"/>
      <c r="QGT35" s="13"/>
      <c r="QGU35" s="13"/>
      <c r="QGV35" s="13"/>
      <c r="QGW35" s="13"/>
      <c r="QGX35" s="13"/>
      <c r="QGY35" s="13"/>
      <c r="QGZ35" s="13"/>
      <c r="QHA35" s="13"/>
      <c r="QHB35" s="13"/>
      <c r="QHC35" s="13"/>
      <c r="QHD35" s="13"/>
      <c r="QHE35" s="13"/>
      <c r="QHF35" s="13"/>
      <c r="QHG35" s="13"/>
      <c r="QHH35" s="13"/>
      <c r="QHI35" s="13"/>
      <c r="QHJ35" s="13"/>
      <c r="QHK35" s="13"/>
      <c r="QHL35" s="13"/>
      <c r="QHM35" s="13"/>
      <c r="QHN35" s="13"/>
      <c r="QHO35" s="13"/>
      <c r="QHP35" s="13"/>
      <c r="QHQ35" s="13"/>
      <c r="QHR35" s="13"/>
      <c r="QHS35" s="13"/>
      <c r="QHT35" s="13"/>
      <c r="QHU35" s="13"/>
      <c r="QHV35" s="13"/>
      <c r="QHW35" s="13"/>
      <c r="QHX35" s="13"/>
      <c r="QHY35" s="13"/>
      <c r="QHZ35" s="13"/>
      <c r="QIA35" s="13"/>
      <c r="QIB35" s="13"/>
      <c r="QIC35" s="13"/>
      <c r="QID35" s="13"/>
      <c r="QIE35" s="13"/>
      <c r="QIF35" s="13"/>
      <c r="QIG35" s="13"/>
      <c r="QIH35" s="13"/>
      <c r="QII35" s="13"/>
      <c r="QIJ35" s="13"/>
      <c r="QIK35" s="13"/>
      <c r="QIL35" s="13"/>
      <c r="QIM35" s="13"/>
      <c r="QIN35" s="13"/>
      <c r="QIO35" s="13"/>
      <c r="QIP35" s="13"/>
      <c r="QIQ35" s="13"/>
      <c r="QIR35" s="13"/>
      <c r="QIS35" s="13"/>
      <c r="QIT35" s="13"/>
      <c r="QIU35" s="13"/>
      <c r="QIV35" s="13"/>
      <c r="QIW35" s="13"/>
      <c r="QIX35" s="13"/>
      <c r="QIY35" s="13"/>
      <c r="QIZ35" s="13"/>
      <c r="QJA35" s="13"/>
      <c r="QJB35" s="13"/>
      <c r="QJC35" s="13"/>
      <c r="QJD35" s="13"/>
      <c r="QJE35" s="13"/>
      <c r="QJF35" s="13"/>
      <c r="QJG35" s="13"/>
      <c r="QJH35" s="13"/>
      <c r="QJI35" s="13"/>
      <c r="QJJ35" s="13"/>
      <c r="QJK35" s="13"/>
      <c r="QJL35" s="13"/>
      <c r="QJM35" s="13"/>
      <c r="QJN35" s="13"/>
      <c r="QJO35" s="13"/>
      <c r="QJP35" s="13"/>
      <c r="QJQ35" s="13"/>
      <c r="QJR35" s="13"/>
      <c r="QJS35" s="13"/>
      <c r="QJT35" s="13"/>
      <c r="QJU35" s="13"/>
      <c r="QJV35" s="13"/>
      <c r="QJW35" s="13"/>
      <c r="QJX35" s="13"/>
      <c r="QJY35" s="13"/>
      <c r="QJZ35" s="13"/>
      <c r="QKA35" s="13"/>
      <c r="QKB35" s="13"/>
      <c r="QKC35" s="13"/>
      <c r="QKD35" s="13"/>
      <c r="QKE35" s="13"/>
      <c r="QKF35" s="13"/>
      <c r="QKG35" s="13"/>
      <c r="QKH35" s="13"/>
      <c r="QKI35" s="13"/>
      <c r="QKJ35" s="13"/>
      <c r="QKK35" s="13"/>
      <c r="QKL35" s="13"/>
      <c r="QKM35" s="13"/>
      <c r="QKN35" s="13"/>
      <c r="QKO35" s="13"/>
      <c r="QKP35" s="13"/>
      <c r="QKQ35" s="13"/>
      <c r="QKR35" s="13"/>
      <c r="QKS35" s="13"/>
      <c r="QKT35" s="13"/>
      <c r="QKU35" s="13"/>
      <c r="QKV35" s="13"/>
      <c r="QKW35" s="13"/>
      <c r="QKX35" s="13"/>
      <c r="QKY35" s="13"/>
      <c r="QKZ35" s="13"/>
      <c r="QLA35" s="13"/>
      <c r="QLB35" s="13"/>
      <c r="QLC35" s="13"/>
      <c r="QLD35" s="13"/>
      <c r="QLE35" s="13"/>
      <c r="QLF35" s="13"/>
      <c r="QLG35" s="13"/>
      <c r="QLH35" s="13"/>
      <c r="QLI35" s="13"/>
      <c r="QLJ35" s="13"/>
      <c r="QLK35" s="13"/>
      <c r="QLL35" s="13"/>
      <c r="QLM35" s="13"/>
      <c r="QLN35" s="13"/>
      <c r="QLO35" s="13"/>
      <c r="QLP35" s="13"/>
      <c r="QLQ35" s="13"/>
      <c r="QLR35" s="13"/>
      <c r="QLS35" s="13"/>
      <c r="QLT35" s="13"/>
      <c r="QLU35" s="13"/>
      <c r="QLV35" s="13"/>
      <c r="QLW35" s="13"/>
      <c r="QLX35" s="13"/>
      <c r="QLY35" s="13"/>
      <c r="QLZ35" s="13"/>
      <c r="QMA35" s="13"/>
      <c r="QMB35" s="13"/>
      <c r="QMC35" s="13"/>
      <c r="QMD35" s="13"/>
      <c r="QME35" s="13"/>
      <c r="QMF35" s="13"/>
      <c r="QMG35" s="13"/>
      <c r="QMH35" s="13"/>
      <c r="QMI35" s="13"/>
      <c r="QMJ35" s="13"/>
      <c r="QMK35" s="13"/>
      <c r="QML35" s="13"/>
      <c r="QMM35" s="13"/>
      <c r="QMN35" s="13"/>
      <c r="QMO35" s="13"/>
      <c r="QMP35" s="13"/>
      <c r="QMQ35" s="13"/>
      <c r="QMR35" s="13"/>
      <c r="QMS35" s="13"/>
      <c r="QMT35" s="13"/>
      <c r="QMU35" s="13"/>
      <c r="QMV35" s="13"/>
      <c r="QMW35" s="13"/>
      <c r="QMX35" s="13"/>
      <c r="QMY35" s="13"/>
      <c r="QMZ35" s="13"/>
      <c r="QNA35" s="13"/>
      <c r="QNB35" s="13"/>
      <c r="QNC35" s="13"/>
      <c r="QND35" s="13"/>
      <c r="QNE35" s="13"/>
      <c r="QNF35" s="13"/>
      <c r="QNG35" s="13"/>
      <c r="QNH35" s="13"/>
      <c r="QNI35" s="13"/>
      <c r="QNJ35" s="13"/>
      <c r="QNK35" s="13"/>
      <c r="QNL35" s="13"/>
      <c r="QNM35" s="13"/>
      <c r="QNN35" s="13"/>
      <c r="QNO35" s="13"/>
      <c r="QNP35" s="13"/>
      <c r="QNQ35" s="13"/>
      <c r="QNR35" s="13"/>
      <c r="QNS35" s="13"/>
      <c r="QNT35" s="13"/>
      <c r="QNU35" s="13"/>
      <c r="QNV35" s="13"/>
      <c r="QNW35" s="13"/>
      <c r="QNX35" s="13"/>
      <c r="QNY35" s="13"/>
      <c r="QNZ35" s="13"/>
      <c r="QOA35" s="13"/>
      <c r="QOB35" s="13"/>
      <c r="QOC35" s="13"/>
      <c r="QOD35" s="13"/>
      <c r="QOE35" s="13"/>
      <c r="QOF35" s="13"/>
      <c r="QOG35" s="13"/>
      <c r="QOH35" s="13"/>
      <c r="QOI35" s="13"/>
      <c r="QOJ35" s="13"/>
      <c r="QOK35" s="13"/>
      <c r="QOL35" s="13"/>
      <c r="QOM35" s="13"/>
      <c r="QON35" s="13"/>
      <c r="QOO35" s="13"/>
      <c r="QOP35" s="13"/>
      <c r="QOQ35" s="13"/>
      <c r="QOR35" s="13"/>
      <c r="QOS35" s="13"/>
      <c r="QOT35" s="13"/>
      <c r="QOU35" s="13"/>
      <c r="QOV35" s="13"/>
      <c r="QOW35" s="13"/>
      <c r="QOX35" s="13"/>
      <c r="QOY35" s="13"/>
      <c r="QOZ35" s="13"/>
      <c r="QPA35" s="13"/>
      <c r="QPB35" s="13"/>
      <c r="QPC35" s="13"/>
      <c r="QPD35" s="13"/>
      <c r="QPE35" s="13"/>
      <c r="QPF35" s="13"/>
      <c r="QPG35" s="13"/>
      <c r="QPH35" s="13"/>
      <c r="QPI35" s="13"/>
      <c r="QPJ35" s="13"/>
      <c r="QPK35" s="13"/>
      <c r="QPL35" s="13"/>
      <c r="QPM35" s="13"/>
      <c r="QPN35" s="13"/>
      <c r="QPO35" s="13"/>
      <c r="QPP35" s="13"/>
      <c r="QPQ35" s="13"/>
      <c r="QPR35" s="13"/>
      <c r="QPS35" s="13"/>
      <c r="QPT35" s="13"/>
      <c r="QPU35" s="13"/>
      <c r="QPV35" s="13"/>
      <c r="QPW35" s="13"/>
      <c r="QPX35" s="13"/>
      <c r="QPY35" s="13"/>
      <c r="QPZ35" s="13"/>
      <c r="QQA35" s="13"/>
      <c r="QQB35" s="13"/>
      <c r="QQC35" s="13"/>
      <c r="QQD35" s="13"/>
      <c r="QQE35" s="13"/>
      <c r="QQF35" s="13"/>
      <c r="QQG35" s="13"/>
      <c r="QQH35" s="13"/>
      <c r="QQI35" s="13"/>
      <c r="QQJ35" s="13"/>
      <c r="QQK35" s="13"/>
      <c r="QQL35" s="13"/>
      <c r="QQM35" s="13"/>
      <c r="QQN35" s="13"/>
      <c r="QQO35" s="13"/>
      <c r="QQP35" s="13"/>
      <c r="QQQ35" s="13"/>
      <c r="QQR35" s="13"/>
      <c r="QQS35" s="13"/>
      <c r="QQT35" s="13"/>
      <c r="QQU35" s="13"/>
      <c r="QQV35" s="13"/>
      <c r="QQW35" s="13"/>
      <c r="QQX35" s="13"/>
      <c r="QQY35" s="13"/>
      <c r="QQZ35" s="13"/>
      <c r="QRA35" s="13"/>
      <c r="QRB35" s="13"/>
      <c r="QRC35" s="13"/>
      <c r="QRD35" s="13"/>
      <c r="QRE35" s="13"/>
      <c r="QRF35" s="13"/>
      <c r="QRG35" s="13"/>
      <c r="QRH35" s="13"/>
      <c r="QRI35" s="13"/>
      <c r="QRJ35" s="13"/>
      <c r="QRK35" s="13"/>
      <c r="QRL35" s="13"/>
      <c r="QRM35" s="13"/>
      <c r="QRN35" s="13"/>
      <c r="QRO35" s="13"/>
      <c r="QRP35" s="13"/>
      <c r="QRQ35" s="13"/>
      <c r="QRR35" s="13"/>
      <c r="QRS35" s="13"/>
      <c r="QRT35" s="13"/>
      <c r="QRU35" s="13"/>
      <c r="QRV35" s="13"/>
      <c r="QRW35" s="13"/>
      <c r="QRX35" s="13"/>
      <c r="QRY35" s="13"/>
      <c r="QRZ35" s="13"/>
      <c r="QSA35" s="13"/>
      <c r="QSB35" s="13"/>
      <c r="QSC35" s="13"/>
      <c r="QSD35" s="13"/>
      <c r="QSE35" s="13"/>
      <c r="QSF35" s="13"/>
      <c r="QSG35" s="13"/>
      <c r="QSH35" s="13"/>
      <c r="QSI35" s="13"/>
      <c r="QSJ35" s="13"/>
      <c r="QSK35" s="13"/>
      <c r="QSL35" s="13"/>
      <c r="QSM35" s="13"/>
      <c r="QSN35" s="13"/>
      <c r="QSO35" s="13"/>
      <c r="QSP35" s="13"/>
      <c r="QSQ35" s="13"/>
      <c r="QSR35" s="13"/>
      <c r="QSS35" s="13"/>
      <c r="QST35" s="13"/>
      <c r="QSU35" s="13"/>
      <c r="QSV35" s="13"/>
      <c r="QSW35" s="13"/>
      <c r="QSX35" s="13"/>
      <c r="QSY35" s="13"/>
      <c r="QSZ35" s="13"/>
      <c r="QTA35" s="13"/>
      <c r="QTB35" s="13"/>
      <c r="QTC35" s="13"/>
      <c r="QTD35" s="13"/>
      <c r="QTE35" s="13"/>
      <c r="QTF35" s="13"/>
      <c r="QTG35" s="13"/>
      <c r="QTH35" s="13"/>
      <c r="QTI35" s="13"/>
      <c r="QTJ35" s="13"/>
      <c r="QTK35" s="13"/>
      <c r="QTL35" s="13"/>
      <c r="QTM35" s="13"/>
      <c r="QTN35" s="13"/>
      <c r="QTO35" s="13"/>
      <c r="QTP35" s="13"/>
      <c r="QTQ35" s="13"/>
      <c r="QTR35" s="13"/>
      <c r="QTS35" s="13"/>
      <c r="QTT35" s="13"/>
      <c r="QTU35" s="13"/>
      <c r="QTV35" s="13"/>
      <c r="QTW35" s="13"/>
      <c r="QTX35" s="13"/>
      <c r="QTY35" s="13"/>
      <c r="QTZ35" s="13"/>
      <c r="QUA35" s="13"/>
      <c r="QUB35" s="13"/>
      <c r="QUC35" s="13"/>
      <c r="QUD35" s="13"/>
      <c r="QUE35" s="13"/>
      <c r="QUF35" s="13"/>
      <c r="QUG35" s="13"/>
      <c r="QUH35" s="13"/>
      <c r="QUI35" s="13"/>
      <c r="QUJ35" s="13"/>
      <c r="QUK35" s="13"/>
      <c r="QUL35" s="13"/>
      <c r="QUM35" s="13"/>
      <c r="QUN35" s="13"/>
      <c r="QUO35" s="13"/>
      <c r="QUP35" s="13"/>
      <c r="QUQ35" s="13"/>
      <c r="QUR35" s="13"/>
      <c r="QUS35" s="13"/>
      <c r="QUT35" s="13"/>
      <c r="QUU35" s="13"/>
      <c r="QUV35" s="13"/>
      <c r="QUW35" s="13"/>
      <c r="QUX35" s="13"/>
      <c r="QUY35" s="13"/>
      <c r="QUZ35" s="13"/>
      <c r="QVA35" s="13"/>
      <c r="QVB35" s="13"/>
      <c r="QVC35" s="13"/>
      <c r="QVD35" s="13"/>
      <c r="QVE35" s="13"/>
      <c r="QVF35" s="13"/>
      <c r="QVG35" s="13"/>
      <c r="QVH35" s="13"/>
      <c r="QVI35" s="13"/>
      <c r="QVJ35" s="13"/>
      <c r="QVK35" s="13"/>
      <c r="QVL35" s="13"/>
      <c r="QVM35" s="13"/>
      <c r="QVN35" s="13"/>
      <c r="QVO35" s="13"/>
      <c r="QVP35" s="13"/>
      <c r="QVQ35" s="13"/>
      <c r="QVR35" s="13"/>
      <c r="QVS35" s="13"/>
      <c r="QVT35" s="13"/>
      <c r="QVU35" s="13"/>
      <c r="QVV35" s="13"/>
      <c r="QVW35" s="13"/>
      <c r="QVX35" s="13"/>
      <c r="QVY35" s="13"/>
      <c r="QVZ35" s="13"/>
      <c r="QWA35" s="13"/>
      <c r="QWB35" s="13"/>
      <c r="QWC35" s="13"/>
      <c r="QWD35" s="13"/>
      <c r="QWE35" s="13"/>
      <c r="QWF35" s="13"/>
      <c r="QWG35" s="13"/>
      <c r="QWH35" s="13"/>
      <c r="QWI35" s="13"/>
      <c r="QWJ35" s="13"/>
      <c r="QWK35" s="13"/>
      <c r="QWL35" s="13"/>
      <c r="QWM35" s="13"/>
      <c r="QWN35" s="13"/>
      <c r="QWO35" s="13"/>
      <c r="QWP35" s="13"/>
      <c r="QWQ35" s="13"/>
      <c r="QWR35" s="13"/>
      <c r="QWS35" s="13"/>
      <c r="QWT35" s="13"/>
      <c r="QWU35" s="13"/>
      <c r="QWV35" s="13"/>
      <c r="QWW35" s="13"/>
      <c r="QWX35" s="13"/>
      <c r="QWY35" s="13"/>
      <c r="QWZ35" s="13"/>
      <c r="QXA35" s="13"/>
      <c r="QXB35" s="13"/>
      <c r="QXC35" s="13"/>
      <c r="QXD35" s="13"/>
      <c r="QXE35" s="13"/>
      <c r="QXF35" s="13"/>
      <c r="QXG35" s="13"/>
      <c r="QXH35" s="13"/>
      <c r="QXI35" s="13"/>
      <c r="QXJ35" s="13"/>
      <c r="QXK35" s="13"/>
      <c r="QXL35" s="13"/>
      <c r="QXM35" s="13"/>
      <c r="QXN35" s="13"/>
      <c r="QXO35" s="13"/>
      <c r="QXP35" s="13"/>
      <c r="QXQ35" s="13"/>
      <c r="QXR35" s="13"/>
      <c r="QXS35" s="13"/>
      <c r="QXT35" s="13"/>
      <c r="QXU35" s="13"/>
      <c r="QXV35" s="13"/>
      <c r="QXW35" s="13"/>
      <c r="QXX35" s="13"/>
      <c r="QXY35" s="13"/>
      <c r="QXZ35" s="13"/>
      <c r="QYA35" s="13"/>
      <c r="QYB35" s="13"/>
      <c r="QYC35" s="13"/>
      <c r="QYD35" s="13"/>
      <c r="QYE35" s="13"/>
      <c r="QYF35" s="13"/>
      <c r="QYG35" s="13"/>
      <c r="QYH35" s="13"/>
      <c r="QYI35" s="13"/>
      <c r="QYJ35" s="13"/>
      <c r="QYK35" s="13"/>
      <c r="QYL35" s="13"/>
      <c r="QYM35" s="13"/>
      <c r="QYN35" s="13"/>
      <c r="QYO35" s="13"/>
      <c r="QYP35" s="13"/>
      <c r="QYQ35" s="13"/>
      <c r="QYR35" s="13"/>
      <c r="QYS35" s="13"/>
      <c r="QYT35" s="13"/>
      <c r="QYU35" s="13"/>
      <c r="QYV35" s="13"/>
      <c r="QYW35" s="13"/>
      <c r="QYX35" s="13"/>
      <c r="QYY35" s="13"/>
      <c r="QYZ35" s="13"/>
      <c r="QZA35" s="13"/>
      <c r="QZB35" s="13"/>
      <c r="QZC35" s="13"/>
      <c r="QZD35" s="13"/>
      <c r="QZE35" s="13"/>
      <c r="QZF35" s="13"/>
      <c r="QZG35" s="13"/>
      <c r="QZH35" s="13"/>
      <c r="QZI35" s="13"/>
      <c r="QZJ35" s="13"/>
      <c r="QZK35" s="13"/>
      <c r="QZL35" s="13"/>
      <c r="QZM35" s="13"/>
      <c r="QZN35" s="13"/>
      <c r="QZO35" s="13"/>
      <c r="QZP35" s="13"/>
      <c r="QZQ35" s="13"/>
      <c r="QZR35" s="13"/>
      <c r="QZS35" s="13"/>
      <c r="QZT35" s="13"/>
      <c r="QZU35" s="13"/>
      <c r="QZV35" s="13"/>
      <c r="QZW35" s="13"/>
      <c r="QZX35" s="13"/>
      <c r="QZY35" s="13"/>
      <c r="QZZ35" s="13"/>
      <c r="RAA35" s="13"/>
      <c r="RAB35" s="13"/>
      <c r="RAC35" s="13"/>
      <c r="RAD35" s="13"/>
      <c r="RAE35" s="13"/>
      <c r="RAF35" s="13"/>
      <c r="RAG35" s="13"/>
      <c r="RAH35" s="13"/>
      <c r="RAI35" s="13"/>
      <c r="RAJ35" s="13"/>
      <c r="RAK35" s="13"/>
      <c r="RAL35" s="13"/>
      <c r="RAM35" s="13"/>
      <c r="RAN35" s="13"/>
      <c r="RAO35" s="13"/>
      <c r="RAP35" s="13"/>
      <c r="RAQ35" s="13"/>
      <c r="RAR35" s="13"/>
      <c r="RAS35" s="13"/>
      <c r="RAT35" s="13"/>
      <c r="RAU35" s="13"/>
      <c r="RAV35" s="13"/>
      <c r="RAW35" s="13"/>
      <c r="RAX35" s="13"/>
      <c r="RAY35" s="13"/>
      <c r="RAZ35" s="13"/>
      <c r="RBA35" s="13"/>
      <c r="RBB35" s="13"/>
      <c r="RBC35" s="13"/>
      <c r="RBD35" s="13"/>
      <c r="RBE35" s="13"/>
      <c r="RBF35" s="13"/>
      <c r="RBG35" s="13"/>
      <c r="RBH35" s="13"/>
      <c r="RBI35" s="13"/>
      <c r="RBJ35" s="13"/>
      <c r="RBK35" s="13"/>
      <c r="RBL35" s="13"/>
      <c r="RBM35" s="13"/>
      <c r="RBN35" s="13"/>
      <c r="RBO35" s="13"/>
      <c r="RBP35" s="13"/>
      <c r="RBQ35" s="13"/>
      <c r="RBR35" s="13"/>
      <c r="RBS35" s="13"/>
      <c r="RBT35" s="13"/>
      <c r="RBU35" s="13"/>
      <c r="RBV35" s="13"/>
      <c r="RBW35" s="13"/>
      <c r="RBX35" s="13"/>
      <c r="RBY35" s="13"/>
      <c r="RBZ35" s="13"/>
      <c r="RCA35" s="13"/>
      <c r="RCB35" s="13"/>
      <c r="RCC35" s="13"/>
      <c r="RCD35" s="13"/>
      <c r="RCE35" s="13"/>
      <c r="RCF35" s="13"/>
      <c r="RCG35" s="13"/>
      <c r="RCH35" s="13"/>
      <c r="RCI35" s="13"/>
      <c r="RCJ35" s="13"/>
      <c r="RCK35" s="13"/>
      <c r="RCL35" s="13"/>
      <c r="RCM35" s="13"/>
      <c r="RCN35" s="13"/>
      <c r="RCO35" s="13"/>
      <c r="RCP35" s="13"/>
      <c r="RCQ35" s="13"/>
      <c r="RCR35" s="13"/>
      <c r="RCS35" s="13"/>
      <c r="RCT35" s="13"/>
      <c r="RCU35" s="13"/>
      <c r="RCV35" s="13"/>
      <c r="RCW35" s="13"/>
      <c r="RCX35" s="13"/>
      <c r="RCY35" s="13"/>
      <c r="RCZ35" s="13"/>
      <c r="RDA35" s="13"/>
      <c r="RDB35" s="13"/>
      <c r="RDC35" s="13"/>
      <c r="RDD35" s="13"/>
      <c r="RDE35" s="13"/>
      <c r="RDF35" s="13"/>
      <c r="RDG35" s="13"/>
      <c r="RDH35" s="13"/>
      <c r="RDI35" s="13"/>
      <c r="RDJ35" s="13"/>
      <c r="RDK35" s="13"/>
      <c r="RDL35" s="13"/>
      <c r="RDM35" s="13"/>
      <c r="RDN35" s="13"/>
      <c r="RDO35" s="13"/>
      <c r="RDP35" s="13"/>
      <c r="RDQ35" s="13"/>
      <c r="RDR35" s="13"/>
      <c r="RDS35" s="13"/>
      <c r="RDT35" s="13"/>
      <c r="RDU35" s="13"/>
      <c r="RDV35" s="13"/>
      <c r="RDW35" s="13"/>
      <c r="RDX35" s="13"/>
      <c r="RDY35" s="13"/>
      <c r="RDZ35" s="13"/>
      <c r="REA35" s="13"/>
      <c r="REB35" s="13"/>
      <c r="REC35" s="13"/>
      <c r="RED35" s="13"/>
      <c r="REE35" s="13"/>
      <c r="REF35" s="13"/>
      <c r="REG35" s="13"/>
      <c r="REH35" s="13"/>
      <c r="REI35" s="13"/>
      <c r="REJ35" s="13"/>
      <c r="REK35" s="13"/>
      <c r="REL35" s="13"/>
      <c r="REM35" s="13"/>
      <c r="REN35" s="13"/>
      <c r="REO35" s="13"/>
      <c r="REP35" s="13"/>
      <c r="REQ35" s="13"/>
      <c r="RER35" s="13"/>
      <c r="RES35" s="13"/>
      <c r="RET35" s="13"/>
      <c r="REU35" s="13"/>
      <c r="REV35" s="13"/>
      <c r="REW35" s="13"/>
      <c r="REX35" s="13"/>
      <c r="REY35" s="13"/>
      <c r="REZ35" s="13"/>
      <c r="RFA35" s="13"/>
      <c r="RFB35" s="13"/>
      <c r="RFC35" s="13"/>
      <c r="RFD35" s="13"/>
      <c r="RFE35" s="13"/>
      <c r="RFF35" s="13"/>
      <c r="RFG35" s="13"/>
      <c r="RFH35" s="13"/>
      <c r="RFI35" s="13"/>
      <c r="RFJ35" s="13"/>
      <c r="RFK35" s="13"/>
      <c r="RFL35" s="13"/>
      <c r="RFM35" s="13"/>
      <c r="RFN35" s="13"/>
      <c r="RFO35" s="13"/>
      <c r="RFP35" s="13"/>
      <c r="RFQ35" s="13"/>
      <c r="RFR35" s="13"/>
      <c r="RFS35" s="13"/>
      <c r="RFT35" s="13"/>
      <c r="RFU35" s="13"/>
      <c r="RFV35" s="13"/>
      <c r="RFW35" s="13"/>
      <c r="RFX35" s="13"/>
      <c r="RFY35" s="13"/>
      <c r="RFZ35" s="13"/>
      <c r="RGA35" s="13"/>
      <c r="RGB35" s="13"/>
      <c r="RGC35" s="13"/>
      <c r="RGD35" s="13"/>
      <c r="RGE35" s="13"/>
      <c r="RGF35" s="13"/>
      <c r="RGG35" s="13"/>
      <c r="RGH35" s="13"/>
      <c r="RGI35" s="13"/>
      <c r="RGJ35" s="13"/>
      <c r="RGK35" s="13"/>
      <c r="RGL35" s="13"/>
      <c r="RGM35" s="13"/>
      <c r="RGN35" s="13"/>
      <c r="RGO35" s="13"/>
      <c r="RGP35" s="13"/>
      <c r="RGQ35" s="13"/>
      <c r="RGR35" s="13"/>
      <c r="RGS35" s="13"/>
      <c r="RGT35" s="13"/>
      <c r="RGU35" s="13"/>
      <c r="RGV35" s="13"/>
      <c r="RGW35" s="13"/>
      <c r="RGX35" s="13"/>
      <c r="RGY35" s="13"/>
      <c r="RGZ35" s="13"/>
      <c r="RHA35" s="13"/>
      <c r="RHB35" s="13"/>
      <c r="RHC35" s="13"/>
      <c r="RHD35" s="13"/>
      <c r="RHE35" s="13"/>
      <c r="RHF35" s="13"/>
      <c r="RHG35" s="13"/>
      <c r="RHH35" s="13"/>
      <c r="RHI35" s="13"/>
      <c r="RHJ35" s="13"/>
      <c r="RHK35" s="13"/>
      <c r="RHL35" s="13"/>
      <c r="RHM35" s="13"/>
      <c r="RHN35" s="13"/>
      <c r="RHO35" s="13"/>
      <c r="RHP35" s="13"/>
      <c r="RHQ35" s="13"/>
      <c r="RHR35" s="13"/>
      <c r="RHS35" s="13"/>
      <c r="RHT35" s="13"/>
      <c r="RHU35" s="13"/>
      <c r="RHV35" s="13"/>
      <c r="RHW35" s="13"/>
      <c r="RHX35" s="13"/>
      <c r="RHY35" s="13"/>
      <c r="RHZ35" s="13"/>
      <c r="RIA35" s="13"/>
      <c r="RIB35" s="13"/>
      <c r="RIC35" s="13"/>
      <c r="RID35" s="13"/>
      <c r="RIE35" s="13"/>
      <c r="RIF35" s="13"/>
      <c r="RIG35" s="13"/>
      <c r="RIH35" s="13"/>
      <c r="RII35" s="13"/>
      <c r="RIJ35" s="13"/>
      <c r="RIK35" s="13"/>
      <c r="RIL35" s="13"/>
      <c r="RIM35" s="13"/>
      <c r="RIN35" s="13"/>
      <c r="RIO35" s="13"/>
      <c r="RIP35" s="13"/>
      <c r="RIQ35" s="13"/>
      <c r="RIR35" s="13"/>
      <c r="RIS35" s="13"/>
      <c r="RIT35" s="13"/>
      <c r="RIU35" s="13"/>
      <c r="RIV35" s="13"/>
      <c r="RIW35" s="13"/>
      <c r="RIX35" s="13"/>
      <c r="RIY35" s="13"/>
      <c r="RIZ35" s="13"/>
      <c r="RJA35" s="13"/>
      <c r="RJB35" s="13"/>
      <c r="RJC35" s="13"/>
      <c r="RJD35" s="13"/>
      <c r="RJE35" s="13"/>
      <c r="RJF35" s="13"/>
      <c r="RJG35" s="13"/>
      <c r="RJH35" s="13"/>
      <c r="RJI35" s="13"/>
      <c r="RJJ35" s="13"/>
      <c r="RJK35" s="13"/>
      <c r="RJL35" s="13"/>
      <c r="RJM35" s="13"/>
      <c r="RJN35" s="13"/>
      <c r="RJO35" s="13"/>
      <c r="RJP35" s="13"/>
      <c r="RJQ35" s="13"/>
      <c r="RJR35" s="13"/>
      <c r="RJS35" s="13"/>
      <c r="RJT35" s="13"/>
      <c r="RJU35" s="13"/>
      <c r="RJV35" s="13"/>
      <c r="RJW35" s="13"/>
      <c r="RJX35" s="13"/>
      <c r="RJY35" s="13"/>
      <c r="RJZ35" s="13"/>
      <c r="RKA35" s="13"/>
      <c r="RKB35" s="13"/>
      <c r="RKC35" s="13"/>
      <c r="RKD35" s="13"/>
      <c r="RKE35" s="13"/>
      <c r="RKF35" s="13"/>
      <c r="RKG35" s="13"/>
      <c r="RKH35" s="13"/>
      <c r="RKI35" s="13"/>
      <c r="RKJ35" s="13"/>
      <c r="RKK35" s="13"/>
      <c r="RKL35" s="13"/>
      <c r="RKM35" s="13"/>
      <c r="RKN35" s="13"/>
      <c r="RKO35" s="13"/>
      <c r="RKP35" s="13"/>
      <c r="RKQ35" s="13"/>
      <c r="RKR35" s="13"/>
      <c r="RKS35" s="13"/>
      <c r="RKT35" s="13"/>
      <c r="RKU35" s="13"/>
      <c r="RKV35" s="13"/>
      <c r="RKW35" s="13"/>
      <c r="RKX35" s="13"/>
      <c r="RKY35" s="13"/>
      <c r="RKZ35" s="13"/>
      <c r="RLA35" s="13"/>
      <c r="RLB35" s="13"/>
      <c r="RLC35" s="13"/>
      <c r="RLD35" s="13"/>
      <c r="RLE35" s="13"/>
      <c r="RLF35" s="13"/>
      <c r="RLG35" s="13"/>
      <c r="RLH35" s="13"/>
      <c r="RLI35" s="13"/>
      <c r="RLJ35" s="13"/>
      <c r="RLK35" s="13"/>
      <c r="RLL35" s="13"/>
      <c r="RLM35" s="13"/>
      <c r="RLN35" s="13"/>
      <c r="RLO35" s="13"/>
      <c r="RLP35" s="13"/>
      <c r="RLQ35" s="13"/>
      <c r="RLR35" s="13"/>
      <c r="RLS35" s="13"/>
      <c r="RLT35" s="13"/>
      <c r="RLU35" s="13"/>
      <c r="RLV35" s="13"/>
      <c r="RLW35" s="13"/>
      <c r="RLX35" s="13"/>
      <c r="RLY35" s="13"/>
      <c r="RLZ35" s="13"/>
      <c r="RMA35" s="13"/>
      <c r="RMB35" s="13"/>
      <c r="RMC35" s="13"/>
      <c r="RMD35" s="13"/>
      <c r="RME35" s="13"/>
      <c r="RMF35" s="13"/>
      <c r="RMG35" s="13"/>
      <c r="RMH35" s="13"/>
      <c r="RMI35" s="13"/>
      <c r="RMJ35" s="13"/>
      <c r="RMK35" s="13"/>
      <c r="RML35" s="13"/>
      <c r="RMM35" s="13"/>
      <c r="RMN35" s="13"/>
      <c r="RMO35" s="13"/>
      <c r="RMP35" s="13"/>
      <c r="RMQ35" s="13"/>
      <c r="RMR35" s="13"/>
      <c r="RMS35" s="13"/>
      <c r="RMT35" s="13"/>
      <c r="RMU35" s="13"/>
      <c r="RMV35" s="13"/>
      <c r="RMW35" s="13"/>
      <c r="RMX35" s="13"/>
      <c r="RMY35" s="13"/>
      <c r="RMZ35" s="13"/>
      <c r="RNA35" s="13"/>
      <c r="RNB35" s="13"/>
      <c r="RNC35" s="13"/>
      <c r="RND35" s="13"/>
      <c r="RNE35" s="13"/>
      <c r="RNF35" s="13"/>
      <c r="RNG35" s="13"/>
      <c r="RNH35" s="13"/>
      <c r="RNI35" s="13"/>
      <c r="RNJ35" s="13"/>
      <c r="RNK35" s="13"/>
      <c r="RNL35" s="13"/>
      <c r="RNM35" s="13"/>
      <c r="RNN35" s="13"/>
      <c r="RNO35" s="13"/>
      <c r="RNP35" s="13"/>
      <c r="RNQ35" s="13"/>
      <c r="RNR35" s="13"/>
      <c r="RNS35" s="13"/>
      <c r="RNT35" s="13"/>
      <c r="RNU35" s="13"/>
      <c r="RNV35" s="13"/>
      <c r="RNW35" s="13"/>
      <c r="RNX35" s="13"/>
      <c r="RNY35" s="13"/>
      <c r="RNZ35" s="13"/>
      <c r="ROA35" s="13"/>
      <c r="ROB35" s="13"/>
      <c r="ROC35" s="13"/>
      <c r="ROD35" s="13"/>
      <c r="ROE35" s="13"/>
      <c r="ROF35" s="13"/>
      <c r="ROG35" s="13"/>
      <c r="ROH35" s="13"/>
      <c r="ROI35" s="13"/>
      <c r="ROJ35" s="13"/>
      <c r="ROK35" s="13"/>
      <c r="ROL35" s="13"/>
      <c r="ROM35" s="13"/>
      <c r="RON35" s="13"/>
      <c r="ROO35" s="13"/>
      <c r="ROP35" s="13"/>
      <c r="ROQ35" s="13"/>
      <c r="ROR35" s="13"/>
      <c r="ROS35" s="13"/>
      <c r="ROT35" s="13"/>
      <c r="ROU35" s="13"/>
      <c r="ROV35" s="13"/>
      <c r="ROW35" s="13"/>
      <c r="ROX35" s="13"/>
      <c r="ROY35" s="13"/>
      <c r="ROZ35" s="13"/>
      <c r="RPA35" s="13"/>
      <c r="RPB35" s="13"/>
      <c r="RPC35" s="13"/>
      <c r="RPD35" s="13"/>
      <c r="RPE35" s="13"/>
      <c r="RPF35" s="13"/>
      <c r="RPG35" s="13"/>
      <c r="RPH35" s="13"/>
      <c r="RPI35" s="13"/>
      <c r="RPJ35" s="13"/>
      <c r="RPK35" s="13"/>
      <c r="RPL35" s="13"/>
      <c r="RPM35" s="13"/>
      <c r="RPN35" s="13"/>
      <c r="RPO35" s="13"/>
      <c r="RPP35" s="13"/>
      <c r="RPQ35" s="13"/>
      <c r="RPR35" s="13"/>
      <c r="RPS35" s="13"/>
      <c r="RPT35" s="13"/>
      <c r="RPU35" s="13"/>
      <c r="RPV35" s="13"/>
      <c r="RPW35" s="13"/>
      <c r="RPX35" s="13"/>
      <c r="RPY35" s="13"/>
      <c r="RPZ35" s="13"/>
      <c r="RQA35" s="13"/>
      <c r="RQB35" s="13"/>
      <c r="RQC35" s="13"/>
      <c r="RQD35" s="13"/>
      <c r="RQE35" s="13"/>
      <c r="RQF35" s="13"/>
      <c r="RQG35" s="13"/>
      <c r="RQH35" s="13"/>
      <c r="RQI35" s="13"/>
      <c r="RQJ35" s="13"/>
      <c r="RQK35" s="13"/>
      <c r="RQL35" s="13"/>
      <c r="RQM35" s="13"/>
      <c r="RQN35" s="13"/>
      <c r="RQO35" s="13"/>
      <c r="RQP35" s="13"/>
      <c r="RQQ35" s="13"/>
      <c r="RQR35" s="13"/>
      <c r="RQS35" s="13"/>
      <c r="RQT35" s="13"/>
      <c r="RQU35" s="13"/>
      <c r="RQV35" s="13"/>
      <c r="RQW35" s="13"/>
      <c r="RQX35" s="13"/>
      <c r="RQY35" s="13"/>
      <c r="RQZ35" s="13"/>
      <c r="RRA35" s="13"/>
      <c r="RRB35" s="13"/>
      <c r="RRC35" s="13"/>
      <c r="RRD35" s="13"/>
      <c r="RRE35" s="13"/>
      <c r="RRF35" s="13"/>
      <c r="RRG35" s="13"/>
      <c r="RRH35" s="13"/>
      <c r="RRI35" s="13"/>
      <c r="RRJ35" s="13"/>
      <c r="RRK35" s="13"/>
      <c r="RRL35" s="13"/>
      <c r="RRM35" s="13"/>
      <c r="RRN35" s="13"/>
      <c r="RRO35" s="13"/>
      <c r="RRP35" s="13"/>
      <c r="RRQ35" s="13"/>
      <c r="RRR35" s="13"/>
      <c r="RRS35" s="13"/>
      <c r="RRT35" s="13"/>
      <c r="RRU35" s="13"/>
      <c r="RRV35" s="13"/>
      <c r="RRW35" s="13"/>
      <c r="RRX35" s="13"/>
      <c r="RRY35" s="13"/>
      <c r="RRZ35" s="13"/>
      <c r="RSA35" s="13"/>
      <c r="RSB35" s="13"/>
      <c r="RSC35" s="13"/>
      <c r="RSD35" s="13"/>
      <c r="RSE35" s="13"/>
      <c r="RSF35" s="13"/>
      <c r="RSG35" s="13"/>
      <c r="RSH35" s="13"/>
      <c r="RSI35" s="13"/>
      <c r="RSJ35" s="13"/>
      <c r="RSK35" s="13"/>
      <c r="RSL35" s="13"/>
      <c r="RSM35" s="13"/>
      <c r="RSN35" s="13"/>
      <c r="RSO35" s="13"/>
      <c r="RSP35" s="13"/>
      <c r="RSQ35" s="13"/>
      <c r="RSR35" s="13"/>
      <c r="RSS35" s="13"/>
      <c r="RST35" s="13"/>
      <c r="RSU35" s="13"/>
      <c r="RSV35" s="13"/>
      <c r="RSW35" s="13"/>
      <c r="RSX35" s="13"/>
      <c r="RSY35" s="13"/>
      <c r="RSZ35" s="13"/>
      <c r="RTA35" s="13"/>
      <c r="RTB35" s="13"/>
      <c r="RTC35" s="13"/>
      <c r="RTD35" s="13"/>
      <c r="RTE35" s="13"/>
      <c r="RTF35" s="13"/>
      <c r="RTG35" s="13"/>
      <c r="RTH35" s="13"/>
      <c r="RTI35" s="13"/>
      <c r="RTJ35" s="13"/>
      <c r="RTK35" s="13"/>
      <c r="RTL35" s="13"/>
      <c r="RTM35" s="13"/>
      <c r="RTN35" s="13"/>
      <c r="RTO35" s="13"/>
      <c r="RTP35" s="13"/>
      <c r="RTQ35" s="13"/>
      <c r="RTR35" s="13"/>
      <c r="RTS35" s="13"/>
      <c r="RTT35" s="13"/>
      <c r="RTU35" s="13"/>
      <c r="RTV35" s="13"/>
      <c r="RTW35" s="13"/>
      <c r="RTX35" s="13"/>
      <c r="RTY35" s="13"/>
      <c r="RTZ35" s="13"/>
      <c r="RUA35" s="13"/>
      <c r="RUB35" s="13"/>
      <c r="RUC35" s="13"/>
      <c r="RUD35" s="13"/>
      <c r="RUE35" s="13"/>
      <c r="RUF35" s="13"/>
      <c r="RUG35" s="13"/>
      <c r="RUH35" s="13"/>
      <c r="RUI35" s="13"/>
      <c r="RUJ35" s="13"/>
      <c r="RUK35" s="13"/>
      <c r="RUL35" s="13"/>
      <c r="RUM35" s="13"/>
      <c r="RUN35" s="13"/>
      <c r="RUO35" s="13"/>
      <c r="RUP35" s="13"/>
      <c r="RUQ35" s="13"/>
      <c r="RUR35" s="13"/>
      <c r="RUS35" s="13"/>
      <c r="RUT35" s="13"/>
      <c r="RUU35" s="13"/>
      <c r="RUV35" s="13"/>
      <c r="RUW35" s="13"/>
      <c r="RUX35" s="13"/>
      <c r="RUY35" s="13"/>
      <c r="RUZ35" s="13"/>
      <c r="RVA35" s="13"/>
      <c r="RVB35" s="13"/>
      <c r="RVC35" s="13"/>
      <c r="RVD35" s="13"/>
      <c r="RVE35" s="13"/>
      <c r="RVF35" s="13"/>
      <c r="RVG35" s="13"/>
      <c r="RVH35" s="13"/>
      <c r="RVI35" s="13"/>
      <c r="RVJ35" s="13"/>
      <c r="RVK35" s="13"/>
      <c r="RVL35" s="13"/>
      <c r="RVM35" s="13"/>
      <c r="RVN35" s="13"/>
      <c r="RVO35" s="13"/>
      <c r="RVP35" s="13"/>
      <c r="RVQ35" s="13"/>
      <c r="RVR35" s="13"/>
      <c r="RVS35" s="13"/>
      <c r="RVT35" s="13"/>
      <c r="RVU35" s="13"/>
      <c r="RVV35" s="13"/>
      <c r="RVW35" s="13"/>
      <c r="RVX35" s="13"/>
      <c r="RVY35" s="13"/>
      <c r="RVZ35" s="13"/>
      <c r="RWA35" s="13"/>
      <c r="RWB35" s="13"/>
      <c r="RWC35" s="13"/>
      <c r="RWD35" s="13"/>
      <c r="RWE35" s="13"/>
      <c r="RWF35" s="13"/>
      <c r="RWG35" s="13"/>
      <c r="RWH35" s="13"/>
      <c r="RWI35" s="13"/>
      <c r="RWJ35" s="13"/>
      <c r="RWK35" s="13"/>
      <c r="RWL35" s="13"/>
      <c r="RWM35" s="13"/>
      <c r="RWN35" s="13"/>
      <c r="RWO35" s="13"/>
      <c r="RWP35" s="13"/>
      <c r="RWQ35" s="13"/>
      <c r="RWR35" s="13"/>
      <c r="RWS35" s="13"/>
      <c r="RWT35" s="13"/>
      <c r="RWU35" s="13"/>
      <c r="RWV35" s="13"/>
      <c r="RWW35" s="13"/>
      <c r="RWX35" s="13"/>
      <c r="RWY35" s="13"/>
      <c r="RWZ35" s="13"/>
      <c r="RXA35" s="13"/>
      <c r="RXB35" s="13"/>
      <c r="RXC35" s="13"/>
      <c r="RXD35" s="13"/>
      <c r="RXE35" s="13"/>
      <c r="RXF35" s="13"/>
      <c r="RXG35" s="13"/>
      <c r="RXH35" s="13"/>
      <c r="RXI35" s="13"/>
      <c r="RXJ35" s="13"/>
      <c r="RXK35" s="13"/>
      <c r="RXL35" s="13"/>
      <c r="RXM35" s="13"/>
      <c r="RXN35" s="13"/>
      <c r="RXO35" s="13"/>
      <c r="RXP35" s="13"/>
      <c r="RXQ35" s="13"/>
      <c r="RXR35" s="13"/>
      <c r="RXS35" s="13"/>
      <c r="RXT35" s="13"/>
      <c r="RXU35" s="13"/>
      <c r="RXV35" s="13"/>
      <c r="RXW35" s="13"/>
      <c r="RXX35" s="13"/>
      <c r="RXY35" s="13"/>
      <c r="RXZ35" s="13"/>
      <c r="RYA35" s="13"/>
      <c r="RYB35" s="13"/>
      <c r="RYC35" s="13"/>
      <c r="RYD35" s="13"/>
      <c r="RYE35" s="13"/>
      <c r="RYF35" s="13"/>
      <c r="RYG35" s="13"/>
      <c r="RYH35" s="13"/>
      <c r="RYI35" s="13"/>
      <c r="RYJ35" s="13"/>
      <c r="RYK35" s="13"/>
      <c r="RYL35" s="13"/>
      <c r="RYM35" s="13"/>
      <c r="RYN35" s="13"/>
      <c r="RYO35" s="13"/>
      <c r="RYP35" s="13"/>
      <c r="RYQ35" s="13"/>
      <c r="RYR35" s="13"/>
      <c r="RYS35" s="13"/>
      <c r="RYT35" s="13"/>
      <c r="RYU35" s="13"/>
      <c r="RYV35" s="13"/>
      <c r="RYW35" s="13"/>
      <c r="RYX35" s="13"/>
      <c r="RYY35" s="13"/>
      <c r="RYZ35" s="13"/>
      <c r="RZA35" s="13"/>
      <c r="RZB35" s="13"/>
      <c r="RZC35" s="13"/>
      <c r="RZD35" s="13"/>
      <c r="RZE35" s="13"/>
      <c r="RZF35" s="13"/>
      <c r="RZG35" s="13"/>
      <c r="RZH35" s="13"/>
      <c r="RZI35" s="13"/>
      <c r="RZJ35" s="13"/>
      <c r="RZK35" s="13"/>
      <c r="RZL35" s="13"/>
      <c r="RZM35" s="13"/>
      <c r="RZN35" s="13"/>
      <c r="RZO35" s="13"/>
      <c r="RZP35" s="13"/>
      <c r="RZQ35" s="13"/>
      <c r="RZR35" s="13"/>
      <c r="RZS35" s="13"/>
      <c r="RZT35" s="13"/>
      <c r="RZU35" s="13"/>
      <c r="RZV35" s="13"/>
      <c r="RZW35" s="13"/>
      <c r="RZX35" s="13"/>
      <c r="RZY35" s="13"/>
      <c r="RZZ35" s="13"/>
      <c r="SAA35" s="13"/>
      <c r="SAB35" s="13"/>
      <c r="SAC35" s="13"/>
      <c r="SAD35" s="13"/>
      <c r="SAE35" s="13"/>
      <c r="SAF35" s="13"/>
      <c r="SAG35" s="13"/>
      <c r="SAH35" s="13"/>
      <c r="SAI35" s="13"/>
      <c r="SAJ35" s="13"/>
      <c r="SAK35" s="13"/>
      <c r="SAL35" s="13"/>
      <c r="SAM35" s="13"/>
      <c r="SAN35" s="13"/>
      <c r="SAO35" s="13"/>
      <c r="SAP35" s="13"/>
      <c r="SAQ35" s="13"/>
      <c r="SAR35" s="13"/>
      <c r="SAS35" s="13"/>
      <c r="SAT35" s="13"/>
      <c r="SAU35" s="13"/>
      <c r="SAV35" s="13"/>
      <c r="SAW35" s="13"/>
      <c r="SAX35" s="13"/>
      <c r="SAY35" s="13"/>
      <c r="SAZ35" s="13"/>
      <c r="SBA35" s="13"/>
      <c r="SBB35" s="13"/>
      <c r="SBC35" s="13"/>
      <c r="SBD35" s="13"/>
      <c r="SBE35" s="13"/>
      <c r="SBF35" s="13"/>
      <c r="SBG35" s="13"/>
      <c r="SBH35" s="13"/>
      <c r="SBI35" s="13"/>
      <c r="SBJ35" s="13"/>
      <c r="SBK35" s="13"/>
      <c r="SBL35" s="13"/>
      <c r="SBM35" s="13"/>
      <c r="SBN35" s="13"/>
      <c r="SBO35" s="13"/>
      <c r="SBP35" s="13"/>
      <c r="SBQ35" s="13"/>
      <c r="SBR35" s="13"/>
      <c r="SBS35" s="13"/>
      <c r="SBT35" s="13"/>
      <c r="SBU35" s="13"/>
      <c r="SBV35" s="13"/>
      <c r="SBW35" s="13"/>
      <c r="SBX35" s="13"/>
      <c r="SBY35" s="13"/>
      <c r="SBZ35" s="13"/>
      <c r="SCA35" s="13"/>
      <c r="SCB35" s="13"/>
      <c r="SCC35" s="13"/>
      <c r="SCD35" s="13"/>
      <c r="SCE35" s="13"/>
      <c r="SCF35" s="13"/>
      <c r="SCG35" s="13"/>
      <c r="SCH35" s="13"/>
      <c r="SCI35" s="13"/>
      <c r="SCJ35" s="13"/>
      <c r="SCK35" s="13"/>
      <c r="SCL35" s="13"/>
      <c r="SCM35" s="13"/>
      <c r="SCN35" s="13"/>
      <c r="SCO35" s="13"/>
      <c r="SCP35" s="13"/>
      <c r="SCQ35" s="13"/>
      <c r="SCR35" s="13"/>
      <c r="SCS35" s="13"/>
      <c r="SCT35" s="13"/>
      <c r="SCU35" s="13"/>
      <c r="SCV35" s="13"/>
      <c r="SCW35" s="13"/>
      <c r="SCX35" s="13"/>
      <c r="SCY35" s="13"/>
      <c r="SCZ35" s="13"/>
      <c r="SDA35" s="13"/>
      <c r="SDB35" s="13"/>
      <c r="SDC35" s="13"/>
      <c r="SDD35" s="13"/>
      <c r="SDE35" s="13"/>
      <c r="SDF35" s="13"/>
      <c r="SDG35" s="13"/>
      <c r="SDH35" s="13"/>
      <c r="SDI35" s="13"/>
      <c r="SDJ35" s="13"/>
      <c r="SDK35" s="13"/>
      <c r="SDL35" s="13"/>
      <c r="SDM35" s="13"/>
      <c r="SDN35" s="13"/>
      <c r="SDO35" s="13"/>
      <c r="SDP35" s="13"/>
      <c r="SDQ35" s="13"/>
      <c r="SDR35" s="13"/>
      <c r="SDS35" s="13"/>
      <c r="SDT35" s="13"/>
      <c r="SDU35" s="13"/>
      <c r="SDV35" s="13"/>
      <c r="SDW35" s="13"/>
      <c r="SDX35" s="13"/>
      <c r="SDY35" s="13"/>
      <c r="SDZ35" s="13"/>
      <c r="SEA35" s="13"/>
      <c r="SEB35" s="13"/>
      <c r="SEC35" s="13"/>
      <c r="SED35" s="13"/>
      <c r="SEE35" s="13"/>
      <c r="SEF35" s="13"/>
      <c r="SEG35" s="13"/>
      <c r="SEH35" s="13"/>
      <c r="SEI35" s="13"/>
      <c r="SEJ35" s="13"/>
      <c r="SEK35" s="13"/>
      <c r="SEL35" s="13"/>
      <c r="SEM35" s="13"/>
      <c r="SEN35" s="13"/>
      <c r="SEO35" s="13"/>
      <c r="SEP35" s="13"/>
      <c r="SEQ35" s="13"/>
      <c r="SER35" s="13"/>
      <c r="SES35" s="13"/>
      <c r="SET35" s="13"/>
      <c r="SEU35" s="13"/>
      <c r="SEV35" s="13"/>
      <c r="SEW35" s="13"/>
      <c r="SEX35" s="13"/>
      <c r="SEY35" s="13"/>
      <c r="SEZ35" s="13"/>
      <c r="SFA35" s="13"/>
      <c r="SFB35" s="13"/>
      <c r="SFC35" s="13"/>
      <c r="SFD35" s="13"/>
      <c r="SFE35" s="13"/>
      <c r="SFF35" s="13"/>
      <c r="SFG35" s="13"/>
      <c r="SFH35" s="13"/>
      <c r="SFI35" s="13"/>
      <c r="SFJ35" s="13"/>
      <c r="SFK35" s="13"/>
      <c r="SFL35" s="13"/>
      <c r="SFM35" s="13"/>
      <c r="SFN35" s="13"/>
      <c r="SFO35" s="13"/>
      <c r="SFP35" s="13"/>
      <c r="SFQ35" s="13"/>
      <c r="SFR35" s="13"/>
      <c r="SFS35" s="13"/>
      <c r="SFT35" s="13"/>
      <c r="SFU35" s="13"/>
      <c r="SFV35" s="13"/>
      <c r="SFW35" s="13"/>
      <c r="SFX35" s="13"/>
      <c r="SFY35" s="13"/>
      <c r="SFZ35" s="13"/>
      <c r="SGA35" s="13"/>
      <c r="SGB35" s="13"/>
      <c r="SGC35" s="13"/>
      <c r="SGD35" s="13"/>
      <c r="SGE35" s="13"/>
      <c r="SGF35" s="13"/>
      <c r="SGG35" s="13"/>
      <c r="SGH35" s="13"/>
      <c r="SGI35" s="13"/>
      <c r="SGJ35" s="13"/>
      <c r="SGK35" s="13"/>
      <c r="SGL35" s="13"/>
      <c r="SGM35" s="13"/>
      <c r="SGN35" s="13"/>
      <c r="SGO35" s="13"/>
      <c r="SGP35" s="13"/>
      <c r="SGQ35" s="13"/>
      <c r="SGR35" s="13"/>
      <c r="SGS35" s="13"/>
      <c r="SGT35" s="13"/>
      <c r="SGU35" s="13"/>
      <c r="SGV35" s="13"/>
      <c r="SGW35" s="13"/>
      <c r="SGX35" s="13"/>
      <c r="SGY35" s="13"/>
      <c r="SGZ35" s="13"/>
      <c r="SHA35" s="13"/>
      <c r="SHB35" s="13"/>
      <c r="SHC35" s="13"/>
      <c r="SHD35" s="13"/>
      <c r="SHE35" s="13"/>
      <c r="SHF35" s="13"/>
      <c r="SHG35" s="13"/>
      <c r="SHH35" s="13"/>
      <c r="SHI35" s="13"/>
      <c r="SHJ35" s="13"/>
      <c r="SHK35" s="13"/>
      <c r="SHL35" s="13"/>
      <c r="SHM35" s="13"/>
      <c r="SHN35" s="13"/>
      <c r="SHO35" s="13"/>
      <c r="SHP35" s="13"/>
      <c r="SHQ35" s="13"/>
      <c r="SHR35" s="13"/>
      <c r="SHS35" s="13"/>
      <c r="SHT35" s="13"/>
      <c r="SHU35" s="13"/>
      <c r="SHV35" s="13"/>
      <c r="SHW35" s="13"/>
      <c r="SHX35" s="13"/>
      <c r="SHY35" s="13"/>
      <c r="SHZ35" s="13"/>
      <c r="SIA35" s="13"/>
      <c r="SIB35" s="13"/>
      <c r="SIC35" s="13"/>
      <c r="SID35" s="13"/>
      <c r="SIE35" s="13"/>
      <c r="SIF35" s="13"/>
      <c r="SIG35" s="13"/>
      <c r="SIH35" s="13"/>
      <c r="SII35" s="13"/>
      <c r="SIJ35" s="13"/>
      <c r="SIK35" s="13"/>
      <c r="SIL35" s="13"/>
      <c r="SIM35" s="13"/>
      <c r="SIN35" s="13"/>
      <c r="SIO35" s="13"/>
      <c r="SIP35" s="13"/>
      <c r="SIQ35" s="13"/>
      <c r="SIR35" s="13"/>
      <c r="SIS35" s="13"/>
      <c r="SIT35" s="13"/>
      <c r="SIU35" s="13"/>
      <c r="SIV35" s="13"/>
      <c r="SIW35" s="13"/>
      <c r="SIX35" s="13"/>
      <c r="SIY35" s="13"/>
      <c r="SIZ35" s="13"/>
      <c r="SJA35" s="13"/>
      <c r="SJB35" s="13"/>
      <c r="SJC35" s="13"/>
      <c r="SJD35" s="13"/>
      <c r="SJE35" s="13"/>
      <c r="SJF35" s="13"/>
      <c r="SJG35" s="13"/>
      <c r="SJH35" s="13"/>
      <c r="SJI35" s="13"/>
      <c r="SJJ35" s="13"/>
      <c r="SJK35" s="13"/>
      <c r="SJL35" s="13"/>
      <c r="SJM35" s="13"/>
      <c r="SJN35" s="13"/>
      <c r="SJO35" s="13"/>
      <c r="SJP35" s="13"/>
      <c r="SJQ35" s="13"/>
      <c r="SJR35" s="13"/>
      <c r="SJS35" s="13"/>
      <c r="SJT35" s="13"/>
      <c r="SJU35" s="13"/>
      <c r="SJV35" s="13"/>
      <c r="SJW35" s="13"/>
      <c r="SJX35" s="13"/>
      <c r="SJY35" s="13"/>
      <c r="SJZ35" s="13"/>
      <c r="SKA35" s="13"/>
      <c r="SKB35" s="13"/>
      <c r="SKC35" s="13"/>
      <c r="SKD35" s="13"/>
      <c r="SKE35" s="13"/>
      <c r="SKF35" s="13"/>
      <c r="SKG35" s="13"/>
      <c r="SKH35" s="13"/>
      <c r="SKI35" s="13"/>
      <c r="SKJ35" s="13"/>
      <c r="SKK35" s="13"/>
      <c r="SKL35" s="13"/>
      <c r="SKM35" s="13"/>
      <c r="SKN35" s="13"/>
      <c r="SKO35" s="13"/>
      <c r="SKP35" s="13"/>
      <c r="SKQ35" s="13"/>
      <c r="SKR35" s="13"/>
      <c r="SKS35" s="13"/>
      <c r="SKT35" s="13"/>
      <c r="SKU35" s="13"/>
      <c r="SKV35" s="13"/>
      <c r="SKW35" s="13"/>
      <c r="SKX35" s="13"/>
      <c r="SKY35" s="13"/>
      <c r="SKZ35" s="13"/>
      <c r="SLA35" s="13"/>
      <c r="SLB35" s="13"/>
      <c r="SLC35" s="13"/>
      <c r="SLD35" s="13"/>
      <c r="SLE35" s="13"/>
      <c r="SLF35" s="13"/>
      <c r="SLG35" s="13"/>
      <c r="SLH35" s="13"/>
      <c r="SLI35" s="13"/>
      <c r="SLJ35" s="13"/>
      <c r="SLK35" s="13"/>
      <c r="SLL35" s="13"/>
      <c r="SLM35" s="13"/>
      <c r="SLN35" s="13"/>
      <c r="SLO35" s="13"/>
      <c r="SLP35" s="13"/>
      <c r="SLQ35" s="13"/>
      <c r="SLR35" s="13"/>
      <c r="SLS35" s="13"/>
      <c r="SLT35" s="13"/>
      <c r="SLU35" s="13"/>
      <c r="SLV35" s="13"/>
      <c r="SLW35" s="13"/>
      <c r="SLX35" s="13"/>
      <c r="SLY35" s="13"/>
      <c r="SLZ35" s="13"/>
      <c r="SMA35" s="13"/>
      <c r="SMB35" s="13"/>
      <c r="SMC35" s="13"/>
      <c r="SMD35" s="13"/>
      <c r="SME35" s="13"/>
      <c r="SMF35" s="13"/>
      <c r="SMG35" s="13"/>
      <c r="SMH35" s="13"/>
      <c r="SMI35" s="13"/>
      <c r="SMJ35" s="13"/>
      <c r="SMK35" s="13"/>
      <c r="SML35" s="13"/>
      <c r="SMM35" s="13"/>
      <c r="SMN35" s="13"/>
      <c r="SMO35" s="13"/>
      <c r="SMP35" s="13"/>
      <c r="SMQ35" s="13"/>
      <c r="SMR35" s="13"/>
      <c r="SMS35" s="13"/>
      <c r="SMT35" s="13"/>
      <c r="SMU35" s="13"/>
      <c r="SMV35" s="13"/>
      <c r="SMW35" s="13"/>
      <c r="SMX35" s="13"/>
      <c r="SMY35" s="13"/>
      <c r="SMZ35" s="13"/>
      <c r="SNA35" s="13"/>
      <c r="SNB35" s="13"/>
      <c r="SNC35" s="13"/>
      <c r="SND35" s="13"/>
      <c r="SNE35" s="13"/>
      <c r="SNF35" s="13"/>
      <c r="SNG35" s="13"/>
      <c r="SNH35" s="13"/>
      <c r="SNI35" s="13"/>
      <c r="SNJ35" s="13"/>
      <c r="SNK35" s="13"/>
      <c r="SNL35" s="13"/>
      <c r="SNM35" s="13"/>
      <c r="SNN35" s="13"/>
      <c r="SNO35" s="13"/>
      <c r="SNP35" s="13"/>
      <c r="SNQ35" s="13"/>
      <c r="SNR35" s="13"/>
      <c r="SNS35" s="13"/>
      <c r="SNT35" s="13"/>
      <c r="SNU35" s="13"/>
      <c r="SNV35" s="13"/>
      <c r="SNW35" s="13"/>
      <c r="SNX35" s="13"/>
      <c r="SNY35" s="13"/>
      <c r="SNZ35" s="13"/>
      <c r="SOA35" s="13"/>
      <c r="SOB35" s="13"/>
      <c r="SOC35" s="13"/>
      <c r="SOD35" s="13"/>
      <c r="SOE35" s="13"/>
      <c r="SOF35" s="13"/>
      <c r="SOG35" s="13"/>
      <c r="SOH35" s="13"/>
      <c r="SOI35" s="13"/>
      <c r="SOJ35" s="13"/>
      <c r="SOK35" s="13"/>
      <c r="SOL35" s="13"/>
      <c r="SOM35" s="13"/>
      <c r="SON35" s="13"/>
      <c r="SOO35" s="13"/>
      <c r="SOP35" s="13"/>
      <c r="SOQ35" s="13"/>
      <c r="SOR35" s="13"/>
      <c r="SOS35" s="13"/>
      <c r="SOT35" s="13"/>
      <c r="SOU35" s="13"/>
      <c r="SOV35" s="13"/>
      <c r="SOW35" s="13"/>
      <c r="SOX35" s="13"/>
      <c r="SOY35" s="13"/>
      <c r="SOZ35" s="13"/>
      <c r="SPA35" s="13"/>
      <c r="SPB35" s="13"/>
      <c r="SPC35" s="13"/>
      <c r="SPD35" s="13"/>
      <c r="SPE35" s="13"/>
      <c r="SPF35" s="13"/>
      <c r="SPG35" s="13"/>
      <c r="SPH35" s="13"/>
      <c r="SPI35" s="13"/>
      <c r="SPJ35" s="13"/>
      <c r="SPK35" s="13"/>
      <c r="SPL35" s="13"/>
      <c r="SPM35" s="13"/>
      <c r="SPN35" s="13"/>
      <c r="SPO35" s="13"/>
      <c r="SPP35" s="13"/>
      <c r="SPQ35" s="13"/>
      <c r="SPR35" s="13"/>
      <c r="SPS35" s="13"/>
      <c r="SPT35" s="13"/>
      <c r="SPU35" s="13"/>
      <c r="SPV35" s="13"/>
      <c r="SPW35" s="13"/>
      <c r="SPX35" s="13"/>
      <c r="SPY35" s="13"/>
      <c r="SPZ35" s="13"/>
      <c r="SQA35" s="13"/>
      <c r="SQB35" s="13"/>
      <c r="SQC35" s="13"/>
      <c r="SQD35" s="13"/>
      <c r="SQE35" s="13"/>
      <c r="SQF35" s="13"/>
      <c r="SQG35" s="13"/>
      <c r="SQH35" s="13"/>
      <c r="SQI35" s="13"/>
      <c r="SQJ35" s="13"/>
      <c r="SQK35" s="13"/>
      <c r="SQL35" s="13"/>
      <c r="SQM35" s="13"/>
      <c r="SQN35" s="13"/>
      <c r="SQO35" s="13"/>
      <c r="SQP35" s="13"/>
      <c r="SQQ35" s="13"/>
      <c r="SQR35" s="13"/>
      <c r="SQS35" s="13"/>
      <c r="SQT35" s="13"/>
      <c r="SQU35" s="13"/>
      <c r="SQV35" s="13"/>
      <c r="SQW35" s="13"/>
      <c r="SQX35" s="13"/>
      <c r="SQY35" s="13"/>
      <c r="SQZ35" s="13"/>
      <c r="SRA35" s="13"/>
      <c r="SRB35" s="13"/>
      <c r="SRC35" s="13"/>
      <c r="SRD35" s="13"/>
      <c r="SRE35" s="13"/>
      <c r="SRF35" s="13"/>
      <c r="SRG35" s="13"/>
      <c r="SRH35" s="13"/>
      <c r="SRI35" s="13"/>
      <c r="SRJ35" s="13"/>
      <c r="SRK35" s="13"/>
      <c r="SRL35" s="13"/>
      <c r="SRM35" s="13"/>
      <c r="SRN35" s="13"/>
      <c r="SRO35" s="13"/>
      <c r="SRP35" s="13"/>
      <c r="SRQ35" s="13"/>
      <c r="SRR35" s="13"/>
      <c r="SRS35" s="13"/>
      <c r="SRT35" s="13"/>
      <c r="SRU35" s="13"/>
      <c r="SRV35" s="13"/>
      <c r="SRW35" s="13"/>
      <c r="SRX35" s="13"/>
      <c r="SRY35" s="13"/>
      <c r="SRZ35" s="13"/>
      <c r="SSA35" s="13"/>
      <c r="SSB35" s="13"/>
      <c r="SSC35" s="13"/>
      <c r="SSD35" s="13"/>
      <c r="SSE35" s="13"/>
      <c r="SSF35" s="13"/>
      <c r="SSG35" s="13"/>
      <c r="SSH35" s="13"/>
      <c r="SSI35" s="13"/>
      <c r="SSJ35" s="13"/>
      <c r="SSK35" s="13"/>
      <c r="SSL35" s="13"/>
      <c r="SSM35" s="13"/>
      <c r="SSN35" s="13"/>
      <c r="SSO35" s="13"/>
      <c r="SSP35" s="13"/>
      <c r="SSQ35" s="13"/>
      <c r="SSR35" s="13"/>
      <c r="SSS35" s="13"/>
      <c r="SST35" s="13"/>
      <c r="SSU35" s="13"/>
      <c r="SSV35" s="13"/>
      <c r="SSW35" s="13"/>
      <c r="SSX35" s="13"/>
      <c r="SSY35" s="13"/>
      <c r="SSZ35" s="13"/>
      <c r="STA35" s="13"/>
      <c r="STB35" s="13"/>
      <c r="STC35" s="13"/>
      <c r="STD35" s="13"/>
      <c r="STE35" s="13"/>
      <c r="STF35" s="13"/>
      <c r="STG35" s="13"/>
      <c r="STH35" s="13"/>
      <c r="STI35" s="13"/>
      <c r="STJ35" s="13"/>
      <c r="STK35" s="13"/>
      <c r="STL35" s="13"/>
      <c r="STM35" s="13"/>
      <c r="STN35" s="13"/>
      <c r="STO35" s="13"/>
      <c r="STP35" s="13"/>
      <c r="STQ35" s="13"/>
      <c r="STR35" s="13"/>
      <c r="STS35" s="13"/>
      <c r="STT35" s="13"/>
      <c r="STU35" s="13"/>
      <c r="STV35" s="13"/>
      <c r="STW35" s="13"/>
      <c r="STX35" s="13"/>
      <c r="STY35" s="13"/>
      <c r="STZ35" s="13"/>
      <c r="SUA35" s="13"/>
      <c r="SUB35" s="13"/>
      <c r="SUC35" s="13"/>
      <c r="SUD35" s="13"/>
      <c r="SUE35" s="13"/>
      <c r="SUF35" s="13"/>
      <c r="SUG35" s="13"/>
      <c r="SUH35" s="13"/>
      <c r="SUI35" s="13"/>
      <c r="SUJ35" s="13"/>
      <c r="SUK35" s="13"/>
      <c r="SUL35" s="13"/>
      <c r="SUM35" s="13"/>
      <c r="SUN35" s="13"/>
      <c r="SUO35" s="13"/>
      <c r="SUP35" s="13"/>
      <c r="SUQ35" s="13"/>
      <c r="SUR35" s="13"/>
      <c r="SUS35" s="13"/>
      <c r="SUT35" s="13"/>
      <c r="SUU35" s="13"/>
      <c r="SUV35" s="13"/>
      <c r="SUW35" s="13"/>
      <c r="SUX35" s="13"/>
      <c r="SUY35" s="13"/>
      <c r="SUZ35" s="13"/>
      <c r="SVA35" s="13"/>
      <c r="SVB35" s="13"/>
      <c r="SVC35" s="13"/>
      <c r="SVD35" s="13"/>
      <c r="SVE35" s="13"/>
      <c r="SVF35" s="13"/>
      <c r="SVG35" s="13"/>
      <c r="SVH35" s="13"/>
      <c r="SVI35" s="13"/>
      <c r="SVJ35" s="13"/>
      <c r="SVK35" s="13"/>
      <c r="SVL35" s="13"/>
      <c r="SVM35" s="13"/>
      <c r="SVN35" s="13"/>
      <c r="SVO35" s="13"/>
      <c r="SVP35" s="13"/>
      <c r="SVQ35" s="13"/>
      <c r="SVR35" s="13"/>
      <c r="SVS35" s="13"/>
      <c r="SVT35" s="13"/>
      <c r="SVU35" s="13"/>
      <c r="SVV35" s="13"/>
      <c r="SVW35" s="13"/>
      <c r="SVX35" s="13"/>
      <c r="SVY35" s="13"/>
      <c r="SVZ35" s="13"/>
      <c r="SWA35" s="13"/>
      <c r="SWB35" s="13"/>
      <c r="SWC35" s="13"/>
      <c r="SWD35" s="13"/>
      <c r="SWE35" s="13"/>
      <c r="SWF35" s="13"/>
      <c r="SWG35" s="13"/>
      <c r="SWH35" s="13"/>
      <c r="SWI35" s="13"/>
      <c r="SWJ35" s="13"/>
      <c r="SWK35" s="13"/>
      <c r="SWL35" s="13"/>
      <c r="SWM35" s="13"/>
      <c r="SWN35" s="13"/>
      <c r="SWO35" s="13"/>
      <c r="SWP35" s="13"/>
      <c r="SWQ35" s="13"/>
      <c r="SWR35" s="13"/>
      <c r="SWS35" s="13"/>
      <c r="SWT35" s="13"/>
      <c r="SWU35" s="13"/>
      <c r="SWV35" s="13"/>
      <c r="SWW35" s="13"/>
      <c r="SWX35" s="13"/>
      <c r="SWY35" s="13"/>
      <c r="SWZ35" s="13"/>
      <c r="SXA35" s="13"/>
      <c r="SXB35" s="13"/>
      <c r="SXC35" s="13"/>
      <c r="SXD35" s="13"/>
      <c r="SXE35" s="13"/>
      <c r="SXF35" s="13"/>
      <c r="SXG35" s="13"/>
      <c r="SXH35" s="13"/>
      <c r="SXI35" s="13"/>
      <c r="SXJ35" s="13"/>
      <c r="SXK35" s="13"/>
      <c r="SXL35" s="13"/>
      <c r="SXM35" s="13"/>
      <c r="SXN35" s="13"/>
      <c r="SXO35" s="13"/>
      <c r="SXP35" s="13"/>
      <c r="SXQ35" s="13"/>
      <c r="SXR35" s="13"/>
      <c r="SXS35" s="13"/>
      <c r="SXT35" s="13"/>
      <c r="SXU35" s="13"/>
      <c r="SXV35" s="13"/>
      <c r="SXW35" s="13"/>
      <c r="SXX35" s="13"/>
      <c r="SXY35" s="13"/>
      <c r="SXZ35" s="13"/>
      <c r="SYA35" s="13"/>
      <c r="SYB35" s="13"/>
      <c r="SYC35" s="13"/>
      <c r="SYD35" s="13"/>
      <c r="SYE35" s="13"/>
      <c r="SYF35" s="13"/>
      <c r="SYG35" s="13"/>
      <c r="SYH35" s="13"/>
      <c r="SYI35" s="13"/>
      <c r="SYJ35" s="13"/>
      <c r="SYK35" s="13"/>
      <c r="SYL35" s="13"/>
      <c r="SYM35" s="13"/>
      <c r="SYN35" s="13"/>
      <c r="SYO35" s="13"/>
      <c r="SYP35" s="13"/>
      <c r="SYQ35" s="13"/>
      <c r="SYR35" s="13"/>
      <c r="SYS35" s="13"/>
      <c r="SYT35" s="13"/>
      <c r="SYU35" s="13"/>
      <c r="SYV35" s="13"/>
      <c r="SYW35" s="13"/>
      <c r="SYX35" s="13"/>
      <c r="SYY35" s="13"/>
      <c r="SYZ35" s="13"/>
      <c r="SZA35" s="13"/>
      <c r="SZB35" s="13"/>
      <c r="SZC35" s="13"/>
      <c r="SZD35" s="13"/>
      <c r="SZE35" s="13"/>
      <c r="SZF35" s="13"/>
      <c r="SZG35" s="13"/>
      <c r="SZH35" s="13"/>
      <c r="SZI35" s="13"/>
      <c r="SZJ35" s="13"/>
      <c r="SZK35" s="13"/>
      <c r="SZL35" s="13"/>
      <c r="SZM35" s="13"/>
      <c r="SZN35" s="13"/>
      <c r="SZO35" s="13"/>
      <c r="SZP35" s="13"/>
      <c r="SZQ35" s="13"/>
      <c r="SZR35" s="13"/>
      <c r="SZS35" s="13"/>
      <c r="SZT35" s="13"/>
      <c r="SZU35" s="13"/>
      <c r="SZV35" s="13"/>
      <c r="SZW35" s="13"/>
      <c r="SZX35" s="13"/>
      <c r="SZY35" s="13"/>
      <c r="SZZ35" s="13"/>
      <c r="TAA35" s="13"/>
      <c r="TAB35" s="13"/>
      <c r="TAC35" s="13"/>
      <c r="TAD35" s="13"/>
      <c r="TAE35" s="13"/>
      <c r="TAF35" s="13"/>
      <c r="TAG35" s="13"/>
      <c r="TAH35" s="13"/>
      <c r="TAI35" s="13"/>
      <c r="TAJ35" s="13"/>
      <c r="TAK35" s="13"/>
      <c r="TAL35" s="13"/>
      <c r="TAM35" s="13"/>
      <c r="TAN35" s="13"/>
      <c r="TAO35" s="13"/>
      <c r="TAP35" s="13"/>
      <c r="TAQ35" s="13"/>
      <c r="TAR35" s="13"/>
      <c r="TAS35" s="13"/>
      <c r="TAT35" s="13"/>
      <c r="TAU35" s="13"/>
      <c r="TAV35" s="13"/>
      <c r="TAW35" s="13"/>
      <c r="TAX35" s="13"/>
      <c r="TAY35" s="13"/>
      <c r="TAZ35" s="13"/>
      <c r="TBA35" s="13"/>
      <c r="TBB35" s="13"/>
      <c r="TBC35" s="13"/>
      <c r="TBD35" s="13"/>
      <c r="TBE35" s="13"/>
      <c r="TBF35" s="13"/>
      <c r="TBG35" s="13"/>
      <c r="TBH35" s="13"/>
      <c r="TBI35" s="13"/>
      <c r="TBJ35" s="13"/>
      <c r="TBK35" s="13"/>
      <c r="TBL35" s="13"/>
      <c r="TBM35" s="13"/>
      <c r="TBN35" s="13"/>
      <c r="TBO35" s="13"/>
      <c r="TBP35" s="13"/>
      <c r="TBQ35" s="13"/>
      <c r="TBR35" s="13"/>
      <c r="TBS35" s="13"/>
      <c r="TBT35" s="13"/>
      <c r="TBU35" s="13"/>
      <c r="TBV35" s="13"/>
      <c r="TBW35" s="13"/>
      <c r="TBX35" s="13"/>
      <c r="TBY35" s="13"/>
      <c r="TBZ35" s="13"/>
      <c r="TCA35" s="13"/>
      <c r="TCB35" s="13"/>
      <c r="TCC35" s="13"/>
      <c r="TCD35" s="13"/>
      <c r="TCE35" s="13"/>
      <c r="TCF35" s="13"/>
      <c r="TCG35" s="13"/>
      <c r="TCH35" s="13"/>
      <c r="TCI35" s="13"/>
      <c r="TCJ35" s="13"/>
      <c r="TCK35" s="13"/>
      <c r="TCL35" s="13"/>
      <c r="TCM35" s="13"/>
      <c r="TCN35" s="13"/>
      <c r="TCO35" s="13"/>
      <c r="TCP35" s="13"/>
      <c r="TCQ35" s="13"/>
      <c r="TCR35" s="13"/>
      <c r="TCS35" s="13"/>
      <c r="TCT35" s="13"/>
      <c r="TCU35" s="13"/>
      <c r="TCV35" s="13"/>
      <c r="TCW35" s="13"/>
      <c r="TCX35" s="13"/>
      <c r="TCY35" s="13"/>
      <c r="TCZ35" s="13"/>
      <c r="TDA35" s="13"/>
      <c r="TDB35" s="13"/>
      <c r="TDC35" s="13"/>
      <c r="TDD35" s="13"/>
      <c r="TDE35" s="13"/>
      <c r="TDF35" s="13"/>
      <c r="TDG35" s="13"/>
      <c r="TDH35" s="13"/>
      <c r="TDI35" s="13"/>
      <c r="TDJ35" s="13"/>
      <c r="TDK35" s="13"/>
      <c r="TDL35" s="13"/>
      <c r="TDM35" s="13"/>
      <c r="TDN35" s="13"/>
      <c r="TDO35" s="13"/>
      <c r="TDP35" s="13"/>
      <c r="TDQ35" s="13"/>
      <c r="TDR35" s="13"/>
      <c r="TDS35" s="13"/>
      <c r="TDT35" s="13"/>
      <c r="TDU35" s="13"/>
      <c r="TDV35" s="13"/>
      <c r="TDW35" s="13"/>
      <c r="TDX35" s="13"/>
      <c r="TDY35" s="13"/>
      <c r="TDZ35" s="13"/>
      <c r="TEA35" s="13"/>
      <c r="TEB35" s="13"/>
      <c r="TEC35" s="13"/>
      <c r="TED35" s="13"/>
      <c r="TEE35" s="13"/>
      <c r="TEF35" s="13"/>
      <c r="TEG35" s="13"/>
      <c r="TEH35" s="13"/>
      <c r="TEI35" s="13"/>
      <c r="TEJ35" s="13"/>
      <c r="TEK35" s="13"/>
      <c r="TEL35" s="13"/>
      <c r="TEM35" s="13"/>
      <c r="TEN35" s="13"/>
      <c r="TEO35" s="13"/>
      <c r="TEP35" s="13"/>
      <c r="TEQ35" s="13"/>
      <c r="TER35" s="13"/>
      <c r="TES35" s="13"/>
      <c r="TET35" s="13"/>
      <c r="TEU35" s="13"/>
      <c r="TEV35" s="13"/>
      <c r="TEW35" s="13"/>
      <c r="TEX35" s="13"/>
      <c r="TEY35" s="13"/>
      <c r="TEZ35" s="13"/>
      <c r="TFA35" s="13"/>
      <c r="TFB35" s="13"/>
      <c r="TFC35" s="13"/>
      <c r="TFD35" s="13"/>
      <c r="TFE35" s="13"/>
      <c r="TFF35" s="13"/>
      <c r="TFG35" s="13"/>
      <c r="TFH35" s="13"/>
      <c r="TFI35" s="13"/>
      <c r="TFJ35" s="13"/>
      <c r="TFK35" s="13"/>
      <c r="TFL35" s="13"/>
      <c r="TFM35" s="13"/>
      <c r="TFN35" s="13"/>
      <c r="TFO35" s="13"/>
      <c r="TFP35" s="13"/>
      <c r="TFQ35" s="13"/>
      <c r="TFR35" s="13"/>
      <c r="TFS35" s="13"/>
      <c r="TFT35" s="13"/>
      <c r="TFU35" s="13"/>
      <c r="TFV35" s="13"/>
      <c r="TFW35" s="13"/>
      <c r="TFX35" s="13"/>
      <c r="TFY35" s="13"/>
      <c r="TFZ35" s="13"/>
      <c r="TGA35" s="13"/>
      <c r="TGB35" s="13"/>
      <c r="TGC35" s="13"/>
      <c r="TGD35" s="13"/>
      <c r="TGE35" s="13"/>
      <c r="TGF35" s="13"/>
      <c r="TGG35" s="13"/>
      <c r="TGH35" s="13"/>
      <c r="TGI35" s="13"/>
      <c r="TGJ35" s="13"/>
      <c r="TGK35" s="13"/>
      <c r="TGL35" s="13"/>
      <c r="TGM35" s="13"/>
      <c r="TGN35" s="13"/>
      <c r="TGO35" s="13"/>
      <c r="TGP35" s="13"/>
      <c r="TGQ35" s="13"/>
      <c r="TGR35" s="13"/>
      <c r="TGS35" s="13"/>
      <c r="TGT35" s="13"/>
      <c r="TGU35" s="13"/>
      <c r="TGV35" s="13"/>
      <c r="TGW35" s="13"/>
      <c r="TGX35" s="13"/>
      <c r="TGY35" s="13"/>
      <c r="TGZ35" s="13"/>
      <c r="THA35" s="13"/>
      <c r="THB35" s="13"/>
      <c r="THC35" s="13"/>
      <c r="THD35" s="13"/>
      <c r="THE35" s="13"/>
      <c r="THF35" s="13"/>
      <c r="THG35" s="13"/>
      <c r="THH35" s="13"/>
      <c r="THI35" s="13"/>
      <c r="THJ35" s="13"/>
      <c r="THK35" s="13"/>
      <c r="THL35" s="13"/>
      <c r="THM35" s="13"/>
      <c r="THN35" s="13"/>
      <c r="THO35" s="13"/>
      <c r="THP35" s="13"/>
      <c r="THQ35" s="13"/>
      <c r="THR35" s="13"/>
      <c r="THS35" s="13"/>
      <c r="THT35" s="13"/>
      <c r="THU35" s="13"/>
      <c r="THV35" s="13"/>
      <c r="THW35" s="13"/>
      <c r="THX35" s="13"/>
      <c r="THY35" s="13"/>
      <c r="THZ35" s="13"/>
      <c r="TIA35" s="13"/>
      <c r="TIB35" s="13"/>
      <c r="TIC35" s="13"/>
      <c r="TID35" s="13"/>
      <c r="TIE35" s="13"/>
      <c r="TIF35" s="13"/>
      <c r="TIG35" s="13"/>
      <c r="TIH35" s="13"/>
      <c r="TII35" s="13"/>
      <c r="TIJ35" s="13"/>
      <c r="TIK35" s="13"/>
      <c r="TIL35" s="13"/>
      <c r="TIM35" s="13"/>
      <c r="TIN35" s="13"/>
      <c r="TIO35" s="13"/>
      <c r="TIP35" s="13"/>
      <c r="TIQ35" s="13"/>
      <c r="TIR35" s="13"/>
      <c r="TIS35" s="13"/>
      <c r="TIT35" s="13"/>
      <c r="TIU35" s="13"/>
      <c r="TIV35" s="13"/>
      <c r="TIW35" s="13"/>
      <c r="TIX35" s="13"/>
      <c r="TIY35" s="13"/>
      <c r="TIZ35" s="13"/>
      <c r="TJA35" s="13"/>
      <c r="TJB35" s="13"/>
      <c r="TJC35" s="13"/>
      <c r="TJD35" s="13"/>
      <c r="TJE35" s="13"/>
      <c r="TJF35" s="13"/>
      <c r="TJG35" s="13"/>
      <c r="TJH35" s="13"/>
      <c r="TJI35" s="13"/>
      <c r="TJJ35" s="13"/>
      <c r="TJK35" s="13"/>
      <c r="TJL35" s="13"/>
      <c r="TJM35" s="13"/>
      <c r="TJN35" s="13"/>
      <c r="TJO35" s="13"/>
      <c r="TJP35" s="13"/>
      <c r="TJQ35" s="13"/>
      <c r="TJR35" s="13"/>
      <c r="TJS35" s="13"/>
      <c r="TJT35" s="13"/>
      <c r="TJU35" s="13"/>
      <c r="TJV35" s="13"/>
      <c r="TJW35" s="13"/>
      <c r="TJX35" s="13"/>
      <c r="TJY35" s="13"/>
      <c r="TJZ35" s="13"/>
      <c r="TKA35" s="13"/>
      <c r="TKB35" s="13"/>
      <c r="TKC35" s="13"/>
      <c r="TKD35" s="13"/>
      <c r="TKE35" s="13"/>
      <c r="TKF35" s="13"/>
      <c r="TKG35" s="13"/>
      <c r="TKH35" s="13"/>
      <c r="TKI35" s="13"/>
      <c r="TKJ35" s="13"/>
      <c r="TKK35" s="13"/>
      <c r="TKL35" s="13"/>
      <c r="TKM35" s="13"/>
      <c r="TKN35" s="13"/>
      <c r="TKO35" s="13"/>
      <c r="TKP35" s="13"/>
      <c r="TKQ35" s="13"/>
      <c r="TKR35" s="13"/>
      <c r="TKS35" s="13"/>
      <c r="TKT35" s="13"/>
      <c r="TKU35" s="13"/>
      <c r="TKV35" s="13"/>
      <c r="TKW35" s="13"/>
      <c r="TKX35" s="13"/>
      <c r="TKY35" s="13"/>
      <c r="TKZ35" s="13"/>
      <c r="TLA35" s="13"/>
      <c r="TLB35" s="13"/>
      <c r="TLC35" s="13"/>
      <c r="TLD35" s="13"/>
      <c r="TLE35" s="13"/>
      <c r="TLF35" s="13"/>
      <c r="TLG35" s="13"/>
      <c r="TLH35" s="13"/>
      <c r="TLI35" s="13"/>
      <c r="TLJ35" s="13"/>
      <c r="TLK35" s="13"/>
      <c r="TLL35" s="13"/>
      <c r="TLM35" s="13"/>
      <c r="TLN35" s="13"/>
      <c r="TLO35" s="13"/>
      <c r="TLP35" s="13"/>
      <c r="TLQ35" s="13"/>
      <c r="TLR35" s="13"/>
      <c r="TLS35" s="13"/>
      <c r="TLT35" s="13"/>
      <c r="TLU35" s="13"/>
      <c r="TLV35" s="13"/>
      <c r="TLW35" s="13"/>
      <c r="TLX35" s="13"/>
      <c r="TLY35" s="13"/>
      <c r="TLZ35" s="13"/>
      <c r="TMA35" s="13"/>
      <c r="TMB35" s="13"/>
      <c r="TMC35" s="13"/>
      <c r="TMD35" s="13"/>
      <c r="TME35" s="13"/>
      <c r="TMF35" s="13"/>
      <c r="TMG35" s="13"/>
      <c r="TMH35" s="13"/>
      <c r="TMI35" s="13"/>
      <c r="TMJ35" s="13"/>
      <c r="TMK35" s="13"/>
      <c r="TML35" s="13"/>
      <c r="TMM35" s="13"/>
      <c r="TMN35" s="13"/>
      <c r="TMO35" s="13"/>
      <c r="TMP35" s="13"/>
      <c r="TMQ35" s="13"/>
      <c r="TMR35" s="13"/>
      <c r="TMS35" s="13"/>
      <c r="TMT35" s="13"/>
      <c r="TMU35" s="13"/>
      <c r="TMV35" s="13"/>
      <c r="TMW35" s="13"/>
      <c r="TMX35" s="13"/>
      <c r="TMY35" s="13"/>
      <c r="TMZ35" s="13"/>
      <c r="TNA35" s="13"/>
      <c r="TNB35" s="13"/>
      <c r="TNC35" s="13"/>
      <c r="TND35" s="13"/>
      <c r="TNE35" s="13"/>
      <c r="TNF35" s="13"/>
      <c r="TNG35" s="13"/>
      <c r="TNH35" s="13"/>
      <c r="TNI35" s="13"/>
      <c r="TNJ35" s="13"/>
      <c r="TNK35" s="13"/>
      <c r="TNL35" s="13"/>
      <c r="TNM35" s="13"/>
      <c r="TNN35" s="13"/>
      <c r="TNO35" s="13"/>
      <c r="TNP35" s="13"/>
      <c r="TNQ35" s="13"/>
      <c r="TNR35" s="13"/>
      <c r="TNS35" s="13"/>
      <c r="TNT35" s="13"/>
      <c r="TNU35" s="13"/>
      <c r="TNV35" s="13"/>
      <c r="TNW35" s="13"/>
      <c r="TNX35" s="13"/>
      <c r="TNY35" s="13"/>
      <c r="TNZ35" s="13"/>
      <c r="TOA35" s="13"/>
      <c r="TOB35" s="13"/>
      <c r="TOC35" s="13"/>
      <c r="TOD35" s="13"/>
      <c r="TOE35" s="13"/>
      <c r="TOF35" s="13"/>
      <c r="TOG35" s="13"/>
      <c r="TOH35" s="13"/>
      <c r="TOI35" s="13"/>
      <c r="TOJ35" s="13"/>
      <c r="TOK35" s="13"/>
      <c r="TOL35" s="13"/>
      <c r="TOM35" s="13"/>
      <c r="TON35" s="13"/>
      <c r="TOO35" s="13"/>
      <c r="TOP35" s="13"/>
      <c r="TOQ35" s="13"/>
      <c r="TOR35" s="13"/>
      <c r="TOS35" s="13"/>
      <c r="TOT35" s="13"/>
      <c r="TOU35" s="13"/>
      <c r="TOV35" s="13"/>
      <c r="TOW35" s="13"/>
      <c r="TOX35" s="13"/>
      <c r="TOY35" s="13"/>
      <c r="TOZ35" s="13"/>
      <c r="TPA35" s="13"/>
      <c r="TPB35" s="13"/>
      <c r="TPC35" s="13"/>
      <c r="TPD35" s="13"/>
      <c r="TPE35" s="13"/>
      <c r="TPF35" s="13"/>
      <c r="TPG35" s="13"/>
      <c r="TPH35" s="13"/>
      <c r="TPI35" s="13"/>
      <c r="TPJ35" s="13"/>
      <c r="TPK35" s="13"/>
      <c r="TPL35" s="13"/>
      <c r="TPM35" s="13"/>
      <c r="TPN35" s="13"/>
      <c r="TPO35" s="13"/>
      <c r="TPP35" s="13"/>
      <c r="TPQ35" s="13"/>
      <c r="TPR35" s="13"/>
      <c r="TPS35" s="13"/>
      <c r="TPT35" s="13"/>
      <c r="TPU35" s="13"/>
      <c r="TPV35" s="13"/>
      <c r="TPW35" s="13"/>
      <c r="TPX35" s="13"/>
      <c r="TPY35" s="13"/>
      <c r="TPZ35" s="13"/>
      <c r="TQA35" s="13"/>
      <c r="TQB35" s="13"/>
      <c r="TQC35" s="13"/>
      <c r="TQD35" s="13"/>
      <c r="TQE35" s="13"/>
      <c r="TQF35" s="13"/>
      <c r="TQG35" s="13"/>
      <c r="TQH35" s="13"/>
      <c r="TQI35" s="13"/>
      <c r="TQJ35" s="13"/>
      <c r="TQK35" s="13"/>
      <c r="TQL35" s="13"/>
      <c r="TQM35" s="13"/>
      <c r="TQN35" s="13"/>
      <c r="TQO35" s="13"/>
      <c r="TQP35" s="13"/>
      <c r="TQQ35" s="13"/>
      <c r="TQR35" s="13"/>
      <c r="TQS35" s="13"/>
      <c r="TQT35" s="13"/>
      <c r="TQU35" s="13"/>
      <c r="TQV35" s="13"/>
      <c r="TQW35" s="13"/>
      <c r="TQX35" s="13"/>
      <c r="TQY35" s="13"/>
      <c r="TQZ35" s="13"/>
      <c r="TRA35" s="13"/>
      <c r="TRB35" s="13"/>
      <c r="TRC35" s="13"/>
      <c r="TRD35" s="13"/>
      <c r="TRE35" s="13"/>
      <c r="TRF35" s="13"/>
      <c r="TRG35" s="13"/>
      <c r="TRH35" s="13"/>
      <c r="TRI35" s="13"/>
      <c r="TRJ35" s="13"/>
      <c r="TRK35" s="13"/>
      <c r="TRL35" s="13"/>
      <c r="TRM35" s="13"/>
      <c r="TRN35" s="13"/>
      <c r="TRO35" s="13"/>
      <c r="TRP35" s="13"/>
      <c r="TRQ35" s="13"/>
      <c r="TRR35" s="13"/>
      <c r="TRS35" s="13"/>
      <c r="TRT35" s="13"/>
      <c r="TRU35" s="13"/>
      <c r="TRV35" s="13"/>
      <c r="TRW35" s="13"/>
      <c r="TRX35" s="13"/>
      <c r="TRY35" s="13"/>
      <c r="TRZ35" s="13"/>
      <c r="TSA35" s="13"/>
      <c r="TSB35" s="13"/>
      <c r="TSC35" s="13"/>
      <c r="TSD35" s="13"/>
      <c r="TSE35" s="13"/>
      <c r="TSF35" s="13"/>
      <c r="TSG35" s="13"/>
      <c r="TSH35" s="13"/>
      <c r="TSI35" s="13"/>
      <c r="TSJ35" s="13"/>
      <c r="TSK35" s="13"/>
      <c r="TSL35" s="13"/>
      <c r="TSM35" s="13"/>
      <c r="TSN35" s="13"/>
      <c r="TSO35" s="13"/>
      <c r="TSP35" s="13"/>
      <c r="TSQ35" s="13"/>
      <c r="TSR35" s="13"/>
      <c r="TSS35" s="13"/>
      <c r="TST35" s="13"/>
      <c r="TSU35" s="13"/>
      <c r="TSV35" s="13"/>
      <c r="TSW35" s="13"/>
      <c r="TSX35" s="13"/>
      <c r="TSY35" s="13"/>
      <c r="TSZ35" s="13"/>
      <c r="TTA35" s="13"/>
      <c r="TTB35" s="13"/>
      <c r="TTC35" s="13"/>
      <c r="TTD35" s="13"/>
      <c r="TTE35" s="13"/>
      <c r="TTF35" s="13"/>
      <c r="TTG35" s="13"/>
      <c r="TTH35" s="13"/>
      <c r="TTI35" s="13"/>
      <c r="TTJ35" s="13"/>
      <c r="TTK35" s="13"/>
      <c r="TTL35" s="13"/>
      <c r="TTM35" s="13"/>
      <c r="TTN35" s="13"/>
      <c r="TTO35" s="13"/>
      <c r="TTP35" s="13"/>
      <c r="TTQ35" s="13"/>
      <c r="TTR35" s="13"/>
      <c r="TTS35" s="13"/>
      <c r="TTT35" s="13"/>
      <c r="TTU35" s="13"/>
      <c r="TTV35" s="13"/>
      <c r="TTW35" s="13"/>
      <c r="TTX35" s="13"/>
      <c r="TTY35" s="13"/>
      <c r="TTZ35" s="13"/>
      <c r="TUA35" s="13"/>
      <c r="TUB35" s="13"/>
      <c r="TUC35" s="13"/>
      <c r="TUD35" s="13"/>
      <c r="TUE35" s="13"/>
      <c r="TUF35" s="13"/>
      <c r="TUG35" s="13"/>
      <c r="TUH35" s="13"/>
      <c r="TUI35" s="13"/>
      <c r="TUJ35" s="13"/>
      <c r="TUK35" s="13"/>
      <c r="TUL35" s="13"/>
      <c r="TUM35" s="13"/>
      <c r="TUN35" s="13"/>
      <c r="TUO35" s="13"/>
      <c r="TUP35" s="13"/>
      <c r="TUQ35" s="13"/>
      <c r="TUR35" s="13"/>
      <c r="TUS35" s="13"/>
      <c r="TUT35" s="13"/>
      <c r="TUU35" s="13"/>
      <c r="TUV35" s="13"/>
      <c r="TUW35" s="13"/>
      <c r="TUX35" s="13"/>
      <c r="TUY35" s="13"/>
      <c r="TUZ35" s="13"/>
      <c r="TVA35" s="13"/>
      <c r="TVB35" s="13"/>
      <c r="TVC35" s="13"/>
      <c r="TVD35" s="13"/>
      <c r="TVE35" s="13"/>
      <c r="TVF35" s="13"/>
      <c r="TVG35" s="13"/>
      <c r="TVH35" s="13"/>
      <c r="TVI35" s="13"/>
      <c r="TVJ35" s="13"/>
      <c r="TVK35" s="13"/>
      <c r="TVL35" s="13"/>
      <c r="TVM35" s="13"/>
      <c r="TVN35" s="13"/>
      <c r="TVO35" s="13"/>
      <c r="TVP35" s="13"/>
      <c r="TVQ35" s="13"/>
      <c r="TVR35" s="13"/>
      <c r="TVS35" s="13"/>
      <c r="TVT35" s="13"/>
      <c r="TVU35" s="13"/>
      <c r="TVV35" s="13"/>
      <c r="TVW35" s="13"/>
      <c r="TVX35" s="13"/>
      <c r="TVY35" s="13"/>
      <c r="TVZ35" s="13"/>
      <c r="TWA35" s="13"/>
      <c r="TWB35" s="13"/>
      <c r="TWC35" s="13"/>
      <c r="TWD35" s="13"/>
      <c r="TWE35" s="13"/>
      <c r="TWF35" s="13"/>
      <c r="TWG35" s="13"/>
      <c r="TWH35" s="13"/>
      <c r="TWI35" s="13"/>
      <c r="TWJ35" s="13"/>
      <c r="TWK35" s="13"/>
      <c r="TWL35" s="13"/>
      <c r="TWM35" s="13"/>
      <c r="TWN35" s="13"/>
      <c r="TWO35" s="13"/>
      <c r="TWP35" s="13"/>
      <c r="TWQ35" s="13"/>
      <c r="TWR35" s="13"/>
      <c r="TWS35" s="13"/>
      <c r="TWT35" s="13"/>
      <c r="TWU35" s="13"/>
      <c r="TWV35" s="13"/>
      <c r="TWW35" s="13"/>
      <c r="TWX35" s="13"/>
      <c r="TWY35" s="13"/>
      <c r="TWZ35" s="13"/>
      <c r="TXA35" s="13"/>
      <c r="TXB35" s="13"/>
      <c r="TXC35" s="13"/>
      <c r="TXD35" s="13"/>
      <c r="TXE35" s="13"/>
      <c r="TXF35" s="13"/>
      <c r="TXG35" s="13"/>
      <c r="TXH35" s="13"/>
      <c r="TXI35" s="13"/>
      <c r="TXJ35" s="13"/>
      <c r="TXK35" s="13"/>
      <c r="TXL35" s="13"/>
      <c r="TXM35" s="13"/>
      <c r="TXN35" s="13"/>
      <c r="TXO35" s="13"/>
      <c r="TXP35" s="13"/>
      <c r="TXQ35" s="13"/>
      <c r="TXR35" s="13"/>
      <c r="TXS35" s="13"/>
      <c r="TXT35" s="13"/>
      <c r="TXU35" s="13"/>
      <c r="TXV35" s="13"/>
      <c r="TXW35" s="13"/>
      <c r="TXX35" s="13"/>
      <c r="TXY35" s="13"/>
      <c r="TXZ35" s="13"/>
      <c r="TYA35" s="13"/>
      <c r="TYB35" s="13"/>
      <c r="TYC35" s="13"/>
      <c r="TYD35" s="13"/>
      <c r="TYE35" s="13"/>
      <c r="TYF35" s="13"/>
      <c r="TYG35" s="13"/>
      <c r="TYH35" s="13"/>
      <c r="TYI35" s="13"/>
      <c r="TYJ35" s="13"/>
      <c r="TYK35" s="13"/>
      <c r="TYL35" s="13"/>
      <c r="TYM35" s="13"/>
      <c r="TYN35" s="13"/>
      <c r="TYO35" s="13"/>
      <c r="TYP35" s="13"/>
      <c r="TYQ35" s="13"/>
      <c r="TYR35" s="13"/>
      <c r="TYS35" s="13"/>
      <c r="TYT35" s="13"/>
      <c r="TYU35" s="13"/>
      <c r="TYV35" s="13"/>
      <c r="TYW35" s="13"/>
      <c r="TYX35" s="13"/>
      <c r="TYY35" s="13"/>
      <c r="TYZ35" s="13"/>
      <c r="TZA35" s="13"/>
      <c r="TZB35" s="13"/>
      <c r="TZC35" s="13"/>
      <c r="TZD35" s="13"/>
      <c r="TZE35" s="13"/>
      <c r="TZF35" s="13"/>
      <c r="TZG35" s="13"/>
      <c r="TZH35" s="13"/>
      <c r="TZI35" s="13"/>
      <c r="TZJ35" s="13"/>
      <c r="TZK35" s="13"/>
      <c r="TZL35" s="13"/>
      <c r="TZM35" s="13"/>
      <c r="TZN35" s="13"/>
      <c r="TZO35" s="13"/>
      <c r="TZP35" s="13"/>
      <c r="TZQ35" s="13"/>
      <c r="TZR35" s="13"/>
      <c r="TZS35" s="13"/>
      <c r="TZT35" s="13"/>
      <c r="TZU35" s="13"/>
      <c r="TZV35" s="13"/>
      <c r="TZW35" s="13"/>
      <c r="TZX35" s="13"/>
      <c r="TZY35" s="13"/>
      <c r="TZZ35" s="13"/>
      <c r="UAA35" s="13"/>
      <c r="UAB35" s="13"/>
      <c r="UAC35" s="13"/>
      <c r="UAD35" s="13"/>
      <c r="UAE35" s="13"/>
      <c r="UAF35" s="13"/>
      <c r="UAG35" s="13"/>
      <c r="UAH35" s="13"/>
      <c r="UAI35" s="13"/>
      <c r="UAJ35" s="13"/>
      <c r="UAK35" s="13"/>
      <c r="UAL35" s="13"/>
      <c r="UAM35" s="13"/>
      <c r="UAN35" s="13"/>
      <c r="UAO35" s="13"/>
      <c r="UAP35" s="13"/>
      <c r="UAQ35" s="13"/>
      <c r="UAR35" s="13"/>
      <c r="UAS35" s="13"/>
      <c r="UAT35" s="13"/>
      <c r="UAU35" s="13"/>
      <c r="UAV35" s="13"/>
      <c r="UAW35" s="13"/>
      <c r="UAX35" s="13"/>
      <c r="UAY35" s="13"/>
      <c r="UAZ35" s="13"/>
      <c r="UBA35" s="13"/>
      <c r="UBB35" s="13"/>
      <c r="UBC35" s="13"/>
      <c r="UBD35" s="13"/>
      <c r="UBE35" s="13"/>
      <c r="UBF35" s="13"/>
      <c r="UBG35" s="13"/>
      <c r="UBH35" s="13"/>
      <c r="UBI35" s="13"/>
      <c r="UBJ35" s="13"/>
      <c r="UBK35" s="13"/>
      <c r="UBL35" s="13"/>
      <c r="UBM35" s="13"/>
      <c r="UBN35" s="13"/>
      <c r="UBO35" s="13"/>
      <c r="UBP35" s="13"/>
      <c r="UBQ35" s="13"/>
      <c r="UBR35" s="13"/>
      <c r="UBS35" s="13"/>
      <c r="UBT35" s="13"/>
      <c r="UBU35" s="13"/>
      <c r="UBV35" s="13"/>
      <c r="UBW35" s="13"/>
      <c r="UBX35" s="13"/>
      <c r="UBY35" s="13"/>
      <c r="UBZ35" s="13"/>
      <c r="UCA35" s="13"/>
      <c r="UCB35" s="13"/>
      <c r="UCC35" s="13"/>
      <c r="UCD35" s="13"/>
      <c r="UCE35" s="13"/>
      <c r="UCF35" s="13"/>
      <c r="UCG35" s="13"/>
      <c r="UCH35" s="13"/>
      <c r="UCI35" s="13"/>
      <c r="UCJ35" s="13"/>
      <c r="UCK35" s="13"/>
      <c r="UCL35" s="13"/>
      <c r="UCM35" s="13"/>
      <c r="UCN35" s="13"/>
      <c r="UCO35" s="13"/>
      <c r="UCP35" s="13"/>
      <c r="UCQ35" s="13"/>
      <c r="UCR35" s="13"/>
      <c r="UCS35" s="13"/>
      <c r="UCT35" s="13"/>
      <c r="UCU35" s="13"/>
      <c r="UCV35" s="13"/>
      <c r="UCW35" s="13"/>
      <c r="UCX35" s="13"/>
      <c r="UCY35" s="13"/>
      <c r="UCZ35" s="13"/>
      <c r="UDA35" s="13"/>
      <c r="UDB35" s="13"/>
      <c r="UDC35" s="13"/>
      <c r="UDD35" s="13"/>
      <c r="UDE35" s="13"/>
      <c r="UDF35" s="13"/>
      <c r="UDG35" s="13"/>
      <c r="UDH35" s="13"/>
      <c r="UDI35" s="13"/>
      <c r="UDJ35" s="13"/>
      <c r="UDK35" s="13"/>
      <c r="UDL35" s="13"/>
      <c r="UDM35" s="13"/>
      <c r="UDN35" s="13"/>
      <c r="UDO35" s="13"/>
      <c r="UDP35" s="13"/>
      <c r="UDQ35" s="13"/>
      <c r="UDR35" s="13"/>
      <c r="UDS35" s="13"/>
      <c r="UDT35" s="13"/>
      <c r="UDU35" s="13"/>
      <c r="UDV35" s="13"/>
      <c r="UDW35" s="13"/>
      <c r="UDX35" s="13"/>
      <c r="UDY35" s="13"/>
      <c r="UDZ35" s="13"/>
      <c r="UEA35" s="13"/>
      <c r="UEB35" s="13"/>
      <c r="UEC35" s="13"/>
      <c r="UED35" s="13"/>
      <c r="UEE35" s="13"/>
      <c r="UEF35" s="13"/>
      <c r="UEG35" s="13"/>
      <c r="UEH35" s="13"/>
      <c r="UEI35" s="13"/>
      <c r="UEJ35" s="13"/>
      <c r="UEK35" s="13"/>
      <c r="UEL35" s="13"/>
      <c r="UEM35" s="13"/>
      <c r="UEN35" s="13"/>
      <c r="UEO35" s="13"/>
      <c r="UEP35" s="13"/>
      <c r="UEQ35" s="13"/>
      <c r="UER35" s="13"/>
      <c r="UES35" s="13"/>
      <c r="UET35" s="13"/>
      <c r="UEU35" s="13"/>
      <c r="UEV35" s="13"/>
      <c r="UEW35" s="13"/>
      <c r="UEX35" s="13"/>
      <c r="UEY35" s="13"/>
      <c r="UEZ35" s="13"/>
      <c r="UFA35" s="13"/>
      <c r="UFB35" s="13"/>
      <c r="UFC35" s="13"/>
      <c r="UFD35" s="13"/>
      <c r="UFE35" s="13"/>
      <c r="UFF35" s="13"/>
      <c r="UFG35" s="13"/>
      <c r="UFH35" s="13"/>
      <c r="UFI35" s="13"/>
      <c r="UFJ35" s="13"/>
      <c r="UFK35" s="13"/>
      <c r="UFL35" s="13"/>
      <c r="UFM35" s="13"/>
      <c r="UFN35" s="13"/>
      <c r="UFO35" s="13"/>
      <c r="UFP35" s="13"/>
      <c r="UFQ35" s="13"/>
      <c r="UFR35" s="13"/>
      <c r="UFS35" s="13"/>
      <c r="UFT35" s="13"/>
      <c r="UFU35" s="13"/>
      <c r="UFV35" s="13"/>
      <c r="UFW35" s="13"/>
      <c r="UFX35" s="13"/>
      <c r="UFY35" s="13"/>
      <c r="UFZ35" s="13"/>
      <c r="UGA35" s="13"/>
      <c r="UGB35" s="13"/>
      <c r="UGC35" s="13"/>
      <c r="UGD35" s="13"/>
      <c r="UGE35" s="13"/>
      <c r="UGF35" s="13"/>
      <c r="UGG35" s="13"/>
      <c r="UGH35" s="13"/>
      <c r="UGI35" s="13"/>
      <c r="UGJ35" s="13"/>
      <c r="UGK35" s="13"/>
      <c r="UGL35" s="13"/>
      <c r="UGM35" s="13"/>
      <c r="UGN35" s="13"/>
      <c r="UGO35" s="13"/>
      <c r="UGP35" s="13"/>
      <c r="UGQ35" s="13"/>
      <c r="UGR35" s="13"/>
      <c r="UGS35" s="13"/>
      <c r="UGT35" s="13"/>
      <c r="UGU35" s="13"/>
      <c r="UGV35" s="13"/>
      <c r="UGW35" s="13"/>
      <c r="UGX35" s="13"/>
      <c r="UGY35" s="13"/>
      <c r="UGZ35" s="13"/>
      <c r="UHA35" s="13"/>
      <c r="UHB35" s="13"/>
      <c r="UHC35" s="13"/>
      <c r="UHD35" s="13"/>
      <c r="UHE35" s="13"/>
      <c r="UHF35" s="13"/>
      <c r="UHG35" s="13"/>
      <c r="UHH35" s="13"/>
      <c r="UHI35" s="13"/>
      <c r="UHJ35" s="13"/>
      <c r="UHK35" s="13"/>
      <c r="UHL35" s="13"/>
      <c r="UHM35" s="13"/>
      <c r="UHN35" s="13"/>
      <c r="UHO35" s="13"/>
      <c r="UHP35" s="13"/>
      <c r="UHQ35" s="13"/>
      <c r="UHR35" s="13"/>
      <c r="UHS35" s="13"/>
      <c r="UHT35" s="13"/>
      <c r="UHU35" s="13"/>
      <c r="UHV35" s="13"/>
      <c r="UHW35" s="13"/>
      <c r="UHX35" s="13"/>
      <c r="UHY35" s="13"/>
      <c r="UHZ35" s="13"/>
      <c r="UIA35" s="13"/>
      <c r="UIB35" s="13"/>
      <c r="UIC35" s="13"/>
      <c r="UID35" s="13"/>
      <c r="UIE35" s="13"/>
      <c r="UIF35" s="13"/>
      <c r="UIG35" s="13"/>
      <c r="UIH35" s="13"/>
      <c r="UII35" s="13"/>
      <c r="UIJ35" s="13"/>
      <c r="UIK35" s="13"/>
      <c r="UIL35" s="13"/>
      <c r="UIM35" s="13"/>
      <c r="UIN35" s="13"/>
      <c r="UIO35" s="13"/>
      <c r="UIP35" s="13"/>
      <c r="UIQ35" s="13"/>
      <c r="UIR35" s="13"/>
      <c r="UIS35" s="13"/>
      <c r="UIT35" s="13"/>
      <c r="UIU35" s="13"/>
      <c r="UIV35" s="13"/>
      <c r="UIW35" s="13"/>
      <c r="UIX35" s="13"/>
      <c r="UIY35" s="13"/>
      <c r="UIZ35" s="13"/>
      <c r="UJA35" s="13"/>
      <c r="UJB35" s="13"/>
      <c r="UJC35" s="13"/>
      <c r="UJD35" s="13"/>
      <c r="UJE35" s="13"/>
      <c r="UJF35" s="13"/>
      <c r="UJG35" s="13"/>
      <c r="UJH35" s="13"/>
      <c r="UJI35" s="13"/>
      <c r="UJJ35" s="13"/>
      <c r="UJK35" s="13"/>
      <c r="UJL35" s="13"/>
      <c r="UJM35" s="13"/>
      <c r="UJN35" s="13"/>
      <c r="UJO35" s="13"/>
      <c r="UJP35" s="13"/>
      <c r="UJQ35" s="13"/>
      <c r="UJR35" s="13"/>
      <c r="UJS35" s="13"/>
      <c r="UJT35" s="13"/>
      <c r="UJU35" s="13"/>
      <c r="UJV35" s="13"/>
      <c r="UJW35" s="13"/>
      <c r="UJX35" s="13"/>
      <c r="UJY35" s="13"/>
      <c r="UJZ35" s="13"/>
      <c r="UKA35" s="13"/>
      <c r="UKB35" s="13"/>
      <c r="UKC35" s="13"/>
      <c r="UKD35" s="13"/>
      <c r="UKE35" s="13"/>
      <c r="UKF35" s="13"/>
      <c r="UKG35" s="13"/>
      <c r="UKH35" s="13"/>
      <c r="UKI35" s="13"/>
      <c r="UKJ35" s="13"/>
      <c r="UKK35" s="13"/>
      <c r="UKL35" s="13"/>
      <c r="UKM35" s="13"/>
      <c r="UKN35" s="13"/>
      <c r="UKO35" s="13"/>
      <c r="UKP35" s="13"/>
      <c r="UKQ35" s="13"/>
      <c r="UKR35" s="13"/>
      <c r="UKS35" s="13"/>
      <c r="UKT35" s="13"/>
      <c r="UKU35" s="13"/>
      <c r="UKV35" s="13"/>
      <c r="UKW35" s="13"/>
      <c r="UKX35" s="13"/>
      <c r="UKY35" s="13"/>
      <c r="UKZ35" s="13"/>
      <c r="ULA35" s="13"/>
      <c r="ULB35" s="13"/>
      <c r="ULC35" s="13"/>
      <c r="ULD35" s="13"/>
      <c r="ULE35" s="13"/>
      <c r="ULF35" s="13"/>
      <c r="ULG35" s="13"/>
      <c r="ULH35" s="13"/>
      <c r="ULI35" s="13"/>
      <c r="ULJ35" s="13"/>
      <c r="ULK35" s="13"/>
      <c r="ULL35" s="13"/>
      <c r="ULM35" s="13"/>
      <c r="ULN35" s="13"/>
      <c r="ULO35" s="13"/>
      <c r="ULP35" s="13"/>
      <c r="ULQ35" s="13"/>
      <c r="ULR35" s="13"/>
      <c r="ULS35" s="13"/>
      <c r="ULT35" s="13"/>
      <c r="ULU35" s="13"/>
      <c r="ULV35" s="13"/>
      <c r="ULW35" s="13"/>
      <c r="ULX35" s="13"/>
      <c r="ULY35" s="13"/>
      <c r="ULZ35" s="13"/>
      <c r="UMA35" s="13"/>
      <c r="UMB35" s="13"/>
      <c r="UMC35" s="13"/>
      <c r="UMD35" s="13"/>
      <c r="UME35" s="13"/>
      <c r="UMF35" s="13"/>
      <c r="UMG35" s="13"/>
      <c r="UMH35" s="13"/>
      <c r="UMI35" s="13"/>
      <c r="UMJ35" s="13"/>
      <c r="UMK35" s="13"/>
      <c r="UML35" s="13"/>
      <c r="UMM35" s="13"/>
      <c r="UMN35" s="13"/>
      <c r="UMO35" s="13"/>
      <c r="UMP35" s="13"/>
      <c r="UMQ35" s="13"/>
      <c r="UMR35" s="13"/>
      <c r="UMS35" s="13"/>
      <c r="UMT35" s="13"/>
      <c r="UMU35" s="13"/>
      <c r="UMV35" s="13"/>
      <c r="UMW35" s="13"/>
      <c r="UMX35" s="13"/>
      <c r="UMY35" s="13"/>
      <c r="UMZ35" s="13"/>
      <c r="UNA35" s="13"/>
      <c r="UNB35" s="13"/>
      <c r="UNC35" s="13"/>
      <c r="UND35" s="13"/>
      <c r="UNE35" s="13"/>
      <c r="UNF35" s="13"/>
      <c r="UNG35" s="13"/>
      <c r="UNH35" s="13"/>
      <c r="UNI35" s="13"/>
      <c r="UNJ35" s="13"/>
      <c r="UNK35" s="13"/>
      <c r="UNL35" s="13"/>
      <c r="UNM35" s="13"/>
      <c r="UNN35" s="13"/>
      <c r="UNO35" s="13"/>
      <c r="UNP35" s="13"/>
      <c r="UNQ35" s="13"/>
      <c r="UNR35" s="13"/>
      <c r="UNS35" s="13"/>
      <c r="UNT35" s="13"/>
      <c r="UNU35" s="13"/>
      <c r="UNV35" s="13"/>
      <c r="UNW35" s="13"/>
      <c r="UNX35" s="13"/>
      <c r="UNY35" s="13"/>
      <c r="UNZ35" s="13"/>
      <c r="UOA35" s="13"/>
      <c r="UOB35" s="13"/>
      <c r="UOC35" s="13"/>
      <c r="UOD35" s="13"/>
      <c r="UOE35" s="13"/>
      <c r="UOF35" s="13"/>
      <c r="UOG35" s="13"/>
      <c r="UOH35" s="13"/>
      <c r="UOI35" s="13"/>
      <c r="UOJ35" s="13"/>
      <c r="UOK35" s="13"/>
      <c r="UOL35" s="13"/>
      <c r="UOM35" s="13"/>
      <c r="UON35" s="13"/>
      <c r="UOO35" s="13"/>
      <c r="UOP35" s="13"/>
      <c r="UOQ35" s="13"/>
      <c r="UOR35" s="13"/>
      <c r="UOS35" s="13"/>
      <c r="UOT35" s="13"/>
      <c r="UOU35" s="13"/>
      <c r="UOV35" s="13"/>
      <c r="UOW35" s="13"/>
      <c r="UOX35" s="13"/>
      <c r="UOY35" s="13"/>
      <c r="UOZ35" s="13"/>
      <c r="UPA35" s="13"/>
      <c r="UPB35" s="13"/>
      <c r="UPC35" s="13"/>
      <c r="UPD35" s="13"/>
      <c r="UPE35" s="13"/>
      <c r="UPF35" s="13"/>
      <c r="UPG35" s="13"/>
      <c r="UPH35" s="13"/>
      <c r="UPI35" s="13"/>
      <c r="UPJ35" s="13"/>
      <c r="UPK35" s="13"/>
      <c r="UPL35" s="13"/>
      <c r="UPM35" s="13"/>
      <c r="UPN35" s="13"/>
      <c r="UPO35" s="13"/>
      <c r="UPP35" s="13"/>
      <c r="UPQ35" s="13"/>
      <c r="UPR35" s="13"/>
      <c r="UPS35" s="13"/>
      <c r="UPT35" s="13"/>
      <c r="UPU35" s="13"/>
      <c r="UPV35" s="13"/>
      <c r="UPW35" s="13"/>
      <c r="UPX35" s="13"/>
      <c r="UPY35" s="13"/>
      <c r="UPZ35" s="13"/>
      <c r="UQA35" s="13"/>
      <c r="UQB35" s="13"/>
      <c r="UQC35" s="13"/>
      <c r="UQD35" s="13"/>
      <c r="UQE35" s="13"/>
      <c r="UQF35" s="13"/>
      <c r="UQG35" s="13"/>
      <c r="UQH35" s="13"/>
      <c r="UQI35" s="13"/>
      <c r="UQJ35" s="13"/>
      <c r="UQK35" s="13"/>
      <c r="UQL35" s="13"/>
      <c r="UQM35" s="13"/>
      <c r="UQN35" s="13"/>
      <c r="UQO35" s="13"/>
      <c r="UQP35" s="13"/>
      <c r="UQQ35" s="13"/>
      <c r="UQR35" s="13"/>
      <c r="UQS35" s="13"/>
      <c r="UQT35" s="13"/>
      <c r="UQU35" s="13"/>
      <c r="UQV35" s="13"/>
      <c r="UQW35" s="13"/>
      <c r="UQX35" s="13"/>
      <c r="UQY35" s="13"/>
      <c r="UQZ35" s="13"/>
      <c r="URA35" s="13"/>
      <c r="URB35" s="13"/>
      <c r="URC35" s="13"/>
      <c r="URD35" s="13"/>
      <c r="URE35" s="13"/>
      <c r="URF35" s="13"/>
      <c r="URG35" s="13"/>
      <c r="URH35" s="13"/>
      <c r="URI35" s="13"/>
      <c r="URJ35" s="13"/>
      <c r="URK35" s="13"/>
      <c r="URL35" s="13"/>
      <c r="URM35" s="13"/>
      <c r="URN35" s="13"/>
      <c r="URO35" s="13"/>
      <c r="URP35" s="13"/>
      <c r="URQ35" s="13"/>
      <c r="URR35" s="13"/>
      <c r="URS35" s="13"/>
      <c r="URT35" s="13"/>
      <c r="URU35" s="13"/>
      <c r="URV35" s="13"/>
      <c r="URW35" s="13"/>
      <c r="URX35" s="13"/>
      <c r="URY35" s="13"/>
      <c r="URZ35" s="13"/>
      <c r="USA35" s="13"/>
      <c r="USB35" s="13"/>
      <c r="USC35" s="13"/>
      <c r="USD35" s="13"/>
      <c r="USE35" s="13"/>
      <c r="USF35" s="13"/>
      <c r="USG35" s="13"/>
      <c r="USH35" s="13"/>
      <c r="USI35" s="13"/>
      <c r="USJ35" s="13"/>
      <c r="USK35" s="13"/>
      <c r="USL35" s="13"/>
      <c r="USM35" s="13"/>
      <c r="USN35" s="13"/>
      <c r="USO35" s="13"/>
      <c r="USP35" s="13"/>
      <c r="USQ35" s="13"/>
      <c r="USR35" s="13"/>
      <c r="USS35" s="13"/>
      <c r="UST35" s="13"/>
      <c r="USU35" s="13"/>
      <c r="USV35" s="13"/>
      <c r="USW35" s="13"/>
      <c r="USX35" s="13"/>
      <c r="USY35" s="13"/>
      <c r="USZ35" s="13"/>
      <c r="UTA35" s="13"/>
      <c r="UTB35" s="13"/>
      <c r="UTC35" s="13"/>
      <c r="UTD35" s="13"/>
      <c r="UTE35" s="13"/>
      <c r="UTF35" s="13"/>
      <c r="UTG35" s="13"/>
      <c r="UTH35" s="13"/>
      <c r="UTI35" s="13"/>
      <c r="UTJ35" s="13"/>
      <c r="UTK35" s="13"/>
      <c r="UTL35" s="13"/>
      <c r="UTM35" s="13"/>
      <c r="UTN35" s="13"/>
      <c r="UTO35" s="13"/>
      <c r="UTP35" s="13"/>
      <c r="UTQ35" s="13"/>
      <c r="UTR35" s="13"/>
      <c r="UTS35" s="13"/>
      <c r="UTT35" s="13"/>
      <c r="UTU35" s="13"/>
      <c r="UTV35" s="13"/>
      <c r="UTW35" s="13"/>
      <c r="UTX35" s="13"/>
      <c r="UTY35" s="13"/>
      <c r="UTZ35" s="13"/>
      <c r="UUA35" s="13"/>
      <c r="UUB35" s="13"/>
      <c r="UUC35" s="13"/>
      <c r="UUD35" s="13"/>
      <c r="UUE35" s="13"/>
      <c r="UUF35" s="13"/>
      <c r="UUG35" s="13"/>
      <c r="UUH35" s="13"/>
      <c r="UUI35" s="13"/>
      <c r="UUJ35" s="13"/>
      <c r="UUK35" s="13"/>
      <c r="UUL35" s="13"/>
      <c r="UUM35" s="13"/>
      <c r="UUN35" s="13"/>
      <c r="UUO35" s="13"/>
      <c r="UUP35" s="13"/>
      <c r="UUQ35" s="13"/>
      <c r="UUR35" s="13"/>
      <c r="UUS35" s="13"/>
      <c r="UUT35" s="13"/>
      <c r="UUU35" s="13"/>
      <c r="UUV35" s="13"/>
      <c r="UUW35" s="13"/>
      <c r="UUX35" s="13"/>
      <c r="UUY35" s="13"/>
      <c r="UUZ35" s="13"/>
      <c r="UVA35" s="13"/>
      <c r="UVB35" s="13"/>
      <c r="UVC35" s="13"/>
      <c r="UVD35" s="13"/>
      <c r="UVE35" s="13"/>
      <c r="UVF35" s="13"/>
      <c r="UVG35" s="13"/>
      <c r="UVH35" s="13"/>
      <c r="UVI35" s="13"/>
      <c r="UVJ35" s="13"/>
      <c r="UVK35" s="13"/>
      <c r="UVL35" s="13"/>
      <c r="UVM35" s="13"/>
      <c r="UVN35" s="13"/>
      <c r="UVO35" s="13"/>
      <c r="UVP35" s="13"/>
      <c r="UVQ35" s="13"/>
      <c r="UVR35" s="13"/>
      <c r="UVS35" s="13"/>
      <c r="UVT35" s="13"/>
      <c r="UVU35" s="13"/>
      <c r="UVV35" s="13"/>
      <c r="UVW35" s="13"/>
      <c r="UVX35" s="13"/>
      <c r="UVY35" s="13"/>
      <c r="UVZ35" s="13"/>
      <c r="UWA35" s="13"/>
      <c r="UWB35" s="13"/>
      <c r="UWC35" s="13"/>
      <c r="UWD35" s="13"/>
      <c r="UWE35" s="13"/>
      <c r="UWF35" s="13"/>
      <c r="UWG35" s="13"/>
      <c r="UWH35" s="13"/>
      <c r="UWI35" s="13"/>
      <c r="UWJ35" s="13"/>
      <c r="UWK35" s="13"/>
      <c r="UWL35" s="13"/>
      <c r="UWM35" s="13"/>
      <c r="UWN35" s="13"/>
      <c r="UWO35" s="13"/>
      <c r="UWP35" s="13"/>
      <c r="UWQ35" s="13"/>
      <c r="UWR35" s="13"/>
      <c r="UWS35" s="13"/>
      <c r="UWT35" s="13"/>
      <c r="UWU35" s="13"/>
      <c r="UWV35" s="13"/>
      <c r="UWW35" s="13"/>
      <c r="UWX35" s="13"/>
      <c r="UWY35" s="13"/>
      <c r="UWZ35" s="13"/>
      <c r="UXA35" s="13"/>
      <c r="UXB35" s="13"/>
      <c r="UXC35" s="13"/>
      <c r="UXD35" s="13"/>
      <c r="UXE35" s="13"/>
      <c r="UXF35" s="13"/>
      <c r="UXG35" s="13"/>
      <c r="UXH35" s="13"/>
      <c r="UXI35" s="13"/>
      <c r="UXJ35" s="13"/>
      <c r="UXK35" s="13"/>
      <c r="UXL35" s="13"/>
      <c r="UXM35" s="13"/>
      <c r="UXN35" s="13"/>
      <c r="UXO35" s="13"/>
      <c r="UXP35" s="13"/>
      <c r="UXQ35" s="13"/>
      <c r="UXR35" s="13"/>
      <c r="UXS35" s="13"/>
      <c r="UXT35" s="13"/>
      <c r="UXU35" s="13"/>
      <c r="UXV35" s="13"/>
      <c r="UXW35" s="13"/>
      <c r="UXX35" s="13"/>
      <c r="UXY35" s="13"/>
      <c r="UXZ35" s="13"/>
      <c r="UYA35" s="13"/>
      <c r="UYB35" s="13"/>
      <c r="UYC35" s="13"/>
      <c r="UYD35" s="13"/>
      <c r="UYE35" s="13"/>
      <c r="UYF35" s="13"/>
      <c r="UYG35" s="13"/>
      <c r="UYH35" s="13"/>
      <c r="UYI35" s="13"/>
      <c r="UYJ35" s="13"/>
      <c r="UYK35" s="13"/>
      <c r="UYL35" s="13"/>
      <c r="UYM35" s="13"/>
      <c r="UYN35" s="13"/>
      <c r="UYO35" s="13"/>
      <c r="UYP35" s="13"/>
      <c r="UYQ35" s="13"/>
      <c r="UYR35" s="13"/>
      <c r="UYS35" s="13"/>
      <c r="UYT35" s="13"/>
      <c r="UYU35" s="13"/>
      <c r="UYV35" s="13"/>
      <c r="UYW35" s="13"/>
      <c r="UYX35" s="13"/>
      <c r="UYY35" s="13"/>
      <c r="UYZ35" s="13"/>
      <c r="UZA35" s="13"/>
      <c r="UZB35" s="13"/>
      <c r="UZC35" s="13"/>
      <c r="UZD35" s="13"/>
      <c r="UZE35" s="13"/>
      <c r="UZF35" s="13"/>
      <c r="UZG35" s="13"/>
      <c r="UZH35" s="13"/>
      <c r="UZI35" s="13"/>
      <c r="UZJ35" s="13"/>
      <c r="UZK35" s="13"/>
      <c r="UZL35" s="13"/>
      <c r="UZM35" s="13"/>
      <c r="UZN35" s="13"/>
      <c r="UZO35" s="13"/>
      <c r="UZP35" s="13"/>
      <c r="UZQ35" s="13"/>
      <c r="UZR35" s="13"/>
      <c r="UZS35" s="13"/>
      <c r="UZT35" s="13"/>
      <c r="UZU35" s="13"/>
      <c r="UZV35" s="13"/>
      <c r="UZW35" s="13"/>
      <c r="UZX35" s="13"/>
      <c r="UZY35" s="13"/>
      <c r="UZZ35" s="13"/>
      <c r="VAA35" s="13"/>
      <c r="VAB35" s="13"/>
      <c r="VAC35" s="13"/>
      <c r="VAD35" s="13"/>
      <c r="VAE35" s="13"/>
      <c r="VAF35" s="13"/>
      <c r="VAG35" s="13"/>
      <c r="VAH35" s="13"/>
      <c r="VAI35" s="13"/>
      <c r="VAJ35" s="13"/>
      <c r="VAK35" s="13"/>
      <c r="VAL35" s="13"/>
      <c r="VAM35" s="13"/>
      <c r="VAN35" s="13"/>
      <c r="VAO35" s="13"/>
      <c r="VAP35" s="13"/>
      <c r="VAQ35" s="13"/>
      <c r="VAR35" s="13"/>
      <c r="VAS35" s="13"/>
      <c r="VAT35" s="13"/>
      <c r="VAU35" s="13"/>
      <c r="VAV35" s="13"/>
      <c r="VAW35" s="13"/>
      <c r="VAX35" s="13"/>
      <c r="VAY35" s="13"/>
      <c r="VAZ35" s="13"/>
      <c r="VBA35" s="13"/>
      <c r="VBB35" s="13"/>
      <c r="VBC35" s="13"/>
      <c r="VBD35" s="13"/>
      <c r="VBE35" s="13"/>
      <c r="VBF35" s="13"/>
      <c r="VBG35" s="13"/>
      <c r="VBH35" s="13"/>
      <c r="VBI35" s="13"/>
      <c r="VBJ35" s="13"/>
      <c r="VBK35" s="13"/>
      <c r="VBL35" s="13"/>
      <c r="VBM35" s="13"/>
      <c r="VBN35" s="13"/>
      <c r="VBO35" s="13"/>
      <c r="VBP35" s="13"/>
      <c r="VBQ35" s="13"/>
      <c r="VBR35" s="13"/>
      <c r="VBS35" s="13"/>
      <c r="VBT35" s="13"/>
      <c r="VBU35" s="13"/>
      <c r="VBV35" s="13"/>
      <c r="VBW35" s="13"/>
      <c r="VBX35" s="13"/>
      <c r="VBY35" s="13"/>
      <c r="VBZ35" s="13"/>
      <c r="VCA35" s="13"/>
      <c r="VCB35" s="13"/>
      <c r="VCC35" s="13"/>
      <c r="VCD35" s="13"/>
      <c r="VCE35" s="13"/>
      <c r="VCF35" s="13"/>
      <c r="VCG35" s="13"/>
      <c r="VCH35" s="13"/>
      <c r="VCI35" s="13"/>
      <c r="VCJ35" s="13"/>
      <c r="VCK35" s="13"/>
      <c r="VCL35" s="13"/>
      <c r="VCM35" s="13"/>
      <c r="VCN35" s="13"/>
      <c r="VCO35" s="13"/>
      <c r="VCP35" s="13"/>
      <c r="VCQ35" s="13"/>
      <c r="VCR35" s="13"/>
      <c r="VCS35" s="13"/>
      <c r="VCT35" s="13"/>
      <c r="VCU35" s="13"/>
      <c r="VCV35" s="13"/>
      <c r="VCW35" s="13"/>
      <c r="VCX35" s="13"/>
      <c r="VCY35" s="13"/>
      <c r="VCZ35" s="13"/>
      <c r="VDA35" s="13"/>
      <c r="VDB35" s="13"/>
      <c r="VDC35" s="13"/>
      <c r="VDD35" s="13"/>
      <c r="VDE35" s="13"/>
      <c r="VDF35" s="13"/>
      <c r="VDG35" s="13"/>
      <c r="VDH35" s="13"/>
      <c r="VDI35" s="13"/>
      <c r="VDJ35" s="13"/>
      <c r="VDK35" s="13"/>
      <c r="VDL35" s="13"/>
      <c r="VDM35" s="13"/>
      <c r="VDN35" s="13"/>
      <c r="VDO35" s="13"/>
      <c r="VDP35" s="13"/>
      <c r="VDQ35" s="13"/>
      <c r="VDR35" s="13"/>
      <c r="VDS35" s="13"/>
      <c r="VDT35" s="13"/>
      <c r="VDU35" s="13"/>
      <c r="VDV35" s="13"/>
      <c r="VDW35" s="13"/>
      <c r="VDX35" s="13"/>
      <c r="VDY35" s="13"/>
      <c r="VDZ35" s="13"/>
      <c r="VEA35" s="13"/>
      <c r="VEB35" s="13"/>
      <c r="VEC35" s="13"/>
      <c r="VED35" s="13"/>
      <c r="VEE35" s="13"/>
      <c r="VEF35" s="13"/>
      <c r="VEG35" s="13"/>
      <c r="VEH35" s="13"/>
      <c r="VEI35" s="13"/>
      <c r="VEJ35" s="13"/>
      <c r="VEK35" s="13"/>
      <c r="VEL35" s="13"/>
      <c r="VEM35" s="13"/>
      <c r="VEN35" s="13"/>
      <c r="VEO35" s="13"/>
      <c r="VEP35" s="13"/>
      <c r="VEQ35" s="13"/>
      <c r="VER35" s="13"/>
      <c r="VES35" s="13"/>
      <c r="VET35" s="13"/>
      <c r="VEU35" s="13"/>
      <c r="VEV35" s="13"/>
      <c r="VEW35" s="13"/>
      <c r="VEX35" s="13"/>
      <c r="VEY35" s="13"/>
      <c r="VEZ35" s="13"/>
      <c r="VFA35" s="13"/>
      <c r="VFB35" s="13"/>
      <c r="VFC35" s="13"/>
      <c r="VFD35" s="13"/>
      <c r="VFE35" s="13"/>
      <c r="VFF35" s="13"/>
      <c r="VFG35" s="13"/>
      <c r="VFH35" s="13"/>
      <c r="VFI35" s="13"/>
      <c r="VFJ35" s="13"/>
      <c r="VFK35" s="13"/>
      <c r="VFL35" s="13"/>
      <c r="VFM35" s="13"/>
      <c r="VFN35" s="13"/>
      <c r="VFO35" s="13"/>
      <c r="VFP35" s="13"/>
      <c r="VFQ35" s="13"/>
      <c r="VFR35" s="13"/>
      <c r="VFS35" s="13"/>
      <c r="VFT35" s="13"/>
      <c r="VFU35" s="13"/>
      <c r="VFV35" s="13"/>
      <c r="VFW35" s="13"/>
      <c r="VFX35" s="13"/>
      <c r="VFY35" s="13"/>
      <c r="VFZ35" s="13"/>
      <c r="VGA35" s="13"/>
      <c r="VGB35" s="13"/>
      <c r="VGC35" s="13"/>
      <c r="VGD35" s="13"/>
      <c r="VGE35" s="13"/>
      <c r="VGF35" s="13"/>
      <c r="VGG35" s="13"/>
      <c r="VGH35" s="13"/>
      <c r="VGI35" s="13"/>
      <c r="VGJ35" s="13"/>
      <c r="VGK35" s="13"/>
      <c r="VGL35" s="13"/>
      <c r="VGM35" s="13"/>
      <c r="VGN35" s="13"/>
      <c r="VGO35" s="13"/>
      <c r="VGP35" s="13"/>
      <c r="VGQ35" s="13"/>
      <c r="VGR35" s="13"/>
      <c r="VGS35" s="13"/>
      <c r="VGT35" s="13"/>
      <c r="VGU35" s="13"/>
      <c r="VGV35" s="13"/>
      <c r="VGW35" s="13"/>
      <c r="VGX35" s="13"/>
      <c r="VGY35" s="13"/>
      <c r="VGZ35" s="13"/>
      <c r="VHA35" s="13"/>
      <c r="VHB35" s="13"/>
      <c r="VHC35" s="13"/>
      <c r="VHD35" s="13"/>
      <c r="VHE35" s="13"/>
      <c r="VHF35" s="13"/>
      <c r="VHG35" s="13"/>
      <c r="VHH35" s="13"/>
      <c r="VHI35" s="13"/>
      <c r="VHJ35" s="13"/>
      <c r="VHK35" s="13"/>
      <c r="VHL35" s="13"/>
      <c r="VHM35" s="13"/>
      <c r="VHN35" s="13"/>
      <c r="VHO35" s="13"/>
      <c r="VHP35" s="13"/>
      <c r="VHQ35" s="13"/>
      <c r="VHR35" s="13"/>
      <c r="VHS35" s="13"/>
      <c r="VHT35" s="13"/>
      <c r="VHU35" s="13"/>
      <c r="VHV35" s="13"/>
      <c r="VHW35" s="13"/>
      <c r="VHX35" s="13"/>
      <c r="VHY35" s="13"/>
      <c r="VHZ35" s="13"/>
      <c r="VIA35" s="13"/>
      <c r="VIB35" s="13"/>
      <c r="VIC35" s="13"/>
      <c r="VID35" s="13"/>
      <c r="VIE35" s="13"/>
      <c r="VIF35" s="13"/>
      <c r="VIG35" s="13"/>
      <c r="VIH35" s="13"/>
      <c r="VII35" s="13"/>
      <c r="VIJ35" s="13"/>
      <c r="VIK35" s="13"/>
      <c r="VIL35" s="13"/>
      <c r="VIM35" s="13"/>
      <c r="VIN35" s="13"/>
      <c r="VIO35" s="13"/>
      <c r="VIP35" s="13"/>
      <c r="VIQ35" s="13"/>
      <c r="VIR35" s="13"/>
      <c r="VIS35" s="13"/>
      <c r="VIT35" s="13"/>
      <c r="VIU35" s="13"/>
      <c r="VIV35" s="13"/>
      <c r="VIW35" s="13"/>
      <c r="VIX35" s="13"/>
      <c r="VIY35" s="13"/>
      <c r="VIZ35" s="13"/>
      <c r="VJA35" s="13"/>
      <c r="VJB35" s="13"/>
      <c r="VJC35" s="13"/>
      <c r="VJD35" s="13"/>
      <c r="VJE35" s="13"/>
      <c r="VJF35" s="13"/>
      <c r="VJG35" s="13"/>
      <c r="VJH35" s="13"/>
      <c r="VJI35" s="13"/>
      <c r="VJJ35" s="13"/>
      <c r="VJK35" s="13"/>
      <c r="VJL35" s="13"/>
      <c r="VJM35" s="13"/>
      <c r="VJN35" s="13"/>
      <c r="VJO35" s="13"/>
      <c r="VJP35" s="13"/>
      <c r="VJQ35" s="13"/>
      <c r="VJR35" s="13"/>
      <c r="VJS35" s="13"/>
      <c r="VJT35" s="13"/>
      <c r="VJU35" s="13"/>
      <c r="VJV35" s="13"/>
      <c r="VJW35" s="13"/>
      <c r="VJX35" s="13"/>
      <c r="VJY35" s="13"/>
      <c r="VJZ35" s="13"/>
      <c r="VKA35" s="13"/>
      <c r="VKB35" s="13"/>
      <c r="VKC35" s="13"/>
      <c r="VKD35" s="13"/>
      <c r="VKE35" s="13"/>
      <c r="VKF35" s="13"/>
      <c r="VKG35" s="13"/>
      <c r="VKH35" s="13"/>
      <c r="VKI35" s="13"/>
      <c r="VKJ35" s="13"/>
      <c r="VKK35" s="13"/>
      <c r="VKL35" s="13"/>
      <c r="VKM35" s="13"/>
      <c r="VKN35" s="13"/>
      <c r="VKO35" s="13"/>
      <c r="VKP35" s="13"/>
      <c r="VKQ35" s="13"/>
      <c r="VKR35" s="13"/>
      <c r="VKS35" s="13"/>
      <c r="VKT35" s="13"/>
      <c r="VKU35" s="13"/>
      <c r="VKV35" s="13"/>
      <c r="VKW35" s="13"/>
      <c r="VKX35" s="13"/>
      <c r="VKY35" s="13"/>
      <c r="VKZ35" s="13"/>
      <c r="VLA35" s="13"/>
      <c r="VLB35" s="13"/>
      <c r="VLC35" s="13"/>
      <c r="VLD35" s="13"/>
      <c r="VLE35" s="13"/>
      <c r="VLF35" s="13"/>
      <c r="VLG35" s="13"/>
      <c r="VLH35" s="13"/>
      <c r="VLI35" s="13"/>
      <c r="VLJ35" s="13"/>
      <c r="VLK35" s="13"/>
      <c r="VLL35" s="13"/>
      <c r="VLM35" s="13"/>
      <c r="VLN35" s="13"/>
      <c r="VLO35" s="13"/>
      <c r="VLP35" s="13"/>
      <c r="VLQ35" s="13"/>
      <c r="VLR35" s="13"/>
      <c r="VLS35" s="13"/>
      <c r="VLT35" s="13"/>
      <c r="VLU35" s="13"/>
      <c r="VLV35" s="13"/>
      <c r="VLW35" s="13"/>
      <c r="VLX35" s="13"/>
      <c r="VLY35" s="13"/>
      <c r="VLZ35" s="13"/>
      <c r="VMA35" s="13"/>
      <c r="VMB35" s="13"/>
      <c r="VMC35" s="13"/>
      <c r="VMD35" s="13"/>
      <c r="VME35" s="13"/>
      <c r="VMF35" s="13"/>
      <c r="VMG35" s="13"/>
      <c r="VMH35" s="13"/>
      <c r="VMI35" s="13"/>
      <c r="VMJ35" s="13"/>
      <c r="VMK35" s="13"/>
      <c r="VML35" s="13"/>
      <c r="VMM35" s="13"/>
      <c r="VMN35" s="13"/>
      <c r="VMO35" s="13"/>
      <c r="VMP35" s="13"/>
      <c r="VMQ35" s="13"/>
      <c r="VMR35" s="13"/>
      <c r="VMS35" s="13"/>
      <c r="VMT35" s="13"/>
      <c r="VMU35" s="13"/>
      <c r="VMV35" s="13"/>
      <c r="VMW35" s="13"/>
      <c r="VMX35" s="13"/>
      <c r="VMY35" s="13"/>
      <c r="VMZ35" s="13"/>
      <c r="VNA35" s="13"/>
      <c r="VNB35" s="13"/>
      <c r="VNC35" s="13"/>
      <c r="VND35" s="13"/>
      <c r="VNE35" s="13"/>
      <c r="VNF35" s="13"/>
      <c r="VNG35" s="13"/>
      <c r="VNH35" s="13"/>
      <c r="VNI35" s="13"/>
      <c r="VNJ35" s="13"/>
      <c r="VNK35" s="13"/>
      <c r="VNL35" s="13"/>
      <c r="VNM35" s="13"/>
      <c r="VNN35" s="13"/>
      <c r="VNO35" s="13"/>
      <c r="VNP35" s="13"/>
      <c r="VNQ35" s="13"/>
      <c r="VNR35" s="13"/>
      <c r="VNS35" s="13"/>
      <c r="VNT35" s="13"/>
      <c r="VNU35" s="13"/>
      <c r="VNV35" s="13"/>
      <c r="VNW35" s="13"/>
      <c r="VNX35" s="13"/>
      <c r="VNY35" s="13"/>
      <c r="VNZ35" s="13"/>
      <c r="VOA35" s="13"/>
      <c r="VOB35" s="13"/>
      <c r="VOC35" s="13"/>
      <c r="VOD35" s="13"/>
      <c r="VOE35" s="13"/>
      <c r="VOF35" s="13"/>
      <c r="VOG35" s="13"/>
      <c r="VOH35" s="13"/>
      <c r="VOI35" s="13"/>
      <c r="VOJ35" s="13"/>
      <c r="VOK35" s="13"/>
      <c r="VOL35" s="13"/>
      <c r="VOM35" s="13"/>
      <c r="VON35" s="13"/>
      <c r="VOO35" s="13"/>
      <c r="VOP35" s="13"/>
      <c r="VOQ35" s="13"/>
      <c r="VOR35" s="13"/>
      <c r="VOS35" s="13"/>
      <c r="VOT35" s="13"/>
      <c r="VOU35" s="13"/>
      <c r="VOV35" s="13"/>
      <c r="VOW35" s="13"/>
      <c r="VOX35" s="13"/>
      <c r="VOY35" s="13"/>
      <c r="VOZ35" s="13"/>
      <c r="VPA35" s="13"/>
      <c r="VPB35" s="13"/>
      <c r="VPC35" s="13"/>
      <c r="VPD35" s="13"/>
      <c r="VPE35" s="13"/>
      <c r="VPF35" s="13"/>
      <c r="VPG35" s="13"/>
      <c r="VPH35" s="13"/>
      <c r="VPI35" s="13"/>
      <c r="VPJ35" s="13"/>
      <c r="VPK35" s="13"/>
      <c r="VPL35" s="13"/>
      <c r="VPM35" s="13"/>
      <c r="VPN35" s="13"/>
      <c r="VPO35" s="13"/>
      <c r="VPP35" s="13"/>
      <c r="VPQ35" s="13"/>
      <c r="VPR35" s="13"/>
      <c r="VPS35" s="13"/>
      <c r="VPT35" s="13"/>
      <c r="VPU35" s="13"/>
      <c r="VPV35" s="13"/>
      <c r="VPW35" s="13"/>
      <c r="VPX35" s="13"/>
      <c r="VPY35" s="13"/>
      <c r="VPZ35" s="13"/>
      <c r="VQA35" s="13"/>
      <c r="VQB35" s="13"/>
      <c r="VQC35" s="13"/>
      <c r="VQD35" s="13"/>
      <c r="VQE35" s="13"/>
      <c r="VQF35" s="13"/>
      <c r="VQG35" s="13"/>
      <c r="VQH35" s="13"/>
      <c r="VQI35" s="13"/>
      <c r="VQJ35" s="13"/>
      <c r="VQK35" s="13"/>
      <c r="VQL35" s="13"/>
      <c r="VQM35" s="13"/>
      <c r="VQN35" s="13"/>
      <c r="VQO35" s="13"/>
      <c r="VQP35" s="13"/>
      <c r="VQQ35" s="13"/>
      <c r="VQR35" s="13"/>
      <c r="VQS35" s="13"/>
      <c r="VQT35" s="13"/>
      <c r="VQU35" s="13"/>
      <c r="VQV35" s="13"/>
      <c r="VQW35" s="13"/>
      <c r="VQX35" s="13"/>
      <c r="VQY35" s="13"/>
      <c r="VQZ35" s="13"/>
      <c r="VRA35" s="13"/>
      <c r="VRB35" s="13"/>
      <c r="VRC35" s="13"/>
      <c r="VRD35" s="13"/>
      <c r="VRE35" s="13"/>
      <c r="VRF35" s="13"/>
      <c r="VRG35" s="13"/>
      <c r="VRH35" s="13"/>
      <c r="VRI35" s="13"/>
      <c r="VRJ35" s="13"/>
      <c r="VRK35" s="13"/>
      <c r="VRL35" s="13"/>
      <c r="VRM35" s="13"/>
      <c r="VRN35" s="13"/>
      <c r="VRO35" s="13"/>
      <c r="VRP35" s="13"/>
      <c r="VRQ35" s="13"/>
      <c r="VRR35" s="13"/>
      <c r="VRS35" s="13"/>
      <c r="VRT35" s="13"/>
      <c r="VRU35" s="13"/>
      <c r="VRV35" s="13"/>
      <c r="VRW35" s="13"/>
      <c r="VRX35" s="13"/>
      <c r="VRY35" s="13"/>
      <c r="VRZ35" s="13"/>
      <c r="VSA35" s="13"/>
      <c r="VSB35" s="13"/>
      <c r="VSC35" s="13"/>
      <c r="VSD35" s="13"/>
      <c r="VSE35" s="13"/>
      <c r="VSF35" s="13"/>
      <c r="VSG35" s="13"/>
      <c r="VSH35" s="13"/>
      <c r="VSI35" s="13"/>
      <c r="VSJ35" s="13"/>
      <c r="VSK35" s="13"/>
      <c r="VSL35" s="13"/>
      <c r="VSM35" s="13"/>
      <c r="VSN35" s="13"/>
      <c r="VSO35" s="13"/>
      <c r="VSP35" s="13"/>
      <c r="VSQ35" s="13"/>
      <c r="VSR35" s="13"/>
      <c r="VSS35" s="13"/>
      <c r="VST35" s="13"/>
      <c r="VSU35" s="13"/>
      <c r="VSV35" s="13"/>
      <c r="VSW35" s="13"/>
      <c r="VSX35" s="13"/>
      <c r="VSY35" s="13"/>
      <c r="VSZ35" s="13"/>
      <c r="VTA35" s="13"/>
      <c r="VTB35" s="13"/>
      <c r="VTC35" s="13"/>
      <c r="VTD35" s="13"/>
      <c r="VTE35" s="13"/>
      <c r="VTF35" s="13"/>
      <c r="VTG35" s="13"/>
      <c r="VTH35" s="13"/>
      <c r="VTI35" s="13"/>
      <c r="VTJ35" s="13"/>
      <c r="VTK35" s="13"/>
      <c r="VTL35" s="13"/>
      <c r="VTM35" s="13"/>
      <c r="VTN35" s="13"/>
      <c r="VTO35" s="13"/>
      <c r="VTP35" s="13"/>
      <c r="VTQ35" s="13"/>
      <c r="VTR35" s="13"/>
      <c r="VTS35" s="13"/>
      <c r="VTT35" s="13"/>
      <c r="VTU35" s="13"/>
      <c r="VTV35" s="13"/>
      <c r="VTW35" s="13"/>
      <c r="VTX35" s="13"/>
      <c r="VTY35" s="13"/>
      <c r="VTZ35" s="13"/>
      <c r="VUA35" s="13"/>
      <c r="VUB35" s="13"/>
      <c r="VUC35" s="13"/>
      <c r="VUD35" s="13"/>
      <c r="VUE35" s="13"/>
      <c r="VUF35" s="13"/>
      <c r="VUG35" s="13"/>
      <c r="VUH35" s="13"/>
      <c r="VUI35" s="13"/>
      <c r="VUJ35" s="13"/>
      <c r="VUK35" s="13"/>
      <c r="VUL35" s="13"/>
      <c r="VUM35" s="13"/>
      <c r="VUN35" s="13"/>
      <c r="VUO35" s="13"/>
      <c r="VUP35" s="13"/>
      <c r="VUQ35" s="13"/>
      <c r="VUR35" s="13"/>
      <c r="VUS35" s="13"/>
      <c r="VUT35" s="13"/>
      <c r="VUU35" s="13"/>
      <c r="VUV35" s="13"/>
      <c r="VUW35" s="13"/>
      <c r="VUX35" s="13"/>
      <c r="VUY35" s="13"/>
      <c r="VUZ35" s="13"/>
      <c r="VVA35" s="13"/>
      <c r="VVB35" s="13"/>
      <c r="VVC35" s="13"/>
      <c r="VVD35" s="13"/>
      <c r="VVE35" s="13"/>
      <c r="VVF35" s="13"/>
      <c r="VVG35" s="13"/>
      <c r="VVH35" s="13"/>
      <c r="VVI35" s="13"/>
      <c r="VVJ35" s="13"/>
      <c r="VVK35" s="13"/>
      <c r="VVL35" s="13"/>
      <c r="VVM35" s="13"/>
      <c r="VVN35" s="13"/>
      <c r="VVO35" s="13"/>
      <c r="VVP35" s="13"/>
      <c r="VVQ35" s="13"/>
      <c r="VVR35" s="13"/>
      <c r="VVS35" s="13"/>
      <c r="VVT35" s="13"/>
      <c r="VVU35" s="13"/>
      <c r="VVV35" s="13"/>
      <c r="VVW35" s="13"/>
      <c r="VVX35" s="13"/>
      <c r="VVY35" s="13"/>
      <c r="VVZ35" s="13"/>
      <c r="VWA35" s="13"/>
      <c r="VWB35" s="13"/>
      <c r="VWC35" s="13"/>
      <c r="VWD35" s="13"/>
      <c r="VWE35" s="13"/>
      <c r="VWF35" s="13"/>
      <c r="VWG35" s="13"/>
      <c r="VWH35" s="13"/>
      <c r="VWI35" s="13"/>
      <c r="VWJ35" s="13"/>
      <c r="VWK35" s="13"/>
      <c r="VWL35" s="13"/>
      <c r="VWM35" s="13"/>
      <c r="VWN35" s="13"/>
      <c r="VWO35" s="13"/>
      <c r="VWP35" s="13"/>
      <c r="VWQ35" s="13"/>
      <c r="VWR35" s="13"/>
      <c r="VWS35" s="13"/>
      <c r="VWT35" s="13"/>
      <c r="VWU35" s="13"/>
      <c r="VWV35" s="13"/>
      <c r="VWW35" s="13"/>
      <c r="VWX35" s="13"/>
      <c r="VWY35" s="13"/>
      <c r="VWZ35" s="13"/>
      <c r="VXA35" s="13"/>
      <c r="VXB35" s="13"/>
      <c r="VXC35" s="13"/>
      <c r="VXD35" s="13"/>
      <c r="VXE35" s="13"/>
      <c r="VXF35" s="13"/>
      <c r="VXG35" s="13"/>
      <c r="VXH35" s="13"/>
      <c r="VXI35" s="13"/>
      <c r="VXJ35" s="13"/>
      <c r="VXK35" s="13"/>
      <c r="VXL35" s="13"/>
      <c r="VXM35" s="13"/>
      <c r="VXN35" s="13"/>
      <c r="VXO35" s="13"/>
      <c r="VXP35" s="13"/>
      <c r="VXQ35" s="13"/>
      <c r="VXR35" s="13"/>
      <c r="VXS35" s="13"/>
      <c r="VXT35" s="13"/>
      <c r="VXU35" s="13"/>
      <c r="VXV35" s="13"/>
      <c r="VXW35" s="13"/>
      <c r="VXX35" s="13"/>
      <c r="VXY35" s="13"/>
      <c r="VXZ35" s="13"/>
      <c r="VYA35" s="13"/>
      <c r="VYB35" s="13"/>
      <c r="VYC35" s="13"/>
      <c r="VYD35" s="13"/>
      <c r="VYE35" s="13"/>
      <c r="VYF35" s="13"/>
      <c r="VYG35" s="13"/>
      <c r="VYH35" s="13"/>
      <c r="VYI35" s="13"/>
      <c r="VYJ35" s="13"/>
      <c r="VYK35" s="13"/>
      <c r="VYL35" s="13"/>
      <c r="VYM35" s="13"/>
      <c r="VYN35" s="13"/>
      <c r="VYO35" s="13"/>
      <c r="VYP35" s="13"/>
      <c r="VYQ35" s="13"/>
      <c r="VYR35" s="13"/>
      <c r="VYS35" s="13"/>
      <c r="VYT35" s="13"/>
      <c r="VYU35" s="13"/>
      <c r="VYV35" s="13"/>
      <c r="VYW35" s="13"/>
      <c r="VYX35" s="13"/>
      <c r="VYY35" s="13"/>
      <c r="VYZ35" s="13"/>
      <c r="VZA35" s="13"/>
      <c r="VZB35" s="13"/>
      <c r="VZC35" s="13"/>
      <c r="VZD35" s="13"/>
      <c r="VZE35" s="13"/>
      <c r="VZF35" s="13"/>
      <c r="VZG35" s="13"/>
      <c r="VZH35" s="13"/>
      <c r="VZI35" s="13"/>
      <c r="VZJ35" s="13"/>
      <c r="VZK35" s="13"/>
      <c r="VZL35" s="13"/>
      <c r="VZM35" s="13"/>
      <c r="VZN35" s="13"/>
      <c r="VZO35" s="13"/>
      <c r="VZP35" s="13"/>
      <c r="VZQ35" s="13"/>
      <c r="VZR35" s="13"/>
      <c r="VZS35" s="13"/>
      <c r="VZT35" s="13"/>
      <c r="VZU35" s="13"/>
      <c r="VZV35" s="13"/>
      <c r="VZW35" s="13"/>
      <c r="VZX35" s="13"/>
      <c r="VZY35" s="13"/>
      <c r="VZZ35" s="13"/>
      <c r="WAA35" s="13"/>
      <c r="WAB35" s="13"/>
      <c r="WAC35" s="13"/>
      <c r="WAD35" s="13"/>
      <c r="WAE35" s="13"/>
      <c r="WAF35" s="13"/>
      <c r="WAG35" s="13"/>
      <c r="WAH35" s="13"/>
      <c r="WAI35" s="13"/>
      <c r="WAJ35" s="13"/>
      <c r="WAK35" s="13"/>
      <c r="WAL35" s="13"/>
      <c r="WAM35" s="13"/>
      <c r="WAN35" s="13"/>
      <c r="WAO35" s="13"/>
      <c r="WAP35" s="13"/>
      <c r="WAQ35" s="13"/>
      <c r="WAR35" s="13"/>
      <c r="WAS35" s="13"/>
      <c r="WAT35" s="13"/>
      <c r="WAU35" s="13"/>
      <c r="WAV35" s="13"/>
      <c r="WAW35" s="13"/>
      <c r="WAX35" s="13"/>
      <c r="WAY35" s="13"/>
      <c r="WAZ35" s="13"/>
      <c r="WBA35" s="13"/>
      <c r="WBB35" s="13"/>
      <c r="WBC35" s="13"/>
      <c r="WBD35" s="13"/>
      <c r="WBE35" s="13"/>
      <c r="WBF35" s="13"/>
      <c r="WBG35" s="13"/>
      <c r="WBH35" s="13"/>
      <c r="WBI35" s="13"/>
      <c r="WBJ35" s="13"/>
      <c r="WBK35" s="13"/>
      <c r="WBL35" s="13"/>
      <c r="WBM35" s="13"/>
      <c r="WBN35" s="13"/>
      <c r="WBO35" s="13"/>
      <c r="WBP35" s="13"/>
      <c r="WBQ35" s="13"/>
      <c r="WBR35" s="13"/>
      <c r="WBS35" s="13"/>
      <c r="WBT35" s="13"/>
      <c r="WBU35" s="13"/>
      <c r="WBV35" s="13"/>
      <c r="WBW35" s="13"/>
      <c r="WBX35" s="13"/>
      <c r="WBY35" s="13"/>
      <c r="WBZ35" s="13"/>
      <c r="WCA35" s="13"/>
      <c r="WCB35" s="13"/>
      <c r="WCC35" s="13"/>
      <c r="WCD35" s="13"/>
      <c r="WCE35" s="13"/>
      <c r="WCF35" s="13"/>
      <c r="WCG35" s="13"/>
      <c r="WCH35" s="13"/>
      <c r="WCI35" s="13"/>
      <c r="WCJ35" s="13"/>
      <c r="WCK35" s="13"/>
      <c r="WCL35" s="13"/>
      <c r="WCM35" s="13"/>
      <c r="WCN35" s="13"/>
      <c r="WCO35" s="13"/>
      <c r="WCP35" s="13"/>
      <c r="WCQ35" s="13"/>
      <c r="WCR35" s="13"/>
      <c r="WCS35" s="13"/>
      <c r="WCT35" s="13"/>
      <c r="WCU35" s="13"/>
      <c r="WCV35" s="13"/>
      <c r="WCW35" s="13"/>
      <c r="WCX35" s="13"/>
      <c r="WCY35" s="13"/>
      <c r="WCZ35" s="13"/>
      <c r="WDA35" s="13"/>
      <c r="WDB35" s="13"/>
      <c r="WDC35" s="13"/>
      <c r="WDD35" s="13"/>
      <c r="WDE35" s="13"/>
      <c r="WDF35" s="13"/>
      <c r="WDG35" s="13"/>
      <c r="WDH35" s="13"/>
      <c r="WDI35" s="13"/>
      <c r="WDJ35" s="13"/>
      <c r="WDK35" s="13"/>
      <c r="WDL35" s="13"/>
      <c r="WDM35" s="13"/>
      <c r="WDN35" s="13"/>
      <c r="WDO35" s="13"/>
      <c r="WDP35" s="13"/>
      <c r="WDQ35" s="13"/>
      <c r="WDR35" s="13"/>
      <c r="WDS35" s="13"/>
      <c r="WDT35" s="13"/>
      <c r="WDU35" s="13"/>
      <c r="WDV35" s="13"/>
      <c r="WDW35" s="13"/>
      <c r="WDX35" s="13"/>
      <c r="WDY35" s="13"/>
      <c r="WDZ35" s="13"/>
      <c r="WEA35" s="13"/>
      <c r="WEB35" s="13"/>
      <c r="WEC35" s="13"/>
      <c r="WED35" s="13"/>
      <c r="WEE35" s="13"/>
      <c r="WEF35" s="13"/>
      <c r="WEG35" s="13"/>
      <c r="WEH35" s="13"/>
      <c r="WEI35" s="13"/>
      <c r="WEJ35" s="13"/>
      <c r="WEK35" s="13"/>
      <c r="WEL35" s="13"/>
      <c r="WEM35" s="13"/>
      <c r="WEN35" s="13"/>
      <c r="WEO35" s="13"/>
      <c r="WEP35" s="13"/>
      <c r="WEQ35" s="13"/>
      <c r="WER35" s="13"/>
      <c r="WES35" s="13"/>
      <c r="WET35" s="13"/>
      <c r="WEU35" s="13"/>
      <c r="WEV35" s="13"/>
      <c r="WEW35" s="13"/>
      <c r="WEX35" s="13"/>
      <c r="WEY35" s="13"/>
      <c r="WEZ35" s="13"/>
      <c r="WFA35" s="13"/>
      <c r="WFB35" s="13"/>
      <c r="WFC35" s="13"/>
      <c r="WFD35" s="13"/>
      <c r="WFE35" s="13"/>
      <c r="WFF35" s="13"/>
      <c r="WFG35" s="13"/>
      <c r="WFH35" s="13"/>
      <c r="WFI35" s="13"/>
      <c r="WFJ35" s="13"/>
      <c r="WFK35" s="13"/>
      <c r="WFL35" s="13"/>
      <c r="WFM35" s="13"/>
      <c r="WFN35" s="13"/>
      <c r="WFO35" s="13"/>
      <c r="WFP35" s="13"/>
      <c r="WFQ35" s="13"/>
      <c r="WFR35" s="13"/>
      <c r="WFS35" s="13"/>
      <c r="WFT35" s="13"/>
      <c r="WFU35" s="13"/>
      <c r="WFV35" s="13"/>
      <c r="WFW35" s="13"/>
      <c r="WFX35" s="13"/>
      <c r="WFY35" s="13"/>
      <c r="WFZ35" s="13"/>
      <c r="WGA35" s="13"/>
      <c r="WGB35" s="13"/>
      <c r="WGC35" s="13"/>
      <c r="WGD35" s="13"/>
      <c r="WGE35" s="13"/>
      <c r="WGF35" s="13"/>
      <c r="WGG35" s="13"/>
      <c r="WGH35" s="13"/>
      <c r="WGI35" s="13"/>
      <c r="WGJ35" s="13"/>
      <c r="WGK35" s="13"/>
      <c r="WGL35" s="13"/>
      <c r="WGM35" s="13"/>
      <c r="WGN35" s="13"/>
      <c r="WGO35" s="13"/>
      <c r="WGP35" s="13"/>
      <c r="WGQ35" s="13"/>
      <c r="WGR35" s="13"/>
      <c r="WGS35" s="13"/>
      <c r="WGT35" s="13"/>
      <c r="WGU35" s="13"/>
      <c r="WGV35" s="13"/>
      <c r="WGW35" s="13"/>
      <c r="WGX35" s="13"/>
      <c r="WGY35" s="13"/>
      <c r="WGZ35" s="13"/>
      <c r="WHA35" s="13"/>
      <c r="WHB35" s="13"/>
      <c r="WHC35" s="13"/>
      <c r="WHD35" s="13"/>
      <c r="WHE35" s="13"/>
      <c r="WHF35" s="13"/>
      <c r="WHG35" s="13"/>
      <c r="WHH35" s="13"/>
      <c r="WHI35" s="13"/>
      <c r="WHJ35" s="13"/>
      <c r="WHK35" s="13"/>
      <c r="WHL35" s="13"/>
      <c r="WHM35" s="13"/>
      <c r="WHN35" s="13"/>
      <c r="WHO35" s="13"/>
      <c r="WHP35" s="13"/>
      <c r="WHQ35" s="13"/>
      <c r="WHR35" s="13"/>
      <c r="WHS35" s="13"/>
      <c r="WHT35" s="13"/>
      <c r="WHU35" s="13"/>
      <c r="WHV35" s="13"/>
      <c r="WHW35" s="13"/>
      <c r="WHX35" s="13"/>
      <c r="WHY35" s="13"/>
      <c r="WHZ35" s="13"/>
      <c r="WIA35" s="13"/>
      <c r="WIB35" s="13"/>
      <c r="WIC35" s="13"/>
      <c r="WID35" s="13"/>
      <c r="WIE35" s="13"/>
      <c r="WIF35" s="13"/>
      <c r="WIG35" s="13"/>
      <c r="WIH35" s="13"/>
      <c r="WII35" s="13"/>
      <c r="WIJ35" s="13"/>
      <c r="WIK35" s="13"/>
      <c r="WIL35" s="13"/>
      <c r="WIM35" s="13"/>
      <c r="WIN35" s="13"/>
      <c r="WIO35" s="13"/>
      <c r="WIP35" s="13"/>
      <c r="WIQ35" s="13"/>
      <c r="WIR35" s="13"/>
      <c r="WIS35" s="13"/>
      <c r="WIT35" s="13"/>
      <c r="WIU35" s="13"/>
      <c r="WIV35" s="13"/>
      <c r="WIW35" s="13"/>
      <c r="WIX35" s="13"/>
      <c r="WIY35" s="13"/>
      <c r="WIZ35" s="13"/>
      <c r="WJA35" s="13"/>
      <c r="WJB35" s="13"/>
      <c r="WJC35" s="13"/>
      <c r="WJD35" s="13"/>
      <c r="WJE35" s="13"/>
      <c r="WJF35" s="13"/>
      <c r="WJG35" s="13"/>
      <c r="WJH35" s="13"/>
      <c r="WJI35" s="13"/>
      <c r="WJJ35" s="13"/>
      <c r="WJK35" s="13"/>
      <c r="WJL35" s="13"/>
      <c r="WJM35" s="13"/>
      <c r="WJN35" s="13"/>
      <c r="WJO35" s="13"/>
      <c r="WJP35" s="13"/>
      <c r="WJQ35" s="13"/>
      <c r="WJR35" s="13"/>
      <c r="WJS35" s="13"/>
      <c r="WJT35" s="13"/>
      <c r="WJU35" s="13"/>
      <c r="WJV35" s="13"/>
      <c r="WJW35" s="13"/>
      <c r="WJX35" s="13"/>
      <c r="WJY35" s="13"/>
      <c r="WJZ35" s="13"/>
      <c r="WKA35" s="13"/>
      <c r="WKB35" s="13"/>
      <c r="WKC35" s="13"/>
      <c r="WKD35" s="13"/>
      <c r="WKE35" s="13"/>
      <c r="WKF35" s="13"/>
      <c r="WKG35" s="13"/>
      <c r="WKH35" s="13"/>
      <c r="WKI35" s="13"/>
      <c r="WKJ35" s="13"/>
      <c r="WKK35" s="13"/>
      <c r="WKL35" s="13"/>
      <c r="WKM35" s="13"/>
      <c r="WKN35" s="13"/>
      <c r="WKO35" s="13"/>
      <c r="WKP35" s="13"/>
      <c r="WKQ35" s="13"/>
      <c r="WKR35" s="13"/>
      <c r="WKS35" s="13"/>
      <c r="WKT35" s="13"/>
      <c r="WKU35" s="13"/>
      <c r="WKV35" s="13"/>
      <c r="WKW35" s="13"/>
      <c r="WKX35" s="13"/>
      <c r="WKY35" s="13"/>
      <c r="WKZ35" s="13"/>
      <c r="WLA35" s="13"/>
      <c r="WLB35" s="13"/>
      <c r="WLC35" s="13"/>
      <c r="WLD35" s="13"/>
      <c r="WLE35" s="13"/>
      <c r="WLF35" s="13"/>
      <c r="WLG35" s="13"/>
      <c r="WLH35" s="13"/>
      <c r="WLI35" s="13"/>
      <c r="WLJ35" s="13"/>
      <c r="WLK35" s="13"/>
      <c r="WLL35" s="13"/>
      <c r="WLM35" s="13"/>
      <c r="WLN35" s="13"/>
      <c r="WLO35" s="13"/>
      <c r="WLP35" s="13"/>
      <c r="WLQ35" s="13"/>
      <c r="WLR35" s="13"/>
      <c r="WLS35" s="13"/>
      <c r="WLT35" s="13"/>
      <c r="WLU35" s="13"/>
      <c r="WLV35" s="13"/>
      <c r="WLW35" s="13"/>
      <c r="WLX35" s="13"/>
      <c r="WLY35" s="13"/>
      <c r="WLZ35" s="13"/>
      <c r="WMA35" s="13"/>
      <c r="WMB35" s="13"/>
      <c r="WMC35" s="13"/>
      <c r="WMD35" s="13"/>
      <c r="WME35" s="13"/>
      <c r="WMF35" s="13"/>
      <c r="WMG35" s="13"/>
      <c r="WMH35" s="13"/>
      <c r="WMI35" s="13"/>
      <c r="WMJ35" s="13"/>
      <c r="WMK35" s="13"/>
      <c r="WML35" s="13"/>
      <c r="WMM35" s="13"/>
      <c r="WMN35" s="13"/>
      <c r="WMO35" s="13"/>
      <c r="WMP35" s="13"/>
      <c r="WMQ35" s="13"/>
      <c r="WMR35" s="13"/>
      <c r="WMS35" s="13"/>
      <c r="WMT35" s="13"/>
      <c r="WMU35" s="13"/>
      <c r="WMV35" s="13"/>
      <c r="WMW35" s="13"/>
      <c r="WMX35" s="13"/>
      <c r="WMY35" s="13"/>
      <c r="WMZ35" s="13"/>
      <c r="WNA35" s="13"/>
      <c r="WNB35" s="13"/>
      <c r="WNC35" s="13"/>
      <c r="WND35" s="13"/>
      <c r="WNE35" s="13"/>
      <c r="WNF35" s="13"/>
      <c r="WNG35" s="13"/>
      <c r="WNH35" s="13"/>
      <c r="WNI35" s="13"/>
      <c r="WNJ35" s="13"/>
      <c r="WNK35" s="13"/>
      <c r="WNL35" s="13"/>
      <c r="WNM35" s="13"/>
      <c r="WNN35" s="13"/>
      <c r="WNO35" s="13"/>
      <c r="WNP35" s="13"/>
      <c r="WNQ35" s="13"/>
      <c r="WNR35" s="13"/>
      <c r="WNS35" s="13"/>
      <c r="WNT35" s="13"/>
      <c r="WNU35" s="13"/>
      <c r="WNV35" s="13"/>
      <c r="WNW35" s="13"/>
      <c r="WNX35" s="13"/>
      <c r="WNY35" s="13"/>
      <c r="WNZ35" s="13"/>
      <c r="WOA35" s="13"/>
      <c r="WOB35" s="13"/>
      <c r="WOC35" s="13"/>
      <c r="WOD35" s="13"/>
      <c r="WOE35" s="13"/>
      <c r="WOF35" s="13"/>
      <c r="WOG35" s="13"/>
      <c r="WOH35" s="13"/>
      <c r="WOI35" s="13"/>
      <c r="WOJ35" s="13"/>
      <c r="WOK35" s="13"/>
      <c r="WOL35" s="13"/>
      <c r="WOM35" s="13"/>
      <c r="WON35" s="13"/>
      <c r="WOO35" s="13"/>
      <c r="WOP35" s="13"/>
      <c r="WOQ35" s="13"/>
      <c r="WOR35" s="13"/>
      <c r="WOS35" s="13"/>
      <c r="WOT35" s="13"/>
      <c r="WOU35" s="13"/>
      <c r="WOV35" s="13"/>
      <c r="WOW35" s="13"/>
      <c r="WOX35" s="13"/>
      <c r="WOY35" s="13"/>
      <c r="WOZ35" s="13"/>
      <c r="WPA35" s="13"/>
      <c r="WPB35" s="13"/>
      <c r="WPC35" s="13"/>
      <c r="WPD35" s="13"/>
      <c r="WPE35" s="13"/>
      <c r="WPF35" s="13"/>
      <c r="WPG35" s="13"/>
      <c r="WPH35" s="13"/>
      <c r="WPI35" s="13"/>
      <c r="WPJ35" s="13"/>
      <c r="WPK35" s="13"/>
      <c r="WPL35" s="13"/>
      <c r="WPM35" s="13"/>
      <c r="WPN35" s="13"/>
      <c r="WPO35" s="13"/>
      <c r="WPP35" s="13"/>
      <c r="WPQ35" s="13"/>
      <c r="WPR35" s="13"/>
      <c r="WPS35" s="13"/>
      <c r="WPT35" s="13"/>
      <c r="WPU35" s="13"/>
      <c r="WPV35" s="13"/>
      <c r="WPW35" s="13"/>
      <c r="WPX35" s="13"/>
      <c r="WPY35" s="13"/>
      <c r="WPZ35" s="13"/>
      <c r="WQA35" s="13"/>
      <c r="WQB35" s="13"/>
      <c r="WQC35" s="13"/>
      <c r="WQD35" s="13"/>
      <c r="WQE35" s="13"/>
      <c r="WQF35" s="13"/>
      <c r="WQG35" s="13"/>
      <c r="WQH35" s="13"/>
      <c r="WQI35" s="13"/>
      <c r="WQJ35" s="13"/>
      <c r="WQK35" s="13"/>
      <c r="WQL35" s="13"/>
      <c r="WQM35" s="13"/>
      <c r="WQN35" s="13"/>
      <c r="WQO35" s="13"/>
      <c r="WQP35" s="13"/>
      <c r="WQQ35" s="13"/>
      <c r="WQR35" s="13"/>
      <c r="WQS35" s="13"/>
      <c r="WQT35" s="13"/>
      <c r="WQU35" s="13"/>
      <c r="WQV35" s="13"/>
      <c r="WQW35" s="13"/>
      <c r="WQX35" s="13"/>
      <c r="WQY35" s="13"/>
      <c r="WQZ35" s="13"/>
      <c r="WRA35" s="13"/>
      <c r="WRB35" s="13"/>
      <c r="WRC35" s="13"/>
      <c r="WRD35" s="13"/>
      <c r="WRE35" s="13"/>
      <c r="WRF35" s="13"/>
      <c r="WRG35" s="13"/>
      <c r="WRH35" s="13"/>
      <c r="WRI35" s="13"/>
      <c r="WRJ35" s="13"/>
      <c r="WRK35" s="13"/>
      <c r="WRL35" s="13"/>
      <c r="WRM35" s="13"/>
      <c r="WRN35" s="13"/>
      <c r="WRO35" s="13"/>
      <c r="WRP35" s="13"/>
      <c r="WRQ35" s="13"/>
      <c r="WRR35" s="13"/>
      <c r="WRS35" s="13"/>
      <c r="WRT35" s="13"/>
      <c r="WRU35" s="13"/>
      <c r="WRV35" s="13"/>
      <c r="WRW35" s="13"/>
      <c r="WRX35" s="13"/>
      <c r="WRY35" s="13"/>
      <c r="WRZ35" s="13"/>
      <c r="WSA35" s="13"/>
      <c r="WSB35" s="13"/>
      <c r="WSC35" s="13"/>
      <c r="WSD35" s="13"/>
      <c r="WSE35" s="13"/>
      <c r="WSF35" s="13"/>
      <c r="WSG35" s="13"/>
      <c r="WSH35" s="13"/>
      <c r="WSI35" s="13"/>
      <c r="WSJ35" s="13"/>
      <c r="WSK35" s="13"/>
      <c r="WSL35" s="13"/>
      <c r="WSM35" s="13"/>
      <c r="WSN35" s="13"/>
      <c r="WSO35" s="13"/>
      <c r="WSP35" s="13"/>
      <c r="WSQ35" s="13"/>
      <c r="WSR35" s="13"/>
      <c r="WSS35" s="13"/>
      <c r="WST35" s="13"/>
      <c r="WSU35" s="13"/>
      <c r="WSV35" s="13"/>
      <c r="WSW35" s="13"/>
      <c r="WSX35" s="13"/>
      <c r="WSY35" s="13"/>
      <c r="WSZ35" s="13"/>
      <c r="WTA35" s="13"/>
      <c r="WTB35" s="13"/>
      <c r="WTC35" s="13"/>
      <c r="WTD35" s="13"/>
      <c r="WTE35" s="13"/>
      <c r="WTF35" s="13"/>
      <c r="WTG35" s="13"/>
      <c r="WTH35" s="13"/>
      <c r="WTI35" s="13"/>
      <c r="WTJ35" s="13"/>
      <c r="WTK35" s="13"/>
      <c r="WTL35" s="13"/>
      <c r="WTM35" s="13"/>
      <c r="WTN35" s="13"/>
      <c r="WTO35" s="13"/>
      <c r="WTP35" s="13"/>
      <c r="WTQ35" s="13"/>
      <c r="WTR35" s="13"/>
      <c r="WTS35" s="13"/>
      <c r="WTT35" s="13"/>
      <c r="WTU35" s="13"/>
      <c r="WTV35" s="13"/>
      <c r="WTW35" s="13"/>
      <c r="WTX35" s="13"/>
      <c r="WTY35" s="13"/>
      <c r="WTZ35" s="13"/>
      <c r="WUA35" s="13"/>
      <c r="WUB35" s="13"/>
      <c r="WUC35" s="13"/>
      <c r="WUD35" s="13"/>
      <c r="WUE35" s="13"/>
      <c r="WUF35" s="13"/>
      <c r="WUG35" s="13"/>
      <c r="WUH35" s="13"/>
      <c r="WUI35" s="13"/>
      <c r="WUJ35" s="13"/>
      <c r="WUK35" s="13"/>
      <c r="WUL35" s="13"/>
      <c r="WUM35" s="13"/>
      <c r="WUN35" s="13"/>
      <c r="WUO35" s="13"/>
      <c r="WUP35" s="13"/>
      <c r="WUQ35" s="13"/>
      <c r="WUR35" s="13"/>
      <c r="WUS35" s="13"/>
      <c r="WUT35" s="13"/>
      <c r="WUU35" s="13"/>
      <c r="WUV35" s="13"/>
      <c r="WUW35" s="13"/>
      <c r="WUX35" s="13"/>
      <c r="WUY35" s="13"/>
      <c r="WUZ35" s="13"/>
      <c r="WVA35" s="13"/>
      <c r="WVB35" s="13"/>
      <c r="WVC35" s="13"/>
      <c r="WVD35" s="13"/>
      <c r="WVE35" s="13"/>
      <c r="WVF35" s="13"/>
      <c r="WVG35" s="13"/>
      <c r="WVH35" s="13"/>
      <c r="WVI35" s="13"/>
      <c r="WVJ35" s="13"/>
      <c r="WVK35" s="13"/>
      <c r="WVL35" s="13"/>
      <c r="WVM35" s="13"/>
      <c r="WVN35" s="13"/>
      <c r="WVO35" s="13"/>
      <c r="WVP35" s="13"/>
      <c r="WVQ35" s="13"/>
      <c r="WVR35" s="13"/>
      <c r="WVS35" s="13"/>
      <c r="WVT35" s="13"/>
      <c r="WVU35" s="13"/>
      <c r="WVV35" s="13"/>
      <c r="WVW35" s="13"/>
      <c r="WVX35" s="13"/>
      <c r="WVY35" s="13"/>
      <c r="WVZ35" s="13"/>
      <c r="WWA35" s="13"/>
      <c r="WWB35" s="13"/>
      <c r="WWC35" s="13"/>
      <c r="WWD35" s="13"/>
      <c r="WWE35" s="13"/>
      <c r="WWF35" s="13"/>
      <c r="WWG35" s="13"/>
      <c r="WWH35" s="13"/>
      <c r="WWI35" s="13"/>
      <c r="WWJ35" s="13"/>
      <c r="WWK35" s="13"/>
      <c r="WWL35" s="13"/>
      <c r="WWM35" s="13"/>
      <c r="WWN35" s="13"/>
      <c r="WWO35" s="13"/>
      <c r="WWP35" s="13"/>
      <c r="WWQ35" s="13"/>
      <c r="WWR35" s="13"/>
      <c r="WWS35" s="13"/>
      <c r="WWT35" s="13"/>
      <c r="WWU35" s="13"/>
      <c r="WWV35" s="13"/>
      <c r="WWW35" s="13"/>
      <c r="WWX35" s="13"/>
      <c r="WWY35" s="13"/>
      <c r="WWZ35" s="13"/>
      <c r="WXA35" s="13"/>
      <c r="WXB35" s="13"/>
      <c r="WXC35" s="13"/>
      <c r="WXD35" s="13"/>
      <c r="WXE35" s="13"/>
      <c r="WXF35" s="13"/>
      <c r="WXG35" s="13"/>
      <c r="WXH35" s="13"/>
      <c r="WXI35" s="13"/>
      <c r="WXJ35" s="13"/>
      <c r="WXK35" s="13"/>
      <c r="WXL35" s="13"/>
      <c r="WXM35" s="13"/>
      <c r="WXN35" s="13"/>
      <c r="WXO35" s="13"/>
      <c r="WXP35" s="13"/>
      <c r="WXQ35" s="13"/>
      <c r="WXR35" s="13"/>
      <c r="WXS35" s="13"/>
      <c r="WXT35" s="13"/>
      <c r="WXU35" s="13"/>
      <c r="WXV35" s="13"/>
      <c r="WXW35" s="13"/>
      <c r="WXX35" s="13"/>
      <c r="WXY35" s="13"/>
      <c r="WXZ35" s="13"/>
      <c r="WYA35" s="13"/>
      <c r="WYB35" s="13"/>
      <c r="WYC35" s="13"/>
      <c r="WYD35" s="13"/>
      <c r="WYE35" s="13"/>
      <c r="WYF35" s="13"/>
      <c r="WYG35" s="13"/>
      <c r="WYH35" s="13"/>
      <c r="WYI35" s="13"/>
      <c r="WYJ35" s="13"/>
      <c r="WYK35" s="13"/>
      <c r="WYL35" s="13"/>
      <c r="WYM35" s="13"/>
      <c r="WYN35" s="13"/>
      <c r="WYO35" s="13"/>
      <c r="WYP35" s="13"/>
      <c r="WYQ35" s="13"/>
      <c r="WYR35" s="13"/>
      <c r="WYS35" s="13"/>
      <c r="WYT35" s="13"/>
      <c r="WYU35" s="13"/>
      <c r="WYV35" s="13"/>
      <c r="WYW35" s="13"/>
      <c r="WYX35" s="13"/>
      <c r="WYY35" s="13"/>
      <c r="WYZ35" s="13"/>
      <c r="WZA35" s="13"/>
      <c r="WZB35" s="13"/>
      <c r="WZC35" s="13"/>
      <c r="WZD35" s="13"/>
      <c r="WZE35" s="13"/>
      <c r="WZF35" s="13"/>
      <c r="WZG35" s="13"/>
      <c r="WZH35" s="13"/>
      <c r="WZI35" s="13"/>
      <c r="WZJ35" s="13"/>
      <c r="WZK35" s="13"/>
      <c r="WZL35" s="13"/>
      <c r="WZM35" s="13"/>
      <c r="WZN35" s="13"/>
      <c r="WZO35" s="13"/>
      <c r="WZP35" s="13"/>
      <c r="WZQ35" s="13"/>
      <c r="WZR35" s="13"/>
      <c r="WZS35" s="13"/>
      <c r="WZT35" s="13"/>
      <c r="WZU35" s="13"/>
      <c r="WZV35" s="13"/>
      <c r="WZW35" s="13"/>
      <c r="WZX35" s="13"/>
      <c r="WZY35" s="13"/>
      <c r="WZZ35" s="13"/>
      <c r="XAA35" s="13"/>
      <c r="XAB35" s="13"/>
      <c r="XAC35" s="13"/>
      <c r="XAD35" s="13"/>
      <c r="XAE35" s="13"/>
      <c r="XAF35" s="13"/>
      <c r="XAG35" s="13"/>
      <c r="XAH35" s="13"/>
      <c r="XAI35" s="13"/>
      <c r="XAJ35" s="13"/>
      <c r="XAK35" s="13"/>
      <c r="XAL35" s="13"/>
      <c r="XAM35" s="13"/>
      <c r="XAN35" s="13"/>
      <c r="XAO35" s="13"/>
      <c r="XAP35" s="13"/>
      <c r="XAQ35" s="13"/>
      <c r="XAR35" s="13"/>
      <c r="XAS35" s="13"/>
      <c r="XAT35" s="13"/>
      <c r="XAU35" s="13"/>
      <c r="XAV35" s="13"/>
      <c r="XAW35" s="13"/>
      <c r="XAX35" s="13"/>
      <c r="XAY35" s="13"/>
      <c r="XAZ35" s="13"/>
      <c r="XBA35" s="13"/>
      <c r="XBB35" s="13"/>
      <c r="XBC35" s="13"/>
      <c r="XBD35" s="13"/>
      <c r="XBE35" s="13"/>
      <c r="XBF35" s="13"/>
      <c r="XBG35" s="13"/>
      <c r="XBH35" s="13"/>
      <c r="XBI35" s="13"/>
      <c r="XBJ35" s="13"/>
      <c r="XBK35" s="13"/>
      <c r="XBL35" s="13"/>
      <c r="XBM35" s="13"/>
      <c r="XBN35" s="13"/>
      <c r="XBO35" s="13"/>
      <c r="XBP35" s="13"/>
      <c r="XBQ35" s="13"/>
      <c r="XBR35" s="13"/>
      <c r="XBS35" s="13"/>
      <c r="XBT35" s="13"/>
      <c r="XBU35" s="13"/>
      <c r="XBV35" s="13"/>
      <c r="XBW35" s="13"/>
      <c r="XBX35" s="13"/>
      <c r="XBY35" s="13"/>
      <c r="XBZ35" s="13"/>
      <c r="XCA35" s="13"/>
      <c r="XCB35" s="13"/>
      <c r="XCC35" s="13"/>
      <c r="XCD35" s="13"/>
      <c r="XCE35" s="13"/>
      <c r="XCF35" s="13"/>
      <c r="XCG35" s="13"/>
      <c r="XCH35" s="13"/>
      <c r="XCI35" s="13"/>
      <c r="XCJ35" s="13"/>
      <c r="XCK35" s="13"/>
      <c r="XCL35" s="13"/>
      <c r="XCM35" s="13"/>
      <c r="XCN35" s="13"/>
      <c r="XCO35" s="13"/>
      <c r="XCP35" s="13"/>
      <c r="XCQ35" s="13"/>
      <c r="XCR35" s="13"/>
      <c r="XCS35" s="13"/>
      <c r="XCT35" s="13"/>
      <c r="XCU35" s="13"/>
      <c r="XCV35" s="13"/>
      <c r="XCW35" s="13"/>
      <c r="XCX35" s="13"/>
      <c r="XCY35" s="13"/>
      <c r="XCZ35" s="13"/>
      <c r="XDA35" s="13"/>
      <c r="XDB35" s="13"/>
      <c r="XDC35" s="13"/>
      <c r="XDD35" s="13"/>
      <c r="XDE35" s="13"/>
      <c r="XDF35" s="13"/>
      <c r="XDG35" s="13"/>
      <c r="XDH35" s="13"/>
      <c r="XDI35" s="13"/>
      <c r="XDJ35" s="13"/>
      <c r="XDK35" s="13"/>
      <c r="XDL35" s="13"/>
      <c r="XDM35" s="13"/>
      <c r="XDN35" s="13"/>
      <c r="XDO35" s="13"/>
      <c r="XDP35" s="13"/>
      <c r="XDQ35" s="13"/>
      <c r="XDR35" s="13"/>
      <c r="XDS35" s="13"/>
      <c r="XDT35" s="13"/>
      <c r="XDU35" s="13"/>
      <c r="XDV35" s="13"/>
      <c r="XDW35" s="13"/>
      <c r="XDX35" s="13"/>
      <c r="XDY35" s="13"/>
      <c r="XDZ35" s="13"/>
      <c r="XEA35" s="13"/>
      <c r="XEB35" s="13"/>
      <c r="XEC35" s="13"/>
      <c r="XED35" s="13"/>
      <c r="XEE35" s="13"/>
      <c r="XEF35" s="13"/>
      <c r="XEG35" s="13"/>
      <c r="XEH35" s="13"/>
      <c r="XEI35" s="13"/>
      <c r="XEJ35" s="13"/>
      <c r="XEK35" s="13"/>
      <c r="XEL35" s="13"/>
      <c r="XEM35" s="13"/>
      <c r="XEN35" s="13"/>
      <c r="XEO35" s="13"/>
      <c r="XEP35" s="13"/>
      <c r="XEQ35" s="13"/>
      <c r="XER35" s="13"/>
      <c r="XES35" s="13"/>
      <c r="XET35" s="13"/>
      <c r="XEU35" s="13"/>
      <c r="XEV35" s="13"/>
      <c r="XEW35" s="13"/>
      <c r="XEX35" s="13"/>
      <c r="XEY35" s="13"/>
      <c r="XEZ35" s="13"/>
      <c r="XFA35" s="13"/>
      <c r="XFB35" s="13"/>
      <c r="XFC35" s="13"/>
      <c r="XFD35" s="13"/>
    </row>
    <row r="36" spans="1:16384" ht="15" customHeight="1" x14ac:dyDescent="0.25">
      <c r="A36" s="13"/>
      <c r="J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13"/>
      <c r="KA36" s="13"/>
      <c r="KB36" s="13"/>
      <c r="KC36" s="13"/>
      <c r="KD36" s="13"/>
      <c r="KE36" s="13"/>
      <c r="KF36" s="13"/>
      <c r="KG36" s="13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13"/>
      <c r="NK36" s="13"/>
      <c r="NL36" s="13"/>
      <c r="NM36" s="13"/>
      <c r="NN36" s="13"/>
      <c r="NO36" s="13"/>
      <c r="NP36" s="13"/>
      <c r="NQ36" s="13"/>
      <c r="NR36" s="13"/>
      <c r="NS36" s="13"/>
      <c r="NT36" s="13"/>
      <c r="NU36" s="13"/>
      <c r="NV36" s="13"/>
      <c r="NW36" s="13"/>
      <c r="NX36" s="13"/>
      <c r="NY36" s="13"/>
      <c r="NZ36" s="13"/>
      <c r="OA36" s="13"/>
      <c r="OB36" s="13"/>
      <c r="OC36" s="13"/>
      <c r="OD36" s="13"/>
      <c r="OE36" s="13"/>
      <c r="OF36" s="13"/>
      <c r="OG36" s="13"/>
      <c r="OH36" s="13"/>
      <c r="OI36" s="13"/>
      <c r="OJ36" s="13"/>
      <c r="OK36" s="13"/>
      <c r="OL36" s="13"/>
      <c r="OM36" s="13"/>
      <c r="ON36" s="13"/>
      <c r="OO36" s="13"/>
      <c r="OP36" s="13"/>
      <c r="OQ36" s="13"/>
      <c r="OR36" s="13"/>
      <c r="OS36" s="13"/>
      <c r="OT36" s="13"/>
      <c r="OU36" s="13"/>
      <c r="OV36" s="13"/>
      <c r="OW36" s="13"/>
      <c r="OX36" s="13"/>
      <c r="OY36" s="13"/>
      <c r="OZ36" s="13"/>
      <c r="PA36" s="13"/>
      <c r="PB36" s="13"/>
      <c r="PC36" s="13"/>
      <c r="PD36" s="13"/>
      <c r="PE36" s="13"/>
      <c r="PF36" s="13"/>
      <c r="PG36" s="13"/>
      <c r="PH36" s="13"/>
      <c r="PI36" s="13"/>
      <c r="PJ36" s="13"/>
      <c r="PK36" s="13"/>
      <c r="PL36" s="13"/>
      <c r="PM36" s="13"/>
      <c r="PN36" s="13"/>
      <c r="PO36" s="13"/>
      <c r="PP36" s="13"/>
      <c r="PQ36" s="13"/>
      <c r="PR36" s="13"/>
      <c r="PS36" s="13"/>
      <c r="PT36" s="13"/>
      <c r="PU36" s="13"/>
      <c r="PV36" s="13"/>
      <c r="PW36" s="13"/>
      <c r="PX36" s="13"/>
      <c r="PY36" s="13"/>
      <c r="PZ36" s="13"/>
      <c r="QA36" s="13"/>
      <c r="QB36" s="13"/>
      <c r="QC36" s="13"/>
      <c r="QD36" s="13"/>
      <c r="QE36" s="13"/>
      <c r="QF36" s="13"/>
      <c r="QG36" s="13"/>
      <c r="QH36" s="13"/>
      <c r="QI36" s="13"/>
      <c r="QJ36" s="13"/>
      <c r="QK36" s="13"/>
      <c r="QL36" s="13"/>
      <c r="QM36" s="13"/>
      <c r="QN36" s="13"/>
      <c r="QO36" s="13"/>
      <c r="QP36" s="13"/>
      <c r="QQ36" s="13"/>
      <c r="QR36" s="13"/>
      <c r="QS36" s="13"/>
      <c r="QT36" s="13"/>
      <c r="QU36" s="13"/>
      <c r="QV36" s="13"/>
      <c r="QW36" s="13"/>
      <c r="QX36" s="13"/>
      <c r="QY36" s="13"/>
      <c r="QZ36" s="13"/>
      <c r="RA36" s="13"/>
      <c r="RB36" s="13"/>
      <c r="RC36" s="13"/>
      <c r="RD36" s="13"/>
      <c r="RE36" s="13"/>
      <c r="RF36" s="13"/>
      <c r="RG36" s="13"/>
      <c r="RH36" s="13"/>
      <c r="RI36" s="13"/>
      <c r="RJ36" s="13"/>
      <c r="RK36" s="13"/>
      <c r="RL36" s="13"/>
      <c r="RM36" s="13"/>
      <c r="RN36" s="13"/>
      <c r="RO36" s="13"/>
      <c r="RP36" s="13"/>
      <c r="RQ36" s="13"/>
      <c r="RR36" s="13"/>
      <c r="RS36" s="13"/>
      <c r="RT36" s="13"/>
      <c r="RU36" s="13"/>
      <c r="RV36" s="13"/>
      <c r="RW36" s="13"/>
      <c r="RX36" s="13"/>
      <c r="RY36" s="13"/>
      <c r="RZ36" s="13"/>
      <c r="SA36" s="13"/>
      <c r="SB36" s="13"/>
      <c r="SC36" s="13"/>
      <c r="SD36" s="13"/>
      <c r="SE36" s="13"/>
      <c r="SF36" s="13"/>
      <c r="SG36" s="13"/>
      <c r="SH36" s="13"/>
      <c r="SI36" s="13"/>
      <c r="SJ36" s="13"/>
      <c r="SK36" s="13"/>
      <c r="SL36" s="13"/>
      <c r="SM36" s="13"/>
      <c r="SN36" s="13"/>
      <c r="SO36" s="13"/>
      <c r="SP36" s="13"/>
      <c r="SQ36" s="13"/>
      <c r="SR36" s="13"/>
      <c r="SS36" s="13"/>
      <c r="ST36" s="13"/>
      <c r="SU36" s="13"/>
      <c r="SV36" s="13"/>
      <c r="SW36" s="13"/>
      <c r="SX36" s="13"/>
      <c r="SY36" s="13"/>
      <c r="SZ36" s="13"/>
      <c r="TA36" s="13"/>
      <c r="TB36" s="13"/>
      <c r="TC36" s="13"/>
      <c r="TD36" s="13"/>
      <c r="TE36" s="13"/>
      <c r="TF36" s="13"/>
      <c r="TG36" s="13"/>
      <c r="TH36" s="13"/>
      <c r="TI36" s="13"/>
      <c r="TJ36" s="13"/>
      <c r="TK36" s="13"/>
      <c r="TL36" s="13"/>
      <c r="TM36" s="13"/>
      <c r="TN36" s="13"/>
      <c r="TO36" s="13"/>
      <c r="TP36" s="13"/>
      <c r="TQ36" s="13"/>
      <c r="TR36" s="13"/>
      <c r="TS36" s="13"/>
      <c r="TT36" s="13"/>
      <c r="TU36" s="13"/>
      <c r="TV36" s="13"/>
      <c r="TW36" s="13"/>
      <c r="TX36" s="13"/>
      <c r="TY36" s="13"/>
      <c r="TZ36" s="13"/>
      <c r="UA36" s="13"/>
      <c r="UB36" s="13"/>
      <c r="UC36" s="13"/>
      <c r="UD36" s="13"/>
      <c r="UE36" s="13"/>
      <c r="UF36" s="13"/>
      <c r="UG36" s="13"/>
      <c r="UH36" s="13"/>
      <c r="UI36" s="13"/>
      <c r="UJ36" s="13"/>
      <c r="UK36" s="13"/>
      <c r="UL36" s="13"/>
      <c r="UM36" s="13"/>
      <c r="UN36" s="13"/>
      <c r="UO36" s="13"/>
      <c r="UP36" s="13"/>
      <c r="UQ36" s="13"/>
      <c r="UR36" s="13"/>
      <c r="US36" s="13"/>
      <c r="UT36" s="13"/>
      <c r="UU36" s="13"/>
      <c r="UV36" s="13"/>
      <c r="UW36" s="13"/>
      <c r="UX36" s="13"/>
      <c r="UY36" s="13"/>
      <c r="UZ36" s="13"/>
      <c r="VA36" s="13"/>
      <c r="VB36" s="13"/>
      <c r="VC36" s="13"/>
      <c r="VD36" s="13"/>
      <c r="VE36" s="13"/>
      <c r="VF36" s="13"/>
      <c r="VG36" s="13"/>
      <c r="VH36" s="13"/>
      <c r="VI36" s="13"/>
      <c r="VJ36" s="13"/>
      <c r="VK36" s="13"/>
      <c r="VL36" s="13"/>
      <c r="VM36" s="13"/>
      <c r="VN36" s="13"/>
      <c r="VO36" s="13"/>
      <c r="VP36" s="13"/>
      <c r="VQ36" s="13"/>
      <c r="VR36" s="13"/>
      <c r="VS36" s="13"/>
      <c r="VT36" s="13"/>
      <c r="VU36" s="13"/>
      <c r="VV36" s="13"/>
      <c r="VW36" s="13"/>
      <c r="VX36" s="13"/>
      <c r="VY36" s="13"/>
      <c r="VZ36" s="13"/>
      <c r="WA36" s="13"/>
      <c r="WB36" s="13"/>
      <c r="WC36" s="13"/>
      <c r="WD36" s="13"/>
      <c r="WE36" s="13"/>
      <c r="WF36" s="13"/>
      <c r="WG36" s="13"/>
      <c r="WH36" s="13"/>
      <c r="WI36" s="13"/>
      <c r="WJ36" s="13"/>
      <c r="WK36" s="13"/>
      <c r="WL36" s="13"/>
      <c r="WM36" s="13"/>
      <c r="WN36" s="13"/>
      <c r="WO36" s="13"/>
      <c r="WP36" s="13"/>
      <c r="WQ36" s="13"/>
      <c r="WR36" s="13"/>
      <c r="WS36" s="13"/>
      <c r="WT36" s="13"/>
      <c r="WU36" s="13"/>
      <c r="WV36" s="13"/>
      <c r="WW36" s="13"/>
      <c r="WX36" s="13"/>
      <c r="WY36" s="13"/>
      <c r="WZ36" s="13"/>
      <c r="XA36" s="13"/>
      <c r="XB36" s="13"/>
      <c r="XC36" s="13"/>
      <c r="XD36" s="13"/>
      <c r="XE36" s="13"/>
      <c r="XF36" s="13"/>
      <c r="XG36" s="13"/>
      <c r="XH36" s="13"/>
      <c r="XI36" s="13"/>
      <c r="XJ36" s="13"/>
      <c r="XK36" s="13"/>
      <c r="XL36" s="13"/>
      <c r="XM36" s="13"/>
      <c r="XN36" s="13"/>
      <c r="XO36" s="13"/>
      <c r="XP36" s="13"/>
      <c r="XQ36" s="13"/>
      <c r="XR36" s="13"/>
      <c r="XS36" s="13"/>
      <c r="XT36" s="13"/>
      <c r="XU36" s="13"/>
      <c r="XV36" s="13"/>
      <c r="XW36" s="13"/>
      <c r="XX36" s="13"/>
      <c r="XY36" s="13"/>
      <c r="XZ36" s="13"/>
      <c r="YA36" s="13"/>
      <c r="YB36" s="13"/>
      <c r="YC36" s="13"/>
      <c r="YD36" s="13"/>
      <c r="YE36" s="13"/>
      <c r="YF36" s="13"/>
      <c r="YG36" s="13"/>
      <c r="YH36" s="13"/>
      <c r="YI36" s="13"/>
      <c r="YJ36" s="13"/>
      <c r="YK36" s="13"/>
      <c r="YL36" s="13"/>
      <c r="YM36" s="13"/>
      <c r="YN36" s="13"/>
      <c r="YO36" s="13"/>
      <c r="YP36" s="13"/>
      <c r="YQ36" s="13"/>
      <c r="YR36" s="13"/>
      <c r="YS36" s="13"/>
      <c r="YT36" s="13"/>
      <c r="YU36" s="13"/>
      <c r="YV36" s="13"/>
      <c r="YW36" s="13"/>
      <c r="YX36" s="13"/>
      <c r="YY36" s="13"/>
      <c r="YZ36" s="13"/>
      <c r="ZA36" s="13"/>
      <c r="ZB36" s="13"/>
      <c r="ZC36" s="13"/>
      <c r="ZD36" s="13"/>
      <c r="ZE36" s="13"/>
      <c r="ZF36" s="13"/>
      <c r="ZG36" s="13"/>
      <c r="ZH36" s="13"/>
      <c r="ZI36" s="13"/>
      <c r="ZJ36" s="13"/>
      <c r="ZK36" s="13"/>
      <c r="ZL36" s="13"/>
      <c r="ZM36" s="13"/>
      <c r="ZN36" s="13"/>
      <c r="ZO36" s="13"/>
      <c r="ZP36" s="13"/>
      <c r="ZQ36" s="13"/>
      <c r="ZR36" s="13"/>
      <c r="ZS36" s="13"/>
      <c r="ZT36" s="13"/>
      <c r="ZU36" s="13"/>
      <c r="ZV36" s="13"/>
      <c r="ZW36" s="13"/>
      <c r="ZX36" s="13"/>
      <c r="ZY36" s="13"/>
      <c r="ZZ36" s="13"/>
      <c r="AAA36" s="13"/>
      <c r="AAB36" s="13"/>
      <c r="AAC36" s="13"/>
      <c r="AAD36" s="13"/>
      <c r="AAE36" s="13"/>
      <c r="AAF36" s="13"/>
      <c r="AAG36" s="13"/>
      <c r="AAH36" s="13"/>
      <c r="AAI36" s="13"/>
      <c r="AAJ36" s="13"/>
      <c r="AAK36" s="13"/>
      <c r="AAL36" s="13"/>
      <c r="AAM36" s="13"/>
      <c r="AAN36" s="13"/>
      <c r="AAO36" s="13"/>
      <c r="AAP36" s="13"/>
      <c r="AAQ36" s="13"/>
      <c r="AAR36" s="13"/>
      <c r="AAS36" s="13"/>
      <c r="AAT36" s="13"/>
      <c r="AAU36" s="13"/>
      <c r="AAV36" s="13"/>
      <c r="AAW36" s="13"/>
      <c r="AAX36" s="13"/>
      <c r="AAY36" s="13"/>
      <c r="AAZ36" s="13"/>
      <c r="ABA36" s="13"/>
      <c r="ABB36" s="13"/>
      <c r="ABC36" s="13"/>
      <c r="ABD36" s="13"/>
      <c r="ABE36" s="13"/>
      <c r="ABF36" s="13"/>
      <c r="ABG36" s="13"/>
      <c r="ABH36" s="13"/>
      <c r="ABI36" s="13"/>
      <c r="ABJ36" s="13"/>
      <c r="ABK36" s="13"/>
      <c r="ABL36" s="13"/>
      <c r="ABM36" s="13"/>
      <c r="ABN36" s="13"/>
      <c r="ABO36" s="13"/>
      <c r="ABP36" s="13"/>
      <c r="ABQ36" s="13"/>
      <c r="ABR36" s="13"/>
      <c r="ABS36" s="13"/>
      <c r="ABT36" s="13"/>
      <c r="ABU36" s="13"/>
      <c r="ABV36" s="13"/>
      <c r="ABW36" s="13"/>
      <c r="ABX36" s="13"/>
      <c r="ABY36" s="13"/>
      <c r="ABZ36" s="13"/>
      <c r="ACA36" s="13"/>
      <c r="ACB36" s="13"/>
      <c r="ACC36" s="13"/>
      <c r="ACD36" s="13"/>
      <c r="ACE36" s="13"/>
      <c r="ACF36" s="13"/>
      <c r="ACG36" s="13"/>
      <c r="ACH36" s="13"/>
      <c r="ACI36" s="13"/>
      <c r="ACJ36" s="13"/>
      <c r="ACK36" s="13"/>
      <c r="ACL36" s="13"/>
      <c r="ACM36" s="13"/>
      <c r="ACN36" s="13"/>
      <c r="ACO36" s="13"/>
      <c r="ACP36" s="13"/>
      <c r="ACQ36" s="13"/>
      <c r="ACR36" s="13"/>
      <c r="ACS36" s="13"/>
      <c r="ACT36" s="13"/>
      <c r="ACU36" s="13"/>
      <c r="ACV36" s="13"/>
      <c r="ACW36" s="13"/>
      <c r="ACX36" s="13"/>
      <c r="ACY36" s="13"/>
      <c r="ACZ36" s="13"/>
      <c r="ADA36" s="13"/>
      <c r="ADB36" s="13"/>
      <c r="ADC36" s="13"/>
      <c r="ADD36" s="13"/>
      <c r="ADE36" s="13"/>
      <c r="ADF36" s="13"/>
      <c r="ADG36" s="13"/>
      <c r="ADH36" s="13"/>
      <c r="ADI36" s="13"/>
      <c r="ADJ36" s="13"/>
      <c r="ADK36" s="13"/>
      <c r="ADL36" s="13"/>
      <c r="ADM36" s="13"/>
      <c r="ADN36" s="13"/>
      <c r="ADO36" s="13"/>
      <c r="ADP36" s="13"/>
      <c r="ADQ36" s="13"/>
      <c r="ADR36" s="13"/>
      <c r="ADS36" s="13"/>
      <c r="ADT36" s="13"/>
      <c r="ADU36" s="13"/>
      <c r="ADV36" s="13"/>
      <c r="ADW36" s="13"/>
      <c r="ADX36" s="13"/>
      <c r="ADY36" s="13"/>
      <c r="ADZ36" s="13"/>
      <c r="AEA36" s="13"/>
      <c r="AEB36" s="13"/>
      <c r="AEC36" s="13"/>
      <c r="AED36" s="13"/>
      <c r="AEE36" s="13"/>
      <c r="AEF36" s="13"/>
      <c r="AEG36" s="13"/>
      <c r="AEH36" s="13"/>
      <c r="AEI36" s="13"/>
      <c r="AEJ36" s="13"/>
      <c r="AEK36" s="13"/>
      <c r="AEL36" s="13"/>
      <c r="AEM36" s="13"/>
      <c r="AEN36" s="13"/>
      <c r="AEO36" s="13"/>
      <c r="AEP36" s="13"/>
      <c r="AEQ36" s="13"/>
      <c r="AER36" s="13"/>
      <c r="AES36" s="13"/>
      <c r="AET36" s="13"/>
      <c r="AEU36" s="13"/>
      <c r="AEV36" s="13"/>
      <c r="AEW36" s="13"/>
      <c r="AEX36" s="13"/>
      <c r="AEY36" s="13"/>
      <c r="AEZ36" s="13"/>
      <c r="AFA36" s="13"/>
      <c r="AFB36" s="13"/>
      <c r="AFC36" s="13"/>
      <c r="AFD36" s="13"/>
      <c r="AFE36" s="13"/>
      <c r="AFF36" s="13"/>
      <c r="AFG36" s="13"/>
      <c r="AFH36" s="13"/>
      <c r="AFI36" s="13"/>
      <c r="AFJ36" s="13"/>
      <c r="AFK36" s="13"/>
      <c r="AFL36" s="13"/>
      <c r="AFM36" s="13"/>
      <c r="AFN36" s="13"/>
      <c r="AFO36" s="13"/>
      <c r="AFP36" s="13"/>
      <c r="AFQ36" s="13"/>
      <c r="AFR36" s="13"/>
      <c r="AFS36" s="13"/>
      <c r="AFT36" s="13"/>
      <c r="AFU36" s="13"/>
      <c r="AFV36" s="13"/>
      <c r="AFW36" s="13"/>
      <c r="AFX36" s="13"/>
      <c r="AFY36" s="13"/>
      <c r="AFZ36" s="13"/>
      <c r="AGA36" s="13"/>
      <c r="AGB36" s="13"/>
      <c r="AGC36" s="13"/>
      <c r="AGD36" s="13"/>
      <c r="AGE36" s="13"/>
      <c r="AGF36" s="13"/>
      <c r="AGG36" s="13"/>
      <c r="AGH36" s="13"/>
      <c r="AGI36" s="13"/>
      <c r="AGJ36" s="13"/>
      <c r="AGK36" s="13"/>
      <c r="AGL36" s="13"/>
      <c r="AGM36" s="13"/>
      <c r="AGN36" s="13"/>
      <c r="AGO36" s="13"/>
      <c r="AGP36" s="13"/>
      <c r="AGQ36" s="13"/>
      <c r="AGR36" s="13"/>
      <c r="AGS36" s="13"/>
      <c r="AGT36" s="13"/>
      <c r="AGU36" s="13"/>
      <c r="AGV36" s="13"/>
      <c r="AGW36" s="13"/>
      <c r="AGX36" s="13"/>
      <c r="AGY36" s="13"/>
      <c r="AGZ36" s="13"/>
      <c r="AHA36" s="13"/>
      <c r="AHB36" s="13"/>
      <c r="AHC36" s="13"/>
      <c r="AHD36" s="13"/>
      <c r="AHE36" s="13"/>
      <c r="AHF36" s="13"/>
      <c r="AHG36" s="13"/>
      <c r="AHH36" s="13"/>
      <c r="AHI36" s="13"/>
      <c r="AHJ36" s="13"/>
      <c r="AHK36" s="13"/>
      <c r="AHL36" s="13"/>
      <c r="AHM36" s="13"/>
      <c r="AHN36" s="13"/>
      <c r="AHO36" s="13"/>
      <c r="AHP36" s="13"/>
      <c r="AHQ36" s="13"/>
      <c r="AHR36" s="13"/>
      <c r="AHS36" s="13"/>
      <c r="AHT36" s="13"/>
      <c r="AHU36" s="13"/>
      <c r="AHV36" s="13"/>
      <c r="AHW36" s="13"/>
      <c r="AHX36" s="13"/>
      <c r="AHY36" s="13"/>
      <c r="AHZ36" s="13"/>
      <c r="AIA36" s="13"/>
      <c r="AIB36" s="13"/>
      <c r="AIC36" s="13"/>
      <c r="AID36" s="13"/>
      <c r="AIE36" s="13"/>
      <c r="AIF36" s="13"/>
      <c r="AIG36" s="13"/>
      <c r="AIH36" s="13"/>
      <c r="AII36" s="13"/>
      <c r="AIJ36" s="13"/>
      <c r="AIK36" s="13"/>
      <c r="AIL36" s="13"/>
      <c r="AIM36" s="13"/>
      <c r="AIN36" s="13"/>
      <c r="AIO36" s="13"/>
      <c r="AIP36" s="13"/>
      <c r="AIQ36" s="13"/>
      <c r="AIR36" s="13"/>
      <c r="AIS36" s="13"/>
      <c r="AIT36" s="13"/>
      <c r="AIU36" s="13"/>
      <c r="AIV36" s="13"/>
      <c r="AIW36" s="13"/>
      <c r="AIX36" s="13"/>
      <c r="AIY36" s="13"/>
      <c r="AIZ36" s="13"/>
      <c r="AJA36" s="13"/>
      <c r="AJB36" s="13"/>
      <c r="AJC36" s="13"/>
      <c r="AJD36" s="13"/>
      <c r="AJE36" s="13"/>
      <c r="AJF36" s="13"/>
      <c r="AJG36" s="13"/>
      <c r="AJH36" s="13"/>
      <c r="AJI36" s="13"/>
      <c r="AJJ36" s="13"/>
      <c r="AJK36" s="13"/>
      <c r="AJL36" s="13"/>
      <c r="AJM36" s="13"/>
      <c r="AJN36" s="13"/>
      <c r="AJO36" s="13"/>
      <c r="AJP36" s="13"/>
      <c r="AJQ36" s="13"/>
      <c r="AJR36" s="13"/>
      <c r="AJS36" s="13"/>
      <c r="AJT36" s="13"/>
      <c r="AJU36" s="13"/>
      <c r="AJV36" s="13"/>
      <c r="AJW36" s="13"/>
      <c r="AJX36" s="13"/>
      <c r="AJY36" s="13"/>
      <c r="AJZ36" s="13"/>
      <c r="AKA36" s="13"/>
      <c r="AKB36" s="13"/>
      <c r="AKC36" s="13"/>
      <c r="AKD36" s="13"/>
      <c r="AKE36" s="13"/>
      <c r="AKF36" s="13"/>
      <c r="AKG36" s="13"/>
      <c r="AKH36" s="13"/>
      <c r="AKI36" s="13"/>
      <c r="AKJ36" s="13"/>
      <c r="AKK36" s="13"/>
      <c r="AKL36" s="13"/>
      <c r="AKM36" s="13"/>
      <c r="AKN36" s="13"/>
      <c r="AKO36" s="13"/>
      <c r="AKP36" s="13"/>
      <c r="AKQ36" s="13"/>
      <c r="AKR36" s="13"/>
      <c r="AKS36" s="13"/>
      <c r="AKT36" s="13"/>
      <c r="AKU36" s="13"/>
      <c r="AKV36" s="13"/>
      <c r="AKW36" s="13"/>
      <c r="AKX36" s="13"/>
      <c r="AKY36" s="13"/>
      <c r="AKZ36" s="13"/>
      <c r="ALA36" s="13"/>
      <c r="ALB36" s="13"/>
      <c r="ALC36" s="13"/>
      <c r="ALD36" s="13"/>
      <c r="ALE36" s="13"/>
      <c r="ALF36" s="13"/>
      <c r="ALG36" s="13"/>
      <c r="ALH36" s="13"/>
      <c r="ALI36" s="13"/>
      <c r="ALJ36" s="13"/>
      <c r="ALK36" s="13"/>
      <c r="ALL36" s="13"/>
      <c r="ALM36" s="13"/>
      <c r="ALN36" s="13"/>
      <c r="ALO36" s="13"/>
      <c r="ALP36" s="13"/>
      <c r="ALQ36" s="13"/>
      <c r="ALR36" s="13"/>
      <c r="ALS36" s="13"/>
      <c r="ALT36" s="13"/>
      <c r="ALU36" s="13"/>
      <c r="ALV36" s="13"/>
      <c r="ALW36" s="13"/>
      <c r="ALX36" s="13"/>
      <c r="ALY36" s="13"/>
      <c r="ALZ36" s="13"/>
      <c r="AMA36" s="13"/>
      <c r="AMB36" s="13"/>
      <c r="AMC36" s="13"/>
      <c r="AMD36" s="13"/>
      <c r="AME36" s="13"/>
      <c r="AMF36" s="13"/>
      <c r="AMG36" s="13"/>
      <c r="AMH36" s="13"/>
      <c r="AMI36" s="13"/>
      <c r="AMJ36" s="13"/>
      <c r="AMK36" s="13"/>
      <c r="AML36" s="13"/>
      <c r="AMM36" s="13"/>
      <c r="AMN36" s="13"/>
      <c r="AMO36" s="13"/>
      <c r="AMP36" s="13"/>
      <c r="AMQ36" s="13"/>
      <c r="AMR36" s="13"/>
      <c r="AMS36" s="13"/>
      <c r="AMT36" s="13"/>
      <c r="AMU36" s="13"/>
      <c r="AMV36" s="13"/>
      <c r="AMW36" s="13"/>
      <c r="AMX36" s="13"/>
      <c r="AMY36" s="13"/>
      <c r="AMZ36" s="13"/>
      <c r="ANA36" s="13"/>
      <c r="ANB36" s="13"/>
      <c r="ANC36" s="13"/>
      <c r="AND36" s="13"/>
      <c r="ANE36" s="13"/>
      <c r="ANF36" s="13"/>
      <c r="ANG36" s="13"/>
      <c r="ANH36" s="13"/>
      <c r="ANI36" s="13"/>
      <c r="ANJ36" s="13"/>
      <c r="ANK36" s="13"/>
      <c r="ANL36" s="13"/>
      <c r="ANM36" s="13"/>
      <c r="ANN36" s="13"/>
      <c r="ANO36" s="13"/>
      <c r="ANP36" s="13"/>
      <c r="ANQ36" s="13"/>
      <c r="ANR36" s="13"/>
      <c r="ANS36" s="13"/>
      <c r="ANT36" s="13"/>
      <c r="ANU36" s="13"/>
      <c r="ANV36" s="13"/>
      <c r="ANW36" s="13"/>
      <c r="ANX36" s="13"/>
      <c r="ANY36" s="13"/>
      <c r="ANZ36" s="13"/>
      <c r="AOA36" s="13"/>
      <c r="AOB36" s="13"/>
      <c r="AOC36" s="13"/>
      <c r="AOD36" s="13"/>
      <c r="AOE36" s="13"/>
      <c r="AOF36" s="13"/>
      <c r="AOG36" s="13"/>
      <c r="AOH36" s="13"/>
      <c r="AOI36" s="13"/>
      <c r="AOJ36" s="13"/>
      <c r="AOK36" s="13"/>
      <c r="AOL36" s="13"/>
      <c r="AOM36" s="13"/>
      <c r="AON36" s="13"/>
      <c r="AOO36" s="13"/>
      <c r="AOP36" s="13"/>
      <c r="AOQ36" s="13"/>
      <c r="AOR36" s="13"/>
      <c r="AOS36" s="13"/>
      <c r="AOT36" s="13"/>
      <c r="AOU36" s="13"/>
      <c r="AOV36" s="13"/>
      <c r="AOW36" s="13"/>
      <c r="AOX36" s="13"/>
      <c r="AOY36" s="13"/>
      <c r="AOZ36" s="13"/>
      <c r="APA36" s="13"/>
      <c r="APB36" s="13"/>
      <c r="APC36" s="13"/>
      <c r="APD36" s="13"/>
      <c r="APE36" s="13"/>
      <c r="APF36" s="13"/>
      <c r="APG36" s="13"/>
      <c r="APH36" s="13"/>
      <c r="API36" s="13"/>
      <c r="APJ36" s="13"/>
      <c r="APK36" s="13"/>
      <c r="APL36" s="13"/>
      <c r="APM36" s="13"/>
      <c r="APN36" s="13"/>
      <c r="APO36" s="13"/>
      <c r="APP36" s="13"/>
      <c r="APQ36" s="13"/>
      <c r="APR36" s="13"/>
      <c r="APS36" s="13"/>
      <c r="APT36" s="13"/>
      <c r="APU36" s="13"/>
      <c r="APV36" s="13"/>
      <c r="APW36" s="13"/>
      <c r="APX36" s="13"/>
      <c r="APY36" s="13"/>
      <c r="APZ36" s="13"/>
      <c r="AQA36" s="13"/>
      <c r="AQB36" s="13"/>
      <c r="AQC36" s="13"/>
      <c r="AQD36" s="13"/>
      <c r="AQE36" s="13"/>
      <c r="AQF36" s="13"/>
      <c r="AQG36" s="13"/>
      <c r="AQH36" s="13"/>
      <c r="AQI36" s="13"/>
      <c r="AQJ36" s="13"/>
      <c r="AQK36" s="13"/>
      <c r="AQL36" s="13"/>
      <c r="AQM36" s="13"/>
      <c r="AQN36" s="13"/>
      <c r="AQO36" s="13"/>
      <c r="AQP36" s="13"/>
      <c r="AQQ36" s="13"/>
      <c r="AQR36" s="13"/>
      <c r="AQS36" s="13"/>
      <c r="AQT36" s="13"/>
      <c r="AQU36" s="13"/>
      <c r="AQV36" s="13"/>
      <c r="AQW36" s="13"/>
      <c r="AQX36" s="13"/>
      <c r="AQY36" s="13"/>
      <c r="AQZ36" s="13"/>
      <c r="ARA36" s="13"/>
      <c r="ARB36" s="13"/>
      <c r="ARC36" s="13"/>
      <c r="ARD36" s="13"/>
      <c r="ARE36" s="13"/>
      <c r="ARF36" s="13"/>
      <c r="ARG36" s="13"/>
      <c r="ARH36" s="13"/>
      <c r="ARI36" s="13"/>
      <c r="ARJ36" s="13"/>
      <c r="ARK36" s="13"/>
      <c r="ARL36" s="13"/>
      <c r="ARM36" s="13"/>
      <c r="ARN36" s="13"/>
      <c r="ARO36" s="13"/>
      <c r="ARP36" s="13"/>
      <c r="ARQ36" s="13"/>
      <c r="ARR36" s="13"/>
      <c r="ARS36" s="13"/>
      <c r="ART36" s="13"/>
      <c r="ARU36" s="13"/>
      <c r="ARV36" s="13"/>
      <c r="ARW36" s="13"/>
      <c r="ARX36" s="13"/>
      <c r="ARY36" s="13"/>
      <c r="ARZ36" s="13"/>
      <c r="ASA36" s="13"/>
      <c r="ASB36" s="13"/>
      <c r="ASC36" s="13"/>
      <c r="ASD36" s="13"/>
      <c r="ASE36" s="13"/>
      <c r="ASF36" s="13"/>
      <c r="ASG36" s="13"/>
      <c r="ASH36" s="13"/>
      <c r="ASI36" s="13"/>
      <c r="ASJ36" s="13"/>
      <c r="ASK36" s="13"/>
      <c r="ASL36" s="13"/>
      <c r="ASM36" s="13"/>
      <c r="ASN36" s="13"/>
      <c r="ASO36" s="13"/>
      <c r="ASP36" s="13"/>
      <c r="ASQ36" s="13"/>
      <c r="ASR36" s="13"/>
      <c r="ASS36" s="13"/>
      <c r="AST36" s="13"/>
      <c r="ASU36" s="13"/>
      <c r="ASV36" s="13"/>
      <c r="ASW36" s="13"/>
      <c r="ASX36" s="13"/>
      <c r="ASY36" s="13"/>
      <c r="ASZ36" s="13"/>
      <c r="ATA36" s="13"/>
      <c r="ATB36" s="13"/>
      <c r="ATC36" s="13"/>
      <c r="ATD36" s="13"/>
      <c r="ATE36" s="13"/>
      <c r="ATF36" s="13"/>
      <c r="ATG36" s="13"/>
      <c r="ATH36" s="13"/>
      <c r="ATI36" s="13"/>
      <c r="ATJ36" s="13"/>
      <c r="ATK36" s="13"/>
      <c r="ATL36" s="13"/>
      <c r="ATM36" s="13"/>
      <c r="ATN36" s="13"/>
      <c r="ATO36" s="13"/>
      <c r="ATP36" s="13"/>
      <c r="ATQ36" s="13"/>
      <c r="ATR36" s="13"/>
      <c r="ATS36" s="13"/>
      <c r="ATT36" s="13"/>
      <c r="ATU36" s="13"/>
      <c r="ATV36" s="13"/>
      <c r="ATW36" s="13"/>
      <c r="ATX36" s="13"/>
      <c r="ATY36" s="13"/>
      <c r="ATZ36" s="13"/>
      <c r="AUA36" s="13"/>
      <c r="AUB36" s="13"/>
      <c r="AUC36" s="13"/>
      <c r="AUD36" s="13"/>
      <c r="AUE36" s="13"/>
      <c r="AUF36" s="13"/>
      <c r="AUG36" s="13"/>
      <c r="AUH36" s="13"/>
      <c r="AUI36" s="13"/>
      <c r="AUJ36" s="13"/>
      <c r="AUK36" s="13"/>
      <c r="AUL36" s="13"/>
      <c r="AUM36" s="13"/>
      <c r="AUN36" s="13"/>
      <c r="AUO36" s="13"/>
      <c r="AUP36" s="13"/>
      <c r="AUQ36" s="13"/>
      <c r="AUR36" s="13"/>
      <c r="AUS36" s="13"/>
      <c r="AUT36" s="13"/>
      <c r="AUU36" s="13"/>
      <c r="AUV36" s="13"/>
      <c r="AUW36" s="13"/>
      <c r="AUX36" s="13"/>
      <c r="AUY36" s="13"/>
      <c r="AUZ36" s="13"/>
      <c r="AVA36" s="13"/>
      <c r="AVB36" s="13"/>
      <c r="AVC36" s="13"/>
      <c r="AVD36" s="13"/>
      <c r="AVE36" s="13"/>
      <c r="AVF36" s="13"/>
      <c r="AVG36" s="13"/>
      <c r="AVH36" s="13"/>
      <c r="AVI36" s="13"/>
      <c r="AVJ36" s="13"/>
      <c r="AVK36" s="13"/>
      <c r="AVL36" s="13"/>
      <c r="AVM36" s="13"/>
      <c r="AVN36" s="13"/>
      <c r="AVO36" s="13"/>
      <c r="AVP36" s="13"/>
      <c r="AVQ36" s="13"/>
      <c r="AVR36" s="13"/>
      <c r="AVS36" s="13"/>
      <c r="AVT36" s="13"/>
      <c r="AVU36" s="13"/>
      <c r="AVV36" s="13"/>
      <c r="AVW36" s="13"/>
      <c r="AVX36" s="13"/>
      <c r="AVY36" s="13"/>
      <c r="AVZ36" s="13"/>
      <c r="AWA36" s="13"/>
      <c r="AWB36" s="13"/>
      <c r="AWC36" s="13"/>
      <c r="AWD36" s="13"/>
      <c r="AWE36" s="13"/>
      <c r="AWF36" s="13"/>
      <c r="AWG36" s="13"/>
      <c r="AWH36" s="13"/>
      <c r="AWI36" s="13"/>
      <c r="AWJ36" s="13"/>
      <c r="AWK36" s="13"/>
      <c r="AWL36" s="13"/>
      <c r="AWM36" s="13"/>
      <c r="AWN36" s="13"/>
      <c r="AWO36" s="13"/>
      <c r="AWP36" s="13"/>
      <c r="AWQ36" s="13"/>
      <c r="AWR36" s="13"/>
      <c r="AWS36" s="13"/>
      <c r="AWT36" s="13"/>
      <c r="AWU36" s="13"/>
      <c r="AWV36" s="13"/>
      <c r="AWW36" s="13"/>
      <c r="AWX36" s="13"/>
      <c r="AWY36" s="13"/>
      <c r="AWZ36" s="13"/>
      <c r="AXA36" s="13"/>
      <c r="AXB36" s="13"/>
      <c r="AXC36" s="13"/>
      <c r="AXD36" s="13"/>
      <c r="AXE36" s="13"/>
      <c r="AXF36" s="13"/>
      <c r="AXG36" s="13"/>
      <c r="AXH36" s="13"/>
      <c r="AXI36" s="13"/>
      <c r="AXJ36" s="13"/>
      <c r="AXK36" s="13"/>
      <c r="AXL36" s="13"/>
      <c r="AXM36" s="13"/>
      <c r="AXN36" s="13"/>
      <c r="AXO36" s="13"/>
      <c r="AXP36" s="13"/>
      <c r="AXQ36" s="13"/>
      <c r="AXR36" s="13"/>
      <c r="AXS36" s="13"/>
      <c r="AXT36" s="13"/>
      <c r="AXU36" s="13"/>
      <c r="AXV36" s="13"/>
      <c r="AXW36" s="13"/>
      <c r="AXX36" s="13"/>
      <c r="AXY36" s="13"/>
      <c r="AXZ36" s="13"/>
      <c r="AYA36" s="13"/>
      <c r="AYB36" s="13"/>
      <c r="AYC36" s="13"/>
      <c r="AYD36" s="13"/>
      <c r="AYE36" s="13"/>
      <c r="AYF36" s="13"/>
      <c r="AYG36" s="13"/>
      <c r="AYH36" s="13"/>
      <c r="AYI36" s="13"/>
      <c r="AYJ36" s="13"/>
      <c r="AYK36" s="13"/>
      <c r="AYL36" s="13"/>
      <c r="AYM36" s="13"/>
      <c r="AYN36" s="13"/>
      <c r="AYO36" s="13"/>
      <c r="AYP36" s="13"/>
      <c r="AYQ36" s="13"/>
      <c r="AYR36" s="13"/>
      <c r="AYS36" s="13"/>
      <c r="AYT36" s="13"/>
      <c r="AYU36" s="13"/>
      <c r="AYV36" s="13"/>
      <c r="AYW36" s="13"/>
      <c r="AYX36" s="13"/>
      <c r="AYY36" s="13"/>
      <c r="AYZ36" s="13"/>
      <c r="AZA36" s="13"/>
      <c r="AZB36" s="13"/>
      <c r="AZC36" s="13"/>
      <c r="AZD36" s="13"/>
      <c r="AZE36" s="13"/>
      <c r="AZF36" s="13"/>
      <c r="AZG36" s="13"/>
      <c r="AZH36" s="13"/>
      <c r="AZI36" s="13"/>
      <c r="AZJ36" s="13"/>
      <c r="AZK36" s="13"/>
      <c r="AZL36" s="13"/>
      <c r="AZM36" s="13"/>
      <c r="AZN36" s="13"/>
      <c r="AZO36" s="13"/>
      <c r="AZP36" s="13"/>
      <c r="AZQ36" s="13"/>
      <c r="AZR36" s="13"/>
      <c r="AZS36" s="13"/>
      <c r="AZT36" s="13"/>
      <c r="AZU36" s="13"/>
      <c r="AZV36" s="13"/>
      <c r="AZW36" s="13"/>
      <c r="AZX36" s="13"/>
      <c r="AZY36" s="13"/>
      <c r="AZZ36" s="13"/>
      <c r="BAA36" s="13"/>
      <c r="BAB36" s="13"/>
      <c r="BAC36" s="13"/>
      <c r="BAD36" s="13"/>
      <c r="BAE36" s="13"/>
      <c r="BAF36" s="13"/>
      <c r="BAG36" s="13"/>
      <c r="BAH36" s="13"/>
      <c r="BAI36" s="13"/>
      <c r="BAJ36" s="13"/>
      <c r="BAK36" s="13"/>
      <c r="BAL36" s="13"/>
      <c r="BAM36" s="13"/>
      <c r="BAN36" s="13"/>
      <c r="BAO36" s="13"/>
      <c r="BAP36" s="13"/>
      <c r="BAQ36" s="13"/>
      <c r="BAR36" s="13"/>
      <c r="BAS36" s="13"/>
      <c r="BAT36" s="13"/>
      <c r="BAU36" s="13"/>
      <c r="BAV36" s="13"/>
      <c r="BAW36" s="13"/>
      <c r="BAX36" s="13"/>
      <c r="BAY36" s="13"/>
      <c r="BAZ36" s="13"/>
      <c r="BBA36" s="13"/>
      <c r="BBB36" s="13"/>
      <c r="BBC36" s="13"/>
      <c r="BBD36" s="13"/>
      <c r="BBE36" s="13"/>
      <c r="BBF36" s="13"/>
      <c r="BBG36" s="13"/>
      <c r="BBH36" s="13"/>
      <c r="BBI36" s="13"/>
      <c r="BBJ36" s="13"/>
      <c r="BBK36" s="13"/>
      <c r="BBL36" s="13"/>
      <c r="BBM36" s="13"/>
      <c r="BBN36" s="13"/>
      <c r="BBO36" s="13"/>
      <c r="BBP36" s="13"/>
      <c r="BBQ36" s="13"/>
      <c r="BBR36" s="13"/>
      <c r="BBS36" s="13"/>
      <c r="BBT36" s="13"/>
      <c r="BBU36" s="13"/>
      <c r="BBV36" s="13"/>
      <c r="BBW36" s="13"/>
      <c r="BBX36" s="13"/>
      <c r="BBY36" s="13"/>
      <c r="BBZ36" s="13"/>
      <c r="BCA36" s="13"/>
      <c r="BCB36" s="13"/>
      <c r="BCC36" s="13"/>
      <c r="BCD36" s="13"/>
      <c r="BCE36" s="13"/>
      <c r="BCF36" s="13"/>
      <c r="BCG36" s="13"/>
      <c r="BCH36" s="13"/>
      <c r="BCI36" s="13"/>
      <c r="BCJ36" s="13"/>
      <c r="BCK36" s="13"/>
      <c r="BCL36" s="13"/>
      <c r="BCM36" s="13"/>
      <c r="BCN36" s="13"/>
      <c r="BCO36" s="13"/>
      <c r="BCP36" s="13"/>
      <c r="BCQ36" s="13"/>
      <c r="BCR36" s="13"/>
      <c r="BCS36" s="13"/>
      <c r="BCT36" s="13"/>
      <c r="BCU36" s="13"/>
      <c r="BCV36" s="13"/>
      <c r="BCW36" s="13"/>
      <c r="BCX36" s="13"/>
      <c r="BCY36" s="13"/>
      <c r="BCZ36" s="13"/>
      <c r="BDA36" s="13"/>
      <c r="BDB36" s="13"/>
      <c r="BDC36" s="13"/>
      <c r="BDD36" s="13"/>
      <c r="BDE36" s="13"/>
      <c r="BDF36" s="13"/>
      <c r="BDG36" s="13"/>
      <c r="BDH36" s="13"/>
      <c r="BDI36" s="13"/>
      <c r="BDJ36" s="13"/>
      <c r="BDK36" s="13"/>
      <c r="BDL36" s="13"/>
      <c r="BDM36" s="13"/>
      <c r="BDN36" s="13"/>
      <c r="BDO36" s="13"/>
      <c r="BDP36" s="13"/>
      <c r="BDQ36" s="13"/>
      <c r="BDR36" s="13"/>
      <c r="BDS36" s="13"/>
      <c r="BDT36" s="13"/>
      <c r="BDU36" s="13"/>
      <c r="BDV36" s="13"/>
      <c r="BDW36" s="13"/>
      <c r="BDX36" s="13"/>
      <c r="BDY36" s="13"/>
      <c r="BDZ36" s="13"/>
      <c r="BEA36" s="13"/>
      <c r="BEB36" s="13"/>
      <c r="BEC36" s="13"/>
      <c r="BED36" s="13"/>
      <c r="BEE36" s="13"/>
      <c r="BEF36" s="13"/>
      <c r="BEG36" s="13"/>
      <c r="BEH36" s="13"/>
      <c r="BEI36" s="13"/>
      <c r="BEJ36" s="13"/>
      <c r="BEK36" s="13"/>
      <c r="BEL36" s="13"/>
      <c r="BEM36" s="13"/>
      <c r="BEN36" s="13"/>
      <c r="BEO36" s="13"/>
      <c r="BEP36" s="13"/>
      <c r="BEQ36" s="13"/>
      <c r="BER36" s="13"/>
      <c r="BES36" s="13"/>
      <c r="BET36" s="13"/>
      <c r="BEU36" s="13"/>
      <c r="BEV36" s="13"/>
      <c r="BEW36" s="13"/>
      <c r="BEX36" s="13"/>
      <c r="BEY36" s="13"/>
      <c r="BEZ36" s="13"/>
      <c r="BFA36" s="13"/>
      <c r="BFB36" s="13"/>
      <c r="BFC36" s="13"/>
      <c r="BFD36" s="13"/>
      <c r="BFE36" s="13"/>
      <c r="BFF36" s="13"/>
      <c r="BFG36" s="13"/>
      <c r="BFH36" s="13"/>
      <c r="BFI36" s="13"/>
      <c r="BFJ36" s="13"/>
      <c r="BFK36" s="13"/>
      <c r="BFL36" s="13"/>
      <c r="BFM36" s="13"/>
      <c r="BFN36" s="13"/>
      <c r="BFO36" s="13"/>
      <c r="BFP36" s="13"/>
      <c r="BFQ36" s="13"/>
      <c r="BFR36" s="13"/>
      <c r="BFS36" s="13"/>
      <c r="BFT36" s="13"/>
      <c r="BFU36" s="13"/>
      <c r="BFV36" s="13"/>
      <c r="BFW36" s="13"/>
      <c r="BFX36" s="13"/>
      <c r="BFY36" s="13"/>
      <c r="BFZ36" s="13"/>
      <c r="BGA36" s="13"/>
      <c r="BGB36" s="13"/>
      <c r="BGC36" s="13"/>
      <c r="BGD36" s="13"/>
      <c r="BGE36" s="13"/>
      <c r="BGF36" s="13"/>
      <c r="BGG36" s="13"/>
      <c r="BGH36" s="13"/>
      <c r="BGI36" s="13"/>
      <c r="BGJ36" s="13"/>
      <c r="BGK36" s="13"/>
      <c r="BGL36" s="13"/>
      <c r="BGM36" s="13"/>
      <c r="BGN36" s="13"/>
      <c r="BGO36" s="13"/>
      <c r="BGP36" s="13"/>
      <c r="BGQ36" s="13"/>
      <c r="BGR36" s="13"/>
      <c r="BGS36" s="13"/>
      <c r="BGT36" s="13"/>
      <c r="BGU36" s="13"/>
      <c r="BGV36" s="13"/>
      <c r="BGW36" s="13"/>
      <c r="BGX36" s="13"/>
      <c r="BGY36" s="13"/>
      <c r="BGZ36" s="13"/>
      <c r="BHA36" s="13"/>
      <c r="BHB36" s="13"/>
      <c r="BHC36" s="13"/>
      <c r="BHD36" s="13"/>
      <c r="BHE36" s="13"/>
      <c r="BHF36" s="13"/>
      <c r="BHG36" s="13"/>
      <c r="BHH36" s="13"/>
      <c r="BHI36" s="13"/>
      <c r="BHJ36" s="13"/>
      <c r="BHK36" s="13"/>
      <c r="BHL36" s="13"/>
      <c r="BHM36" s="13"/>
      <c r="BHN36" s="13"/>
      <c r="BHO36" s="13"/>
      <c r="BHP36" s="13"/>
      <c r="BHQ36" s="13"/>
      <c r="BHR36" s="13"/>
      <c r="BHS36" s="13"/>
      <c r="BHT36" s="13"/>
      <c r="BHU36" s="13"/>
      <c r="BHV36" s="13"/>
      <c r="BHW36" s="13"/>
      <c r="BHX36" s="13"/>
      <c r="BHY36" s="13"/>
      <c r="BHZ36" s="13"/>
      <c r="BIA36" s="13"/>
      <c r="BIB36" s="13"/>
      <c r="BIC36" s="13"/>
      <c r="BID36" s="13"/>
      <c r="BIE36" s="13"/>
      <c r="BIF36" s="13"/>
      <c r="BIG36" s="13"/>
      <c r="BIH36" s="13"/>
      <c r="BII36" s="13"/>
      <c r="BIJ36" s="13"/>
      <c r="BIK36" s="13"/>
      <c r="BIL36" s="13"/>
      <c r="BIM36" s="13"/>
      <c r="BIN36" s="13"/>
      <c r="BIO36" s="13"/>
      <c r="BIP36" s="13"/>
      <c r="BIQ36" s="13"/>
      <c r="BIR36" s="13"/>
      <c r="BIS36" s="13"/>
      <c r="BIT36" s="13"/>
      <c r="BIU36" s="13"/>
      <c r="BIV36" s="13"/>
      <c r="BIW36" s="13"/>
      <c r="BIX36" s="13"/>
      <c r="BIY36" s="13"/>
      <c r="BIZ36" s="13"/>
      <c r="BJA36" s="13"/>
      <c r="BJB36" s="13"/>
      <c r="BJC36" s="13"/>
      <c r="BJD36" s="13"/>
      <c r="BJE36" s="13"/>
      <c r="BJF36" s="13"/>
      <c r="BJG36" s="13"/>
      <c r="BJH36" s="13"/>
      <c r="BJI36" s="13"/>
      <c r="BJJ36" s="13"/>
      <c r="BJK36" s="13"/>
      <c r="BJL36" s="13"/>
      <c r="BJM36" s="13"/>
      <c r="BJN36" s="13"/>
      <c r="BJO36" s="13"/>
      <c r="BJP36" s="13"/>
      <c r="BJQ36" s="13"/>
      <c r="BJR36" s="13"/>
      <c r="BJS36" s="13"/>
      <c r="BJT36" s="13"/>
      <c r="BJU36" s="13"/>
      <c r="BJV36" s="13"/>
      <c r="BJW36" s="13"/>
      <c r="BJX36" s="13"/>
      <c r="BJY36" s="13"/>
      <c r="BJZ36" s="13"/>
      <c r="BKA36" s="13"/>
      <c r="BKB36" s="13"/>
      <c r="BKC36" s="13"/>
      <c r="BKD36" s="13"/>
      <c r="BKE36" s="13"/>
      <c r="BKF36" s="13"/>
      <c r="BKG36" s="13"/>
      <c r="BKH36" s="13"/>
      <c r="BKI36" s="13"/>
      <c r="BKJ36" s="13"/>
      <c r="BKK36" s="13"/>
      <c r="BKL36" s="13"/>
      <c r="BKM36" s="13"/>
      <c r="BKN36" s="13"/>
      <c r="BKO36" s="13"/>
      <c r="BKP36" s="13"/>
      <c r="BKQ36" s="13"/>
      <c r="BKR36" s="13"/>
      <c r="BKS36" s="13"/>
      <c r="BKT36" s="13"/>
      <c r="BKU36" s="13"/>
      <c r="BKV36" s="13"/>
      <c r="BKW36" s="13"/>
      <c r="BKX36" s="13"/>
      <c r="BKY36" s="13"/>
      <c r="BKZ36" s="13"/>
      <c r="BLA36" s="13"/>
      <c r="BLB36" s="13"/>
      <c r="BLC36" s="13"/>
      <c r="BLD36" s="13"/>
      <c r="BLE36" s="13"/>
      <c r="BLF36" s="13"/>
      <c r="BLG36" s="13"/>
      <c r="BLH36" s="13"/>
      <c r="BLI36" s="13"/>
      <c r="BLJ36" s="13"/>
      <c r="BLK36" s="13"/>
      <c r="BLL36" s="13"/>
      <c r="BLM36" s="13"/>
      <c r="BLN36" s="13"/>
      <c r="BLO36" s="13"/>
      <c r="BLP36" s="13"/>
      <c r="BLQ36" s="13"/>
      <c r="BLR36" s="13"/>
      <c r="BLS36" s="13"/>
      <c r="BLT36" s="13"/>
      <c r="BLU36" s="13"/>
      <c r="BLV36" s="13"/>
      <c r="BLW36" s="13"/>
      <c r="BLX36" s="13"/>
      <c r="BLY36" s="13"/>
      <c r="BLZ36" s="13"/>
      <c r="BMA36" s="13"/>
      <c r="BMB36" s="13"/>
      <c r="BMC36" s="13"/>
      <c r="BMD36" s="13"/>
      <c r="BME36" s="13"/>
      <c r="BMF36" s="13"/>
      <c r="BMG36" s="13"/>
      <c r="BMH36" s="13"/>
      <c r="BMI36" s="13"/>
      <c r="BMJ36" s="13"/>
      <c r="BMK36" s="13"/>
      <c r="BML36" s="13"/>
      <c r="BMM36" s="13"/>
      <c r="BMN36" s="13"/>
      <c r="BMO36" s="13"/>
      <c r="BMP36" s="13"/>
      <c r="BMQ36" s="13"/>
      <c r="BMR36" s="13"/>
      <c r="BMS36" s="13"/>
      <c r="BMT36" s="13"/>
      <c r="BMU36" s="13"/>
      <c r="BMV36" s="13"/>
      <c r="BMW36" s="13"/>
      <c r="BMX36" s="13"/>
      <c r="BMY36" s="13"/>
      <c r="BMZ36" s="13"/>
      <c r="BNA36" s="13"/>
      <c r="BNB36" s="13"/>
      <c r="BNC36" s="13"/>
      <c r="BND36" s="13"/>
      <c r="BNE36" s="13"/>
      <c r="BNF36" s="13"/>
      <c r="BNG36" s="13"/>
      <c r="BNH36" s="13"/>
      <c r="BNI36" s="13"/>
      <c r="BNJ36" s="13"/>
      <c r="BNK36" s="13"/>
      <c r="BNL36" s="13"/>
      <c r="BNM36" s="13"/>
      <c r="BNN36" s="13"/>
      <c r="BNO36" s="13"/>
      <c r="BNP36" s="13"/>
      <c r="BNQ36" s="13"/>
      <c r="BNR36" s="13"/>
      <c r="BNS36" s="13"/>
      <c r="BNT36" s="13"/>
      <c r="BNU36" s="13"/>
      <c r="BNV36" s="13"/>
      <c r="BNW36" s="13"/>
      <c r="BNX36" s="13"/>
      <c r="BNY36" s="13"/>
      <c r="BNZ36" s="13"/>
      <c r="BOA36" s="13"/>
      <c r="BOB36" s="13"/>
      <c r="BOC36" s="13"/>
      <c r="BOD36" s="13"/>
      <c r="BOE36" s="13"/>
      <c r="BOF36" s="13"/>
      <c r="BOG36" s="13"/>
      <c r="BOH36" s="13"/>
      <c r="BOI36" s="13"/>
      <c r="BOJ36" s="13"/>
      <c r="BOK36" s="13"/>
      <c r="BOL36" s="13"/>
      <c r="BOM36" s="13"/>
      <c r="BON36" s="13"/>
      <c r="BOO36" s="13"/>
      <c r="BOP36" s="13"/>
      <c r="BOQ36" s="13"/>
      <c r="BOR36" s="13"/>
      <c r="BOS36" s="13"/>
      <c r="BOT36" s="13"/>
      <c r="BOU36" s="13"/>
      <c r="BOV36" s="13"/>
      <c r="BOW36" s="13"/>
      <c r="BOX36" s="13"/>
      <c r="BOY36" s="13"/>
      <c r="BOZ36" s="13"/>
      <c r="BPA36" s="13"/>
      <c r="BPB36" s="13"/>
      <c r="BPC36" s="13"/>
      <c r="BPD36" s="13"/>
      <c r="BPE36" s="13"/>
      <c r="BPF36" s="13"/>
      <c r="BPG36" s="13"/>
      <c r="BPH36" s="13"/>
      <c r="BPI36" s="13"/>
      <c r="BPJ36" s="13"/>
      <c r="BPK36" s="13"/>
      <c r="BPL36" s="13"/>
      <c r="BPM36" s="13"/>
      <c r="BPN36" s="13"/>
      <c r="BPO36" s="13"/>
      <c r="BPP36" s="13"/>
      <c r="BPQ36" s="13"/>
      <c r="BPR36" s="13"/>
      <c r="BPS36" s="13"/>
      <c r="BPT36" s="13"/>
      <c r="BPU36" s="13"/>
      <c r="BPV36" s="13"/>
      <c r="BPW36" s="13"/>
      <c r="BPX36" s="13"/>
      <c r="BPY36" s="13"/>
      <c r="BPZ36" s="13"/>
      <c r="BQA36" s="13"/>
      <c r="BQB36" s="13"/>
      <c r="BQC36" s="13"/>
      <c r="BQD36" s="13"/>
      <c r="BQE36" s="13"/>
      <c r="BQF36" s="13"/>
      <c r="BQG36" s="13"/>
      <c r="BQH36" s="13"/>
      <c r="BQI36" s="13"/>
      <c r="BQJ36" s="13"/>
      <c r="BQK36" s="13"/>
      <c r="BQL36" s="13"/>
      <c r="BQM36" s="13"/>
      <c r="BQN36" s="13"/>
      <c r="BQO36" s="13"/>
      <c r="BQP36" s="13"/>
      <c r="BQQ36" s="13"/>
      <c r="BQR36" s="13"/>
      <c r="BQS36" s="13"/>
      <c r="BQT36" s="13"/>
      <c r="BQU36" s="13"/>
      <c r="BQV36" s="13"/>
      <c r="BQW36" s="13"/>
      <c r="BQX36" s="13"/>
      <c r="BQY36" s="13"/>
      <c r="BQZ36" s="13"/>
      <c r="BRA36" s="13"/>
      <c r="BRB36" s="13"/>
      <c r="BRC36" s="13"/>
      <c r="BRD36" s="13"/>
      <c r="BRE36" s="13"/>
      <c r="BRF36" s="13"/>
      <c r="BRG36" s="13"/>
      <c r="BRH36" s="13"/>
      <c r="BRI36" s="13"/>
      <c r="BRJ36" s="13"/>
      <c r="BRK36" s="13"/>
      <c r="BRL36" s="13"/>
      <c r="BRM36" s="13"/>
      <c r="BRN36" s="13"/>
      <c r="BRO36" s="13"/>
      <c r="BRP36" s="13"/>
      <c r="BRQ36" s="13"/>
      <c r="BRR36" s="13"/>
      <c r="BRS36" s="13"/>
      <c r="BRT36" s="13"/>
      <c r="BRU36" s="13"/>
      <c r="BRV36" s="13"/>
      <c r="BRW36" s="13"/>
      <c r="BRX36" s="13"/>
      <c r="BRY36" s="13"/>
      <c r="BRZ36" s="13"/>
      <c r="BSA36" s="13"/>
      <c r="BSB36" s="13"/>
      <c r="BSC36" s="13"/>
      <c r="BSD36" s="13"/>
      <c r="BSE36" s="13"/>
      <c r="BSF36" s="13"/>
      <c r="BSG36" s="13"/>
      <c r="BSH36" s="13"/>
      <c r="BSI36" s="13"/>
      <c r="BSJ36" s="13"/>
      <c r="BSK36" s="13"/>
      <c r="BSL36" s="13"/>
      <c r="BSM36" s="13"/>
      <c r="BSN36" s="13"/>
      <c r="BSO36" s="13"/>
      <c r="BSP36" s="13"/>
      <c r="BSQ36" s="13"/>
      <c r="BSR36" s="13"/>
      <c r="BSS36" s="13"/>
      <c r="BST36" s="13"/>
      <c r="BSU36" s="13"/>
      <c r="BSV36" s="13"/>
      <c r="BSW36" s="13"/>
      <c r="BSX36" s="13"/>
      <c r="BSY36" s="13"/>
      <c r="BSZ36" s="13"/>
      <c r="BTA36" s="13"/>
      <c r="BTB36" s="13"/>
      <c r="BTC36" s="13"/>
      <c r="BTD36" s="13"/>
      <c r="BTE36" s="13"/>
      <c r="BTF36" s="13"/>
      <c r="BTG36" s="13"/>
      <c r="BTH36" s="13"/>
      <c r="BTI36" s="13"/>
      <c r="BTJ36" s="13"/>
      <c r="BTK36" s="13"/>
      <c r="BTL36" s="13"/>
      <c r="BTM36" s="13"/>
      <c r="BTN36" s="13"/>
      <c r="BTO36" s="13"/>
      <c r="BTP36" s="13"/>
      <c r="BTQ36" s="13"/>
      <c r="BTR36" s="13"/>
      <c r="BTS36" s="13"/>
      <c r="BTT36" s="13"/>
      <c r="BTU36" s="13"/>
      <c r="BTV36" s="13"/>
      <c r="BTW36" s="13"/>
      <c r="BTX36" s="13"/>
      <c r="BTY36" s="13"/>
      <c r="BTZ36" s="13"/>
      <c r="BUA36" s="13"/>
      <c r="BUB36" s="13"/>
      <c r="BUC36" s="13"/>
      <c r="BUD36" s="13"/>
      <c r="BUE36" s="13"/>
      <c r="BUF36" s="13"/>
      <c r="BUG36" s="13"/>
      <c r="BUH36" s="13"/>
      <c r="BUI36" s="13"/>
      <c r="BUJ36" s="13"/>
      <c r="BUK36" s="13"/>
      <c r="BUL36" s="13"/>
      <c r="BUM36" s="13"/>
      <c r="BUN36" s="13"/>
      <c r="BUO36" s="13"/>
      <c r="BUP36" s="13"/>
      <c r="BUQ36" s="13"/>
      <c r="BUR36" s="13"/>
      <c r="BUS36" s="13"/>
      <c r="BUT36" s="13"/>
      <c r="BUU36" s="13"/>
      <c r="BUV36" s="13"/>
      <c r="BUW36" s="13"/>
      <c r="BUX36" s="13"/>
      <c r="BUY36" s="13"/>
      <c r="BUZ36" s="13"/>
      <c r="BVA36" s="13"/>
      <c r="BVB36" s="13"/>
      <c r="BVC36" s="13"/>
      <c r="BVD36" s="13"/>
      <c r="BVE36" s="13"/>
      <c r="BVF36" s="13"/>
      <c r="BVG36" s="13"/>
      <c r="BVH36" s="13"/>
      <c r="BVI36" s="13"/>
      <c r="BVJ36" s="13"/>
      <c r="BVK36" s="13"/>
      <c r="BVL36" s="13"/>
      <c r="BVM36" s="13"/>
      <c r="BVN36" s="13"/>
      <c r="BVO36" s="13"/>
      <c r="BVP36" s="13"/>
      <c r="BVQ36" s="13"/>
      <c r="BVR36" s="13"/>
      <c r="BVS36" s="13"/>
      <c r="BVT36" s="13"/>
      <c r="BVU36" s="13"/>
      <c r="BVV36" s="13"/>
      <c r="BVW36" s="13"/>
      <c r="BVX36" s="13"/>
      <c r="BVY36" s="13"/>
      <c r="BVZ36" s="13"/>
      <c r="BWA36" s="13"/>
      <c r="BWB36" s="13"/>
      <c r="BWC36" s="13"/>
      <c r="BWD36" s="13"/>
      <c r="BWE36" s="13"/>
      <c r="BWF36" s="13"/>
      <c r="BWG36" s="13"/>
      <c r="BWH36" s="13"/>
      <c r="BWI36" s="13"/>
      <c r="BWJ36" s="13"/>
      <c r="BWK36" s="13"/>
      <c r="BWL36" s="13"/>
      <c r="BWM36" s="13"/>
      <c r="BWN36" s="13"/>
      <c r="BWO36" s="13"/>
      <c r="BWP36" s="13"/>
      <c r="BWQ36" s="13"/>
      <c r="BWR36" s="13"/>
      <c r="BWS36" s="13"/>
      <c r="BWT36" s="13"/>
      <c r="BWU36" s="13"/>
      <c r="BWV36" s="13"/>
      <c r="BWW36" s="13"/>
      <c r="BWX36" s="13"/>
      <c r="BWY36" s="13"/>
      <c r="BWZ36" s="13"/>
      <c r="BXA36" s="13"/>
      <c r="BXB36" s="13"/>
      <c r="BXC36" s="13"/>
      <c r="BXD36" s="13"/>
      <c r="BXE36" s="13"/>
      <c r="BXF36" s="13"/>
      <c r="BXG36" s="13"/>
      <c r="BXH36" s="13"/>
      <c r="BXI36" s="13"/>
      <c r="BXJ36" s="13"/>
      <c r="BXK36" s="13"/>
      <c r="BXL36" s="13"/>
      <c r="BXM36" s="13"/>
      <c r="BXN36" s="13"/>
      <c r="BXO36" s="13"/>
      <c r="BXP36" s="13"/>
      <c r="BXQ36" s="13"/>
      <c r="BXR36" s="13"/>
      <c r="BXS36" s="13"/>
      <c r="BXT36" s="13"/>
      <c r="BXU36" s="13"/>
      <c r="BXV36" s="13"/>
      <c r="BXW36" s="13"/>
      <c r="BXX36" s="13"/>
      <c r="BXY36" s="13"/>
      <c r="BXZ36" s="13"/>
      <c r="BYA36" s="13"/>
      <c r="BYB36" s="13"/>
      <c r="BYC36" s="13"/>
      <c r="BYD36" s="13"/>
      <c r="BYE36" s="13"/>
      <c r="BYF36" s="13"/>
      <c r="BYG36" s="13"/>
      <c r="BYH36" s="13"/>
      <c r="BYI36" s="13"/>
      <c r="BYJ36" s="13"/>
      <c r="BYK36" s="13"/>
      <c r="BYL36" s="13"/>
      <c r="BYM36" s="13"/>
      <c r="BYN36" s="13"/>
      <c r="BYO36" s="13"/>
      <c r="BYP36" s="13"/>
      <c r="BYQ36" s="13"/>
      <c r="BYR36" s="13"/>
      <c r="BYS36" s="13"/>
      <c r="BYT36" s="13"/>
      <c r="BYU36" s="13"/>
      <c r="BYV36" s="13"/>
      <c r="BYW36" s="13"/>
      <c r="BYX36" s="13"/>
      <c r="BYY36" s="13"/>
      <c r="BYZ36" s="13"/>
      <c r="BZA36" s="13"/>
      <c r="BZB36" s="13"/>
      <c r="BZC36" s="13"/>
      <c r="BZD36" s="13"/>
      <c r="BZE36" s="13"/>
      <c r="BZF36" s="13"/>
      <c r="BZG36" s="13"/>
      <c r="BZH36" s="13"/>
      <c r="BZI36" s="13"/>
      <c r="BZJ36" s="13"/>
      <c r="BZK36" s="13"/>
      <c r="BZL36" s="13"/>
      <c r="BZM36" s="13"/>
      <c r="BZN36" s="13"/>
      <c r="BZO36" s="13"/>
      <c r="BZP36" s="13"/>
      <c r="BZQ36" s="13"/>
      <c r="BZR36" s="13"/>
      <c r="BZS36" s="13"/>
      <c r="BZT36" s="13"/>
      <c r="BZU36" s="13"/>
      <c r="BZV36" s="13"/>
      <c r="BZW36" s="13"/>
      <c r="BZX36" s="13"/>
      <c r="BZY36" s="13"/>
      <c r="BZZ36" s="13"/>
      <c r="CAA36" s="13"/>
      <c r="CAB36" s="13"/>
      <c r="CAC36" s="13"/>
      <c r="CAD36" s="13"/>
      <c r="CAE36" s="13"/>
      <c r="CAF36" s="13"/>
      <c r="CAG36" s="13"/>
      <c r="CAH36" s="13"/>
      <c r="CAI36" s="13"/>
      <c r="CAJ36" s="13"/>
      <c r="CAK36" s="13"/>
      <c r="CAL36" s="13"/>
      <c r="CAM36" s="13"/>
      <c r="CAN36" s="13"/>
      <c r="CAO36" s="13"/>
      <c r="CAP36" s="13"/>
      <c r="CAQ36" s="13"/>
      <c r="CAR36" s="13"/>
      <c r="CAS36" s="13"/>
      <c r="CAT36" s="13"/>
      <c r="CAU36" s="13"/>
      <c r="CAV36" s="13"/>
      <c r="CAW36" s="13"/>
      <c r="CAX36" s="13"/>
      <c r="CAY36" s="13"/>
      <c r="CAZ36" s="13"/>
      <c r="CBA36" s="13"/>
      <c r="CBB36" s="13"/>
      <c r="CBC36" s="13"/>
      <c r="CBD36" s="13"/>
      <c r="CBE36" s="13"/>
      <c r="CBF36" s="13"/>
      <c r="CBG36" s="13"/>
      <c r="CBH36" s="13"/>
      <c r="CBI36" s="13"/>
      <c r="CBJ36" s="13"/>
      <c r="CBK36" s="13"/>
      <c r="CBL36" s="13"/>
      <c r="CBM36" s="13"/>
      <c r="CBN36" s="13"/>
      <c r="CBO36" s="13"/>
      <c r="CBP36" s="13"/>
      <c r="CBQ36" s="13"/>
      <c r="CBR36" s="13"/>
      <c r="CBS36" s="13"/>
      <c r="CBT36" s="13"/>
      <c r="CBU36" s="13"/>
      <c r="CBV36" s="13"/>
      <c r="CBW36" s="13"/>
      <c r="CBX36" s="13"/>
      <c r="CBY36" s="13"/>
      <c r="CBZ36" s="13"/>
      <c r="CCA36" s="13"/>
      <c r="CCB36" s="13"/>
      <c r="CCC36" s="13"/>
      <c r="CCD36" s="13"/>
      <c r="CCE36" s="13"/>
      <c r="CCF36" s="13"/>
      <c r="CCG36" s="13"/>
      <c r="CCH36" s="13"/>
      <c r="CCI36" s="13"/>
      <c r="CCJ36" s="13"/>
      <c r="CCK36" s="13"/>
      <c r="CCL36" s="13"/>
      <c r="CCM36" s="13"/>
      <c r="CCN36" s="13"/>
      <c r="CCO36" s="13"/>
      <c r="CCP36" s="13"/>
      <c r="CCQ36" s="13"/>
      <c r="CCR36" s="13"/>
      <c r="CCS36" s="13"/>
      <c r="CCT36" s="13"/>
      <c r="CCU36" s="13"/>
      <c r="CCV36" s="13"/>
      <c r="CCW36" s="13"/>
      <c r="CCX36" s="13"/>
      <c r="CCY36" s="13"/>
      <c r="CCZ36" s="13"/>
      <c r="CDA36" s="13"/>
      <c r="CDB36" s="13"/>
      <c r="CDC36" s="13"/>
      <c r="CDD36" s="13"/>
      <c r="CDE36" s="13"/>
      <c r="CDF36" s="13"/>
      <c r="CDG36" s="13"/>
      <c r="CDH36" s="13"/>
      <c r="CDI36" s="13"/>
      <c r="CDJ36" s="13"/>
      <c r="CDK36" s="13"/>
      <c r="CDL36" s="13"/>
      <c r="CDM36" s="13"/>
      <c r="CDN36" s="13"/>
      <c r="CDO36" s="13"/>
      <c r="CDP36" s="13"/>
      <c r="CDQ36" s="13"/>
      <c r="CDR36" s="13"/>
      <c r="CDS36" s="13"/>
      <c r="CDT36" s="13"/>
      <c r="CDU36" s="13"/>
      <c r="CDV36" s="13"/>
      <c r="CDW36" s="13"/>
      <c r="CDX36" s="13"/>
      <c r="CDY36" s="13"/>
      <c r="CDZ36" s="13"/>
      <c r="CEA36" s="13"/>
      <c r="CEB36" s="13"/>
      <c r="CEC36" s="13"/>
      <c r="CED36" s="13"/>
      <c r="CEE36" s="13"/>
      <c r="CEF36" s="13"/>
      <c r="CEG36" s="13"/>
      <c r="CEH36" s="13"/>
      <c r="CEI36" s="13"/>
      <c r="CEJ36" s="13"/>
      <c r="CEK36" s="13"/>
      <c r="CEL36" s="13"/>
      <c r="CEM36" s="13"/>
      <c r="CEN36" s="13"/>
      <c r="CEO36" s="13"/>
      <c r="CEP36" s="13"/>
      <c r="CEQ36" s="13"/>
      <c r="CER36" s="13"/>
      <c r="CES36" s="13"/>
      <c r="CET36" s="13"/>
      <c r="CEU36" s="13"/>
      <c r="CEV36" s="13"/>
      <c r="CEW36" s="13"/>
      <c r="CEX36" s="13"/>
      <c r="CEY36" s="13"/>
      <c r="CEZ36" s="13"/>
      <c r="CFA36" s="13"/>
      <c r="CFB36" s="13"/>
      <c r="CFC36" s="13"/>
      <c r="CFD36" s="13"/>
      <c r="CFE36" s="13"/>
      <c r="CFF36" s="13"/>
      <c r="CFG36" s="13"/>
      <c r="CFH36" s="13"/>
      <c r="CFI36" s="13"/>
      <c r="CFJ36" s="13"/>
      <c r="CFK36" s="13"/>
      <c r="CFL36" s="13"/>
      <c r="CFM36" s="13"/>
      <c r="CFN36" s="13"/>
      <c r="CFO36" s="13"/>
      <c r="CFP36" s="13"/>
      <c r="CFQ36" s="13"/>
      <c r="CFR36" s="13"/>
      <c r="CFS36" s="13"/>
      <c r="CFT36" s="13"/>
      <c r="CFU36" s="13"/>
      <c r="CFV36" s="13"/>
      <c r="CFW36" s="13"/>
      <c r="CFX36" s="13"/>
      <c r="CFY36" s="13"/>
      <c r="CFZ36" s="13"/>
      <c r="CGA36" s="13"/>
      <c r="CGB36" s="13"/>
      <c r="CGC36" s="13"/>
      <c r="CGD36" s="13"/>
      <c r="CGE36" s="13"/>
      <c r="CGF36" s="13"/>
      <c r="CGG36" s="13"/>
      <c r="CGH36" s="13"/>
      <c r="CGI36" s="13"/>
      <c r="CGJ36" s="13"/>
      <c r="CGK36" s="13"/>
      <c r="CGL36" s="13"/>
      <c r="CGM36" s="13"/>
      <c r="CGN36" s="13"/>
      <c r="CGO36" s="13"/>
      <c r="CGP36" s="13"/>
      <c r="CGQ36" s="13"/>
      <c r="CGR36" s="13"/>
      <c r="CGS36" s="13"/>
      <c r="CGT36" s="13"/>
      <c r="CGU36" s="13"/>
      <c r="CGV36" s="13"/>
      <c r="CGW36" s="13"/>
      <c r="CGX36" s="13"/>
      <c r="CGY36" s="13"/>
      <c r="CGZ36" s="13"/>
      <c r="CHA36" s="13"/>
      <c r="CHB36" s="13"/>
      <c r="CHC36" s="13"/>
      <c r="CHD36" s="13"/>
      <c r="CHE36" s="13"/>
      <c r="CHF36" s="13"/>
      <c r="CHG36" s="13"/>
      <c r="CHH36" s="13"/>
      <c r="CHI36" s="13"/>
      <c r="CHJ36" s="13"/>
      <c r="CHK36" s="13"/>
      <c r="CHL36" s="13"/>
      <c r="CHM36" s="13"/>
      <c r="CHN36" s="13"/>
      <c r="CHO36" s="13"/>
      <c r="CHP36" s="13"/>
      <c r="CHQ36" s="13"/>
      <c r="CHR36" s="13"/>
      <c r="CHS36" s="13"/>
      <c r="CHT36" s="13"/>
      <c r="CHU36" s="13"/>
      <c r="CHV36" s="13"/>
      <c r="CHW36" s="13"/>
      <c r="CHX36" s="13"/>
      <c r="CHY36" s="13"/>
      <c r="CHZ36" s="13"/>
      <c r="CIA36" s="13"/>
      <c r="CIB36" s="13"/>
      <c r="CIC36" s="13"/>
      <c r="CID36" s="13"/>
      <c r="CIE36" s="13"/>
      <c r="CIF36" s="13"/>
      <c r="CIG36" s="13"/>
      <c r="CIH36" s="13"/>
      <c r="CII36" s="13"/>
      <c r="CIJ36" s="13"/>
      <c r="CIK36" s="13"/>
      <c r="CIL36" s="13"/>
      <c r="CIM36" s="13"/>
      <c r="CIN36" s="13"/>
      <c r="CIO36" s="13"/>
      <c r="CIP36" s="13"/>
      <c r="CIQ36" s="13"/>
      <c r="CIR36" s="13"/>
      <c r="CIS36" s="13"/>
      <c r="CIT36" s="13"/>
      <c r="CIU36" s="13"/>
      <c r="CIV36" s="13"/>
      <c r="CIW36" s="13"/>
      <c r="CIX36" s="13"/>
      <c r="CIY36" s="13"/>
      <c r="CIZ36" s="13"/>
      <c r="CJA36" s="13"/>
      <c r="CJB36" s="13"/>
      <c r="CJC36" s="13"/>
      <c r="CJD36" s="13"/>
      <c r="CJE36" s="13"/>
      <c r="CJF36" s="13"/>
      <c r="CJG36" s="13"/>
      <c r="CJH36" s="13"/>
      <c r="CJI36" s="13"/>
      <c r="CJJ36" s="13"/>
      <c r="CJK36" s="13"/>
      <c r="CJL36" s="13"/>
      <c r="CJM36" s="13"/>
      <c r="CJN36" s="13"/>
      <c r="CJO36" s="13"/>
      <c r="CJP36" s="13"/>
      <c r="CJQ36" s="13"/>
      <c r="CJR36" s="13"/>
      <c r="CJS36" s="13"/>
      <c r="CJT36" s="13"/>
      <c r="CJU36" s="13"/>
      <c r="CJV36" s="13"/>
      <c r="CJW36" s="13"/>
      <c r="CJX36" s="13"/>
      <c r="CJY36" s="13"/>
      <c r="CJZ36" s="13"/>
      <c r="CKA36" s="13"/>
      <c r="CKB36" s="13"/>
      <c r="CKC36" s="13"/>
      <c r="CKD36" s="13"/>
      <c r="CKE36" s="13"/>
      <c r="CKF36" s="13"/>
      <c r="CKG36" s="13"/>
      <c r="CKH36" s="13"/>
      <c r="CKI36" s="13"/>
      <c r="CKJ36" s="13"/>
      <c r="CKK36" s="13"/>
      <c r="CKL36" s="13"/>
      <c r="CKM36" s="13"/>
      <c r="CKN36" s="13"/>
      <c r="CKO36" s="13"/>
      <c r="CKP36" s="13"/>
      <c r="CKQ36" s="13"/>
      <c r="CKR36" s="13"/>
      <c r="CKS36" s="13"/>
      <c r="CKT36" s="13"/>
      <c r="CKU36" s="13"/>
      <c r="CKV36" s="13"/>
      <c r="CKW36" s="13"/>
      <c r="CKX36" s="13"/>
      <c r="CKY36" s="13"/>
      <c r="CKZ36" s="13"/>
      <c r="CLA36" s="13"/>
      <c r="CLB36" s="13"/>
      <c r="CLC36" s="13"/>
      <c r="CLD36" s="13"/>
      <c r="CLE36" s="13"/>
      <c r="CLF36" s="13"/>
      <c r="CLG36" s="13"/>
      <c r="CLH36" s="13"/>
      <c r="CLI36" s="13"/>
      <c r="CLJ36" s="13"/>
      <c r="CLK36" s="13"/>
      <c r="CLL36" s="13"/>
      <c r="CLM36" s="13"/>
      <c r="CLN36" s="13"/>
      <c r="CLO36" s="13"/>
      <c r="CLP36" s="13"/>
      <c r="CLQ36" s="13"/>
      <c r="CLR36" s="13"/>
      <c r="CLS36" s="13"/>
      <c r="CLT36" s="13"/>
      <c r="CLU36" s="13"/>
      <c r="CLV36" s="13"/>
      <c r="CLW36" s="13"/>
      <c r="CLX36" s="13"/>
      <c r="CLY36" s="13"/>
      <c r="CLZ36" s="13"/>
      <c r="CMA36" s="13"/>
      <c r="CMB36" s="13"/>
      <c r="CMC36" s="13"/>
      <c r="CMD36" s="13"/>
      <c r="CME36" s="13"/>
      <c r="CMF36" s="13"/>
      <c r="CMG36" s="13"/>
      <c r="CMH36" s="13"/>
      <c r="CMI36" s="13"/>
      <c r="CMJ36" s="13"/>
      <c r="CMK36" s="13"/>
      <c r="CML36" s="13"/>
      <c r="CMM36" s="13"/>
      <c r="CMN36" s="13"/>
      <c r="CMO36" s="13"/>
      <c r="CMP36" s="13"/>
      <c r="CMQ36" s="13"/>
      <c r="CMR36" s="13"/>
      <c r="CMS36" s="13"/>
      <c r="CMT36" s="13"/>
      <c r="CMU36" s="13"/>
      <c r="CMV36" s="13"/>
      <c r="CMW36" s="13"/>
      <c r="CMX36" s="13"/>
      <c r="CMY36" s="13"/>
      <c r="CMZ36" s="13"/>
      <c r="CNA36" s="13"/>
      <c r="CNB36" s="13"/>
      <c r="CNC36" s="13"/>
      <c r="CND36" s="13"/>
      <c r="CNE36" s="13"/>
      <c r="CNF36" s="13"/>
      <c r="CNG36" s="13"/>
      <c r="CNH36" s="13"/>
      <c r="CNI36" s="13"/>
      <c r="CNJ36" s="13"/>
      <c r="CNK36" s="13"/>
      <c r="CNL36" s="13"/>
      <c r="CNM36" s="13"/>
      <c r="CNN36" s="13"/>
      <c r="CNO36" s="13"/>
      <c r="CNP36" s="13"/>
      <c r="CNQ36" s="13"/>
      <c r="CNR36" s="13"/>
      <c r="CNS36" s="13"/>
      <c r="CNT36" s="13"/>
      <c r="CNU36" s="13"/>
      <c r="CNV36" s="13"/>
      <c r="CNW36" s="13"/>
      <c r="CNX36" s="13"/>
      <c r="CNY36" s="13"/>
      <c r="CNZ36" s="13"/>
      <c r="COA36" s="13"/>
      <c r="COB36" s="13"/>
      <c r="COC36" s="13"/>
      <c r="COD36" s="13"/>
      <c r="COE36" s="13"/>
      <c r="COF36" s="13"/>
      <c r="COG36" s="13"/>
      <c r="COH36" s="13"/>
      <c r="COI36" s="13"/>
      <c r="COJ36" s="13"/>
      <c r="COK36" s="13"/>
      <c r="COL36" s="13"/>
      <c r="COM36" s="13"/>
      <c r="CON36" s="13"/>
      <c r="COO36" s="13"/>
      <c r="COP36" s="13"/>
      <c r="COQ36" s="13"/>
      <c r="COR36" s="13"/>
      <c r="COS36" s="13"/>
      <c r="COT36" s="13"/>
      <c r="COU36" s="13"/>
      <c r="COV36" s="13"/>
      <c r="COW36" s="13"/>
      <c r="COX36" s="13"/>
      <c r="COY36" s="13"/>
      <c r="COZ36" s="13"/>
      <c r="CPA36" s="13"/>
      <c r="CPB36" s="13"/>
      <c r="CPC36" s="13"/>
      <c r="CPD36" s="13"/>
      <c r="CPE36" s="13"/>
      <c r="CPF36" s="13"/>
      <c r="CPG36" s="13"/>
      <c r="CPH36" s="13"/>
      <c r="CPI36" s="13"/>
      <c r="CPJ36" s="13"/>
      <c r="CPK36" s="13"/>
      <c r="CPL36" s="13"/>
      <c r="CPM36" s="13"/>
      <c r="CPN36" s="13"/>
      <c r="CPO36" s="13"/>
      <c r="CPP36" s="13"/>
      <c r="CPQ36" s="13"/>
      <c r="CPR36" s="13"/>
      <c r="CPS36" s="13"/>
      <c r="CPT36" s="13"/>
      <c r="CPU36" s="13"/>
      <c r="CPV36" s="13"/>
      <c r="CPW36" s="13"/>
      <c r="CPX36" s="13"/>
      <c r="CPY36" s="13"/>
      <c r="CPZ36" s="13"/>
      <c r="CQA36" s="13"/>
      <c r="CQB36" s="13"/>
      <c r="CQC36" s="13"/>
      <c r="CQD36" s="13"/>
      <c r="CQE36" s="13"/>
      <c r="CQF36" s="13"/>
      <c r="CQG36" s="13"/>
      <c r="CQH36" s="13"/>
      <c r="CQI36" s="13"/>
      <c r="CQJ36" s="13"/>
      <c r="CQK36" s="13"/>
      <c r="CQL36" s="13"/>
      <c r="CQM36" s="13"/>
      <c r="CQN36" s="13"/>
      <c r="CQO36" s="13"/>
      <c r="CQP36" s="13"/>
      <c r="CQQ36" s="13"/>
      <c r="CQR36" s="13"/>
      <c r="CQS36" s="13"/>
      <c r="CQT36" s="13"/>
      <c r="CQU36" s="13"/>
      <c r="CQV36" s="13"/>
      <c r="CQW36" s="13"/>
      <c r="CQX36" s="13"/>
      <c r="CQY36" s="13"/>
      <c r="CQZ36" s="13"/>
      <c r="CRA36" s="13"/>
      <c r="CRB36" s="13"/>
      <c r="CRC36" s="13"/>
      <c r="CRD36" s="13"/>
      <c r="CRE36" s="13"/>
      <c r="CRF36" s="13"/>
      <c r="CRG36" s="13"/>
      <c r="CRH36" s="13"/>
      <c r="CRI36" s="13"/>
      <c r="CRJ36" s="13"/>
      <c r="CRK36" s="13"/>
      <c r="CRL36" s="13"/>
      <c r="CRM36" s="13"/>
      <c r="CRN36" s="13"/>
      <c r="CRO36" s="13"/>
      <c r="CRP36" s="13"/>
      <c r="CRQ36" s="13"/>
      <c r="CRR36" s="13"/>
      <c r="CRS36" s="13"/>
      <c r="CRT36" s="13"/>
      <c r="CRU36" s="13"/>
      <c r="CRV36" s="13"/>
      <c r="CRW36" s="13"/>
      <c r="CRX36" s="13"/>
      <c r="CRY36" s="13"/>
      <c r="CRZ36" s="13"/>
      <c r="CSA36" s="13"/>
      <c r="CSB36" s="13"/>
      <c r="CSC36" s="13"/>
      <c r="CSD36" s="13"/>
      <c r="CSE36" s="13"/>
      <c r="CSF36" s="13"/>
      <c r="CSG36" s="13"/>
      <c r="CSH36" s="13"/>
      <c r="CSI36" s="13"/>
      <c r="CSJ36" s="13"/>
      <c r="CSK36" s="13"/>
      <c r="CSL36" s="13"/>
      <c r="CSM36" s="13"/>
      <c r="CSN36" s="13"/>
      <c r="CSO36" s="13"/>
      <c r="CSP36" s="13"/>
      <c r="CSQ36" s="13"/>
      <c r="CSR36" s="13"/>
      <c r="CSS36" s="13"/>
      <c r="CST36" s="13"/>
      <c r="CSU36" s="13"/>
      <c r="CSV36" s="13"/>
      <c r="CSW36" s="13"/>
      <c r="CSX36" s="13"/>
      <c r="CSY36" s="13"/>
      <c r="CSZ36" s="13"/>
      <c r="CTA36" s="13"/>
      <c r="CTB36" s="13"/>
      <c r="CTC36" s="13"/>
      <c r="CTD36" s="13"/>
      <c r="CTE36" s="13"/>
      <c r="CTF36" s="13"/>
      <c r="CTG36" s="13"/>
      <c r="CTH36" s="13"/>
      <c r="CTI36" s="13"/>
      <c r="CTJ36" s="13"/>
      <c r="CTK36" s="13"/>
      <c r="CTL36" s="13"/>
      <c r="CTM36" s="13"/>
      <c r="CTN36" s="13"/>
      <c r="CTO36" s="13"/>
      <c r="CTP36" s="13"/>
      <c r="CTQ36" s="13"/>
      <c r="CTR36" s="13"/>
      <c r="CTS36" s="13"/>
      <c r="CTT36" s="13"/>
      <c r="CTU36" s="13"/>
      <c r="CTV36" s="13"/>
      <c r="CTW36" s="13"/>
      <c r="CTX36" s="13"/>
      <c r="CTY36" s="13"/>
      <c r="CTZ36" s="13"/>
      <c r="CUA36" s="13"/>
      <c r="CUB36" s="13"/>
      <c r="CUC36" s="13"/>
      <c r="CUD36" s="13"/>
      <c r="CUE36" s="13"/>
      <c r="CUF36" s="13"/>
      <c r="CUG36" s="13"/>
      <c r="CUH36" s="13"/>
      <c r="CUI36" s="13"/>
      <c r="CUJ36" s="13"/>
      <c r="CUK36" s="13"/>
      <c r="CUL36" s="13"/>
      <c r="CUM36" s="13"/>
      <c r="CUN36" s="13"/>
      <c r="CUO36" s="13"/>
      <c r="CUP36" s="13"/>
      <c r="CUQ36" s="13"/>
      <c r="CUR36" s="13"/>
      <c r="CUS36" s="13"/>
      <c r="CUT36" s="13"/>
      <c r="CUU36" s="13"/>
      <c r="CUV36" s="13"/>
      <c r="CUW36" s="13"/>
      <c r="CUX36" s="13"/>
      <c r="CUY36" s="13"/>
      <c r="CUZ36" s="13"/>
      <c r="CVA36" s="13"/>
      <c r="CVB36" s="13"/>
      <c r="CVC36" s="13"/>
      <c r="CVD36" s="13"/>
      <c r="CVE36" s="13"/>
      <c r="CVF36" s="13"/>
      <c r="CVG36" s="13"/>
      <c r="CVH36" s="13"/>
      <c r="CVI36" s="13"/>
      <c r="CVJ36" s="13"/>
      <c r="CVK36" s="13"/>
      <c r="CVL36" s="13"/>
      <c r="CVM36" s="13"/>
      <c r="CVN36" s="13"/>
      <c r="CVO36" s="13"/>
      <c r="CVP36" s="13"/>
      <c r="CVQ36" s="13"/>
      <c r="CVR36" s="13"/>
      <c r="CVS36" s="13"/>
      <c r="CVT36" s="13"/>
      <c r="CVU36" s="13"/>
      <c r="CVV36" s="13"/>
      <c r="CVW36" s="13"/>
      <c r="CVX36" s="13"/>
      <c r="CVY36" s="13"/>
      <c r="CVZ36" s="13"/>
      <c r="CWA36" s="13"/>
      <c r="CWB36" s="13"/>
      <c r="CWC36" s="13"/>
      <c r="CWD36" s="13"/>
      <c r="CWE36" s="13"/>
      <c r="CWF36" s="13"/>
      <c r="CWG36" s="13"/>
      <c r="CWH36" s="13"/>
      <c r="CWI36" s="13"/>
      <c r="CWJ36" s="13"/>
      <c r="CWK36" s="13"/>
      <c r="CWL36" s="13"/>
      <c r="CWM36" s="13"/>
      <c r="CWN36" s="13"/>
      <c r="CWO36" s="13"/>
      <c r="CWP36" s="13"/>
      <c r="CWQ36" s="13"/>
      <c r="CWR36" s="13"/>
      <c r="CWS36" s="13"/>
      <c r="CWT36" s="13"/>
      <c r="CWU36" s="13"/>
      <c r="CWV36" s="13"/>
      <c r="CWW36" s="13"/>
      <c r="CWX36" s="13"/>
      <c r="CWY36" s="13"/>
      <c r="CWZ36" s="13"/>
      <c r="CXA36" s="13"/>
      <c r="CXB36" s="13"/>
      <c r="CXC36" s="13"/>
      <c r="CXD36" s="13"/>
      <c r="CXE36" s="13"/>
      <c r="CXF36" s="13"/>
      <c r="CXG36" s="13"/>
      <c r="CXH36" s="13"/>
      <c r="CXI36" s="13"/>
      <c r="CXJ36" s="13"/>
      <c r="CXK36" s="13"/>
      <c r="CXL36" s="13"/>
      <c r="CXM36" s="13"/>
      <c r="CXN36" s="13"/>
      <c r="CXO36" s="13"/>
      <c r="CXP36" s="13"/>
      <c r="CXQ36" s="13"/>
      <c r="CXR36" s="13"/>
      <c r="CXS36" s="13"/>
      <c r="CXT36" s="13"/>
      <c r="CXU36" s="13"/>
      <c r="CXV36" s="13"/>
      <c r="CXW36" s="13"/>
      <c r="CXX36" s="13"/>
      <c r="CXY36" s="13"/>
      <c r="CXZ36" s="13"/>
      <c r="CYA36" s="13"/>
      <c r="CYB36" s="13"/>
      <c r="CYC36" s="13"/>
      <c r="CYD36" s="13"/>
      <c r="CYE36" s="13"/>
      <c r="CYF36" s="13"/>
      <c r="CYG36" s="13"/>
      <c r="CYH36" s="13"/>
      <c r="CYI36" s="13"/>
      <c r="CYJ36" s="13"/>
      <c r="CYK36" s="13"/>
      <c r="CYL36" s="13"/>
      <c r="CYM36" s="13"/>
      <c r="CYN36" s="13"/>
      <c r="CYO36" s="13"/>
      <c r="CYP36" s="13"/>
      <c r="CYQ36" s="13"/>
      <c r="CYR36" s="13"/>
      <c r="CYS36" s="13"/>
      <c r="CYT36" s="13"/>
      <c r="CYU36" s="13"/>
      <c r="CYV36" s="13"/>
      <c r="CYW36" s="13"/>
      <c r="CYX36" s="13"/>
      <c r="CYY36" s="13"/>
      <c r="CYZ36" s="13"/>
      <c r="CZA36" s="13"/>
      <c r="CZB36" s="13"/>
      <c r="CZC36" s="13"/>
      <c r="CZD36" s="13"/>
      <c r="CZE36" s="13"/>
      <c r="CZF36" s="13"/>
      <c r="CZG36" s="13"/>
      <c r="CZH36" s="13"/>
      <c r="CZI36" s="13"/>
      <c r="CZJ36" s="13"/>
      <c r="CZK36" s="13"/>
      <c r="CZL36" s="13"/>
      <c r="CZM36" s="13"/>
      <c r="CZN36" s="13"/>
      <c r="CZO36" s="13"/>
      <c r="CZP36" s="13"/>
      <c r="CZQ36" s="13"/>
      <c r="CZR36" s="13"/>
      <c r="CZS36" s="13"/>
      <c r="CZT36" s="13"/>
      <c r="CZU36" s="13"/>
      <c r="CZV36" s="13"/>
      <c r="CZW36" s="13"/>
      <c r="CZX36" s="13"/>
      <c r="CZY36" s="13"/>
      <c r="CZZ36" s="13"/>
      <c r="DAA36" s="13"/>
      <c r="DAB36" s="13"/>
      <c r="DAC36" s="13"/>
      <c r="DAD36" s="13"/>
      <c r="DAE36" s="13"/>
      <c r="DAF36" s="13"/>
      <c r="DAG36" s="13"/>
      <c r="DAH36" s="13"/>
      <c r="DAI36" s="13"/>
      <c r="DAJ36" s="13"/>
      <c r="DAK36" s="13"/>
      <c r="DAL36" s="13"/>
      <c r="DAM36" s="13"/>
      <c r="DAN36" s="13"/>
      <c r="DAO36" s="13"/>
      <c r="DAP36" s="13"/>
      <c r="DAQ36" s="13"/>
      <c r="DAR36" s="13"/>
      <c r="DAS36" s="13"/>
      <c r="DAT36" s="13"/>
      <c r="DAU36" s="13"/>
      <c r="DAV36" s="13"/>
      <c r="DAW36" s="13"/>
      <c r="DAX36" s="13"/>
      <c r="DAY36" s="13"/>
      <c r="DAZ36" s="13"/>
      <c r="DBA36" s="13"/>
      <c r="DBB36" s="13"/>
      <c r="DBC36" s="13"/>
      <c r="DBD36" s="13"/>
      <c r="DBE36" s="13"/>
      <c r="DBF36" s="13"/>
      <c r="DBG36" s="13"/>
      <c r="DBH36" s="13"/>
      <c r="DBI36" s="13"/>
      <c r="DBJ36" s="13"/>
      <c r="DBK36" s="13"/>
      <c r="DBL36" s="13"/>
      <c r="DBM36" s="13"/>
      <c r="DBN36" s="13"/>
      <c r="DBO36" s="13"/>
      <c r="DBP36" s="13"/>
      <c r="DBQ36" s="13"/>
      <c r="DBR36" s="13"/>
      <c r="DBS36" s="13"/>
      <c r="DBT36" s="13"/>
      <c r="DBU36" s="13"/>
      <c r="DBV36" s="13"/>
      <c r="DBW36" s="13"/>
      <c r="DBX36" s="13"/>
      <c r="DBY36" s="13"/>
      <c r="DBZ36" s="13"/>
      <c r="DCA36" s="13"/>
      <c r="DCB36" s="13"/>
      <c r="DCC36" s="13"/>
      <c r="DCD36" s="13"/>
      <c r="DCE36" s="13"/>
      <c r="DCF36" s="13"/>
      <c r="DCG36" s="13"/>
      <c r="DCH36" s="13"/>
      <c r="DCI36" s="13"/>
      <c r="DCJ36" s="13"/>
      <c r="DCK36" s="13"/>
      <c r="DCL36" s="13"/>
      <c r="DCM36" s="13"/>
      <c r="DCN36" s="13"/>
      <c r="DCO36" s="13"/>
      <c r="DCP36" s="13"/>
      <c r="DCQ36" s="13"/>
      <c r="DCR36" s="13"/>
      <c r="DCS36" s="13"/>
      <c r="DCT36" s="13"/>
      <c r="DCU36" s="13"/>
      <c r="DCV36" s="13"/>
      <c r="DCW36" s="13"/>
      <c r="DCX36" s="13"/>
      <c r="DCY36" s="13"/>
      <c r="DCZ36" s="13"/>
      <c r="DDA36" s="13"/>
      <c r="DDB36" s="13"/>
      <c r="DDC36" s="13"/>
      <c r="DDD36" s="13"/>
      <c r="DDE36" s="13"/>
      <c r="DDF36" s="13"/>
      <c r="DDG36" s="13"/>
      <c r="DDH36" s="13"/>
      <c r="DDI36" s="13"/>
      <c r="DDJ36" s="13"/>
      <c r="DDK36" s="13"/>
      <c r="DDL36" s="13"/>
      <c r="DDM36" s="13"/>
      <c r="DDN36" s="13"/>
      <c r="DDO36" s="13"/>
      <c r="DDP36" s="13"/>
      <c r="DDQ36" s="13"/>
      <c r="DDR36" s="13"/>
      <c r="DDS36" s="13"/>
      <c r="DDT36" s="13"/>
      <c r="DDU36" s="13"/>
      <c r="DDV36" s="13"/>
      <c r="DDW36" s="13"/>
      <c r="DDX36" s="13"/>
      <c r="DDY36" s="13"/>
      <c r="DDZ36" s="13"/>
      <c r="DEA36" s="13"/>
      <c r="DEB36" s="13"/>
      <c r="DEC36" s="13"/>
      <c r="DED36" s="13"/>
      <c r="DEE36" s="13"/>
      <c r="DEF36" s="13"/>
      <c r="DEG36" s="13"/>
      <c r="DEH36" s="13"/>
      <c r="DEI36" s="13"/>
      <c r="DEJ36" s="13"/>
      <c r="DEK36" s="13"/>
      <c r="DEL36" s="13"/>
      <c r="DEM36" s="13"/>
      <c r="DEN36" s="13"/>
      <c r="DEO36" s="13"/>
      <c r="DEP36" s="13"/>
      <c r="DEQ36" s="13"/>
      <c r="DER36" s="13"/>
      <c r="DES36" s="13"/>
      <c r="DET36" s="13"/>
      <c r="DEU36" s="13"/>
      <c r="DEV36" s="13"/>
      <c r="DEW36" s="13"/>
      <c r="DEX36" s="13"/>
      <c r="DEY36" s="13"/>
      <c r="DEZ36" s="13"/>
      <c r="DFA36" s="13"/>
      <c r="DFB36" s="13"/>
      <c r="DFC36" s="13"/>
      <c r="DFD36" s="13"/>
      <c r="DFE36" s="13"/>
      <c r="DFF36" s="13"/>
      <c r="DFG36" s="13"/>
      <c r="DFH36" s="13"/>
      <c r="DFI36" s="13"/>
      <c r="DFJ36" s="13"/>
      <c r="DFK36" s="13"/>
      <c r="DFL36" s="13"/>
      <c r="DFM36" s="13"/>
      <c r="DFN36" s="13"/>
      <c r="DFO36" s="13"/>
      <c r="DFP36" s="13"/>
      <c r="DFQ36" s="13"/>
      <c r="DFR36" s="13"/>
      <c r="DFS36" s="13"/>
      <c r="DFT36" s="13"/>
      <c r="DFU36" s="13"/>
      <c r="DFV36" s="13"/>
      <c r="DFW36" s="13"/>
      <c r="DFX36" s="13"/>
      <c r="DFY36" s="13"/>
      <c r="DFZ36" s="13"/>
      <c r="DGA36" s="13"/>
      <c r="DGB36" s="13"/>
      <c r="DGC36" s="13"/>
      <c r="DGD36" s="13"/>
      <c r="DGE36" s="13"/>
      <c r="DGF36" s="13"/>
      <c r="DGG36" s="13"/>
      <c r="DGH36" s="13"/>
      <c r="DGI36" s="13"/>
      <c r="DGJ36" s="13"/>
      <c r="DGK36" s="13"/>
      <c r="DGL36" s="13"/>
      <c r="DGM36" s="13"/>
      <c r="DGN36" s="13"/>
      <c r="DGO36" s="13"/>
      <c r="DGP36" s="13"/>
      <c r="DGQ36" s="13"/>
      <c r="DGR36" s="13"/>
      <c r="DGS36" s="13"/>
      <c r="DGT36" s="13"/>
      <c r="DGU36" s="13"/>
      <c r="DGV36" s="13"/>
      <c r="DGW36" s="13"/>
      <c r="DGX36" s="13"/>
      <c r="DGY36" s="13"/>
      <c r="DGZ36" s="13"/>
      <c r="DHA36" s="13"/>
      <c r="DHB36" s="13"/>
      <c r="DHC36" s="13"/>
      <c r="DHD36" s="13"/>
      <c r="DHE36" s="13"/>
      <c r="DHF36" s="13"/>
      <c r="DHG36" s="13"/>
      <c r="DHH36" s="13"/>
      <c r="DHI36" s="13"/>
      <c r="DHJ36" s="13"/>
      <c r="DHK36" s="13"/>
      <c r="DHL36" s="13"/>
      <c r="DHM36" s="13"/>
      <c r="DHN36" s="13"/>
      <c r="DHO36" s="13"/>
      <c r="DHP36" s="13"/>
      <c r="DHQ36" s="13"/>
      <c r="DHR36" s="13"/>
      <c r="DHS36" s="13"/>
      <c r="DHT36" s="13"/>
      <c r="DHU36" s="13"/>
      <c r="DHV36" s="13"/>
      <c r="DHW36" s="13"/>
      <c r="DHX36" s="13"/>
      <c r="DHY36" s="13"/>
      <c r="DHZ36" s="13"/>
      <c r="DIA36" s="13"/>
      <c r="DIB36" s="13"/>
      <c r="DIC36" s="13"/>
      <c r="DID36" s="13"/>
      <c r="DIE36" s="13"/>
      <c r="DIF36" s="13"/>
      <c r="DIG36" s="13"/>
      <c r="DIH36" s="13"/>
      <c r="DII36" s="13"/>
      <c r="DIJ36" s="13"/>
      <c r="DIK36" s="13"/>
      <c r="DIL36" s="13"/>
      <c r="DIM36" s="13"/>
      <c r="DIN36" s="13"/>
      <c r="DIO36" s="13"/>
      <c r="DIP36" s="13"/>
      <c r="DIQ36" s="13"/>
      <c r="DIR36" s="13"/>
      <c r="DIS36" s="13"/>
      <c r="DIT36" s="13"/>
      <c r="DIU36" s="13"/>
      <c r="DIV36" s="13"/>
      <c r="DIW36" s="13"/>
      <c r="DIX36" s="13"/>
      <c r="DIY36" s="13"/>
      <c r="DIZ36" s="13"/>
      <c r="DJA36" s="13"/>
      <c r="DJB36" s="13"/>
      <c r="DJC36" s="13"/>
      <c r="DJD36" s="13"/>
      <c r="DJE36" s="13"/>
      <c r="DJF36" s="13"/>
      <c r="DJG36" s="13"/>
      <c r="DJH36" s="13"/>
      <c r="DJI36" s="13"/>
      <c r="DJJ36" s="13"/>
      <c r="DJK36" s="13"/>
      <c r="DJL36" s="13"/>
      <c r="DJM36" s="13"/>
      <c r="DJN36" s="13"/>
      <c r="DJO36" s="13"/>
      <c r="DJP36" s="13"/>
      <c r="DJQ36" s="13"/>
      <c r="DJR36" s="13"/>
      <c r="DJS36" s="13"/>
      <c r="DJT36" s="13"/>
      <c r="DJU36" s="13"/>
      <c r="DJV36" s="13"/>
      <c r="DJW36" s="13"/>
      <c r="DJX36" s="13"/>
      <c r="DJY36" s="13"/>
      <c r="DJZ36" s="13"/>
      <c r="DKA36" s="13"/>
      <c r="DKB36" s="13"/>
      <c r="DKC36" s="13"/>
      <c r="DKD36" s="13"/>
      <c r="DKE36" s="13"/>
      <c r="DKF36" s="13"/>
      <c r="DKG36" s="13"/>
      <c r="DKH36" s="13"/>
      <c r="DKI36" s="13"/>
      <c r="DKJ36" s="13"/>
      <c r="DKK36" s="13"/>
      <c r="DKL36" s="13"/>
      <c r="DKM36" s="13"/>
      <c r="DKN36" s="13"/>
      <c r="DKO36" s="13"/>
      <c r="DKP36" s="13"/>
      <c r="DKQ36" s="13"/>
      <c r="DKR36" s="13"/>
      <c r="DKS36" s="13"/>
      <c r="DKT36" s="13"/>
      <c r="DKU36" s="13"/>
      <c r="DKV36" s="13"/>
      <c r="DKW36" s="13"/>
      <c r="DKX36" s="13"/>
      <c r="DKY36" s="13"/>
      <c r="DKZ36" s="13"/>
      <c r="DLA36" s="13"/>
      <c r="DLB36" s="13"/>
      <c r="DLC36" s="13"/>
      <c r="DLD36" s="13"/>
      <c r="DLE36" s="13"/>
      <c r="DLF36" s="13"/>
      <c r="DLG36" s="13"/>
      <c r="DLH36" s="13"/>
      <c r="DLI36" s="13"/>
      <c r="DLJ36" s="13"/>
      <c r="DLK36" s="13"/>
      <c r="DLL36" s="13"/>
      <c r="DLM36" s="13"/>
      <c r="DLN36" s="13"/>
      <c r="DLO36" s="13"/>
      <c r="DLP36" s="13"/>
      <c r="DLQ36" s="13"/>
      <c r="DLR36" s="13"/>
      <c r="DLS36" s="13"/>
      <c r="DLT36" s="13"/>
      <c r="DLU36" s="13"/>
      <c r="DLV36" s="13"/>
      <c r="DLW36" s="13"/>
      <c r="DLX36" s="13"/>
      <c r="DLY36" s="13"/>
      <c r="DLZ36" s="13"/>
      <c r="DMA36" s="13"/>
      <c r="DMB36" s="13"/>
      <c r="DMC36" s="13"/>
      <c r="DMD36" s="13"/>
      <c r="DME36" s="13"/>
      <c r="DMF36" s="13"/>
      <c r="DMG36" s="13"/>
      <c r="DMH36" s="13"/>
      <c r="DMI36" s="13"/>
      <c r="DMJ36" s="13"/>
      <c r="DMK36" s="13"/>
      <c r="DML36" s="13"/>
      <c r="DMM36" s="13"/>
      <c r="DMN36" s="13"/>
      <c r="DMO36" s="13"/>
      <c r="DMP36" s="13"/>
      <c r="DMQ36" s="13"/>
      <c r="DMR36" s="13"/>
      <c r="DMS36" s="13"/>
      <c r="DMT36" s="13"/>
      <c r="DMU36" s="13"/>
      <c r="DMV36" s="13"/>
      <c r="DMW36" s="13"/>
      <c r="DMX36" s="13"/>
      <c r="DMY36" s="13"/>
      <c r="DMZ36" s="13"/>
      <c r="DNA36" s="13"/>
      <c r="DNB36" s="13"/>
      <c r="DNC36" s="13"/>
      <c r="DND36" s="13"/>
      <c r="DNE36" s="13"/>
      <c r="DNF36" s="13"/>
      <c r="DNG36" s="13"/>
      <c r="DNH36" s="13"/>
      <c r="DNI36" s="13"/>
      <c r="DNJ36" s="13"/>
      <c r="DNK36" s="13"/>
      <c r="DNL36" s="13"/>
      <c r="DNM36" s="13"/>
      <c r="DNN36" s="13"/>
      <c r="DNO36" s="13"/>
      <c r="DNP36" s="13"/>
      <c r="DNQ36" s="13"/>
      <c r="DNR36" s="13"/>
      <c r="DNS36" s="13"/>
      <c r="DNT36" s="13"/>
      <c r="DNU36" s="13"/>
      <c r="DNV36" s="13"/>
      <c r="DNW36" s="13"/>
      <c r="DNX36" s="13"/>
      <c r="DNY36" s="13"/>
      <c r="DNZ36" s="13"/>
      <c r="DOA36" s="13"/>
      <c r="DOB36" s="13"/>
      <c r="DOC36" s="13"/>
      <c r="DOD36" s="13"/>
      <c r="DOE36" s="13"/>
      <c r="DOF36" s="13"/>
      <c r="DOG36" s="13"/>
      <c r="DOH36" s="13"/>
      <c r="DOI36" s="13"/>
      <c r="DOJ36" s="13"/>
      <c r="DOK36" s="13"/>
      <c r="DOL36" s="13"/>
      <c r="DOM36" s="13"/>
      <c r="DON36" s="13"/>
      <c r="DOO36" s="13"/>
      <c r="DOP36" s="13"/>
      <c r="DOQ36" s="13"/>
      <c r="DOR36" s="13"/>
      <c r="DOS36" s="13"/>
      <c r="DOT36" s="13"/>
      <c r="DOU36" s="13"/>
      <c r="DOV36" s="13"/>
      <c r="DOW36" s="13"/>
      <c r="DOX36" s="13"/>
      <c r="DOY36" s="13"/>
      <c r="DOZ36" s="13"/>
      <c r="DPA36" s="13"/>
      <c r="DPB36" s="13"/>
      <c r="DPC36" s="13"/>
      <c r="DPD36" s="13"/>
      <c r="DPE36" s="13"/>
      <c r="DPF36" s="13"/>
      <c r="DPG36" s="13"/>
      <c r="DPH36" s="13"/>
      <c r="DPI36" s="13"/>
      <c r="DPJ36" s="13"/>
      <c r="DPK36" s="13"/>
      <c r="DPL36" s="13"/>
      <c r="DPM36" s="13"/>
      <c r="DPN36" s="13"/>
      <c r="DPO36" s="13"/>
      <c r="DPP36" s="13"/>
      <c r="DPQ36" s="13"/>
      <c r="DPR36" s="13"/>
      <c r="DPS36" s="13"/>
      <c r="DPT36" s="13"/>
      <c r="DPU36" s="13"/>
      <c r="DPV36" s="13"/>
      <c r="DPW36" s="13"/>
      <c r="DPX36" s="13"/>
      <c r="DPY36" s="13"/>
      <c r="DPZ36" s="13"/>
      <c r="DQA36" s="13"/>
      <c r="DQB36" s="13"/>
      <c r="DQC36" s="13"/>
      <c r="DQD36" s="13"/>
      <c r="DQE36" s="13"/>
      <c r="DQF36" s="13"/>
      <c r="DQG36" s="13"/>
      <c r="DQH36" s="13"/>
      <c r="DQI36" s="13"/>
      <c r="DQJ36" s="13"/>
      <c r="DQK36" s="13"/>
      <c r="DQL36" s="13"/>
      <c r="DQM36" s="13"/>
      <c r="DQN36" s="13"/>
      <c r="DQO36" s="13"/>
      <c r="DQP36" s="13"/>
      <c r="DQQ36" s="13"/>
      <c r="DQR36" s="13"/>
      <c r="DQS36" s="13"/>
      <c r="DQT36" s="13"/>
      <c r="DQU36" s="13"/>
      <c r="DQV36" s="13"/>
      <c r="DQW36" s="13"/>
      <c r="DQX36" s="13"/>
      <c r="DQY36" s="13"/>
      <c r="DQZ36" s="13"/>
      <c r="DRA36" s="13"/>
      <c r="DRB36" s="13"/>
      <c r="DRC36" s="13"/>
      <c r="DRD36" s="13"/>
      <c r="DRE36" s="13"/>
      <c r="DRF36" s="13"/>
      <c r="DRG36" s="13"/>
      <c r="DRH36" s="13"/>
      <c r="DRI36" s="13"/>
      <c r="DRJ36" s="13"/>
      <c r="DRK36" s="13"/>
      <c r="DRL36" s="13"/>
      <c r="DRM36" s="13"/>
      <c r="DRN36" s="13"/>
      <c r="DRO36" s="13"/>
      <c r="DRP36" s="13"/>
      <c r="DRQ36" s="13"/>
      <c r="DRR36" s="13"/>
      <c r="DRS36" s="13"/>
      <c r="DRT36" s="13"/>
      <c r="DRU36" s="13"/>
      <c r="DRV36" s="13"/>
      <c r="DRW36" s="13"/>
      <c r="DRX36" s="13"/>
      <c r="DRY36" s="13"/>
      <c r="DRZ36" s="13"/>
      <c r="DSA36" s="13"/>
      <c r="DSB36" s="13"/>
      <c r="DSC36" s="13"/>
      <c r="DSD36" s="13"/>
      <c r="DSE36" s="13"/>
      <c r="DSF36" s="13"/>
      <c r="DSG36" s="13"/>
      <c r="DSH36" s="13"/>
      <c r="DSI36" s="13"/>
      <c r="DSJ36" s="13"/>
      <c r="DSK36" s="13"/>
      <c r="DSL36" s="13"/>
      <c r="DSM36" s="13"/>
      <c r="DSN36" s="13"/>
      <c r="DSO36" s="13"/>
      <c r="DSP36" s="13"/>
      <c r="DSQ36" s="13"/>
      <c r="DSR36" s="13"/>
      <c r="DSS36" s="13"/>
      <c r="DST36" s="13"/>
      <c r="DSU36" s="13"/>
      <c r="DSV36" s="13"/>
      <c r="DSW36" s="13"/>
      <c r="DSX36" s="13"/>
      <c r="DSY36" s="13"/>
      <c r="DSZ36" s="13"/>
      <c r="DTA36" s="13"/>
      <c r="DTB36" s="13"/>
      <c r="DTC36" s="13"/>
      <c r="DTD36" s="13"/>
      <c r="DTE36" s="13"/>
      <c r="DTF36" s="13"/>
      <c r="DTG36" s="13"/>
      <c r="DTH36" s="13"/>
      <c r="DTI36" s="13"/>
      <c r="DTJ36" s="13"/>
      <c r="DTK36" s="13"/>
      <c r="DTL36" s="13"/>
      <c r="DTM36" s="13"/>
      <c r="DTN36" s="13"/>
      <c r="DTO36" s="13"/>
      <c r="DTP36" s="13"/>
      <c r="DTQ36" s="13"/>
      <c r="DTR36" s="13"/>
      <c r="DTS36" s="13"/>
      <c r="DTT36" s="13"/>
      <c r="DTU36" s="13"/>
      <c r="DTV36" s="13"/>
      <c r="DTW36" s="13"/>
      <c r="DTX36" s="13"/>
      <c r="DTY36" s="13"/>
      <c r="DTZ36" s="13"/>
      <c r="DUA36" s="13"/>
      <c r="DUB36" s="13"/>
      <c r="DUC36" s="13"/>
      <c r="DUD36" s="13"/>
      <c r="DUE36" s="13"/>
      <c r="DUF36" s="13"/>
      <c r="DUG36" s="13"/>
      <c r="DUH36" s="13"/>
      <c r="DUI36" s="13"/>
      <c r="DUJ36" s="13"/>
      <c r="DUK36" s="13"/>
      <c r="DUL36" s="13"/>
      <c r="DUM36" s="13"/>
      <c r="DUN36" s="13"/>
      <c r="DUO36" s="13"/>
      <c r="DUP36" s="13"/>
      <c r="DUQ36" s="13"/>
      <c r="DUR36" s="13"/>
      <c r="DUS36" s="13"/>
      <c r="DUT36" s="13"/>
      <c r="DUU36" s="13"/>
      <c r="DUV36" s="13"/>
      <c r="DUW36" s="13"/>
      <c r="DUX36" s="13"/>
      <c r="DUY36" s="13"/>
      <c r="DUZ36" s="13"/>
      <c r="DVA36" s="13"/>
      <c r="DVB36" s="13"/>
      <c r="DVC36" s="13"/>
      <c r="DVD36" s="13"/>
      <c r="DVE36" s="13"/>
      <c r="DVF36" s="13"/>
      <c r="DVG36" s="13"/>
      <c r="DVH36" s="13"/>
      <c r="DVI36" s="13"/>
      <c r="DVJ36" s="13"/>
      <c r="DVK36" s="13"/>
      <c r="DVL36" s="13"/>
      <c r="DVM36" s="13"/>
      <c r="DVN36" s="13"/>
      <c r="DVO36" s="13"/>
      <c r="DVP36" s="13"/>
      <c r="DVQ36" s="13"/>
      <c r="DVR36" s="13"/>
      <c r="DVS36" s="13"/>
      <c r="DVT36" s="13"/>
      <c r="DVU36" s="13"/>
      <c r="DVV36" s="13"/>
      <c r="DVW36" s="13"/>
      <c r="DVX36" s="13"/>
      <c r="DVY36" s="13"/>
      <c r="DVZ36" s="13"/>
      <c r="DWA36" s="13"/>
      <c r="DWB36" s="13"/>
      <c r="DWC36" s="13"/>
      <c r="DWD36" s="13"/>
      <c r="DWE36" s="13"/>
      <c r="DWF36" s="13"/>
      <c r="DWG36" s="13"/>
      <c r="DWH36" s="13"/>
      <c r="DWI36" s="13"/>
      <c r="DWJ36" s="13"/>
      <c r="DWK36" s="13"/>
      <c r="DWL36" s="13"/>
      <c r="DWM36" s="13"/>
      <c r="DWN36" s="13"/>
      <c r="DWO36" s="13"/>
      <c r="DWP36" s="13"/>
      <c r="DWQ36" s="13"/>
      <c r="DWR36" s="13"/>
      <c r="DWS36" s="13"/>
      <c r="DWT36" s="13"/>
      <c r="DWU36" s="13"/>
      <c r="DWV36" s="13"/>
      <c r="DWW36" s="13"/>
      <c r="DWX36" s="13"/>
      <c r="DWY36" s="13"/>
      <c r="DWZ36" s="13"/>
      <c r="DXA36" s="13"/>
      <c r="DXB36" s="13"/>
      <c r="DXC36" s="13"/>
      <c r="DXD36" s="13"/>
      <c r="DXE36" s="13"/>
      <c r="DXF36" s="13"/>
      <c r="DXG36" s="13"/>
      <c r="DXH36" s="13"/>
      <c r="DXI36" s="13"/>
      <c r="DXJ36" s="13"/>
      <c r="DXK36" s="13"/>
      <c r="DXL36" s="13"/>
      <c r="DXM36" s="13"/>
      <c r="DXN36" s="13"/>
      <c r="DXO36" s="13"/>
      <c r="DXP36" s="13"/>
      <c r="DXQ36" s="13"/>
      <c r="DXR36" s="13"/>
      <c r="DXS36" s="13"/>
      <c r="DXT36" s="13"/>
      <c r="DXU36" s="13"/>
      <c r="DXV36" s="13"/>
      <c r="DXW36" s="13"/>
      <c r="DXX36" s="13"/>
      <c r="DXY36" s="13"/>
      <c r="DXZ36" s="13"/>
      <c r="DYA36" s="13"/>
      <c r="DYB36" s="13"/>
      <c r="DYC36" s="13"/>
      <c r="DYD36" s="13"/>
      <c r="DYE36" s="13"/>
      <c r="DYF36" s="13"/>
      <c r="DYG36" s="13"/>
      <c r="DYH36" s="13"/>
      <c r="DYI36" s="13"/>
      <c r="DYJ36" s="13"/>
      <c r="DYK36" s="13"/>
      <c r="DYL36" s="13"/>
      <c r="DYM36" s="13"/>
      <c r="DYN36" s="13"/>
      <c r="DYO36" s="13"/>
      <c r="DYP36" s="13"/>
      <c r="DYQ36" s="13"/>
      <c r="DYR36" s="13"/>
      <c r="DYS36" s="13"/>
      <c r="DYT36" s="13"/>
      <c r="DYU36" s="13"/>
      <c r="DYV36" s="13"/>
      <c r="DYW36" s="13"/>
      <c r="DYX36" s="13"/>
      <c r="DYY36" s="13"/>
      <c r="DYZ36" s="13"/>
      <c r="DZA36" s="13"/>
      <c r="DZB36" s="13"/>
      <c r="DZC36" s="13"/>
      <c r="DZD36" s="13"/>
      <c r="DZE36" s="13"/>
      <c r="DZF36" s="13"/>
      <c r="DZG36" s="13"/>
      <c r="DZH36" s="13"/>
      <c r="DZI36" s="13"/>
      <c r="DZJ36" s="13"/>
      <c r="DZK36" s="13"/>
      <c r="DZL36" s="13"/>
      <c r="DZM36" s="13"/>
      <c r="DZN36" s="13"/>
      <c r="DZO36" s="13"/>
      <c r="DZP36" s="13"/>
      <c r="DZQ36" s="13"/>
      <c r="DZR36" s="13"/>
      <c r="DZS36" s="13"/>
      <c r="DZT36" s="13"/>
      <c r="DZU36" s="13"/>
      <c r="DZV36" s="13"/>
      <c r="DZW36" s="13"/>
      <c r="DZX36" s="13"/>
      <c r="DZY36" s="13"/>
      <c r="DZZ36" s="13"/>
      <c r="EAA36" s="13"/>
      <c r="EAB36" s="13"/>
      <c r="EAC36" s="13"/>
      <c r="EAD36" s="13"/>
      <c r="EAE36" s="13"/>
      <c r="EAF36" s="13"/>
      <c r="EAG36" s="13"/>
      <c r="EAH36" s="13"/>
      <c r="EAI36" s="13"/>
      <c r="EAJ36" s="13"/>
      <c r="EAK36" s="13"/>
      <c r="EAL36" s="13"/>
      <c r="EAM36" s="13"/>
      <c r="EAN36" s="13"/>
      <c r="EAO36" s="13"/>
      <c r="EAP36" s="13"/>
      <c r="EAQ36" s="13"/>
      <c r="EAR36" s="13"/>
      <c r="EAS36" s="13"/>
      <c r="EAT36" s="13"/>
      <c r="EAU36" s="13"/>
      <c r="EAV36" s="13"/>
      <c r="EAW36" s="13"/>
      <c r="EAX36" s="13"/>
      <c r="EAY36" s="13"/>
      <c r="EAZ36" s="13"/>
      <c r="EBA36" s="13"/>
      <c r="EBB36" s="13"/>
      <c r="EBC36" s="13"/>
      <c r="EBD36" s="13"/>
      <c r="EBE36" s="13"/>
      <c r="EBF36" s="13"/>
      <c r="EBG36" s="13"/>
      <c r="EBH36" s="13"/>
      <c r="EBI36" s="13"/>
      <c r="EBJ36" s="13"/>
      <c r="EBK36" s="13"/>
      <c r="EBL36" s="13"/>
      <c r="EBM36" s="13"/>
      <c r="EBN36" s="13"/>
      <c r="EBO36" s="13"/>
      <c r="EBP36" s="13"/>
      <c r="EBQ36" s="13"/>
      <c r="EBR36" s="13"/>
      <c r="EBS36" s="13"/>
      <c r="EBT36" s="13"/>
      <c r="EBU36" s="13"/>
      <c r="EBV36" s="13"/>
      <c r="EBW36" s="13"/>
      <c r="EBX36" s="13"/>
      <c r="EBY36" s="13"/>
      <c r="EBZ36" s="13"/>
      <c r="ECA36" s="13"/>
      <c r="ECB36" s="13"/>
      <c r="ECC36" s="13"/>
      <c r="ECD36" s="13"/>
      <c r="ECE36" s="13"/>
      <c r="ECF36" s="13"/>
      <c r="ECG36" s="13"/>
      <c r="ECH36" s="13"/>
      <c r="ECI36" s="13"/>
      <c r="ECJ36" s="13"/>
      <c r="ECK36" s="13"/>
      <c r="ECL36" s="13"/>
      <c r="ECM36" s="13"/>
      <c r="ECN36" s="13"/>
      <c r="ECO36" s="13"/>
      <c r="ECP36" s="13"/>
      <c r="ECQ36" s="13"/>
      <c r="ECR36" s="13"/>
      <c r="ECS36" s="13"/>
      <c r="ECT36" s="13"/>
      <c r="ECU36" s="13"/>
      <c r="ECV36" s="13"/>
      <c r="ECW36" s="13"/>
      <c r="ECX36" s="13"/>
      <c r="ECY36" s="13"/>
      <c r="ECZ36" s="13"/>
      <c r="EDA36" s="13"/>
      <c r="EDB36" s="13"/>
      <c r="EDC36" s="13"/>
      <c r="EDD36" s="13"/>
      <c r="EDE36" s="13"/>
      <c r="EDF36" s="13"/>
      <c r="EDG36" s="13"/>
      <c r="EDH36" s="13"/>
      <c r="EDI36" s="13"/>
      <c r="EDJ36" s="13"/>
      <c r="EDK36" s="13"/>
      <c r="EDL36" s="13"/>
      <c r="EDM36" s="13"/>
      <c r="EDN36" s="13"/>
      <c r="EDO36" s="13"/>
      <c r="EDP36" s="13"/>
      <c r="EDQ36" s="13"/>
      <c r="EDR36" s="13"/>
      <c r="EDS36" s="13"/>
      <c r="EDT36" s="13"/>
      <c r="EDU36" s="13"/>
      <c r="EDV36" s="13"/>
      <c r="EDW36" s="13"/>
      <c r="EDX36" s="13"/>
      <c r="EDY36" s="13"/>
      <c r="EDZ36" s="13"/>
      <c r="EEA36" s="13"/>
      <c r="EEB36" s="13"/>
      <c r="EEC36" s="13"/>
      <c r="EED36" s="13"/>
      <c r="EEE36" s="13"/>
      <c r="EEF36" s="13"/>
      <c r="EEG36" s="13"/>
      <c r="EEH36" s="13"/>
      <c r="EEI36" s="13"/>
      <c r="EEJ36" s="13"/>
      <c r="EEK36" s="13"/>
      <c r="EEL36" s="13"/>
      <c r="EEM36" s="13"/>
      <c r="EEN36" s="13"/>
      <c r="EEO36" s="13"/>
      <c r="EEP36" s="13"/>
      <c r="EEQ36" s="13"/>
      <c r="EER36" s="13"/>
      <c r="EES36" s="13"/>
      <c r="EET36" s="13"/>
      <c r="EEU36" s="13"/>
      <c r="EEV36" s="13"/>
      <c r="EEW36" s="13"/>
      <c r="EEX36" s="13"/>
      <c r="EEY36" s="13"/>
      <c r="EEZ36" s="13"/>
      <c r="EFA36" s="13"/>
      <c r="EFB36" s="13"/>
      <c r="EFC36" s="13"/>
      <c r="EFD36" s="13"/>
      <c r="EFE36" s="13"/>
      <c r="EFF36" s="13"/>
      <c r="EFG36" s="13"/>
      <c r="EFH36" s="13"/>
      <c r="EFI36" s="13"/>
      <c r="EFJ36" s="13"/>
      <c r="EFK36" s="13"/>
      <c r="EFL36" s="13"/>
      <c r="EFM36" s="13"/>
      <c r="EFN36" s="13"/>
      <c r="EFO36" s="13"/>
      <c r="EFP36" s="13"/>
      <c r="EFQ36" s="13"/>
      <c r="EFR36" s="13"/>
      <c r="EFS36" s="13"/>
      <c r="EFT36" s="13"/>
      <c r="EFU36" s="13"/>
      <c r="EFV36" s="13"/>
      <c r="EFW36" s="13"/>
      <c r="EFX36" s="13"/>
      <c r="EFY36" s="13"/>
      <c r="EFZ36" s="13"/>
      <c r="EGA36" s="13"/>
      <c r="EGB36" s="13"/>
      <c r="EGC36" s="13"/>
      <c r="EGD36" s="13"/>
      <c r="EGE36" s="13"/>
      <c r="EGF36" s="13"/>
      <c r="EGG36" s="13"/>
      <c r="EGH36" s="13"/>
      <c r="EGI36" s="13"/>
      <c r="EGJ36" s="13"/>
      <c r="EGK36" s="13"/>
      <c r="EGL36" s="13"/>
      <c r="EGM36" s="13"/>
      <c r="EGN36" s="13"/>
      <c r="EGO36" s="13"/>
      <c r="EGP36" s="13"/>
      <c r="EGQ36" s="13"/>
      <c r="EGR36" s="13"/>
      <c r="EGS36" s="13"/>
      <c r="EGT36" s="13"/>
      <c r="EGU36" s="13"/>
      <c r="EGV36" s="13"/>
      <c r="EGW36" s="13"/>
      <c r="EGX36" s="13"/>
      <c r="EGY36" s="13"/>
      <c r="EGZ36" s="13"/>
      <c r="EHA36" s="13"/>
      <c r="EHB36" s="13"/>
      <c r="EHC36" s="13"/>
      <c r="EHD36" s="13"/>
      <c r="EHE36" s="13"/>
      <c r="EHF36" s="13"/>
      <c r="EHG36" s="13"/>
      <c r="EHH36" s="13"/>
      <c r="EHI36" s="13"/>
      <c r="EHJ36" s="13"/>
      <c r="EHK36" s="13"/>
      <c r="EHL36" s="13"/>
      <c r="EHM36" s="13"/>
      <c r="EHN36" s="13"/>
      <c r="EHO36" s="13"/>
      <c r="EHP36" s="13"/>
      <c r="EHQ36" s="13"/>
      <c r="EHR36" s="13"/>
      <c r="EHS36" s="13"/>
      <c r="EHT36" s="13"/>
      <c r="EHU36" s="13"/>
      <c r="EHV36" s="13"/>
      <c r="EHW36" s="13"/>
      <c r="EHX36" s="13"/>
      <c r="EHY36" s="13"/>
      <c r="EHZ36" s="13"/>
      <c r="EIA36" s="13"/>
      <c r="EIB36" s="13"/>
      <c r="EIC36" s="13"/>
      <c r="EID36" s="13"/>
      <c r="EIE36" s="13"/>
      <c r="EIF36" s="13"/>
      <c r="EIG36" s="13"/>
      <c r="EIH36" s="13"/>
      <c r="EII36" s="13"/>
      <c r="EIJ36" s="13"/>
      <c r="EIK36" s="13"/>
      <c r="EIL36" s="13"/>
      <c r="EIM36" s="13"/>
      <c r="EIN36" s="13"/>
      <c r="EIO36" s="13"/>
      <c r="EIP36" s="13"/>
      <c r="EIQ36" s="13"/>
      <c r="EIR36" s="13"/>
      <c r="EIS36" s="13"/>
      <c r="EIT36" s="13"/>
      <c r="EIU36" s="13"/>
      <c r="EIV36" s="13"/>
      <c r="EIW36" s="13"/>
      <c r="EIX36" s="13"/>
      <c r="EIY36" s="13"/>
      <c r="EIZ36" s="13"/>
      <c r="EJA36" s="13"/>
      <c r="EJB36" s="13"/>
      <c r="EJC36" s="13"/>
      <c r="EJD36" s="13"/>
      <c r="EJE36" s="13"/>
      <c r="EJF36" s="13"/>
      <c r="EJG36" s="13"/>
      <c r="EJH36" s="13"/>
      <c r="EJI36" s="13"/>
      <c r="EJJ36" s="13"/>
      <c r="EJK36" s="13"/>
      <c r="EJL36" s="13"/>
      <c r="EJM36" s="13"/>
      <c r="EJN36" s="13"/>
      <c r="EJO36" s="13"/>
      <c r="EJP36" s="13"/>
      <c r="EJQ36" s="13"/>
      <c r="EJR36" s="13"/>
      <c r="EJS36" s="13"/>
      <c r="EJT36" s="13"/>
      <c r="EJU36" s="13"/>
      <c r="EJV36" s="13"/>
      <c r="EJW36" s="13"/>
      <c r="EJX36" s="13"/>
      <c r="EJY36" s="13"/>
      <c r="EJZ36" s="13"/>
      <c r="EKA36" s="13"/>
      <c r="EKB36" s="13"/>
      <c r="EKC36" s="13"/>
      <c r="EKD36" s="13"/>
      <c r="EKE36" s="13"/>
      <c r="EKF36" s="13"/>
      <c r="EKG36" s="13"/>
      <c r="EKH36" s="13"/>
      <c r="EKI36" s="13"/>
      <c r="EKJ36" s="13"/>
      <c r="EKK36" s="13"/>
      <c r="EKL36" s="13"/>
      <c r="EKM36" s="13"/>
      <c r="EKN36" s="13"/>
      <c r="EKO36" s="13"/>
      <c r="EKP36" s="13"/>
      <c r="EKQ36" s="13"/>
      <c r="EKR36" s="13"/>
      <c r="EKS36" s="13"/>
      <c r="EKT36" s="13"/>
      <c r="EKU36" s="13"/>
      <c r="EKV36" s="13"/>
      <c r="EKW36" s="13"/>
      <c r="EKX36" s="13"/>
      <c r="EKY36" s="13"/>
      <c r="EKZ36" s="13"/>
      <c r="ELA36" s="13"/>
      <c r="ELB36" s="13"/>
      <c r="ELC36" s="13"/>
      <c r="ELD36" s="13"/>
      <c r="ELE36" s="13"/>
      <c r="ELF36" s="13"/>
      <c r="ELG36" s="13"/>
      <c r="ELH36" s="13"/>
      <c r="ELI36" s="13"/>
      <c r="ELJ36" s="13"/>
      <c r="ELK36" s="13"/>
      <c r="ELL36" s="13"/>
      <c r="ELM36" s="13"/>
      <c r="ELN36" s="13"/>
      <c r="ELO36" s="13"/>
      <c r="ELP36" s="13"/>
      <c r="ELQ36" s="13"/>
      <c r="ELR36" s="13"/>
      <c r="ELS36" s="13"/>
      <c r="ELT36" s="13"/>
      <c r="ELU36" s="13"/>
      <c r="ELV36" s="13"/>
      <c r="ELW36" s="13"/>
      <c r="ELX36" s="13"/>
      <c r="ELY36" s="13"/>
      <c r="ELZ36" s="13"/>
      <c r="EMA36" s="13"/>
      <c r="EMB36" s="13"/>
      <c r="EMC36" s="13"/>
      <c r="EMD36" s="13"/>
      <c r="EME36" s="13"/>
      <c r="EMF36" s="13"/>
      <c r="EMG36" s="13"/>
      <c r="EMH36" s="13"/>
      <c r="EMI36" s="13"/>
      <c r="EMJ36" s="13"/>
      <c r="EMK36" s="13"/>
      <c r="EML36" s="13"/>
      <c r="EMM36" s="13"/>
      <c r="EMN36" s="13"/>
      <c r="EMO36" s="13"/>
      <c r="EMP36" s="13"/>
      <c r="EMQ36" s="13"/>
      <c r="EMR36" s="13"/>
      <c r="EMS36" s="13"/>
      <c r="EMT36" s="13"/>
      <c r="EMU36" s="13"/>
      <c r="EMV36" s="13"/>
      <c r="EMW36" s="13"/>
      <c r="EMX36" s="13"/>
      <c r="EMY36" s="13"/>
      <c r="EMZ36" s="13"/>
      <c r="ENA36" s="13"/>
      <c r="ENB36" s="13"/>
      <c r="ENC36" s="13"/>
      <c r="END36" s="13"/>
      <c r="ENE36" s="13"/>
      <c r="ENF36" s="13"/>
      <c r="ENG36" s="13"/>
      <c r="ENH36" s="13"/>
      <c r="ENI36" s="13"/>
      <c r="ENJ36" s="13"/>
      <c r="ENK36" s="13"/>
      <c r="ENL36" s="13"/>
      <c r="ENM36" s="13"/>
      <c r="ENN36" s="13"/>
      <c r="ENO36" s="13"/>
      <c r="ENP36" s="13"/>
      <c r="ENQ36" s="13"/>
      <c r="ENR36" s="13"/>
      <c r="ENS36" s="13"/>
      <c r="ENT36" s="13"/>
      <c r="ENU36" s="13"/>
      <c r="ENV36" s="13"/>
      <c r="ENW36" s="13"/>
      <c r="ENX36" s="13"/>
      <c r="ENY36" s="13"/>
      <c r="ENZ36" s="13"/>
      <c r="EOA36" s="13"/>
      <c r="EOB36" s="13"/>
      <c r="EOC36" s="13"/>
      <c r="EOD36" s="13"/>
      <c r="EOE36" s="13"/>
      <c r="EOF36" s="13"/>
      <c r="EOG36" s="13"/>
      <c r="EOH36" s="13"/>
      <c r="EOI36" s="13"/>
      <c r="EOJ36" s="13"/>
      <c r="EOK36" s="13"/>
      <c r="EOL36" s="13"/>
      <c r="EOM36" s="13"/>
      <c r="EON36" s="13"/>
      <c r="EOO36" s="13"/>
      <c r="EOP36" s="13"/>
      <c r="EOQ36" s="13"/>
      <c r="EOR36" s="13"/>
      <c r="EOS36" s="13"/>
      <c r="EOT36" s="13"/>
      <c r="EOU36" s="13"/>
      <c r="EOV36" s="13"/>
      <c r="EOW36" s="13"/>
      <c r="EOX36" s="13"/>
      <c r="EOY36" s="13"/>
      <c r="EOZ36" s="13"/>
      <c r="EPA36" s="13"/>
      <c r="EPB36" s="13"/>
      <c r="EPC36" s="13"/>
      <c r="EPD36" s="13"/>
      <c r="EPE36" s="13"/>
      <c r="EPF36" s="13"/>
      <c r="EPG36" s="13"/>
      <c r="EPH36" s="13"/>
      <c r="EPI36" s="13"/>
      <c r="EPJ36" s="13"/>
      <c r="EPK36" s="13"/>
      <c r="EPL36" s="13"/>
      <c r="EPM36" s="13"/>
      <c r="EPN36" s="13"/>
      <c r="EPO36" s="13"/>
      <c r="EPP36" s="13"/>
      <c r="EPQ36" s="13"/>
      <c r="EPR36" s="13"/>
      <c r="EPS36" s="13"/>
      <c r="EPT36" s="13"/>
      <c r="EPU36" s="13"/>
      <c r="EPV36" s="13"/>
      <c r="EPW36" s="13"/>
      <c r="EPX36" s="13"/>
      <c r="EPY36" s="13"/>
      <c r="EPZ36" s="13"/>
      <c r="EQA36" s="13"/>
      <c r="EQB36" s="13"/>
      <c r="EQC36" s="13"/>
      <c r="EQD36" s="13"/>
      <c r="EQE36" s="13"/>
      <c r="EQF36" s="13"/>
      <c r="EQG36" s="13"/>
      <c r="EQH36" s="13"/>
      <c r="EQI36" s="13"/>
      <c r="EQJ36" s="13"/>
      <c r="EQK36" s="13"/>
      <c r="EQL36" s="13"/>
      <c r="EQM36" s="13"/>
      <c r="EQN36" s="13"/>
      <c r="EQO36" s="13"/>
      <c r="EQP36" s="13"/>
      <c r="EQQ36" s="13"/>
      <c r="EQR36" s="13"/>
      <c r="EQS36" s="13"/>
      <c r="EQT36" s="13"/>
      <c r="EQU36" s="13"/>
      <c r="EQV36" s="13"/>
      <c r="EQW36" s="13"/>
      <c r="EQX36" s="13"/>
      <c r="EQY36" s="13"/>
      <c r="EQZ36" s="13"/>
      <c r="ERA36" s="13"/>
      <c r="ERB36" s="13"/>
      <c r="ERC36" s="13"/>
      <c r="ERD36" s="13"/>
      <c r="ERE36" s="13"/>
      <c r="ERF36" s="13"/>
      <c r="ERG36" s="13"/>
      <c r="ERH36" s="13"/>
      <c r="ERI36" s="13"/>
      <c r="ERJ36" s="13"/>
      <c r="ERK36" s="13"/>
      <c r="ERL36" s="13"/>
      <c r="ERM36" s="13"/>
      <c r="ERN36" s="13"/>
      <c r="ERO36" s="13"/>
      <c r="ERP36" s="13"/>
      <c r="ERQ36" s="13"/>
      <c r="ERR36" s="13"/>
      <c r="ERS36" s="13"/>
      <c r="ERT36" s="13"/>
      <c r="ERU36" s="13"/>
      <c r="ERV36" s="13"/>
      <c r="ERW36" s="13"/>
      <c r="ERX36" s="13"/>
      <c r="ERY36" s="13"/>
      <c r="ERZ36" s="13"/>
      <c r="ESA36" s="13"/>
      <c r="ESB36" s="13"/>
      <c r="ESC36" s="13"/>
      <c r="ESD36" s="13"/>
      <c r="ESE36" s="13"/>
      <c r="ESF36" s="13"/>
      <c r="ESG36" s="13"/>
      <c r="ESH36" s="13"/>
      <c r="ESI36" s="13"/>
      <c r="ESJ36" s="13"/>
      <c r="ESK36" s="13"/>
      <c r="ESL36" s="13"/>
      <c r="ESM36" s="13"/>
      <c r="ESN36" s="13"/>
      <c r="ESO36" s="13"/>
      <c r="ESP36" s="13"/>
      <c r="ESQ36" s="13"/>
      <c r="ESR36" s="13"/>
      <c r="ESS36" s="13"/>
      <c r="EST36" s="13"/>
      <c r="ESU36" s="13"/>
      <c r="ESV36" s="13"/>
      <c r="ESW36" s="13"/>
      <c r="ESX36" s="13"/>
      <c r="ESY36" s="13"/>
      <c r="ESZ36" s="13"/>
      <c r="ETA36" s="13"/>
      <c r="ETB36" s="13"/>
      <c r="ETC36" s="13"/>
      <c r="ETD36" s="13"/>
      <c r="ETE36" s="13"/>
      <c r="ETF36" s="13"/>
      <c r="ETG36" s="13"/>
      <c r="ETH36" s="13"/>
      <c r="ETI36" s="13"/>
      <c r="ETJ36" s="13"/>
      <c r="ETK36" s="13"/>
      <c r="ETL36" s="13"/>
      <c r="ETM36" s="13"/>
      <c r="ETN36" s="13"/>
      <c r="ETO36" s="13"/>
      <c r="ETP36" s="13"/>
      <c r="ETQ36" s="13"/>
      <c r="ETR36" s="13"/>
      <c r="ETS36" s="13"/>
      <c r="ETT36" s="13"/>
      <c r="ETU36" s="13"/>
      <c r="ETV36" s="13"/>
      <c r="ETW36" s="13"/>
      <c r="ETX36" s="13"/>
      <c r="ETY36" s="13"/>
      <c r="ETZ36" s="13"/>
      <c r="EUA36" s="13"/>
      <c r="EUB36" s="13"/>
      <c r="EUC36" s="13"/>
      <c r="EUD36" s="13"/>
      <c r="EUE36" s="13"/>
      <c r="EUF36" s="13"/>
      <c r="EUG36" s="13"/>
      <c r="EUH36" s="13"/>
      <c r="EUI36" s="13"/>
      <c r="EUJ36" s="13"/>
      <c r="EUK36" s="13"/>
      <c r="EUL36" s="13"/>
      <c r="EUM36" s="13"/>
      <c r="EUN36" s="13"/>
      <c r="EUO36" s="13"/>
      <c r="EUP36" s="13"/>
      <c r="EUQ36" s="13"/>
      <c r="EUR36" s="13"/>
      <c r="EUS36" s="13"/>
      <c r="EUT36" s="13"/>
      <c r="EUU36" s="13"/>
      <c r="EUV36" s="13"/>
      <c r="EUW36" s="13"/>
      <c r="EUX36" s="13"/>
      <c r="EUY36" s="13"/>
      <c r="EUZ36" s="13"/>
      <c r="EVA36" s="13"/>
      <c r="EVB36" s="13"/>
      <c r="EVC36" s="13"/>
      <c r="EVD36" s="13"/>
      <c r="EVE36" s="13"/>
      <c r="EVF36" s="13"/>
      <c r="EVG36" s="13"/>
      <c r="EVH36" s="13"/>
      <c r="EVI36" s="13"/>
      <c r="EVJ36" s="13"/>
      <c r="EVK36" s="13"/>
      <c r="EVL36" s="13"/>
      <c r="EVM36" s="13"/>
      <c r="EVN36" s="13"/>
      <c r="EVO36" s="13"/>
      <c r="EVP36" s="13"/>
      <c r="EVQ36" s="13"/>
      <c r="EVR36" s="13"/>
      <c r="EVS36" s="13"/>
      <c r="EVT36" s="13"/>
      <c r="EVU36" s="13"/>
      <c r="EVV36" s="13"/>
      <c r="EVW36" s="13"/>
      <c r="EVX36" s="13"/>
      <c r="EVY36" s="13"/>
      <c r="EVZ36" s="13"/>
      <c r="EWA36" s="13"/>
      <c r="EWB36" s="13"/>
      <c r="EWC36" s="13"/>
      <c r="EWD36" s="13"/>
      <c r="EWE36" s="13"/>
      <c r="EWF36" s="13"/>
      <c r="EWG36" s="13"/>
      <c r="EWH36" s="13"/>
      <c r="EWI36" s="13"/>
      <c r="EWJ36" s="13"/>
      <c r="EWK36" s="13"/>
      <c r="EWL36" s="13"/>
      <c r="EWM36" s="13"/>
      <c r="EWN36" s="13"/>
      <c r="EWO36" s="13"/>
      <c r="EWP36" s="13"/>
      <c r="EWQ36" s="13"/>
      <c r="EWR36" s="13"/>
      <c r="EWS36" s="13"/>
      <c r="EWT36" s="13"/>
      <c r="EWU36" s="13"/>
      <c r="EWV36" s="13"/>
      <c r="EWW36" s="13"/>
      <c r="EWX36" s="13"/>
      <c r="EWY36" s="13"/>
      <c r="EWZ36" s="13"/>
      <c r="EXA36" s="13"/>
      <c r="EXB36" s="13"/>
      <c r="EXC36" s="13"/>
      <c r="EXD36" s="13"/>
      <c r="EXE36" s="13"/>
      <c r="EXF36" s="13"/>
      <c r="EXG36" s="13"/>
      <c r="EXH36" s="13"/>
      <c r="EXI36" s="13"/>
      <c r="EXJ36" s="13"/>
      <c r="EXK36" s="13"/>
      <c r="EXL36" s="13"/>
      <c r="EXM36" s="13"/>
      <c r="EXN36" s="13"/>
      <c r="EXO36" s="13"/>
      <c r="EXP36" s="13"/>
      <c r="EXQ36" s="13"/>
      <c r="EXR36" s="13"/>
      <c r="EXS36" s="13"/>
      <c r="EXT36" s="13"/>
      <c r="EXU36" s="13"/>
      <c r="EXV36" s="13"/>
      <c r="EXW36" s="13"/>
      <c r="EXX36" s="13"/>
      <c r="EXY36" s="13"/>
      <c r="EXZ36" s="13"/>
      <c r="EYA36" s="13"/>
      <c r="EYB36" s="13"/>
      <c r="EYC36" s="13"/>
      <c r="EYD36" s="13"/>
      <c r="EYE36" s="13"/>
      <c r="EYF36" s="13"/>
      <c r="EYG36" s="13"/>
      <c r="EYH36" s="13"/>
      <c r="EYI36" s="13"/>
      <c r="EYJ36" s="13"/>
      <c r="EYK36" s="13"/>
      <c r="EYL36" s="13"/>
      <c r="EYM36" s="13"/>
      <c r="EYN36" s="13"/>
      <c r="EYO36" s="13"/>
      <c r="EYP36" s="13"/>
      <c r="EYQ36" s="13"/>
      <c r="EYR36" s="13"/>
      <c r="EYS36" s="13"/>
      <c r="EYT36" s="13"/>
      <c r="EYU36" s="13"/>
      <c r="EYV36" s="13"/>
      <c r="EYW36" s="13"/>
      <c r="EYX36" s="13"/>
      <c r="EYY36" s="13"/>
      <c r="EYZ36" s="13"/>
      <c r="EZA36" s="13"/>
      <c r="EZB36" s="13"/>
      <c r="EZC36" s="13"/>
      <c r="EZD36" s="13"/>
      <c r="EZE36" s="13"/>
      <c r="EZF36" s="13"/>
      <c r="EZG36" s="13"/>
      <c r="EZH36" s="13"/>
      <c r="EZI36" s="13"/>
      <c r="EZJ36" s="13"/>
      <c r="EZK36" s="13"/>
      <c r="EZL36" s="13"/>
      <c r="EZM36" s="13"/>
      <c r="EZN36" s="13"/>
      <c r="EZO36" s="13"/>
      <c r="EZP36" s="13"/>
      <c r="EZQ36" s="13"/>
      <c r="EZR36" s="13"/>
      <c r="EZS36" s="13"/>
      <c r="EZT36" s="13"/>
      <c r="EZU36" s="13"/>
      <c r="EZV36" s="13"/>
      <c r="EZW36" s="13"/>
      <c r="EZX36" s="13"/>
      <c r="EZY36" s="13"/>
      <c r="EZZ36" s="13"/>
      <c r="FAA36" s="13"/>
      <c r="FAB36" s="13"/>
      <c r="FAC36" s="13"/>
      <c r="FAD36" s="13"/>
      <c r="FAE36" s="13"/>
      <c r="FAF36" s="13"/>
      <c r="FAG36" s="13"/>
      <c r="FAH36" s="13"/>
      <c r="FAI36" s="13"/>
      <c r="FAJ36" s="13"/>
      <c r="FAK36" s="13"/>
      <c r="FAL36" s="13"/>
      <c r="FAM36" s="13"/>
      <c r="FAN36" s="13"/>
      <c r="FAO36" s="13"/>
      <c r="FAP36" s="13"/>
      <c r="FAQ36" s="13"/>
      <c r="FAR36" s="13"/>
      <c r="FAS36" s="13"/>
      <c r="FAT36" s="13"/>
      <c r="FAU36" s="13"/>
      <c r="FAV36" s="13"/>
      <c r="FAW36" s="13"/>
      <c r="FAX36" s="13"/>
      <c r="FAY36" s="13"/>
      <c r="FAZ36" s="13"/>
      <c r="FBA36" s="13"/>
      <c r="FBB36" s="13"/>
      <c r="FBC36" s="13"/>
      <c r="FBD36" s="13"/>
      <c r="FBE36" s="13"/>
      <c r="FBF36" s="13"/>
      <c r="FBG36" s="13"/>
      <c r="FBH36" s="13"/>
      <c r="FBI36" s="13"/>
      <c r="FBJ36" s="13"/>
      <c r="FBK36" s="13"/>
      <c r="FBL36" s="13"/>
      <c r="FBM36" s="13"/>
      <c r="FBN36" s="13"/>
      <c r="FBO36" s="13"/>
      <c r="FBP36" s="13"/>
      <c r="FBQ36" s="13"/>
      <c r="FBR36" s="13"/>
      <c r="FBS36" s="13"/>
      <c r="FBT36" s="13"/>
      <c r="FBU36" s="13"/>
      <c r="FBV36" s="13"/>
      <c r="FBW36" s="13"/>
      <c r="FBX36" s="13"/>
      <c r="FBY36" s="13"/>
      <c r="FBZ36" s="13"/>
      <c r="FCA36" s="13"/>
      <c r="FCB36" s="13"/>
      <c r="FCC36" s="13"/>
      <c r="FCD36" s="13"/>
      <c r="FCE36" s="13"/>
      <c r="FCF36" s="13"/>
      <c r="FCG36" s="13"/>
      <c r="FCH36" s="13"/>
      <c r="FCI36" s="13"/>
      <c r="FCJ36" s="13"/>
      <c r="FCK36" s="13"/>
      <c r="FCL36" s="13"/>
      <c r="FCM36" s="13"/>
      <c r="FCN36" s="13"/>
      <c r="FCO36" s="13"/>
      <c r="FCP36" s="13"/>
      <c r="FCQ36" s="13"/>
      <c r="FCR36" s="13"/>
      <c r="FCS36" s="13"/>
      <c r="FCT36" s="13"/>
      <c r="FCU36" s="13"/>
      <c r="FCV36" s="13"/>
      <c r="FCW36" s="13"/>
      <c r="FCX36" s="13"/>
      <c r="FCY36" s="13"/>
      <c r="FCZ36" s="13"/>
      <c r="FDA36" s="13"/>
      <c r="FDB36" s="13"/>
      <c r="FDC36" s="13"/>
      <c r="FDD36" s="13"/>
      <c r="FDE36" s="13"/>
      <c r="FDF36" s="13"/>
      <c r="FDG36" s="13"/>
      <c r="FDH36" s="13"/>
      <c r="FDI36" s="13"/>
      <c r="FDJ36" s="13"/>
      <c r="FDK36" s="13"/>
      <c r="FDL36" s="13"/>
      <c r="FDM36" s="13"/>
      <c r="FDN36" s="13"/>
      <c r="FDO36" s="13"/>
      <c r="FDP36" s="13"/>
      <c r="FDQ36" s="13"/>
      <c r="FDR36" s="13"/>
      <c r="FDS36" s="13"/>
      <c r="FDT36" s="13"/>
      <c r="FDU36" s="13"/>
      <c r="FDV36" s="13"/>
      <c r="FDW36" s="13"/>
      <c r="FDX36" s="13"/>
      <c r="FDY36" s="13"/>
      <c r="FDZ36" s="13"/>
      <c r="FEA36" s="13"/>
      <c r="FEB36" s="13"/>
      <c r="FEC36" s="13"/>
      <c r="FED36" s="13"/>
      <c r="FEE36" s="13"/>
      <c r="FEF36" s="13"/>
      <c r="FEG36" s="13"/>
      <c r="FEH36" s="13"/>
      <c r="FEI36" s="13"/>
      <c r="FEJ36" s="13"/>
      <c r="FEK36" s="13"/>
      <c r="FEL36" s="13"/>
      <c r="FEM36" s="13"/>
      <c r="FEN36" s="13"/>
      <c r="FEO36" s="13"/>
      <c r="FEP36" s="13"/>
      <c r="FEQ36" s="13"/>
      <c r="FER36" s="13"/>
      <c r="FES36" s="13"/>
      <c r="FET36" s="13"/>
      <c r="FEU36" s="13"/>
      <c r="FEV36" s="13"/>
      <c r="FEW36" s="13"/>
      <c r="FEX36" s="13"/>
      <c r="FEY36" s="13"/>
      <c r="FEZ36" s="13"/>
      <c r="FFA36" s="13"/>
      <c r="FFB36" s="13"/>
      <c r="FFC36" s="13"/>
      <c r="FFD36" s="13"/>
      <c r="FFE36" s="13"/>
      <c r="FFF36" s="13"/>
      <c r="FFG36" s="13"/>
      <c r="FFH36" s="13"/>
      <c r="FFI36" s="13"/>
      <c r="FFJ36" s="13"/>
      <c r="FFK36" s="13"/>
      <c r="FFL36" s="13"/>
      <c r="FFM36" s="13"/>
      <c r="FFN36" s="13"/>
      <c r="FFO36" s="13"/>
      <c r="FFP36" s="13"/>
      <c r="FFQ36" s="13"/>
      <c r="FFR36" s="13"/>
      <c r="FFS36" s="13"/>
      <c r="FFT36" s="13"/>
      <c r="FFU36" s="13"/>
      <c r="FFV36" s="13"/>
      <c r="FFW36" s="13"/>
      <c r="FFX36" s="13"/>
      <c r="FFY36" s="13"/>
      <c r="FFZ36" s="13"/>
      <c r="FGA36" s="13"/>
      <c r="FGB36" s="13"/>
      <c r="FGC36" s="13"/>
      <c r="FGD36" s="13"/>
      <c r="FGE36" s="13"/>
      <c r="FGF36" s="13"/>
      <c r="FGG36" s="13"/>
      <c r="FGH36" s="13"/>
      <c r="FGI36" s="13"/>
      <c r="FGJ36" s="13"/>
      <c r="FGK36" s="13"/>
      <c r="FGL36" s="13"/>
      <c r="FGM36" s="13"/>
      <c r="FGN36" s="13"/>
      <c r="FGO36" s="13"/>
      <c r="FGP36" s="13"/>
      <c r="FGQ36" s="13"/>
      <c r="FGR36" s="13"/>
      <c r="FGS36" s="13"/>
      <c r="FGT36" s="13"/>
      <c r="FGU36" s="13"/>
      <c r="FGV36" s="13"/>
      <c r="FGW36" s="13"/>
      <c r="FGX36" s="13"/>
      <c r="FGY36" s="13"/>
      <c r="FGZ36" s="13"/>
      <c r="FHA36" s="13"/>
      <c r="FHB36" s="13"/>
      <c r="FHC36" s="13"/>
      <c r="FHD36" s="13"/>
      <c r="FHE36" s="13"/>
      <c r="FHF36" s="13"/>
      <c r="FHG36" s="13"/>
      <c r="FHH36" s="13"/>
      <c r="FHI36" s="13"/>
      <c r="FHJ36" s="13"/>
      <c r="FHK36" s="13"/>
      <c r="FHL36" s="13"/>
      <c r="FHM36" s="13"/>
      <c r="FHN36" s="13"/>
      <c r="FHO36" s="13"/>
      <c r="FHP36" s="13"/>
      <c r="FHQ36" s="13"/>
      <c r="FHR36" s="13"/>
      <c r="FHS36" s="13"/>
      <c r="FHT36" s="13"/>
      <c r="FHU36" s="13"/>
      <c r="FHV36" s="13"/>
      <c r="FHW36" s="13"/>
      <c r="FHX36" s="13"/>
      <c r="FHY36" s="13"/>
      <c r="FHZ36" s="13"/>
      <c r="FIA36" s="13"/>
      <c r="FIB36" s="13"/>
      <c r="FIC36" s="13"/>
      <c r="FID36" s="13"/>
      <c r="FIE36" s="13"/>
      <c r="FIF36" s="13"/>
      <c r="FIG36" s="13"/>
      <c r="FIH36" s="13"/>
      <c r="FII36" s="13"/>
      <c r="FIJ36" s="13"/>
      <c r="FIK36" s="13"/>
      <c r="FIL36" s="13"/>
      <c r="FIM36" s="13"/>
      <c r="FIN36" s="13"/>
      <c r="FIO36" s="13"/>
      <c r="FIP36" s="13"/>
      <c r="FIQ36" s="13"/>
      <c r="FIR36" s="13"/>
      <c r="FIS36" s="13"/>
      <c r="FIT36" s="13"/>
      <c r="FIU36" s="13"/>
      <c r="FIV36" s="13"/>
      <c r="FIW36" s="13"/>
      <c r="FIX36" s="13"/>
      <c r="FIY36" s="13"/>
      <c r="FIZ36" s="13"/>
      <c r="FJA36" s="13"/>
      <c r="FJB36" s="13"/>
      <c r="FJC36" s="13"/>
      <c r="FJD36" s="13"/>
      <c r="FJE36" s="13"/>
      <c r="FJF36" s="13"/>
      <c r="FJG36" s="13"/>
      <c r="FJH36" s="13"/>
      <c r="FJI36" s="13"/>
      <c r="FJJ36" s="13"/>
      <c r="FJK36" s="13"/>
      <c r="FJL36" s="13"/>
      <c r="FJM36" s="13"/>
      <c r="FJN36" s="13"/>
      <c r="FJO36" s="13"/>
      <c r="FJP36" s="13"/>
      <c r="FJQ36" s="13"/>
      <c r="FJR36" s="13"/>
      <c r="FJS36" s="13"/>
      <c r="FJT36" s="13"/>
      <c r="FJU36" s="13"/>
      <c r="FJV36" s="13"/>
      <c r="FJW36" s="13"/>
      <c r="FJX36" s="13"/>
      <c r="FJY36" s="13"/>
      <c r="FJZ36" s="13"/>
      <c r="FKA36" s="13"/>
      <c r="FKB36" s="13"/>
      <c r="FKC36" s="13"/>
      <c r="FKD36" s="13"/>
      <c r="FKE36" s="13"/>
      <c r="FKF36" s="13"/>
      <c r="FKG36" s="13"/>
      <c r="FKH36" s="13"/>
      <c r="FKI36" s="13"/>
      <c r="FKJ36" s="13"/>
      <c r="FKK36" s="13"/>
      <c r="FKL36" s="13"/>
      <c r="FKM36" s="13"/>
      <c r="FKN36" s="13"/>
      <c r="FKO36" s="13"/>
      <c r="FKP36" s="13"/>
      <c r="FKQ36" s="13"/>
      <c r="FKR36" s="13"/>
      <c r="FKS36" s="13"/>
      <c r="FKT36" s="13"/>
      <c r="FKU36" s="13"/>
      <c r="FKV36" s="13"/>
      <c r="FKW36" s="13"/>
      <c r="FKX36" s="13"/>
      <c r="FKY36" s="13"/>
      <c r="FKZ36" s="13"/>
      <c r="FLA36" s="13"/>
      <c r="FLB36" s="13"/>
      <c r="FLC36" s="13"/>
      <c r="FLD36" s="13"/>
      <c r="FLE36" s="13"/>
      <c r="FLF36" s="13"/>
      <c r="FLG36" s="13"/>
      <c r="FLH36" s="13"/>
      <c r="FLI36" s="13"/>
      <c r="FLJ36" s="13"/>
      <c r="FLK36" s="13"/>
      <c r="FLL36" s="13"/>
      <c r="FLM36" s="13"/>
      <c r="FLN36" s="13"/>
      <c r="FLO36" s="13"/>
      <c r="FLP36" s="13"/>
      <c r="FLQ36" s="13"/>
      <c r="FLR36" s="13"/>
      <c r="FLS36" s="13"/>
      <c r="FLT36" s="13"/>
      <c r="FLU36" s="13"/>
      <c r="FLV36" s="13"/>
      <c r="FLW36" s="13"/>
      <c r="FLX36" s="13"/>
      <c r="FLY36" s="13"/>
      <c r="FLZ36" s="13"/>
      <c r="FMA36" s="13"/>
      <c r="FMB36" s="13"/>
      <c r="FMC36" s="13"/>
      <c r="FMD36" s="13"/>
      <c r="FME36" s="13"/>
      <c r="FMF36" s="13"/>
      <c r="FMG36" s="13"/>
      <c r="FMH36" s="13"/>
      <c r="FMI36" s="13"/>
      <c r="FMJ36" s="13"/>
      <c r="FMK36" s="13"/>
      <c r="FML36" s="13"/>
      <c r="FMM36" s="13"/>
      <c r="FMN36" s="13"/>
      <c r="FMO36" s="13"/>
      <c r="FMP36" s="13"/>
      <c r="FMQ36" s="13"/>
      <c r="FMR36" s="13"/>
      <c r="FMS36" s="13"/>
      <c r="FMT36" s="13"/>
      <c r="FMU36" s="13"/>
      <c r="FMV36" s="13"/>
      <c r="FMW36" s="13"/>
      <c r="FMX36" s="13"/>
      <c r="FMY36" s="13"/>
      <c r="FMZ36" s="13"/>
      <c r="FNA36" s="13"/>
      <c r="FNB36" s="13"/>
      <c r="FNC36" s="13"/>
      <c r="FND36" s="13"/>
      <c r="FNE36" s="13"/>
      <c r="FNF36" s="13"/>
      <c r="FNG36" s="13"/>
      <c r="FNH36" s="13"/>
      <c r="FNI36" s="13"/>
      <c r="FNJ36" s="13"/>
      <c r="FNK36" s="13"/>
      <c r="FNL36" s="13"/>
      <c r="FNM36" s="13"/>
      <c r="FNN36" s="13"/>
      <c r="FNO36" s="13"/>
      <c r="FNP36" s="13"/>
      <c r="FNQ36" s="13"/>
      <c r="FNR36" s="13"/>
      <c r="FNS36" s="13"/>
      <c r="FNT36" s="13"/>
      <c r="FNU36" s="13"/>
      <c r="FNV36" s="13"/>
      <c r="FNW36" s="13"/>
      <c r="FNX36" s="13"/>
      <c r="FNY36" s="13"/>
      <c r="FNZ36" s="13"/>
      <c r="FOA36" s="13"/>
      <c r="FOB36" s="13"/>
      <c r="FOC36" s="13"/>
      <c r="FOD36" s="13"/>
      <c r="FOE36" s="13"/>
      <c r="FOF36" s="13"/>
      <c r="FOG36" s="13"/>
      <c r="FOH36" s="13"/>
      <c r="FOI36" s="13"/>
      <c r="FOJ36" s="13"/>
      <c r="FOK36" s="13"/>
      <c r="FOL36" s="13"/>
      <c r="FOM36" s="13"/>
      <c r="FON36" s="13"/>
      <c r="FOO36" s="13"/>
      <c r="FOP36" s="13"/>
      <c r="FOQ36" s="13"/>
      <c r="FOR36" s="13"/>
      <c r="FOS36" s="13"/>
      <c r="FOT36" s="13"/>
      <c r="FOU36" s="13"/>
      <c r="FOV36" s="13"/>
      <c r="FOW36" s="13"/>
      <c r="FOX36" s="13"/>
      <c r="FOY36" s="13"/>
      <c r="FOZ36" s="13"/>
      <c r="FPA36" s="13"/>
      <c r="FPB36" s="13"/>
      <c r="FPC36" s="13"/>
      <c r="FPD36" s="13"/>
      <c r="FPE36" s="13"/>
      <c r="FPF36" s="13"/>
      <c r="FPG36" s="13"/>
      <c r="FPH36" s="13"/>
      <c r="FPI36" s="13"/>
      <c r="FPJ36" s="13"/>
      <c r="FPK36" s="13"/>
      <c r="FPL36" s="13"/>
      <c r="FPM36" s="13"/>
      <c r="FPN36" s="13"/>
      <c r="FPO36" s="13"/>
      <c r="FPP36" s="13"/>
      <c r="FPQ36" s="13"/>
      <c r="FPR36" s="13"/>
      <c r="FPS36" s="13"/>
      <c r="FPT36" s="13"/>
      <c r="FPU36" s="13"/>
      <c r="FPV36" s="13"/>
      <c r="FPW36" s="13"/>
      <c r="FPX36" s="13"/>
      <c r="FPY36" s="13"/>
      <c r="FPZ36" s="13"/>
      <c r="FQA36" s="13"/>
      <c r="FQB36" s="13"/>
      <c r="FQC36" s="13"/>
      <c r="FQD36" s="13"/>
      <c r="FQE36" s="13"/>
      <c r="FQF36" s="13"/>
      <c r="FQG36" s="13"/>
      <c r="FQH36" s="13"/>
      <c r="FQI36" s="13"/>
      <c r="FQJ36" s="13"/>
      <c r="FQK36" s="13"/>
      <c r="FQL36" s="13"/>
      <c r="FQM36" s="13"/>
      <c r="FQN36" s="13"/>
      <c r="FQO36" s="13"/>
      <c r="FQP36" s="13"/>
      <c r="FQQ36" s="13"/>
      <c r="FQR36" s="13"/>
      <c r="FQS36" s="13"/>
      <c r="FQT36" s="13"/>
      <c r="FQU36" s="13"/>
      <c r="FQV36" s="13"/>
      <c r="FQW36" s="13"/>
      <c r="FQX36" s="13"/>
      <c r="FQY36" s="13"/>
      <c r="FQZ36" s="13"/>
      <c r="FRA36" s="13"/>
      <c r="FRB36" s="13"/>
      <c r="FRC36" s="13"/>
      <c r="FRD36" s="13"/>
      <c r="FRE36" s="13"/>
      <c r="FRF36" s="13"/>
      <c r="FRG36" s="13"/>
      <c r="FRH36" s="13"/>
      <c r="FRI36" s="13"/>
      <c r="FRJ36" s="13"/>
      <c r="FRK36" s="13"/>
      <c r="FRL36" s="13"/>
      <c r="FRM36" s="13"/>
      <c r="FRN36" s="13"/>
      <c r="FRO36" s="13"/>
      <c r="FRP36" s="13"/>
      <c r="FRQ36" s="13"/>
      <c r="FRR36" s="13"/>
      <c r="FRS36" s="13"/>
      <c r="FRT36" s="13"/>
      <c r="FRU36" s="13"/>
      <c r="FRV36" s="13"/>
      <c r="FRW36" s="13"/>
      <c r="FRX36" s="13"/>
      <c r="FRY36" s="13"/>
      <c r="FRZ36" s="13"/>
      <c r="FSA36" s="13"/>
      <c r="FSB36" s="13"/>
      <c r="FSC36" s="13"/>
      <c r="FSD36" s="13"/>
      <c r="FSE36" s="13"/>
      <c r="FSF36" s="13"/>
      <c r="FSG36" s="13"/>
      <c r="FSH36" s="13"/>
      <c r="FSI36" s="13"/>
      <c r="FSJ36" s="13"/>
      <c r="FSK36" s="13"/>
      <c r="FSL36" s="13"/>
      <c r="FSM36" s="13"/>
      <c r="FSN36" s="13"/>
      <c r="FSO36" s="13"/>
      <c r="FSP36" s="13"/>
      <c r="FSQ36" s="13"/>
      <c r="FSR36" s="13"/>
      <c r="FSS36" s="13"/>
      <c r="FST36" s="13"/>
      <c r="FSU36" s="13"/>
      <c r="FSV36" s="13"/>
      <c r="FSW36" s="13"/>
      <c r="FSX36" s="13"/>
      <c r="FSY36" s="13"/>
      <c r="FSZ36" s="13"/>
      <c r="FTA36" s="13"/>
      <c r="FTB36" s="13"/>
      <c r="FTC36" s="13"/>
      <c r="FTD36" s="13"/>
      <c r="FTE36" s="13"/>
      <c r="FTF36" s="13"/>
      <c r="FTG36" s="13"/>
      <c r="FTH36" s="13"/>
      <c r="FTI36" s="13"/>
      <c r="FTJ36" s="13"/>
      <c r="FTK36" s="13"/>
      <c r="FTL36" s="13"/>
      <c r="FTM36" s="13"/>
      <c r="FTN36" s="13"/>
      <c r="FTO36" s="13"/>
      <c r="FTP36" s="13"/>
      <c r="FTQ36" s="13"/>
      <c r="FTR36" s="13"/>
      <c r="FTS36" s="13"/>
      <c r="FTT36" s="13"/>
      <c r="FTU36" s="13"/>
      <c r="FTV36" s="13"/>
      <c r="FTW36" s="13"/>
      <c r="FTX36" s="13"/>
      <c r="FTY36" s="13"/>
      <c r="FTZ36" s="13"/>
      <c r="FUA36" s="13"/>
      <c r="FUB36" s="13"/>
      <c r="FUC36" s="13"/>
      <c r="FUD36" s="13"/>
      <c r="FUE36" s="13"/>
      <c r="FUF36" s="13"/>
      <c r="FUG36" s="13"/>
      <c r="FUH36" s="13"/>
      <c r="FUI36" s="13"/>
      <c r="FUJ36" s="13"/>
      <c r="FUK36" s="13"/>
      <c r="FUL36" s="13"/>
      <c r="FUM36" s="13"/>
      <c r="FUN36" s="13"/>
      <c r="FUO36" s="13"/>
      <c r="FUP36" s="13"/>
      <c r="FUQ36" s="13"/>
      <c r="FUR36" s="13"/>
      <c r="FUS36" s="13"/>
      <c r="FUT36" s="13"/>
      <c r="FUU36" s="13"/>
      <c r="FUV36" s="13"/>
      <c r="FUW36" s="13"/>
      <c r="FUX36" s="13"/>
      <c r="FUY36" s="13"/>
      <c r="FUZ36" s="13"/>
      <c r="FVA36" s="13"/>
      <c r="FVB36" s="13"/>
      <c r="FVC36" s="13"/>
      <c r="FVD36" s="13"/>
      <c r="FVE36" s="13"/>
      <c r="FVF36" s="13"/>
      <c r="FVG36" s="13"/>
      <c r="FVH36" s="13"/>
      <c r="FVI36" s="13"/>
      <c r="FVJ36" s="13"/>
      <c r="FVK36" s="13"/>
      <c r="FVL36" s="13"/>
      <c r="FVM36" s="13"/>
      <c r="FVN36" s="13"/>
      <c r="FVO36" s="13"/>
      <c r="FVP36" s="13"/>
      <c r="FVQ36" s="13"/>
      <c r="FVR36" s="13"/>
      <c r="FVS36" s="13"/>
      <c r="FVT36" s="13"/>
      <c r="FVU36" s="13"/>
      <c r="FVV36" s="13"/>
      <c r="FVW36" s="13"/>
      <c r="FVX36" s="13"/>
      <c r="FVY36" s="13"/>
      <c r="FVZ36" s="13"/>
      <c r="FWA36" s="13"/>
      <c r="FWB36" s="13"/>
      <c r="FWC36" s="13"/>
      <c r="FWD36" s="13"/>
      <c r="FWE36" s="13"/>
      <c r="FWF36" s="13"/>
      <c r="FWG36" s="13"/>
      <c r="FWH36" s="13"/>
      <c r="FWI36" s="13"/>
      <c r="FWJ36" s="13"/>
      <c r="FWK36" s="13"/>
      <c r="FWL36" s="13"/>
      <c r="FWM36" s="13"/>
      <c r="FWN36" s="13"/>
      <c r="FWO36" s="13"/>
      <c r="FWP36" s="13"/>
      <c r="FWQ36" s="13"/>
      <c r="FWR36" s="13"/>
      <c r="FWS36" s="13"/>
      <c r="FWT36" s="13"/>
      <c r="FWU36" s="13"/>
      <c r="FWV36" s="13"/>
      <c r="FWW36" s="13"/>
      <c r="FWX36" s="13"/>
      <c r="FWY36" s="13"/>
      <c r="FWZ36" s="13"/>
      <c r="FXA36" s="13"/>
      <c r="FXB36" s="13"/>
      <c r="FXC36" s="13"/>
      <c r="FXD36" s="13"/>
      <c r="FXE36" s="13"/>
      <c r="FXF36" s="13"/>
      <c r="FXG36" s="13"/>
      <c r="FXH36" s="13"/>
      <c r="FXI36" s="13"/>
      <c r="FXJ36" s="13"/>
      <c r="FXK36" s="13"/>
      <c r="FXL36" s="13"/>
      <c r="FXM36" s="13"/>
      <c r="FXN36" s="13"/>
      <c r="FXO36" s="13"/>
      <c r="FXP36" s="13"/>
      <c r="FXQ36" s="13"/>
      <c r="FXR36" s="13"/>
      <c r="FXS36" s="13"/>
      <c r="FXT36" s="13"/>
      <c r="FXU36" s="13"/>
      <c r="FXV36" s="13"/>
      <c r="FXW36" s="13"/>
      <c r="FXX36" s="13"/>
      <c r="FXY36" s="13"/>
      <c r="FXZ36" s="13"/>
      <c r="FYA36" s="13"/>
      <c r="FYB36" s="13"/>
      <c r="FYC36" s="13"/>
      <c r="FYD36" s="13"/>
      <c r="FYE36" s="13"/>
      <c r="FYF36" s="13"/>
      <c r="FYG36" s="13"/>
      <c r="FYH36" s="13"/>
      <c r="FYI36" s="13"/>
      <c r="FYJ36" s="13"/>
      <c r="FYK36" s="13"/>
      <c r="FYL36" s="13"/>
      <c r="FYM36" s="13"/>
      <c r="FYN36" s="13"/>
      <c r="FYO36" s="13"/>
      <c r="FYP36" s="13"/>
      <c r="FYQ36" s="13"/>
      <c r="FYR36" s="13"/>
      <c r="FYS36" s="13"/>
      <c r="FYT36" s="13"/>
      <c r="FYU36" s="13"/>
      <c r="FYV36" s="13"/>
      <c r="FYW36" s="13"/>
      <c r="FYX36" s="13"/>
      <c r="FYY36" s="13"/>
      <c r="FYZ36" s="13"/>
      <c r="FZA36" s="13"/>
      <c r="FZB36" s="13"/>
      <c r="FZC36" s="13"/>
      <c r="FZD36" s="13"/>
      <c r="FZE36" s="13"/>
      <c r="FZF36" s="13"/>
      <c r="FZG36" s="13"/>
      <c r="FZH36" s="13"/>
      <c r="FZI36" s="13"/>
      <c r="FZJ36" s="13"/>
      <c r="FZK36" s="13"/>
      <c r="FZL36" s="13"/>
      <c r="FZM36" s="13"/>
      <c r="FZN36" s="13"/>
      <c r="FZO36" s="13"/>
      <c r="FZP36" s="13"/>
      <c r="FZQ36" s="13"/>
      <c r="FZR36" s="13"/>
      <c r="FZS36" s="13"/>
      <c r="FZT36" s="13"/>
      <c r="FZU36" s="13"/>
      <c r="FZV36" s="13"/>
      <c r="FZW36" s="13"/>
      <c r="FZX36" s="13"/>
      <c r="FZY36" s="13"/>
      <c r="FZZ36" s="13"/>
      <c r="GAA36" s="13"/>
      <c r="GAB36" s="13"/>
      <c r="GAC36" s="13"/>
      <c r="GAD36" s="13"/>
      <c r="GAE36" s="13"/>
      <c r="GAF36" s="13"/>
      <c r="GAG36" s="13"/>
      <c r="GAH36" s="13"/>
      <c r="GAI36" s="13"/>
      <c r="GAJ36" s="13"/>
      <c r="GAK36" s="13"/>
      <c r="GAL36" s="13"/>
      <c r="GAM36" s="13"/>
      <c r="GAN36" s="13"/>
      <c r="GAO36" s="13"/>
      <c r="GAP36" s="13"/>
      <c r="GAQ36" s="13"/>
      <c r="GAR36" s="13"/>
      <c r="GAS36" s="13"/>
      <c r="GAT36" s="13"/>
      <c r="GAU36" s="13"/>
      <c r="GAV36" s="13"/>
      <c r="GAW36" s="13"/>
      <c r="GAX36" s="13"/>
      <c r="GAY36" s="13"/>
      <c r="GAZ36" s="13"/>
      <c r="GBA36" s="13"/>
      <c r="GBB36" s="13"/>
      <c r="GBC36" s="13"/>
      <c r="GBD36" s="13"/>
      <c r="GBE36" s="13"/>
      <c r="GBF36" s="13"/>
      <c r="GBG36" s="13"/>
      <c r="GBH36" s="13"/>
      <c r="GBI36" s="13"/>
      <c r="GBJ36" s="13"/>
      <c r="GBK36" s="13"/>
      <c r="GBL36" s="13"/>
      <c r="GBM36" s="13"/>
      <c r="GBN36" s="13"/>
      <c r="GBO36" s="13"/>
      <c r="GBP36" s="13"/>
      <c r="GBQ36" s="13"/>
      <c r="GBR36" s="13"/>
      <c r="GBS36" s="13"/>
      <c r="GBT36" s="13"/>
      <c r="GBU36" s="13"/>
      <c r="GBV36" s="13"/>
      <c r="GBW36" s="13"/>
      <c r="GBX36" s="13"/>
      <c r="GBY36" s="13"/>
      <c r="GBZ36" s="13"/>
      <c r="GCA36" s="13"/>
      <c r="GCB36" s="13"/>
      <c r="GCC36" s="13"/>
      <c r="GCD36" s="13"/>
      <c r="GCE36" s="13"/>
      <c r="GCF36" s="13"/>
      <c r="GCG36" s="13"/>
      <c r="GCH36" s="13"/>
      <c r="GCI36" s="13"/>
      <c r="GCJ36" s="13"/>
      <c r="GCK36" s="13"/>
      <c r="GCL36" s="13"/>
      <c r="GCM36" s="13"/>
      <c r="GCN36" s="13"/>
      <c r="GCO36" s="13"/>
      <c r="GCP36" s="13"/>
      <c r="GCQ36" s="13"/>
      <c r="GCR36" s="13"/>
      <c r="GCS36" s="13"/>
      <c r="GCT36" s="13"/>
      <c r="GCU36" s="13"/>
      <c r="GCV36" s="13"/>
      <c r="GCW36" s="13"/>
      <c r="GCX36" s="13"/>
      <c r="GCY36" s="13"/>
      <c r="GCZ36" s="13"/>
      <c r="GDA36" s="13"/>
      <c r="GDB36" s="13"/>
      <c r="GDC36" s="13"/>
      <c r="GDD36" s="13"/>
      <c r="GDE36" s="13"/>
      <c r="GDF36" s="13"/>
      <c r="GDG36" s="13"/>
      <c r="GDH36" s="13"/>
      <c r="GDI36" s="13"/>
      <c r="GDJ36" s="13"/>
      <c r="GDK36" s="13"/>
      <c r="GDL36" s="13"/>
      <c r="GDM36" s="13"/>
      <c r="GDN36" s="13"/>
      <c r="GDO36" s="13"/>
      <c r="GDP36" s="13"/>
      <c r="GDQ36" s="13"/>
      <c r="GDR36" s="13"/>
      <c r="GDS36" s="13"/>
      <c r="GDT36" s="13"/>
      <c r="GDU36" s="13"/>
      <c r="GDV36" s="13"/>
      <c r="GDW36" s="13"/>
      <c r="GDX36" s="13"/>
      <c r="GDY36" s="13"/>
      <c r="GDZ36" s="13"/>
      <c r="GEA36" s="13"/>
      <c r="GEB36" s="13"/>
      <c r="GEC36" s="13"/>
      <c r="GED36" s="13"/>
      <c r="GEE36" s="13"/>
      <c r="GEF36" s="13"/>
      <c r="GEG36" s="13"/>
      <c r="GEH36" s="13"/>
      <c r="GEI36" s="13"/>
      <c r="GEJ36" s="13"/>
      <c r="GEK36" s="13"/>
      <c r="GEL36" s="13"/>
      <c r="GEM36" s="13"/>
      <c r="GEN36" s="13"/>
      <c r="GEO36" s="13"/>
      <c r="GEP36" s="13"/>
      <c r="GEQ36" s="13"/>
      <c r="GER36" s="13"/>
      <c r="GES36" s="13"/>
      <c r="GET36" s="13"/>
      <c r="GEU36" s="13"/>
      <c r="GEV36" s="13"/>
      <c r="GEW36" s="13"/>
      <c r="GEX36" s="13"/>
      <c r="GEY36" s="13"/>
      <c r="GEZ36" s="13"/>
      <c r="GFA36" s="13"/>
      <c r="GFB36" s="13"/>
      <c r="GFC36" s="13"/>
      <c r="GFD36" s="13"/>
      <c r="GFE36" s="13"/>
      <c r="GFF36" s="13"/>
      <c r="GFG36" s="13"/>
      <c r="GFH36" s="13"/>
      <c r="GFI36" s="13"/>
      <c r="GFJ36" s="13"/>
      <c r="GFK36" s="13"/>
      <c r="GFL36" s="13"/>
      <c r="GFM36" s="13"/>
      <c r="GFN36" s="13"/>
      <c r="GFO36" s="13"/>
      <c r="GFP36" s="13"/>
      <c r="GFQ36" s="13"/>
      <c r="GFR36" s="13"/>
      <c r="GFS36" s="13"/>
      <c r="GFT36" s="13"/>
      <c r="GFU36" s="13"/>
      <c r="GFV36" s="13"/>
      <c r="GFW36" s="13"/>
      <c r="GFX36" s="13"/>
      <c r="GFY36" s="13"/>
      <c r="GFZ36" s="13"/>
      <c r="GGA36" s="13"/>
      <c r="GGB36" s="13"/>
      <c r="GGC36" s="13"/>
      <c r="GGD36" s="13"/>
      <c r="GGE36" s="13"/>
      <c r="GGF36" s="13"/>
      <c r="GGG36" s="13"/>
      <c r="GGH36" s="13"/>
      <c r="GGI36" s="13"/>
      <c r="GGJ36" s="13"/>
      <c r="GGK36" s="13"/>
      <c r="GGL36" s="13"/>
      <c r="GGM36" s="13"/>
      <c r="GGN36" s="13"/>
      <c r="GGO36" s="13"/>
      <c r="GGP36" s="13"/>
      <c r="GGQ36" s="13"/>
      <c r="GGR36" s="13"/>
      <c r="GGS36" s="13"/>
      <c r="GGT36" s="13"/>
      <c r="GGU36" s="13"/>
      <c r="GGV36" s="13"/>
      <c r="GGW36" s="13"/>
      <c r="GGX36" s="13"/>
      <c r="GGY36" s="13"/>
      <c r="GGZ36" s="13"/>
      <c r="GHA36" s="13"/>
      <c r="GHB36" s="13"/>
      <c r="GHC36" s="13"/>
      <c r="GHD36" s="13"/>
      <c r="GHE36" s="13"/>
      <c r="GHF36" s="13"/>
      <c r="GHG36" s="13"/>
      <c r="GHH36" s="13"/>
      <c r="GHI36" s="13"/>
      <c r="GHJ36" s="13"/>
      <c r="GHK36" s="13"/>
      <c r="GHL36" s="13"/>
      <c r="GHM36" s="13"/>
      <c r="GHN36" s="13"/>
      <c r="GHO36" s="13"/>
      <c r="GHP36" s="13"/>
      <c r="GHQ36" s="13"/>
      <c r="GHR36" s="13"/>
      <c r="GHS36" s="13"/>
      <c r="GHT36" s="13"/>
      <c r="GHU36" s="13"/>
      <c r="GHV36" s="13"/>
      <c r="GHW36" s="13"/>
      <c r="GHX36" s="13"/>
      <c r="GHY36" s="13"/>
      <c r="GHZ36" s="13"/>
      <c r="GIA36" s="13"/>
      <c r="GIB36" s="13"/>
      <c r="GIC36" s="13"/>
      <c r="GID36" s="13"/>
      <c r="GIE36" s="13"/>
      <c r="GIF36" s="13"/>
      <c r="GIG36" s="13"/>
      <c r="GIH36" s="13"/>
      <c r="GII36" s="13"/>
      <c r="GIJ36" s="13"/>
      <c r="GIK36" s="13"/>
      <c r="GIL36" s="13"/>
      <c r="GIM36" s="13"/>
      <c r="GIN36" s="13"/>
      <c r="GIO36" s="13"/>
      <c r="GIP36" s="13"/>
      <c r="GIQ36" s="13"/>
      <c r="GIR36" s="13"/>
      <c r="GIS36" s="13"/>
      <c r="GIT36" s="13"/>
      <c r="GIU36" s="13"/>
      <c r="GIV36" s="13"/>
      <c r="GIW36" s="13"/>
      <c r="GIX36" s="13"/>
      <c r="GIY36" s="13"/>
      <c r="GIZ36" s="13"/>
      <c r="GJA36" s="13"/>
      <c r="GJB36" s="13"/>
      <c r="GJC36" s="13"/>
      <c r="GJD36" s="13"/>
      <c r="GJE36" s="13"/>
      <c r="GJF36" s="13"/>
      <c r="GJG36" s="13"/>
      <c r="GJH36" s="13"/>
      <c r="GJI36" s="13"/>
      <c r="GJJ36" s="13"/>
      <c r="GJK36" s="13"/>
      <c r="GJL36" s="13"/>
      <c r="GJM36" s="13"/>
      <c r="GJN36" s="13"/>
      <c r="GJO36" s="13"/>
      <c r="GJP36" s="13"/>
      <c r="GJQ36" s="13"/>
      <c r="GJR36" s="13"/>
      <c r="GJS36" s="13"/>
      <c r="GJT36" s="13"/>
      <c r="GJU36" s="13"/>
      <c r="GJV36" s="13"/>
      <c r="GJW36" s="13"/>
      <c r="GJX36" s="13"/>
      <c r="GJY36" s="13"/>
      <c r="GJZ36" s="13"/>
      <c r="GKA36" s="13"/>
      <c r="GKB36" s="13"/>
      <c r="GKC36" s="13"/>
      <c r="GKD36" s="13"/>
      <c r="GKE36" s="13"/>
      <c r="GKF36" s="13"/>
      <c r="GKG36" s="13"/>
      <c r="GKH36" s="13"/>
      <c r="GKI36" s="13"/>
      <c r="GKJ36" s="13"/>
      <c r="GKK36" s="13"/>
      <c r="GKL36" s="13"/>
      <c r="GKM36" s="13"/>
      <c r="GKN36" s="13"/>
      <c r="GKO36" s="13"/>
      <c r="GKP36" s="13"/>
      <c r="GKQ36" s="13"/>
      <c r="GKR36" s="13"/>
      <c r="GKS36" s="13"/>
      <c r="GKT36" s="13"/>
      <c r="GKU36" s="13"/>
      <c r="GKV36" s="13"/>
      <c r="GKW36" s="13"/>
      <c r="GKX36" s="13"/>
      <c r="GKY36" s="13"/>
      <c r="GKZ36" s="13"/>
      <c r="GLA36" s="13"/>
      <c r="GLB36" s="13"/>
      <c r="GLC36" s="13"/>
      <c r="GLD36" s="13"/>
      <c r="GLE36" s="13"/>
      <c r="GLF36" s="13"/>
      <c r="GLG36" s="13"/>
      <c r="GLH36" s="13"/>
      <c r="GLI36" s="13"/>
      <c r="GLJ36" s="13"/>
      <c r="GLK36" s="13"/>
      <c r="GLL36" s="13"/>
      <c r="GLM36" s="13"/>
      <c r="GLN36" s="13"/>
      <c r="GLO36" s="13"/>
      <c r="GLP36" s="13"/>
      <c r="GLQ36" s="13"/>
      <c r="GLR36" s="13"/>
      <c r="GLS36" s="13"/>
      <c r="GLT36" s="13"/>
      <c r="GLU36" s="13"/>
      <c r="GLV36" s="13"/>
      <c r="GLW36" s="13"/>
      <c r="GLX36" s="13"/>
      <c r="GLY36" s="13"/>
      <c r="GLZ36" s="13"/>
      <c r="GMA36" s="13"/>
      <c r="GMB36" s="13"/>
      <c r="GMC36" s="13"/>
      <c r="GMD36" s="13"/>
      <c r="GME36" s="13"/>
      <c r="GMF36" s="13"/>
      <c r="GMG36" s="13"/>
      <c r="GMH36" s="13"/>
      <c r="GMI36" s="13"/>
      <c r="GMJ36" s="13"/>
      <c r="GMK36" s="13"/>
      <c r="GML36" s="13"/>
      <c r="GMM36" s="13"/>
      <c r="GMN36" s="13"/>
      <c r="GMO36" s="13"/>
      <c r="GMP36" s="13"/>
      <c r="GMQ36" s="13"/>
      <c r="GMR36" s="13"/>
      <c r="GMS36" s="13"/>
      <c r="GMT36" s="13"/>
      <c r="GMU36" s="13"/>
      <c r="GMV36" s="13"/>
      <c r="GMW36" s="13"/>
      <c r="GMX36" s="13"/>
      <c r="GMY36" s="13"/>
      <c r="GMZ36" s="13"/>
      <c r="GNA36" s="13"/>
      <c r="GNB36" s="13"/>
      <c r="GNC36" s="13"/>
      <c r="GND36" s="13"/>
      <c r="GNE36" s="13"/>
      <c r="GNF36" s="13"/>
      <c r="GNG36" s="13"/>
      <c r="GNH36" s="13"/>
      <c r="GNI36" s="13"/>
      <c r="GNJ36" s="13"/>
      <c r="GNK36" s="13"/>
      <c r="GNL36" s="13"/>
      <c r="GNM36" s="13"/>
      <c r="GNN36" s="13"/>
      <c r="GNO36" s="13"/>
      <c r="GNP36" s="13"/>
      <c r="GNQ36" s="13"/>
      <c r="GNR36" s="13"/>
      <c r="GNS36" s="13"/>
      <c r="GNT36" s="13"/>
      <c r="GNU36" s="13"/>
      <c r="GNV36" s="13"/>
      <c r="GNW36" s="13"/>
      <c r="GNX36" s="13"/>
      <c r="GNY36" s="13"/>
      <c r="GNZ36" s="13"/>
      <c r="GOA36" s="13"/>
      <c r="GOB36" s="13"/>
      <c r="GOC36" s="13"/>
      <c r="GOD36" s="13"/>
      <c r="GOE36" s="13"/>
      <c r="GOF36" s="13"/>
      <c r="GOG36" s="13"/>
      <c r="GOH36" s="13"/>
      <c r="GOI36" s="13"/>
      <c r="GOJ36" s="13"/>
      <c r="GOK36" s="13"/>
      <c r="GOL36" s="13"/>
      <c r="GOM36" s="13"/>
      <c r="GON36" s="13"/>
      <c r="GOO36" s="13"/>
      <c r="GOP36" s="13"/>
      <c r="GOQ36" s="13"/>
      <c r="GOR36" s="13"/>
      <c r="GOS36" s="13"/>
      <c r="GOT36" s="13"/>
      <c r="GOU36" s="13"/>
      <c r="GOV36" s="13"/>
      <c r="GOW36" s="13"/>
      <c r="GOX36" s="13"/>
      <c r="GOY36" s="13"/>
      <c r="GOZ36" s="13"/>
      <c r="GPA36" s="13"/>
      <c r="GPB36" s="13"/>
      <c r="GPC36" s="13"/>
      <c r="GPD36" s="13"/>
      <c r="GPE36" s="13"/>
      <c r="GPF36" s="13"/>
      <c r="GPG36" s="13"/>
      <c r="GPH36" s="13"/>
      <c r="GPI36" s="13"/>
      <c r="GPJ36" s="13"/>
      <c r="GPK36" s="13"/>
      <c r="GPL36" s="13"/>
      <c r="GPM36" s="13"/>
      <c r="GPN36" s="13"/>
      <c r="GPO36" s="13"/>
      <c r="GPP36" s="13"/>
      <c r="GPQ36" s="13"/>
      <c r="GPR36" s="13"/>
      <c r="GPS36" s="13"/>
      <c r="GPT36" s="13"/>
      <c r="GPU36" s="13"/>
      <c r="GPV36" s="13"/>
      <c r="GPW36" s="13"/>
      <c r="GPX36" s="13"/>
      <c r="GPY36" s="13"/>
      <c r="GPZ36" s="13"/>
      <c r="GQA36" s="13"/>
      <c r="GQB36" s="13"/>
      <c r="GQC36" s="13"/>
      <c r="GQD36" s="13"/>
      <c r="GQE36" s="13"/>
      <c r="GQF36" s="13"/>
      <c r="GQG36" s="13"/>
      <c r="GQH36" s="13"/>
      <c r="GQI36" s="13"/>
      <c r="GQJ36" s="13"/>
      <c r="GQK36" s="13"/>
      <c r="GQL36" s="13"/>
      <c r="GQM36" s="13"/>
      <c r="GQN36" s="13"/>
      <c r="GQO36" s="13"/>
      <c r="GQP36" s="13"/>
      <c r="GQQ36" s="13"/>
      <c r="GQR36" s="13"/>
      <c r="GQS36" s="13"/>
      <c r="GQT36" s="13"/>
      <c r="GQU36" s="13"/>
      <c r="GQV36" s="13"/>
      <c r="GQW36" s="13"/>
      <c r="GQX36" s="13"/>
      <c r="GQY36" s="13"/>
      <c r="GQZ36" s="13"/>
      <c r="GRA36" s="13"/>
      <c r="GRB36" s="13"/>
      <c r="GRC36" s="13"/>
      <c r="GRD36" s="13"/>
      <c r="GRE36" s="13"/>
      <c r="GRF36" s="13"/>
      <c r="GRG36" s="13"/>
      <c r="GRH36" s="13"/>
      <c r="GRI36" s="13"/>
      <c r="GRJ36" s="13"/>
      <c r="GRK36" s="13"/>
      <c r="GRL36" s="13"/>
      <c r="GRM36" s="13"/>
      <c r="GRN36" s="13"/>
      <c r="GRO36" s="13"/>
      <c r="GRP36" s="13"/>
      <c r="GRQ36" s="13"/>
      <c r="GRR36" s="13"/>
      <c r="GRS36" s="13"/>
      <c r="GRT36" s="13"/>
      <c r="GRU36" s="13"/>
      <c r="GRV36" s="13"/>
      <c r="GRW36" s="13"/>
      <c r="GRX36" s="13"/>
      <c r="GRY36" s="13"/>
      <c r="GRZ36" s="13"/>
      <c r="GSA36" s="13"/>
      <c r="GSB36" s="13"/>
      <c r="GSC36" s="13"/>
      <c r="GSD36" s="13"/>
      <c r="GSE36" s="13"/>
      <c r="GSF36" s="13"/>
      <c r="GSG36" s="13"/>
      <c r="GSH36" s="13"/>
      <c r="GSI36" s="13"/>
      <c r="GSJ36" s="13"/>
      <c r="GSK36" s="13"/>
      <c r="GSL36" s="13"/>
      <c r="GSM36" s="13"/>
      <c r="GSN36" s="13"/>
      <c r="GSO36" s="13"/>
      <c r="GSP36" s="13"/>
      <c r="GSQ36" s="13"/>
      <c r="GSR36" s="13"/>
      <c r="GSS36" s="13"/>
      <c r="GST36" s="13"/>
      <c r="GSU36" s="13"/>
      <c r="GSV36" s="13"/>
      <c r="GSW36" s="13"/>
      <c r="GSX36" s="13"/>
      <c r="GSY36" s="13"/>
      <c r="GSZ36" s="13"/>
      <c r="GTA36" s="13"/>
      <c r="GTB36" s="13"/>
      <c r="GTC36" s="13"/>
      <c r="GTD36" s="13"/>
      <c r="GTE36" s="13"/>
      <c r="GTF36" s="13"/>
      <c r="GTG36" s="13"/>
      <c r="GTH36" s="13"/>
      <c r="GTI36" s="13"/>
      <c r="GTJ36" s="13"/>
      <c r="GTK36" s="13"/>
      <c r="GTL36" s="13"/>
      <c r="GTM36" s="13"/>
      <c r="GTN36" s="13"/>
      <c r="GTO36" s="13"/>
      <c r="GTP36" s="13"/>
      <c r="GTQ36" s="13"/>
      <c r="GTR36" s="13"/>
      <c r="GTS36" s="13"/>
      <c r="GTT36" s="13"/>
      <c r="GTU36" s="13"/>
      <c r="GTV36" s="13"/>
      <c r="GTW36" s="13"/>
      <c r="GTX36" s="13"/>
      <c r="GTY36" s="13"/>
      <c r="GTZ36" s="13"/>
      <c r="GUA36" s="13"/>
      <c r="GUB36" s="13"/>
      <c r="GUC36" s="13"/>
      <c r="GUD36" s="13"/>
      <c r="GUE36" s="13"/>
      <c r="GUF36" s="13"/>
      <c r="GUG36" s="13"/>
      <c r="GUH36" s="13"/>
      <c r="GUI36" s="13"/>
      <c r="GUJ36" s="13"/>
      <c r="GUK36" s="13"/>
      <c r="GUL36" s="13"/>
      <c r="GUM36" s="13"/>
      <c r="GUN36" s="13"/>
      <c r="GUO36" s="13"/>
      <c r="GUP36" s="13"/>
      <c r="GUQ36" s="13"/>
      <c r="GUR36" s="13"/>
      <c r="GUS36" s="13"/>
      <c r="GUT36" s="13"/>
      <c r="GUU36" s="13"/>
      <c r="GUV36" s="13"/>
      <c r="GUW36" s="13"/>
      <c r="GUX36" s="13"/>
      <c r="GUY36" s="13"/>
      <c r="GUZ36" s="13"/>
      <c r="GVA36" s="13"/>
      <c r="GVB36" s="13"/>
      <c r="GVC36" s="13"/>
      <c r="GVD36" s="13"/>
      <c r="GVE36" s="13"/>
      <c r="GVF36" s="13"/>
      <c r="GVG36" s="13"/>
      <c r="GVH36" s="13"/>
      <c r="GVI36" s="13"/>
      <c r="GVJ36" s="13"/>
      <c r="GVK36" s="13"/>
      <c r="GVL36" s="13"/>
      <c r="GVM36" s="13"/>
      <c r="GVN36" s="13"/>
      <c r="GVO36" s="13"/>
      <c r="GVP36" s="13"/>
      <c r="GVQ36" s="13"/>
      <c r="GVR36" s="13"/>
      <c r="GVS36" s="13"/>
      <c r="GVT36" s="13"/>
      <c r="GVU36" s="13"/>
      <c r="GVV36" s="13"/>
      <c r="GVW36" s="13"/>
      <c r="GVX36" s="13"/>
      <c r="GVY36" s="13"/>
      <c r="GVZ36" s="13"/>
      <c r="GWA36" s="13"/>
      <c r="GWB36" s="13"/>
      <c r="GWC36" s="13"/>
      <c r="GWD36" s="13"/>
      <c r="GWE36" s="13"/>
      <c r="GWF36" s="13"/>
      <c r="GWG36" s="13"/>
      <c r="GWH36" s="13"/>
      <c r="GWI36" s="13"/>
      <c r="GWJ36" s="13"/>
      <c r="GWK36" s="13"/>
      <c r="GWL36" s="13"/>
      <c r="GWM36" s="13"/>
      <c r="GWN36" s="13"/>
      <c r="GWO36" s="13"/>
      <c r="GWP36" s="13"/>
      <c r="GWQ36" s="13"/>
      <c r="GWR36" s="13"/>
      <c r="GWS36" s="13"/>
      <c r="GWT36" s="13"/>
      <c r="GWU36" s="13"/>
      <c r="GWV36" s="13"/>
      <c r="GWW36" s="13"/>
      <c r="GWX36" s="13"/>
      <c r="GWY36" s="13"/>
      <c r="GWZ36" s="13"/>
      <c r="GXA36" s="13"/>
      <c r="GXB36" s="13"/>
      <c r="GXC36" s="13"/>
      <c r="GXD36" s="13"/>
      <c r="GXE36" s="13"/>
      <c r="GXF36" s="13"/>
      <c r="GXG36" s="13"/>
      <c r="GXH36" s="13"/>
      <c r="GXI36" s="13"/>
      <c r="GXJ36" s="13"/>
      <c r="GXK36" s="13"/>
      <c r="GXL36" s="13"/>
      <c r="GXM36" s="13"/>
      <c r="GXN36" s="13"/>
      <c r="GXO36" s="13"/>
      <c r="GXP36" s="13"/>
      <c r="GXQ36" s="13"/>
      <c r="GXR36" s="13"/>
      <c r="GXS36" s="13"/>
      <c r="GXT36" s="13"/>
      <c r="GXU36" s="13"/>
      <c r="GXV36" s="13"/>
      <c r="GXW36" s="13"/>
      <c r="GXX36" s="13"/>
      <c r="GXY36" s="13"/>
      <c r="GXZ36" s="13"/>
      <c r="GYA36" s="13"/>
      <c r="GYB36" s="13"/>
      <c r="GYC36" s="13"/>
      <c r="GYD36" s="13"/>
      <c r="GYE36" s="13"/>
      <c r="GYF36" s="13"/>
      <c r="GYG36" s="13"/>
      <c r="GYH36" s="13"/>
      <c r="GYI36" s="13"/>
      <c r="GYJ36" s="13"/>
      <c r="GYK36" s="13"/>
      <c r="GYL36" s="13"/>
      <c r="GYM36" s="13"/>
      <c r="GYN36" s="13"/>
      <c r="GYO36" s="13"/>
      <c r="GYP36" s="13"/>
      <c r="GYQ36" s="13"/>
      <c r="GYR36" s="13"/>
      <c r="GYS36" s="13"/>
      <c r="GYT36" s="13"/>
      <c r="GYU36" s="13"/>
      <c r="GYV36" s="13"/>
      <c r="GYW36" s="13"/>
      <c r="GYX36" s="13"/>
      <c r="GYY36" s="13"/>
      <c r="GYZ36" s="13"/>
      <c r="GZA36" s="13"/>
      <c r="GZB36" s="13"/>
      <c r="GZC36" s="13"/>
      <c r="GZD36" s="13"/>
      <c r="GZE36" s="13"/>
      <c r="GZF36" s="13"/>
      <c r="GZG36" s="13"/>
      <c r="GZH36" s="13"/>
      <c r="GZI36" s="13"/>
      <c r="GZJ36" s="13"/>
      <c r="GZK36" s="13"/>
      <c r="GZL36" s="13"/>
      <c r="GZM36" s="13"/>
      <c r="GZN36" s="13"/>
      <c r="GZO36" s="13"/>
      <c r="GZP36" s="13"/>
      <c r="GZQ36" s="13"/>
      <c r="GZR36" s="13"/>
      <c r="GZS36" s="13"/>
      <c r="GZT36" s="13"/>
      <c r="GZU36" s="13"/>
      <c r="GZV36" s="13"/>
      <c r="GZW36" s="13"/>
      <c r="GZX36" s="13"/>
      <c r="GZY36" s="13"/>
      <c r="GZZ36" s="13"/>
      <c r="HAA36" s="13"/>
      <c r="HAB36" s="13"/>
      <c r="HAC36" s="13"/>
      <c r="HAD36" s="13"/>
      <c r="HAE36" s="13"/>
      <c r="HAF36" s="13"/>
      <c r="HAG36" s="13"/>
      <c r="HAH36" s="13"/>
      <c r="HAI36" s="13"/>
      <c r="HAJ36" s="13"/>
      <c r="HAK36" s="13"/>
      <c r="HAL36" s="13"/>
      <c r="HAM36" s="13"/>
      <c r="HAN36" s="13"/>
      <c r="HAO36" s="13"/>
      <c r="HAP36" s="13"/>
      <c r="HAQ36" s="13"/>
      <c r="HAR36" s="13"/>
      <c r="HAS36" s="13"/>
      <c r="HAT36" s="13"/>
      <c r="HAU36" s="13"/>
      <c r="HAV36" s="13"/>
      <c r="HAW36" s="13"/>
      <c r="HAX36" s="13"/>
      <c r="HAY36" s="13"/>
      <c r="HAZ36" s="13"/>
      <c r="HBA36" s="13"/>
      <c r="HBB36" s="13"/>
      <c r="HBC36" s="13"/>
      <c r="HBD36" s="13"/>
      <c r="HBE36" s="13"/>
      <c r="HBF36" s="13"/>
      <c r="HBG36" s="13"/>
      <c r="HBH36" s="13"/>
      <c r="HBI36" s="13"/>
      <c r="HBJ36" s="13"/>
      <c r="HBK36" s="13"/>
      <c r="HBL36" s="13"/>
      <c r="HBM36" s="13"/>
      <c r="HBN36" s="13"/>
      <c r="HBO36" s="13"/>
      <c r="HBP36" s="13"/>
      <c r="HBQ36" s="13"/>
      <c r="HBR36" s="13"/>
      <c r="HBS36" s="13"/>
      <c r="HBT36" s="13"/>
      <c r="HBU36" s="13"/>
      <c r="HBV36" s="13"/>
      <c r="HBW36" s="13"/>
      <c r="HBX36" s="13"/>
      <c r="HBY36" s="13"/>
      <c r="HBZ36" s="13"/>
      <c r="HCA36" s="13"/>
      <c r="HCB36" s="13"/>
      <c r="HCC36" s="13"/>
      <c r="HCD36" s="13"/>
      <c r="HCE36" s="13"/>
      <c r="HCF36" s="13"/>
      <c r="HCG36" s="13"/>
      <c r="HCH36" s="13"/>
      <c r="HCI36" s="13"/>
      <c r="HCJ36" s="13"/>
      <c r="HCK36" s="13"/>
      <c r="HCL36" s="13"/>
      <c r="HCM36" s="13"/>
      <c r="HCN36" s="13"/>
      <c r="HCO36" s="13"/>
      <c r="HCP36" s="13"/>
      <c r="HCQ36" s="13"/>
      <c r="HCR36" s="13"/>
      <c r="HCS36" s="13"/>
      <c r="HCT36" s="13"/>
      <c r="HCU36" s="13"/>
      <c r="HCV36" s="13"/>
      <c r="HCW36" s="13"/>
      <c r="HCX36" s="13"/>
      <c r="HCY36" s="13"/>
      <c r="HCZ36" s="13"/>
      <c r="HDA36" s="13"/>
      <c r="HDB36" s="13"/>
      <c r="HDC36" s="13"/>
      <c r="HDD36" s="13"/>
      <c r="HDE36" s="13"/>
      <c r="HDF36" s="13"/>
      <c r="HDG36" s="13"/>
      <c r="HDH36" s="13"/>
      <c r="HDI36" s="13"/>
      <c r="HDJ36" s="13"/>
      <c r="HDK36" s="13"/>
      <c r="HDL36" s="13"/>
      <c r="HDM36" s="13"/>
      <c r="HDN36" s="13"/>
      <c r="HDO36" s="13"/>
      <c r="HDP36" s="13"/>
      <c r="HDQ36" s="13"/>
      <c r="HDR36" s="13"/>
      <c r="HDS36" s="13"/>
      <c r="HDT36" s="13"/>
      <c r="HDU36" s="13"/>
      <c r="HDV36" s="13"/>
      <c r="HDW36" s="13"/>
      <c r="HDX36" s="13"/>
      <c r="HDY36" s="13"/>
      <c r="HDZ36" s="13"/>
      <c r="HEA36" s="13"/>
      <c r="HEB36" s="13"/>
      <c r="HEC36" s="13"/>
      <c r="HED36" s="13"/>
      <c r="HEE36" s="13"/>
      <c r="HEF36" s="13"/>
      <c r="HEG36" s="13"/>
      <c r="HEH36" s="13"/>
      <c r="HEI36" s="13"/>
      <c r="HEJ36" s="13"/>
      <c r="HEK36" s="13"/>
      <c r="HEL36" s="13"/>
      <c r="HEM36" s="13"/>
      <c r="HEN36" s="13"/>
      <c r="HEO36" s="13"/>
      <c r="HEP36" s="13"/>
      <c r="HEQ36" s="13"/>
      <c r="HER36" s="13"/>
      <c r="HES36" s="13"/>
      <c r="HET36" s="13"/>
      <c r="HEU36" s="13"/>
      <c r="HEV36" s="13"/>
      <c r="HEW36" s="13"/>
      <c r="HEX36" s="13"/>
      <c r="HEY36" s="13"/>
      <c r="HEZ36" s="13"/>
      <c r="HFA36" s="13"/>
      <c r="HFB36" s="13"/>
      <c r="HFC36" s="13"/>
      <c r="HFD36" s="13"/>
      <c r="HFE36" s="13"/>
      <c r="HFF36" s="13"/>
      <c r="HFG36" s="13"/>
      <c r="HFH36" s="13"/>
      <c r="HFI36" s="13"/>
      <c r="HFJ36" s="13"/>
      <c r="HFK36" s="13"/>
      <c r="HFL36" s="13"/>
      <c r="HFM36" s="13"/>
      <c r="HFN36" s="13"/>
      <c r="HFO36" s="13"/>
      <c r="HFP36" s="13"/>
      <c r="HFQ36" s="13"/>
      <c r="HFR36" s="13"/>
      <c r="HFS36" s="13"/>
      <c r="HFT36" s="13"/>
      <c r="HFU36" s="13"/>
      <c r="HFV36" s="13"/>
      <c r="HFW36" s="13"/>
      <c r="HFX36" s="13"/>
      <c r="HFY36" s="13"/>
      <c r="HFZ36" s="13"/>
      <c r="HGA36" s="13"/>
      <c r="HGB36" s="13"/>
      <c r="HGC36" s="13"/>
      <c r="HGD36" s="13"/>
      <c r="HGE36" s="13"/>
      <c r="HGF36" s="13"/>
      <c r="HGG36" s="13"/>
      <c r="HGH36" s="13"/>
      <c r="HGI36" s="13"/>
      <c r="HGJ36" s="13"/>
      <c r="HGK36" s="13"/>
      <c r="HGL36" s="13"/>
      <c r="HGM36" s="13"/>
      <c r="HGN36" s="13"/>
      <c r="HGO36" s="13"/>
      <c r="HGP36" s="13"/>
      <c r="HGQ36" s="13"/>
      <c r="HGR36" s="13"/>
      <c r="HGS36" s="13"/>
      <c r="HGT36" s="13"/>
      <c r="HGU36" s="13"/>
      <c r="HGV36" s="13"/>
      <c r="HGW36" s="13"/>
      <c r="HGX36" s="13"/>
      <c r="HGY36" s="13"/>
      <c r="HGZ36" s="13"/>
      <c r="HHA36" s="13"/>
      <c r="HHB36" s="13"/>
      <c r="HHC36" s="13"/>
      <c r="HHD36" s="13"/>
      <c r="HHE36" s="13"/>
      <c r="HHF36" s="13"/>
      <c r="HHG36" s="13"/>
      <c r="HHH36" s="13"/>
      <c r="HHI36" s="13"/>
      <c r="HHJ36" s="13"/>
      <c r="HHK36" s="13"/>
      <c r="HHL36" s="13"/>
      <c r="HHM36" s="13"/>
      <c r="HHN36" s="13"/>
      <c r="HHO36" s="13"/>
      <c r="HHP36" s="13"/>
      <c r="HHQ36" s="13"/>
      <c r="HHR36" s="13"/>
      <c r="HHS36" s="13"/>
      <c r="HHT36" s="13"/>
      <c r="HHU36" s="13"/>
      <c r="HHV36" s="13"/>
      <c r="HHW36" s="13"/>
      <c r="HHX36" s="13"/>
      <c r="HHY36" s="13"/>
      <c r="HHZ36" s="13"/>
      <c r="HIA36" s="13"/>
      <c r="HIB36" s="13"/>
      <c r="HIC36" s="13"/>
      <c r="HID36" s="13"/>
      <c r="HIE36" s="13"/>
      <c r="HIF36" s="13"/>
      <c r="HIG36" s="13"/>
      <c r="HIH36" s="13"/>
      <c r="HII36" s="13"/>
      <c r="HIJ36" s="13"/>
      <c r="HIK36" s="13"/>
      <c r="HIL36" s="13"/>
      <c r="HIM36" s="13"/>
      <c r="HIN36" s="13"/>
      <c r="HIO36" s="13"/>
      <c r="HIP36" s="13"/>
      <c r="HIQ36" s="13"/>
      <c r="HIR36" s="13"/>
      <c r="HIS36" s="13"/>
      <c r="HIT36" s="13"/>
      <c r="HIU36" s="13"/>
      <c r="HIV36" s="13"/>
      <c r="HIW36" s="13"/>
      <c r="HIX36" s="13"/>
      <c r="HIY36" s="13"/>
      <c r="HIZ36" s="13"/>
      <c r="HJA36" s="13"/>
      <c r="HJB36" s="13"/>
      <c r="HJC36" s="13"/>
      <c r="HJD36" s="13"/>
      <c r="HJE36" s="13"/>
      <c r="HJF36" s="13"/>
      <c r="HJG36" s="13"/>
      <c r="HJH36" s="13"/>
      <c r="HJI36" s="13"/>
      <c r="HJJ36" s="13"/>
      <c r="HJK36" s="13"/>
      <c r="HJL36" s="13"/>
      <c r="HJM36" s="13"/>
      <c r="HJN36" s="13"/>
      <c r="HJO36" s="13"/>
      <c r="HJP36" s="13"/>
      <c r="HJQ36" s="13"/>
      <c r="HJR36" s="13"/>
      <c r="HJS36" s="13"/>
      <c r="HJT36" s="13"/>
      <c r="HJU36" s="13"/>
      <c r="HJV36" s="13"/>
      <c r="HJW36" s="13"/>
      <c r="HJX36" s="13"/>
      <c r="HJY36" s="13"/>
      <c r="HJZ36" s="13"/>
      <c r="HKA36" s="13"/>
      <c r="HKB36" s="13"/>
      <c r="HKC36" s="13"/>
      <c r="HKD36" s="13"/>
      <c r="HKE36" s="13"/>
      <c r="HKF36" s="13"/>
      <c r="HKG36" s="13"/>
      <c r="HKH36" s="13"/>
      <c r="HKI36" s="13"/>
      <c r="HKJ36" s="13"/>
      <c r="HKK36" s="13"/>
      <c r="HKL36" s="13"/>
      <c r="HKM36" s="13"/>
      <c r="HKN36" s="13"/>
      <c r="HKO36" s="13"/>
      <c r="HKP36" s="13"/>
      <c r="HKQ36" s="13"/>
      <c r="HKR36" s="13"/>
      <c r="HKS36" s="13"/>
      <c r="HKT36" s="13"/>
      <c r="HKU36" s="13"/>
      <c r="HKV36" s="13"/>
      <c r="HKW36" s="13"/>
      <c r="HKX36" s="13"/>
      <c r="HKY36" s="13"/>
      <c r="HKZ36" s="13"/>
      <c r="HLA36" s="13"/>
      <c r="HLB36" s="13"/>
      <c r="HLC36" s="13"/>
      <c r="HLD36" s="13"/>
      <c r="HLE36" s="13"/>
      <c r="HLF36" s="13"/>
      <c r="HLG36" s="13"/>
      <c r="HLH36" s="13"/>
      <c r="HLI36" s="13"/>
      <c r="HLJ36" s="13"/>
      <c r="HLK36" s="13"/>
      <c r="HLL36" s="13"/>
      <c r="HLM36" s="13"/>
      <c r="HLN36" s="13"/>
      <c r="HLO36" s="13"/>
      <c r="HLP36" s="13"/>
      <c r="HLQ36" s="13"/>
      <c r="HLR36" s="13"/>
      <c r="HLS36" s="13"/>
      <c r="HLT36" s="13"/>
      <c r="HLU36" s="13"/>
      <c r="HLV36" s="13"/>
      <c r="HLW36" s="13"/>
      <c r="HLX36" s="13"/>
      <c r="HLY36" s="13"/>
      <c r="HLZ36" s="13"/>
      <c r="HMA36" s="13"/>
      <c r="HMB36" s="13"/>
      <c r="HMC36" s="13"/>
      <c r="HMD36" s="13"/>
      <c r="HME36" s="13"/>
      <c r="HMF36" s="13"/>
      <c r="HMG36" s="13"/>
      <c r="HMH36" s="13"/>
      <c r="HMI36" s="13"/>
      <c r="HMJ36" s="13"/>
      <c r="HMK36" s="13"/>
      <c r="HML36" s="13"/>
      <c r="HMM36" s="13"/>
      <c r="HMN36" s="13"/>
      <c r="HMO36" s="13"/>
      <c r="HMP36" s="13"/>
      <c r="HMQ36" s="13"/>
      <c r="HMR36" s="13"/>
      <c r="HMS36" s="13"/>
      <c r="HMT36" s="13"/>
      <c r="HMU36" s="13"/>
      <c r="HMV36" s="13"/>
      <c r="HMW36" s="13"/>
      <c r="HMX36" s="13"/>
      <c r="HMY36" s="13"/>
      <c r="HMZ36" s="13"/>
      <c r="HNA36" s="13"/>
      <c r="HNB36" s="13"/>
      <c r="HNC36" s="13"/>
      <c r="HND36" s="13"/>
      <c r="HNE36" s="13"/>
      <c r="HNF36" s="13"/>
      <c r="HNG36" s="13"/>
      <c r="HNH36" s="13"/>
      <c r="HNI36" s="13"/>
      <c r="HNJ36" s="13"/>
      <c r="HNK36" s="13"/>
      <c r="HNL36" s="13"/>
      <c r="HNM36" s="13"/>
      <c r="HNN36" s="13"/>
      <c r="HNO36" s="13"/>
      <c r="HNP36" s="13"/>
      <c r="HNQ36" s="13"/>
      <c r="HNR36" s="13"/>
      <c r="HNS36" s="13"/>
      <c r="HNT36" s="13"/>
      <c r="HNU36" s="13"/>
      <c r="HNV36" s="13"/>
      <c r="HNW36" s="13"/>
      <c r="HNX36" s="13"/>
      <c r="HNY36" s="13"/>
      <c r="HNZ36" s="13"/>
      <c r="HOA36" s="13"/>
      <c r="HOB36" s="13"/>
      <c r="HOC36" s="13"/>
      <c r="HOD36" s="13"/>
      <c r="HOE36" s="13"/>
      <c r="HOF36" s="13"/>
      <c r="HOG36" s="13"/>
      <c r="HOH36" s="13"/>
      <c r="HOI36" s="13"/>
      <c r="HOJ36" s="13"/>
      <c r="HOK36" s="13"/>
      <c r="HOL36" s="13"/>
      <c r="HOM36" s="13"/>
      <c r="HON36" s="13"/>
      <c r="HOO36" s="13"/>
      <c r="HOP36" s="13"/>
      <c r="HOQ36" s="13"/>
      <c r="HOR36" s="13"/>
      <c r="HOS36" s="13"/>
      <c r="HOT36" s="13"/>
      <c r="HOU36" s="13"/>
      <c r="HOV36" s="13"/>
      <c r="HOW36" s="13"/>
      <c r="HOX36" s="13"/>
      <c r="HOY36" s="13"/>
      <c r="HOZ36" s="13"/>
      <c r="HPA36" s="13"/>
      <c r="HPB36" s="13"/>
      <c r="HPC36" s="13"/>
      <c r="HPD36" s="13"/>
      <c r="HPE36" s="13"/>
      <c r="HPF36" s="13"/>
      <c r="HPG36" s="13"/>
      <c r="HPH36" s="13"/>
      <c r="HPI36" s="13"/>
      <c r="HPJ36" s="13"/>
      <c r="HPK36" s="13"/>
      <c r="HPL36" s="13"/>
      <c r="HPM36" s="13"/>
      <c r="HPN36" s="13"/>
      <c r="HPO36" s="13"/>
      <c r="HPP36" s="13"/>
      <c r="HPQ36" s="13"/>
      <c r="HPR36" s="13"/>
      <c r="HPS36" s="13"/>
      <c r="HPT36" s="13"/>
      <c r="HPU36" s="13"/>
      <c r="HPV36" s="13"/>
      <c r="HPW36" s="13"/>
      <c r="HPX36" s="13"/>
      <c r="HPY36" s="13"/>
      <c r="HPZ36" s="13"/>
      <c r="HQA36" s="13"/>
      <c r="HQB36" s="13"/>
      <c r="HQC36" s="13"/>
      <c r="HQD36" s="13"/>
      <c r="HQE36" s="13"/>
      <c r="HQF36" s="13"/>
      <c r="HQG36" s="13"/>
      <c r="HQH36" s="13"/>
      <c r="HQI36" s="13"/>
      <c r="HQJ36" s="13"/>
      <c r="HQK36" s="13"/>
      <c r="HQL36" s="13"/>
      <c r="HQM36" s="13"/>
      <c r="HQN36" s="13"/>
      <c r="HQO36" s="13"/>
      <c r="HQP36" s="13"/>
      <c r="HQQ36" s="13"/>
      <c r="HQR36" s="13"/>
      <c r="HQS36" s="13"/>
      <c r="HQT36" s="13"/>
      <c r="HQU36" s="13"/>
      <c r="HQV36" s="13"/>
      <c r="HQW36" s="13"/>
      <c r="HQX36" s="13"/>
      <c r="HQY36" s="13"/>
      <c r="HQZ36" s="13"/>
      <c r="HRA36" s="13"/>
      <c r="HRB36" s="13"/>
      <c r="HRC36" s="13"/>
      <c r="HRD36" s="13"/>
      <c r="HRE36" s="13"/>
      <c r="HRF36" s="13"/>
      <c r="HRG36" s="13"/>
      <c r="HRH36" s="13"/>
      <c r="HRI36" s="13"/>
      <c r="HRJ36" s="13"/>
      <c r="HRK36" s="13"/>
      <c r="HRL36" s="13"/>
      <c r="HRM36" s="13"/>
      <c r="HRN36" s="13"/>
      <c r="HRO36" s="13"/>
      <c r="HRP36" s="13"/>
      <c r="HRQ36" s="13"/>
      <c r="HRR36" s="13"/>
      <c r="HRS36" s="13"/>
      <c r="HRT36" s="13"/>
      <c r="HRU36" s="13"/>
      <c r="HRV36" s="13"/>
      <c r="HRW36" s="13"/>
      <c r="HRX36" s="13"/>
      <c r="HRY36" s="13"/>
      <c r="HRZ36" s="13"/>
      <c r="HSA36" s="13"/>
      <c r="HSB36" s="13"/>
      <c r="HSC36" s="13"/>
      <c r="HSD36" s="13"/>
      <c r="HSE36" s="13"/>
      <c r="HSF36" s="13"/>
      <c r="HSG36" s="13"/>
      <c r="HSH36" s="13"/>
      <c r="HSI36" s="13"/>
      <c r="HSJ36" s="13"/>
      <c r="HSK36" s="13"/>
      <c r="HSL36" s="13"/>
      <c r="HSM36" s="13"/>
      <c r="HSN36" s="13"/>
      <c r="HSO36" s="13"/>
      <c r="HSP36" s="13"/>
      <c r="HSQ36" s="13"/>
      <c r="HSR36" s="13"/>
      <c r="HSS36" s="13"/>
      <c r="HST36" s="13"/>
      <c r="HSU36" s="13"/>
      <c r="HSV36" s="13"/>
      <c r="HSW36" s="13"/>
      <c r="HSX36" s="13"/>
      <c r="HSY36" s="13"/>
      <c r="HSZ36" s="13"/>
      <c r="HTA36" s="13"/>
      <c r="HTB36" s="13"/>
      <c r="HTC36" s="13"/>
      <c r="HTD36" s="13"/>
      <c r="HTE36" s="13"/>
      <c r="HTF36" s="13"/>
      <c r="HTG36" s="13"/>
      <c r="HTH36" s="13"/>
      <c r="HTI36" s="13"/>
      <c r="HTJ36" s="13"/>
      <c r="HTK36" s="13"/>
      <c r="HTL36" s="13"/>
      <c r="HTM36" s="13"/>
      <c r="HTN36" s="13"/>
      <c r="HTO36" s="13"/>
      <c r="HTP36" s="13"/>
      <c r="HTQ36" s="13"/>
      <c r="HTR36" s="13"/>
      <c r="HTS36" s="13"/>
      <c r="HTT36" s="13"/>
      <c r="HTU36" s="13"/>
      <c r="HTV36" s="13"/>
      <c r="HTW36" s="13"/>
      <c r="HTX36" s="13"/>
      <c r="HTY36" s="13"/>
      <c r="HTZ36" s="13"/>
      <c r="HUA36" s="13"/>
      <c r="HUB36" s="13"/>
      <c r="HUC36" s="13"/>
      <c r="HUD36" s="13"/>
      <c r="HUE36" s="13"/>
      <c r="HUF36" s="13"/>
      <c r="HUG36" s="13"/>
      <c r="HUH36" s="13"/>
      <c r="HUI36" s="13"/>
      <c r="HUJ36" s="13"/>
      <c r="HUK36" s="13"/>
      <c r="HUL36" s="13"/>
      <c r="HUM36" s="13"/>
      <c r="HUN36" s="13"/>
      <c r="HUO36" s="13"/>
      <c r="HUP36" s="13"/>
      <c r="HUQ36" s="13"/>
      <c r="HUR36" s="13"/>
      <c r="HUS36" s="13"/>
      <c r="HUT36" s="13"/>
      <c r="HUU36" s="13"/>
      <c r="HUV36" s="13"/>
      <c r="HUW36" s="13"/>
      <c r="HUX36" s="13"/>
      <c r="HUY36" s="13"/>
      <c r="HUZ36" s="13"/>
      <c r="HVA36" s="13"/>
      <c r="HVB36" s="13"/>
      <c r="HVC36" s="13"/>
      <c r="HVD36" s="13"/>
      <c r="HVE36" s="13"/>
      <c r="HVF36" s="13"/>
      <c r="HVG36" s="13"/>
      <c r="HVH36" s="13"/>
      <c r="HVI36" s="13"/>
      <c r="HVJ36" s="13"/>
      <c r="HVK36" s="13"/>
      <c r="HVL36" s="13"/>
      <c r="HVM36" s="13"/>
      <c r="HVN36" s="13"/>
      <c r="HVO36" s="13"/>
      <c r="HVP36" s="13"/>
      <c r="HVQ36" s="13"/>
      <c r="HVR36" s="13"/>
      <c r="HVS36" s="13"/>
      <c r="HVT36" s="13"/>
      <c r="HVU36" s="13"/>
      <c r="HVV36" s="13"/>
      <c r="HVW36" s="13"/>
      <c r="HVX36" s="13"/>
      <c r="HVY36" s="13"/>
      <c r="HVZ36" s="13"/>
      <c r="HWA36" s="13"/>
      <c r="HWB36" s="13"/>
      <c r="HWC36" s="13"/>
      <c r="HWD36" s="13"/>
      <c r="HWE36" s="13"/>
      <c r="HWF36" s="13"/>
      <c r="HWG36" s="13"/>
      <c r="HWH36" s="13"/>
      <c r="HWI36" s="13"/>
      <c r="HWJ36" s="13"/>
      <c r="HWK36" s="13"/>
      <c r="HWL36" s="13"/>
      <c r="HWM36" s="13"/>
      <c r="HWN36" s="13"/>
      <c r="HWO36" s="13"/>
      <c r="HWP36" s="13"/>
      <c r="HWQ36" s="13"/>
      <c r="HWR36" s="13"/>
      <c r="HWS36" s="13"/>
      <c r="HWT36" s="13"/>
      <c r="HWU36" s="13"/>
      <c r="HWV36" s="13"/>
      <c r="HWW36" s="13"/>
      <c r="HWX36" s="13"/>
      <c r="HWY36" s="13"/>
      <c r="HWZ36" s="13"/>
      <c r="HXA36" s="13"/>
      <c r="HXB36" s="13"/>
      <c r="HXC36" s="13"/>
      <c r="HXD36" s="13"/>
      <c r="HXE36" s="13"/>
      <c r="HXF36" s="13"/>
      <c r="HXG36" s="13"/>
      <c r="HXH36" s="13"/>
      <c r="HXI36" s="13"/>
      <c r="HXJ36" s="13"/>
      <c r="HXK36" s="13"/>
      <c r="HXL36" s="13"/>
      <c r="HXM36" s="13"/>
      <c r="HXN36" s="13"/>
      <c r="HXO36" s="13"/>
      <c r="HXP36" s="13"/>
      <c r="HXQ36" s="13"/>
      <c r="HXR36" s="13"/>
      <c r="HXS36" s="13"/>
      <c r="HXT36" s="13"/>
      <c r="HXU36" s="13"/>
      <c r="HXV36" s="13"/>
      <c r="HXW36" s="13"/>
      <c r="HXX36" s="13"/>
      <c r="HXY36" s="13"/>
      <c r="HXZ36" s="13"/>
      <c r="HYA36" s="13"/>
      <c r="HYB36" s="13"/>
      <c r="HYC36" s="13"/>
      <c r="HYD36" s="13"/>
      <c r="HYE36" s="13"/>
      <c r="HYF36" s="13"/>
      <c r="HYG36" s="13"/>
      <c r="HYH36" s="13"/>
      <c r="HYI36" s="13"/>
      <c r="HYJ36" s="13"/>
      <c r="HYK36" s="13"/>
      <c r="HYL36" s="13"/>
      <c r="HYM36" s="13"/>
      <c r="HYN36" s="13"/>
      <c r="HYO36" s="13"/>
      <c r="HYP36" s="13"/>
      <c r="HYQ36" s="13"/>
      <c r="HYR36" s="13"/>
      <c r="HYS36" s="13"/>
      <c r="HYT36" s="13"/>
      <c r="HYU36" s="13"/>
      <c r="HYV36" s="13"/>
      <c r="HYW36" s="13"/>
      <c r="HYX36" s="13"/>
      <c r="HYY36" s="13"/>
      <c r="HYZ36" s="13"/>
      <c r="HZA36" s="13"/>
      <c r="HZB36" s="13"/>
      <c r="HZC36" s="13"/>
      <c r="HZD36" s="13"/>
      <c r="HZE36" s="13"/>
      <c r="HZF36" s="13"/>
      <c r="HZG36" s="13"/>
      <c r="HZH36" s="13"/>
      <c r="HZI36" s="13"/>
      <c r="HZJ36" s="13"/>
      <c r="HZK36" s="13"/>
      <c r="HZL36" s="13"/>
      <c r="HZM36" s="13"/>
      <c r="HZN36" s="13"/>
      <c r="HZO36" s="13"/>
      <c r="HZP36" s="13"/>
      <c r="HZQ36" s="13"/>
      <c r="HZR36" s="13"/>
      <c r="HZS36" s="13"/>
      <c r="HZT36" s="13"/>
      <c r="HZU36" s="13"/>
      <c r="HZV36" s="13"/>
      <c r="HZW36" s="13"/>
      <c r="HZX36" s="13"/>
      <c r="HZY36" s="13"/>
      <c r="HZZ36" s="13"/>
      <c r="IAA36" s="13"/>
      <c r="IAB36" s="13"/>
      <c r="IAC36" s="13"/>
      <c r="IAD36" s="13"/>
      <c r="IAE36" s="13"/>
      <c r="IAF36" s="13"/>
      <c r="IAG36" s="13"/>
      <c r="IAH36" s="13"/>
      <c r="IAI36" s="13"/>
      <c r="IAJ36" s="13"/>
      <c r="IAK36" s="13"/>
      <c r="IAL36" s="13"/>
      <c r="IAM36" s="13"/>
      <c r="IAN36" s="13"/>
      <c r="IAO36" s="13"/>
      <c r="IAP36" s="13"/>
      <c r="IAQ36" s="13"/>
      <c r="IAR36" s="13"/>
      <c r="IAS36" s="13"/>
      <c r="IAT36" s="13"/>
      <c r="IAU36" s="13"/>
      <c r="IAV36" s="13"/>
      <c r="IAW36" s="13"/>
      <c r="IAX36" s="13"/>
      <c r="IAY36" s="13"/>
      <c r="IAZ36" s="13"/>
      <c r="IBA36" s="13"/>
      <c r="IBB36" s="13"/>
      <c r="IBC36" s="13"/>
      <c r="IBD36" s="13"/>
      <c r="IBE36" s="13"/>
      <c r="IBF36" s="13"/>
      <c r="IBG36" s="13"/>
      <c r="IBH36" s="13"/>
      <c r="IBI36" s="13"/>
      <c r="IBJ36" s="13"/>
      <c r="IBK36" s="13"/>
      <c r="IBL36" s="13"/>
      <c r="IBM36" s="13"/>
      <c r="IBN36" s="13"/>
      <c r="IBO36" s="13"/>
      <c r="IBP36" s="13"/>
      <c r="IBQ36" s="13"/>
      <c r="IBR36" s="13"/>
      <c r="IBS36" s="13"/>
      <c r="IBT36" s="13"/>
      <c r="IBU36" s="13"/>
      <c r="IBV36" s="13"/>
      <c r="IBW36" s="13"/>
      <c r="IBX36" s="13"/>
      <c r="IBY36" s="13"/>
      <c r="IBZ36" s="13"/>
      <c r="ICA36" s="13"/>
      <c r="ICB36" s="13"/>
      <c r="ICC36" s="13"/>
      <c r="ICD36" s="13"/>
      <c r="ICE36" s="13"/>
      <c r="ICF36" s="13"/>
      <c r="ICG36" s="13"/>
      <c r="ICH36" s="13"/>
      <c r="ICI36" s="13"/>
      <c r="ICJ36" s="13"/>
      <c r="ICK36" s="13"/>
      <c r="ICL36" s="13"/>
      <c r="ICM36" s="13"/>
      <c r="ICN36" s="13"/>
      <c r="ICO36" s="13"/>
      <c r="ICP36" s="13"/>
      <c r="ICQ36" s="13"/>
      <c r="ICR36" s="13"/>
      <c r="ICS36" s="13"/>
      <c r="ICT36" s="13"/>
      <c r="ICU36" s="13"/>
      <c r="ICV36" s="13"/>
      <c r="ICW36" s="13"/>
      <c r="ICX36" s="13"/>
      <c r="ICY36" s="13"/>
      <c r="ICZ36" s="13"/>
      <c r="IDA36" s="13"/>
      <c r="IDB36" s="13"/>
      <c r="IDC36" s="13"/>
      <c r="IDD36" s="13"/>
      <c r="IDE36" s="13"/>
      <c r="IDF36" s="13"/>
      <c r="IDG36" s="13"/>
      <c r="IDH36" s="13"/>
      <c r="IDI36" s="13"/>
      <c r="IDJ36" s="13"/>
      <c r="IDK36" s="13"/>
      <c r="IDL36" s="13"/>
      <c r="IDM36" s="13"/>
      <c r="IDN36" s="13"/>
      <c r="IDO36" s="13"/>
      <c r="IDP36" s="13"/>
      <c r="IDQ36" s="13"/>
      <c r="IDR36" s="13"/>
      <c r="IDS36" s="13"/>
      <c r="IDT36" s="13"/>
      <c r="IDU36" s="13"/>
      <c r="IDV36" s="13"/>
      <c r="IDW36" s="13"/>
      <c r="IDX36" s="13"/>
      <c r="IDY36" s="13"/>
      <c r="IDZ36" s="13"/>
      <c r="IEA36" s="13"/>
      <c r="IEB36" s="13"/>
      <c r="IEC36" s="13"/>
      <c r="IED36" s="13"/>
      <c r="IEE36" s="13"/>
      <c r="IEF36" s="13"/>
      <c r="IEG36" s="13"/>
      <c r="IEH36" s="13"/>
      <c r="IEI36" s="13"/>
      <c r="IEJ36" s="13"/>
      <c r="IEK36" s="13"/>
      <c r="IEL36" s="13"/>
      <c r="IEM36" s="13"/>
      <c r="IEN36" s="13"/>
      <c r="IEO36" s="13"/>
      <c r="IEP36" s="13"/>
      <c r="IEQ36" s="13"/>
      <c r="IER36" s="13"/>
      <c r="IES36" s="13"/>
      <c r="IET36" s="13"/>
      <c r="IEU36" s="13"/>
      <c r="IEV36" s="13"/>
      <c r="IEW36" s="13"/>
      <c r="IEX36" s="13"/>
      <c r="IEY36" s="13"/>
      <c r="IEZ36" s="13"/>
      <c r="IFA36" s="13"/>
      <c r="IFB36" s="13"/>
      <c r="IFC36" s="13"/>
      <c r="IFD36" s="13"/>
      <c r="IFE36" s="13"/>
      <c r="IFF36" s="13"/>
      <c r="IFG36" s="13"/>
      <c r="IFH36" s="13"/>
      <c r="IFI36" s="13"/>
      <c r="IFJ36" s="13"/>
      <c r="IFK36" s="13"/>
      <c r="IFL36" s="13"/>
      <c r="IFM36" s="13"/>
      <c r="IFN36" s="13"/>
      <c r="IFO36" s="13"/>
      <c r="IFP36" s="13"/>
      <c r="IFQ36" s="13"/>
      <c r="IFR36" s="13"/>
      <c r="IFS36" s="13"/>
      <c r="IFT36" s="13"/>
      <c r="IFU36" s="13"/>
      <c r="IFV36" s="13"/>
      <c r="IFW36" s="13"/>
      <c r="IFX36" s="13"/>
      <c r="IFY36" s="13"/>
      <c r="IFZ36" s="13"/>
      <c r="IGA36" s="13"/>
      <c r="IGB36" s="13"/>
      <c r="IGC36" s="13"/>
      <c r="IGD36" s="13"/>
      <c r="IGE36" s="13"/>
      <c r="IGF36" s="13"/>
      <c r="IGG36" s="13"/>
      <c r="IGH36" s="13"/>
      <c r="IGI36" s="13"/>
      <c r="IGJ36" s="13"/>
      <c r="IGK36" s="13"/>
      <c r="IGL36" s="13"/>
      <c r="IGM36" s="13"/>
      <c r="IGN36" s="13"/>
      <c r="IGO36" s="13"/>
      <c r="IGP36" s="13"/>
      <c r="IGQ36" s="13"/>
      <c r="IGR36" s="13"/>
      <c r="IGS36" s="13"/>
      <c r="IGT36" s="13"/>
      <c r="IGU36" s="13"/>
      <c r="IGV36" s="13"/>
      <c r="IGW36" s="13"/>
      <c r="IGX36" s="13"/>
      <c r="IGY36" s="13"/>
      <c r="IGZ36" s="13"/>
      <c r="IHA36" s="13"/>
      <c r="IHB36" s="13"/>
      <c r="IHC36" s="13"/>
      <c r="IHD36" s="13"/>
      <c r="IHE36" s="13"/>
      <c r="IHF36" s="13"/>
      <c r="IHG36" s="13"/>
      <c r="IHH36" s="13"/>
      <c r="IHI36" s="13"/>
      <c r="IHJ36" s="13"/>
      <c r="IHK36" s="13"/>
      <c r="IHL36" s="13"/>
      <c r="IHM36" s="13"/>
      <c r="IHN36" s="13"/>
      <c r="IHO36" s="13"/>
      <c r="IHP36" s="13"/>
      <c r="IHQ36" s="13"/>
      <c r="IHR36" s="13"/>
      <c r="IHS36" s="13"/>
      <c r="IHT36" s="13"/>
      <c r="IHU36" s="13"/>
      <c r="IHV36" s="13"/>
      <c r="IHW36" s="13"/>
      <c r="IHX36" s="13"/>
      <c r="IHY36" s="13"/>
      <c r="IHZ36" s="13"/>
      <c r="IIA36" s="13"/>
      <c r="IIB36" s="13"/>
      <c r="IIC36" s="13"/>
      <c r="IID36" s="13"/>
      <c r="IIE36" s="13"/>
      <c r="IIF36" s="13"/>
      <c r="IIG36" s="13"/>
      <c r="IIH36" s="13"/>
      <c r="III36" s="13"/>
      <c r="IIJ36" s="13"/>
      <c r="IIK36" s="13"/>
      <c r="IIL36" s="13"/>
      <c r="IIM36" s="13"/>
      <c r="IIN36" s="13"/>
      <c r="IIO36" s="13"/>
      <c r="IIP36" s="13"/>
      <c r="IIQ36" s="13"/>
      <c r="IIR36" s="13"/>
      <c r="IIS36" s="13"/>
      <c r="IIT36" s="13"/>
      <c r="IIU36" s="13"/>
      <c r="IIV36" s="13"/>
      <c r="IIW36" s="13"/>
      <c r="IIX36" s="13"/>
      <c r="IIY36" s="13"/>
      <c r="IIZ36" s="13"/>
      <c r="IJA36" s="13"/>
      <c r="IJB36" s="13"/>
      <c r="IJC36" s="13"/>
      <c r="IJD36" s="13"/>
      <c r="IJE36" s="13"/>
      <c r="IJF36" s="13"/>
      <c r="IJG36" s="13"/>
      <c r="IJH36" s="13"/>
      <c r="IJI36" s="13"/>
      <c r="IJJ36" s="13"/>
      <c r="IJK36" s="13"/>
      <c r="IJL36" s="13"/>
      <c r="IJM36" s="13"/>
      <c r="IJN36" s="13"/>
      <c r="IJO36" s="13"/>
      <c r="IJP36" s="13"/>
      <c r="IJQ36" s="13"/>
      <c r="IJR36" s="13"/>
      <c r="IJS36" s="13"/>
      <c r="IJT36" s="13"/>
      <c r="IJU36" s="13"/>
      <c r="IJV36" s="13"/>
      <c r="IJW36" s="13"/>
      <c r="IJX36" s="13"/>
      <c r="IJY36" s="13"/>
      <c r="IJZ36" s="13"/>
      <c r="IKA36" s="13"/>
      <c r="IKB36" s="13"/>
      <c r="IKC36" s="13"/>
      <c r="IKD36" s="13"/>
      <c r="IKE36" s="13"/>
      <c r="IKF36" s="13"/>
      <c r="IKG36" s="13"/>
      <c r="IKH36" s="13"/>
      <c r="IKI36" s="13"/>
      <c r="IKJ36" s="13"/>
      <c r="IKK36" s="13"/>
      <c r="IKL36" s="13"/>
      <c r="IKM36" s="13"/>
      <c r="IKN36" s="13"/>
      <c r="IKO36" s="13"/>
      <c r="IKP36" s="13"/>
      <c r="IKQ36" s="13"/>
      <c r="IKR36" s="13"/>
      <c r="IKS36" s="13"/>
      <c r="IKT36" s="13"/>
      <c r="IKU36" s="13"/>
      <c r="IKV36" s="13"/>
      <c r="IKW36" s="13"/>
      <c r="IKX36" s="13"/>
      <c r="IKY36" s="13"/>
      <c r="IKZ36" s="13"/>
      <c r="ILA36" s="13"/>
      <c r="ILB36" s="13"/>
      <c r="ILC36" s="13"/>
      <c r="ILD36" s="13"/>
      <c r="ILE36" s="13"/>
      <c r="ILF36" s="13"/>
      <c r="ILG36" s="13"/>
      <c r="ILH36" s="13"/>
      <c r="ILI36" s="13"/>
      <c r="ILJ36" s="13"/>
      <c r="ILK36" s="13"/>
      <c r="ILL36" s="13"/>
      <c r="ILM36" s="13"/>
      <c r="ILN36" s="13"/>
      <c r="ILO36" s="13"/>
      <c r="ILP36" s="13"/>
      <c r="ILQ36" s="13"/>
      <c r="ILR36" s="13"/>
      <c r="ILS36" s="13"/>
      <c r="ILT36" s="13"/>
      <c r="ILU36" s="13"/>
      <c r="ILV36" s="13"/>
      <c r="ILW36" s="13"/>
      <c r="ILX36" s="13"/>
      <c r="ILY36" s="13"/>
      <c r="ILZ36" s="13"/>
      <c r="IMA36" s="13"/>
      <c r="IMB36" s="13"/>
      <c r="IMC36" s="13"/>
      <c r="IMD36" s="13"/>
      <c r="IME36" s="13"/>
      <c r="IMF36" s="13"/>
      <c r="IMG36" s="13"/>
      <c r="IMH36" s="13"/>
      <c r="IMI36" s="13"/>
      <c r="IMJ36" s="13"/>
      <c r="IMK36" s="13"/>
      <c r="IML36" s="13"/>
      <c r="IMM36" s="13"/>
      <c r="IMN36" s="13"/>
      <c r="IMO36" s="13"/>
      <c r="IMP36" s="13"/>
      <c r="IMQ36" s="13"/>
      <c r="IMR36" s="13"/>
      <c r="IMS36" s="13"/>
      <c r="IMT36" s="13"/>
      <c r="IMU36" s="13"/>
      <c r="IMV36" s="13"/>
      <c r="IMW36" s="13"/>
      <c r="IMX36" s="13"/>
      <c r="IMY36" s="13"/>
      <c r="IMZ36" s="13"/>
      <c r="INA36" s="13"/>
      <c r="INB36" s="13"/>
      <c r="INC36" s="13"/>
      <c r="IND36" s="13"/>
      <c r="INE36" s="13"/>
      <c r="INF36" s="13"/>
      <c r="ING36" s="13"/>
      <c r="INH36" s="13"/>
      <c r="INI36" s="13"/>
      <c r="INJ36" s="13"/>
      <c r="INK36" s="13"/>
      <c r="INL36" s="13"/>
      <c r="INM36" s="13"/>
      <c r="INN36" s="13"/>
      <c r="INO36" s="13"/>
      <c r="INP36" s="13"/>
      <c r="INQ36" s="13"/>
      <c r="INR36" s="13"/>
      <c r="INS36" s="13"/>
      <c r="INT36" s="13"/>
      <c r="INU36" s="13"/>
      <c r="INV36" s="13"/>
      <c r="INW36" s="13"/>
      <c r="INX36" s="13"/>
      <c r="INY36" s="13"/>
      <c r="INZ36" s="13"/>
      <c r="IOA36" s="13"/>
      <c r="IOB36" s="13"/>
      <c r="IOC36" s="13"/>
      <c r="IOD36" s="13"/>
      <c r="IOE36" s="13"/>
      <c r="IOF36" s="13"/>
      <c r="IOG36" s="13"/>
      <c r="IOH36" s="13"/>
      <c r="IOI36" s="13"/>
      <c r="IOJ36" s="13"/>
      <c r="IOK36" s="13"/>
      <c r="IOL36" s="13"/>
      <c r="IOM36" s="13"/>
      <c r="ION36" s="13"/>
      <c r="IOO36" s="13"/>
      <c r="IOP36" s="13"/>
      <c r="IOQ36" s="13"/>
      <c r="IOR36" s="13"/>
      <c r="IOS36" s="13"/>
      <c r="IOT36" s="13"/>
      <c r="IOU36" s="13"/>
      <c r="IOV36" s="13"/>
      <c r="IOW36" s="13"/>
      <c r="IOX36" s="13"/>
      <c r="IOY36" s="13"/>
      <c r="IOZ36" s="13"/>
      <c r="IPA36" s="13"/>
      <c r="IPB36" s="13"/>
      <c r="IPC36" s="13"/>
      <c r="IPD36" s="13"/>
      <c r="IPE36" s="13"/>
      <c r="IPF36" s="13"/>
      <c r="IPG36" s="13"/>
      <c r="IPH36" s="13"/>
      <c r="IPI36" s="13"/>
      <c r="IPJ36" s="13"/>
      <c r="IPK36" s="13"/>
      <c r="IPL36" s="13"/>
      <c r="IPM36" s="13"/>
      <c r="IPN36" s="13"/>
      <c r="IPO36" s="13"/>
      <c r="IPP36" s="13"/>
      <c r="IPQ36" s="13"/>
      <c r="IPR36" s="13"/>
      <c r="IPS36" s="13"/>
      <c r="IPT36" s="13"/>
      <c r="IPU36" s="13"/>
      <c r="IPV36" s="13"/>
      <c r="IPW36" s="13"/>
      <c r="IPX36" s="13"/>
      <c r="IPY36" s="13"/>
      <c r="IPZ36" s="13"/>
      <c r="IQA36" s="13"/>
      <c r="IQB36" s="13"/>
      <c r="IQC36" s="13"/>
      <c r="IQD36" s="13"/>
      <c r="IQE36" s="13"/>
      <c r="IQF36" s="13"/>
      <c r="IQG36" s="13"/>
      <c r="IQH36" s="13"/>
      <c r="IQI36" s="13"/>
      <c r="IQJ36" s="13"/>
      <c r="IQK36" s="13"/>
      <c r="IQL36" s="13"/>
      <c r="IQM36" s="13"/>
      <c r="IQN36" s="13"/>
      <c r="IQO36" s="13"/>
      <c r="IQP36" s="13"/>
      <c r="IQQ36" s="13"/>
      <c r="IQR36" s="13"/>
      <c r="IQS36" s="13"/>
      <c r="IQT36" s="13"/>
      <c r="IQU36" s="13"/>
      <c r="IQV36" s="13"/>
      <c r="IQW36" s="13"/>
      <c r="IQX36" s="13"/>
      <c r="IQY36" s="13"/>
      <c r="IQZ36" s="13"/>
      <c r="IRA36" s="13"/>
      <c r="IRB36" s="13"/>
      <c r="IRC36" s="13"/>
      <c r="IRD36" s="13"/>
      <c r="IRE36" s="13"/>
      <c r="IRF36" s="13"/>
      <c r="IRG36" s="13"/>
      <c r="IRH36" s="13"/>
      <c r="IRI36" s="13"/>
      <c r="IRJ36" s="13"/>
      <c r="IRK36" s="13"/>
      <c r="IRL36" s="13"/>
      <c r="IRM36" s="13"/>
      <c r="IRN36" s="13"/>
      <c r="IRO36" s="13"/>
      <c r="IRP36" s="13"/>
      <c r="IRQ36" s="13"/>
      <c r="IRR36" s="13"/>
      <c r="IRS36" s="13"/>
      <c r="IRT36" s="13"/>
      <c r="IRU36" s="13"/>
      <c r="IRV36" s="13"/>
      <c r="IRW36" s="13"/>
      <c r="IRX36" s="13"/>
      <c r="IRY36" s="13"/>
      <c r="IRZ36" s="13"/>
      <c r="ISA36" s="13"/>
      <c r="ISB36" s="13"/>
      <c r="ISC36" s="13"/>
      <c r="ISD36" s="13"/>
      <c r="ISE36" s="13"/>
      <c r="ISF36" s="13"/>
      <c r="ISG36" s="13"/>
      <c r="ISH36" s="13"/>
      <c r="ISI36" s="13"/>
      <c r="ISJ36" s="13"/>
      <c r="ISK36" s="13"/>
      <c r="ISL36" s="13"/>
      <c r="ISM36" s="13"/>
      <c r="ISN36" s="13"/>
      <c r="ISO36" s="13"/>
      <c r="ISP36" s="13"/>
      <c r="ISQ36" s="13"/>
      <c r="ISR36" s="13"/>
      <c r="ISS36" s="13"/>
      <c r="IST36" s="13"/>
      <c r="ISU36" s="13"/>
      <c r="ISV36" s="13"/>
      <c r="ISW36" s="13"/>
      <c r="ISX36" s="13"/>
      <c r="ISY36" s="13"/>
      <c r="ISZ36" s="13"/>
      <c r="ITA36" s="13"/>
      <c r="ITB36" s="13"/>
      <c r="ITC36" s="13"/>
      <c r="ITD36" s="13"/>
      <c r="ITE36" s="13"/>
      <c r="ITF36" s="13"/>
      <c r="ITG36" s="13"/>
      <c r="ITH36" s="13"/>
      <c r="ITI36" s="13"/>
      <c r="ITJ36" s="13"/>
      <c r="ITK36" s="13"/>
      <c r="ITL36" s="13"/>
      <c r="ITM36" s="13"/>
      <c r="ITN36" s="13"/>
      <c r="ITO36" s="13"/>
      <c r="ITP36" s="13"/>
      <c r="ITQ36" s="13"/>
      <c r="ITR36" s="13"/>
      <c r="ITS36" s="13"/>
      <c r="ITT36" s="13"/>
      <c r="ITU36" s="13"/>
      <c r="ITV36" s="13"/>
      <c r="ITW36" s="13"/>
      <c r="ITX36" s="13"/>
      <c r="ITY36" s="13"/>
      <c r="ITZ36" s="13"/>
      <c r="IUA36" s="13"/>
      <c r="IUB36" s="13"/>
      <c r="IUC36" s="13"/>
      <c r="IUD36" s="13"/>
      <c r="IUE36" s="13"/>
      <c r="IUF36" s="13"/>
      <c r="IUG36" s="13"/>
      <c r="IUH36" s="13"/>
      <c r="IUI36" s="13"/>
      <c r="IUJ36" s="13"/>
      <c r="IUK36" s="13"/>
      <c r="IUL36" s="13"/>
      <c r="IUM36" s="13"/>
      <c r="IUN36" s="13"/>
      <c r="IUO36" s="13"/>
      <c r="IUP36" s="13"/>
      <c r="IUQ36" s="13"/>
      <c r="IUR36" s="13"/>
      <c r="IUS36" s="13"/>
      <c r="IUT36" s="13"/>
      <c r="IUU36" s="13"/>
      <c r="IUV36" s="13"/>
      <c r="IUW36" s="13"/>
      <c r="IUX36" s="13"/>
      <c r="IUY36" s="13"/>
      <c r="IUZ36" s="13"/>
      <c r="IVA36" s="13"/>
      <c r="IVB36" s="13"/>
      <c r="IVC36" s="13"/>
      <c r="IVD36" s="13"/>
      <c r="IVE36" s="13"/>
      <c r="IVF36" s="13"/>
      <c r="IVG36" s="13"/>
      <c r="IVH36" s="13"/>
      <c r="IVI36" s="13"/>
      <c r="IVJ36" s="13"/>
      <c r="IVK36" s="13"/>
      <c r="IVL36" s="13"/>
      <c r="IVM36" s="13"/>
      <c r="IVN36" s="13"/>
      <c r="IVO36" s="13"/>
      <c r="IVP36" s="13"/>
      <c r="IVQ36" s="13"/>
      <c r="IVR36" s="13"/>
      <c r="IVS36" s="13"/>
      <c r="IVT36" s="13"/>
      <c r="IVU36" s="13"/>
      <c r="IVV36" s="13"/>
      <c r="IVW36" s="13"/>
      <c r="IVX36" s="13"/>
      <c r="IVY36" s="13"/>
      <c r="IVZ36" s="13"/>
      <c r="IWA36" s="13"/>
      <c r="IWB36" s="13"/>
      <c r="IWC36" s="13"/>
      <c r="IWD36" s="13"/>
      <c r="IWE36" s="13"/>
      <c r="IWF36" s="13"/>
      <c r="IWG36" s="13"/>
      <c r="IWH36" s="13"/>
      <c r="IWI36" s="13"/>
      <c r="IWJ36" s="13"/>
      <c r="IWK36" s="13"/>
      <c r="IWL36" s="13"/>
      <c r="IWM36" s="13"/>
      <c r="IWN36" s="13"/>
      <c r="IWO36" s="13"/>
      <c r="IWP36" s="13"/>
      <c r="IWQ36" s="13"/>
      <c r="IWR36" s="13"/>
      <c r="IWS36" s="13"/>
      <c r="IWT36" s="13"/>
      <c r="IWU36" s="13"/>
      <c r="IWV36" s="13"/>
      <c r="IWW36" s="13"/>
      <c r="IWX36" s="13"/>
      <c r="IWY36" s="13"/>
      <c r="IWZ36" s="13"/>
      <c r="IXA36" s="13"/>
      <c r="IXB36" s="13"/>
      <c r="IXC36" s="13"/>
      <c r="IXD36" s="13"/>
      <c r="IXE36" s="13"/>
      <c r="IXF36" s="13"/>
      <c r="IXG36" s="13"/>
      <c r="IXH36" s="13"/>
      <c r="IXI36" s="13"/>
      <c r="IXJ36" s="13"/>
      <c r="IXK36" s="13"/>
      <c r="IXL36" s="13"/>
      <c r="IXM36" s="13"/>
      <c r="IXN36" s="13"/>
      <c r="IXO36" s="13"/>
      <c r="IXP36" s="13"/>
      <c r="IXQ36" s="13"/>
      <c r="IXR36" s="13"/>
      <c r="IXS36" s="13"/>
      <c r="IXT36" s="13"/>
      <c r="IXU36" s="13"/>
      <c r="IXV36" s="13"/>
      <c r="IXW36" s="13"/>
      <c r="IXX36" s="13"/>
      <c r="IXY36" s="13"/>
      <c r="IXZ36" s="13"/>
      <c r="IYA36" s="13"/>
      <c r="IYB36" s="13"/>
      <c r="IYC36" s="13"/>
      <c r="IYD36" s="13"/>
      <c r="IYE36" s="13"/>
      <c r="IYF36" s="13"/>
      <c r="IYG36" s="13"/>
      <c r="IYH36" s="13"/>
      <c r="IYI36" s="13"/>
      <c r="IYJ36" s="13"/>
      <c r="IYK36" s="13"/>
      <c r="IYL36" s="13"/>
      <c r="IYM36" s="13"/>
      <c r="IYN36" s="13"/>
      <c r="IYO36" s="13"/>
      <c r="IYP36" s="13"/>
      <c r="IYQ36" s="13"/>
      <c r="IYR36" s="13"/>
      <c r="IYS36" s="13"/>
      <c r="IYT36" s="13"/>
      <c r="IYU36" s="13"/>
      <c r="IYV36" s="13"/>
      <c r="IYW36" s="13"/>
      <c r="IYX36" s="13"/>
      <c r="IYY36" s="13"/>
      <c r="IYZ36" s="13"/>
      <c r="IZA36" s="13"/>
      <c r="IZB36" s="13"/>
      <c r="IZC36" s="13"/>
      <c r="IZD36" s="13"/>
      <c r="IZE36" s="13"/>
      <c r="IZF36" s="13"/>
      <c r="IZG36" s="13"/>
      <c r="IZH36" s="13"/>
      <c r="IZI36" s="13"/>
      <c r="IZJ36" s="13"/>
      <c r="IZK36" s="13"/>
      <c r="IZL36" s="13"/>
      <c r="IZM36" s="13"/>
      <c r="IZN36" s="13"/>
      <c r="IZO36" s="13"/>
      <c r="IZP36" s="13"/>
      <c r="IZQ36" s="13"/>
      <c r="IZR36" s="13"/>
      <c r="IZS36" s="13"/>
      <c r="IZT36" s="13"/>
      <c r="IZU36" s="13"/>
      <c r="IZV36" s="13"/>
      <c r="IZW36" s="13"/>
      <c r="IZX36" s="13"/>
      <c r="IZY36" s="13"/>
      <c r="IZZ36" s="13"/>
      <c r="JAA36" s="13"/>
      <c r="JAB36" s="13"/>
      <c r="JAC36" s="13"/>
      <c r="JAD36" s="13"/>
      <c r="JAE36" s="13"/>
      <c r="JAF36" s="13"/>
      <c r="JAG36" s="13"/>
      <c r="JAH36" s="13"/>
      <c r="JAI36" s="13"/>
      <c r="JAJ36" s="13"/>
      <c r="JAK36" s="13"/>
      <c r="JAL36" s="13"/>
      <c r="JAM36" s="13"/>
      <c r="JAN36" s="13"/>
      <c r="JAO36" s="13"/>
      <c r="JAP36" s="13"/>
      <c r="JAQ36" s="13"/>
      <c r="JAR36" s="13"/>
      <c r="JAS36" s="13"/>
      <c r="JAT36" s="13"/>
      <c r="JAU36" s="13"/>
      <c r="JAV36" s="13"/>
      <c r="JAW36" s="13"/>
      <c r="JAX36" s="13"/>
      <c r="JAY36" s="13"/>
      <c r="JAZ36" s="13"/>
      <c r="JBA36" s="13"/>
      <c r="JBB36" s="13"/>
      <c r="JBC36" s="13"/>
      <c r="JBD36" s="13"/>
      <c r="JBE36" s="13"/>
      <c r="JBF36" s="13"/>
      <c r="JBG36" s="13"/>
      <c r="JBH36" s="13"/>
      <c r="JBI36" s="13"/>
      <c r="JBJ36" s="13"/>
      <c r="JBK36" s="13"/>
      <c r="JBL36" s="13"/>
      <c r="JBM36" s="13"/>
      <c r="JBN36" s="13"/>
      <c r="JBO36" s="13"/>
      <c r="JBP36" s="13"/>
      <c r="JBQ36" s="13"/>
      <c r="JBR36" s="13"/>
      <c r="JBS36" s="13"/>
      <c r="JBT36" s="13"/>
      <c r="JBU36" s="13"/>
      <c r="JBV36" s="13"/>
      <c r="JBW36" s="13"/>
      <c r="JBX36" s="13"/>
      <c r="JBY36" s="13"/>
      <c r="JBZ36" s="13"/>
      <c r="JCA36" s="13"/>
      <c r="JCB36" s="13"/>
      <c r="JCC36" s="13"/>
      <c r="JCD36" s="13"/>
      <c r="JCE36" s="13"/>
      <c r="JCF36" s="13"/>
      <c r="JCG36" s="13"/>
      <c r="JCH36" s="13"/>
      <c r="JCI36" s="13"/>
      <c r="JCJ36" s="13"/>
      <c r="JCK36" s="13"/>
      <c r="JCL36" s="13"/>
      <c r="JCM36" s="13"/>
      <c r="JCN36" s="13"/>
      <c r="JCO36" s="13"/>
      <c r="JCP36" s="13"/>
      <c r="JCQ36" s="13"/>
      <c r="JCR36" s="13"/>
      <c r="JCS36" s="13"/>
      <c r="JCT36" s="13"/>
      <c r="JCU36" s="13"/>
      <c r="JCV36" s="13"/>
      <c r="JCW36" s="13"/>
      <c r="JCX36" s="13"/>
      <c r="JCY36" s="13"/>
      <c r="JCZ36" s="13"/>
      <c r="JDA36" s="13"/>
      <c r="JDB36" s="13"/>
      <c r="JDC36" s="13"/>
      <c r="JDD36" s="13"/>
      <c r="JDE36" s="13"/>
      <c r="JDF36" s="13"/>
      <c r="JDG36" s="13"/>
      <c r="JDH36" s="13"/>
      <c r="JDI36" s="13"/>
      <c r="JDJ36" s="13"/>
      <c r="JDK36" s="13"/>
      <c r="JDL36" s="13"/>
      <c r="JDM36" s="13"/>
      <c r="JDN36" s="13"/>
      <c r="JDO36" s="13"/>
      <c r="JDP36" s="13"/>
      <c r="JDQ36" s="13"/>
      <c r="JDR36" s="13"/>
      <c r="JDS36" s="13"/>
      <c r="JDT36" s="13"/>
      <c r="JDU36" s="13"/>
      <c r="JDV36" s="13"/>
      <c r="JDW36" s="13"/>
      <c r="JDX36" s="13"/>
      <c r="JDY36" s="13"/>
      <c r="JDZ36" s="13"/>
      <c r="JEA36" s="13"/>
      <c r="JEB36" s="13"/>
      <c r="JEC36" s="13"/>
      <c r="JED36" s="13"/>
      <c r="JEE36" s="13"/>
      <c r="JEF36" s="13"/>
      <c r="JEG36" s="13"/>
      <c r="JEH36" s="13"/>
      <c r="JEI36" s="13"/>
      <c r="JEJ36" s="13"/>
      <c r="JEK36" s="13"/>
      <c r="JEL36" s="13"/>
      <c r="JEM36" s="13"/>
      <c r="JEN36" s="13"/>
      <c r="JEO36" s="13"/>
      <c r="JEP36" s="13"/>
      <c r="JEQ36" s="13"/>
      <c r="JER36" s="13"/>
      <c r="JES36" s="13"/>
      <c r="JET36" s="13"/>
      <c r="JEU36" s="13"/>
      <c r="JEV36" s="13"/>
      <c r="JEW36" s="13"/>
      <c r="JEX36" s="13"/>
      <c r="JEY36" s="13"/>
      <c r="JEZ36" s="13"/>
      <c r="JFA36" s="13"/>
      <c r="JFB36" s="13"/>
      <c r="JFC36" s="13"/>
      <c r="JFD36" s="13"/>
      <c r="JFE36" s="13"/>
      <c r="JFF36" s="13"/>
      <c r="JFG36" s="13"/>
      <c r="JFH36" s="13"/>
      <c r="JFI36" s="13"/>
      <c r="JFJ36" s="13"/>
      <c r="JFK36" s="13"/>
      <c r="JFL36" s="13"/>
      <c r="JFM36" s="13"/>
      <c r="JFN36" s="13"/>
      <c r="JFO36" s="13"/>
      <c r="JFP36" s="13"/>
      <c r="JFQ36" s="13"/>
      <c r="JFR36" s="13"/>
      <c r="JFS36" s="13"/>
      <c r="JFT36" s="13"/>
      <c r="JFU36" s="13"/>
      <c r="JFV36" s="13"/>
      <c r="JFW36" s="13"/>
      <c r="JFX36" s="13"/>
      <c r="JFY36" s="13"/>
      <c r="JFZ36" s="13"/>
      <c r="JGA36" s="13"/>
      <c r="JGB36" s="13"/>
      <c r="JGC36" s="13"/>
      <c r="JGD36" s="13"/>
      <c r="JGE36" s="13"/>
      <c r="JGF36" s="13"/>
      <c r="JGG36" s="13"/>
      <c r="JGH36" s="13"/>
      <c r="JGI36" s="13"/>
      <c r="JGJ36" s="13"/>
      <c r="JGK36" s="13"/>
      <c r="JGL36" s="13"/>
      <c r="JGM36" s="13"/>
      <c r="JGN36" s="13"/>
      <c r="JGO36" s="13"/>
      <c r="JGP36" s="13"/>
      <c r="JGQ36" s="13"/>
      <c r="JGR36" s="13"/>
      <c r="JGS36" s="13"/>
      <c r="JGT36" s="13"/>
      <c r="JGU36" s="13"/>
      <c r="JGV36" s="13"/>
      <c r="JGW36" s="13"/>
      <c r="JGX36" s="13"/>
      <c r="JGY36" s="13"/>
      <c r="JGZ36" s="13"/>
      <c r="JHA36" s="13"/>
      <c r="JHB36" s="13"/>
      <c r="JHC36" s="13"/>
      <c r="JHD36" s="13"/>
      <c r="JHE36" s="13"/>
      <c r="JHF36" s="13"/>
      <c r="JHG36" s="13"/>
      <c r="JHH36" s="13"/>
      <c r="JHI36" s="13"/>
      <c r="JHJ36" s="13"/>
      <c r="JHK36" s="13"/>
      <c r="JHL36" s="13"/>
      <c r="JHM36" s="13"/>
      <c r="JHN36" s="13"/>
      <c r="JHO36" s="13"/>
      <c r="JHP36" s="13"/>
      <c r="JHQ36" s="13"/>
      <c r="JHR36" s="13"/>
      <c r="JHS36" s="13"/>
      <c r="JHT36" s="13"/>
      <c r="JHU36" s="13"/>
      <c r="JHV36" s="13"/>
      <c r="JHW36" s="13"/>
      <c r="JHX36" s="13"/>
      <c r="JHY36" s="13"/>
      <c r="JHZ36" s="13"/>
      <c r="JIA36" s="13"/>
      <c r="JIB36" s="13"/>
      <c r="JIC36" s="13"/>
      <c r="JID36" s="13"/>
      <c r="JIE36" s="13"/>
      <c r="JIF36" s="13"/>
      <c r="JIG36" s="13"/>
      <c r="JIH36" s="13"/>
      <c r="JII36" s="13"/>
      <c r="JIJ36" s="13"/>
      <c r="JIK36" s="13"/>
      <c r="JIL36" s="13"/>
      <c r="JIM36" s="13"/>
      <c r="JIN36" s="13"/>
      <c r="JIO36" s="13"/>
      <c r="JIP36" s="13"/>
      <c r="JIQ36" s="13"/>
      <c r="JIR36" s="13"/>
      <c r="JIS36" s="13"/>
      <c r="JIT36" s="13"/>
      <c r="JIU36" s="13"/>
      <c r="JIV36" s="13"/>
      <c r="JIW36" s="13"/>
      <c r="JIX36" s="13"/>
      <c r="JIY36" s="13"/>
      <c r="JIZ36" s="13"/>
      <c r="JJA36" s="13"/>
      <c r="JJB36" s="13"/>
      <c r="JJC36" s="13"/>
      <c r="JJD36" s="13"/>
      <c r="JJE36" s="13"/>
      <c r="JJF36" s="13"/>
      <c r="JJG36" s="13"/>
      <c r="JJH36" s="13"/>
      <c r="JJI36" s="13"/>
      <c r="JJJ36" s="13"/>
      <c r="JJK36" s="13"/>
      <c r="JJL36" s="13"/>
      <c r="JJM36" s="13"/>
      <c r="JJN36" s="13"/>
      <c r="JJO36" s="13"/>
      <c r="JJP36" s="13"/>
      <c r="JJQ36" s="13"/>
      <c r="JJR36" s="13"/>
      <c r="JJS36" s="13"/>
      <c r="JJT36" s="13"/>
      <c r="JJU36" s="13"/>
      <c r="JJV36" s="13"/>
      <c r="JJW36" s="13"/>
      <c r="JJX36" s="13"/>
      <c r="JJY36" s="13"/>
      <c r="JJZ36" s="13"/>
      <c r="JKA36" s="13"/>
      <c r="JKB36" s="13"/>
      <c r="JKC36" s="13"/>
      <c r="JKD36" s="13"/>
      <c r="JKE36" s="13"/>
      <c r="JKF36" s="13"/>
      <c r="JKG36" s="13"/>
      <c r="JKH36" s="13"/>
      <c r="JKI36" s="13"/>
      <c r="JKJ36" s="13"/>
      <c r="JKK36" s="13"/>
      <c r="JKL36" s="13"/>
      <c r="JKM36" s="13"/>
      <c r="JKN36" s="13"/>
      <c r="JKO36" s="13"/>
      <c r="JKP36" s="13"/>
      <c r="JKQ36" s="13"/>
      <c r="JKR36" s="13"/>
      <c r="JKS36" s="13"/>
      <c r="JKT36" s="13"/>
      <c r="JKU36" s="13"/>
      <c r="JKV36" s="13"/>
      <c r="JKW36" s="13"/>
      <c r="JKX36" s="13"/>
      <c r="JKY36" s="13"/>
      <c r="JKZ36" s="13"/>
      <c r="JLA36" s="13"/>
      <c r="JLB36" s="13"/>
      <c r="JLC36" s="13"/>
      <c r="JLD36" s="13"/>
      <c r="JLE36" s="13"/>
      <c r="JLF36" s="13"/>
      <c r="JLG36" s="13"/>
      <c r="JLH36" s="13"/>
      <c r="JLI36" s="13"/>
      <c r="JLJ36" s="13"/>
      <c r="JLK36" s="13"/>
      <c r="JLL36" s="13"/>
      <c r="JLM36" s="13"/>
      <c r="JLN36" s="13"/>
      <c r="JLO36" s="13"/>
      <c r="JLP36" s="13"/>
      <c r="JLQ36" s="13"/>
      <c r="JLR36" s="13"/>
      <c r="JLS36" s="13"/>
      <c r="JLT36" s="13"/>
      <c r="JLU36" s="13"/>
      <c r="JLV36" s="13"/>
      <c r="JLW36" s="13"/>
      <c r="JLX36" s="13"/>
      <c r="JLY36" s="13"/>
      <c r="JLZ36" s="13"/>
      <c r="JMA36" s="13"/>
      <c r="JMB36" s="13"/>
      <c r="JMC36" s="13"/>
      <c r="JMD36" s="13"/>
      <c r="JME36" s="13"/>
      <c r="JMF36" s="13"/>
      <c r="JMG36" s="13"/>
      <c r="JMH36" s="13"/>
      <c r="JMI36" s="13"/>
      <c r="JMJ36" s="13"/>
      <c r="JMK36" s="13"/>
      <c r="JML36" s="13"/>
      <c r="JMM36" s="13"/>
      <c r="JMN36" s="13"/>
      <c r="JMO36" s="13"/>
      <c r="JMP36" s="13"/>
      <c r="JMQ36" s="13"/>
      <c r="JMR36" s="13"/>
      <c r="JMS36" s="13"/>
      <c r="JMT36" s="13"/>
      <c r="JMU36" s="13"/>
      <c r="JMV36" s="13"/>
      <c r="JMW36" s="13"/>
      <c r="JMX36" s="13"/>
      <c r="JMY36" s="13"/>
      <c r="JMZ36" s="13"/>
      <c r="JNA36" s="13"/>
      <c r="JNB36" s="13"/>
      <c r="JNC36" s="13"/>
      <c r="JND36" s="13"/>
      <c r="JNE36" s="13"/>
      <c r="JNF36" s="13"/>
      <c r="JNG36" s="13"/>
      <c r="JNH36" s="13"/>
      <c r="JNI36" s="13"/>
      <c r="JNJ36" s="13"/>
      <c r="JNK36" s="13"/>
      <c r="JNL36" s="13"/>
      <c r="JNM36" s="13"/>
      <c r="JNN36" s="13"/>
      <c r="JNO36" s="13"/>
      <c r="JNP36" s="13"/>
      <c r="JNQ36" s="13"/>
      <c r="JNR36" s="13"/>
      <c r="JNS36" s="13"/>
      <c r="JNT36" s="13"/>
      <c r="JNU36" s="13"/>
      <c r="JNV36" s="13"/>
      <c r="JNW36" s="13"/>
      <c r="JNX36" s="13"/>
      <c r="JNY36" s="13"/>
      <c r="JNZ36" s="13"/>
      <c r="JOA36" s="13"/>
      <c r="JOB36" s="13"/>
      <c r="JOC36" s="13"/>
      <c r="JOD36" s="13"/>
      <c r="JOE36" s="13"/>
      <c r="JOF36" s="13"/>
      <c r="JOG36" s="13"/>
      <c r="JOH36" s="13"/>
      <c r="JOI36" s="13"/>
      <c r="JOJ36" s="13"/>
      <c r="JOK36" s="13"/>
      <c r="JOL36" s="13"/>
      <c r="JOM36" s="13"/>
      <c r="JON36" s="13"/>
      <c r="JOO36" s="13"/>
      <c r="JOP36" s="13"/>
      <c r="JOQ36" s="13"/>
      <c r="JOR36" s="13"/>
      <c r="JOS36" s="13"/>
      <c r="JOT36" s="13"/>
      <c r="JOU36" s="13"/>
      <c r="JOV36" s="13"/>
      <c r="JOW36" s="13"/>
      <c r="JOX36" s="13"/>
      <c r="JOY36" s="13"/>
      <c r="JOZ36" s="13"/>
      <c r="JPA36" s="13"/>
      <c r="JPB36" s="13"/>
      <c r="JPC36" s="13"/>
      <c r="JPD36" s="13"/>
      <c r="JPE36" s="13"/>
      <c r="JPF36" s="13"/>
      <c r="JPG36" s="13"/>
      <c r="JPH36" s="13"/>
      <c r="JPI36" s="13"/>
      <c r="JPJ36" s="13"/>
      <c r="JPK36" s="13"/>
      <c r="JPL36" s="13"/>
      <c r="JPM36" s="13"/>
      <c r="JPN36" s="13"/>
      <c r="JPO36" s="13"/>
      <c r="JPP36" s="13"/>
      <c r="JPQ36" s="13"/>
      <c r="JPR36" s="13"/>
      <c r="JPS36" s="13"/>
      <c r="JPT36" s="13"/>
      <c r="JPU36" s="13"/>
      <c r="JPV36" s="13"/>
      <c r="JPW36" s="13"/>
      <c r="JPX36" s="13"/>
      <c r="JPY36" s="13"/>
      <c r="JPZ36" s="13"/>
      <c r="JQA36" s="13"/>
      <c r="JQB36" s="13"/>
      <c r="JQC36" s="13"/>
      <c r="JQD36" s="13"/>
      <c r="JQE36" s="13"/>
      <c r="JQF36" s="13"/>
      <c r="JQG36" s="13"/>
      <c r="JQH36" s="13"/>
      <c r="JQI36" s="13"/>
      <c r="JQJ36" s="13"/>
      <c r="JQK36" s="13"/>
      <c r="JQL36" s="13"/>
      <c r="JQM36" s="13"/>
      <c r="JQN36" s="13"/>
      <c r="JQO36" s="13"/>
      <c r="JQP36" s="13"/>
      <c r="JQQ36" s="13"/>
      <c r="JQR36" s="13"/>
      <c r="JQS36" s="13"/>
      <c r="JQT36" s="13"/>
      <c r="JQU36" s="13"/>
      <c r="JQV36" s="13"/>
      <c r="JQW36" s="13"/>
      <c r="JQX36" s="13"/>
      <c r="JQY36" s="13"/>
      <c r="JQZ36" s="13"/>
      <c r="JRA36" s="13"/>
      <c r="JRB36" s="13"/>
      <c r="JRC36" s="13"/>
      <c r="JRD36" s="13"/>
      <c r="JRE36" s="13"/>
      <c r="JRF36" s="13"/>
      <c r="JRG36" s="13"/>
      <c r="JRH36" s="13"/>
      <c r="JRI36" s="13"/>
      <c r="JRJ36" s="13"/>
      <c r="JRK36" s="13"/>
      <c r="JRL36" s="13"/>
      <c r="JRM36" s="13"/>
      <c r="JRN36" s="13"/>
      <c r="JRO36" s="13"/>
      <c r="JRP36" s="13"/>
      <c r="JRQ36" s="13"/>
      <c r="JRR36" s="13"/>
      <c r="JRS36" s="13"/>
      <c r="JRT36" s="13"/>
      <c r="JRU36" s="13"/>
      <c r="JRV36" s="13"/>
      <c r="JRW36" s="13"/>
      <c r="JRX36" s="13"/>
      <c r="JRY36" s="13"/>
      <c r="JRZ36" s="13"/>
      <c r="JSA36" s="13"/>
      <c r="JSB36" s="13"/>
      <c r="JSC36" s="13"/>
      <c r="JSD36" s="13"/>
      <c r="JSE36" s="13"/>
      <c r="JSF36" s="13"/>
      <c r="JSG36" s="13"/>
      <c r="JSH36" s="13"/>
      <c r="JSI36" s="13"/>
      <c r="JSJ36" s="13"/>
      <c r="JSK36" s="13"/>
      <c r="JSL36" s="13"/>
      <c r="JSM36" s="13"/>
      <c r="JSN36" s="13"/>
      <c r="JSO36" s="13"/>
      <c r="JSP36" s="13"/>
      <c r="JSQ36" s="13"/>
      <c r="JSR36" s="13"/>
      <c r="JSS36" s="13"/>
      <c r="JST36" s="13"/>
      <c r="JSU36" s="13"/>
      <c r="JSV36" s="13"/>
      <c r="JSW36" s="13"/>
      <c r="JSX36" s="13"/>
      <c r="JSY36" s="13"/>
      <c r="JSZ36" s="13"/>
      <c r="JTA36" s="13"/>
      <c r="JTB36" s="13"/>
      <c r="JTC36" s="13"/>
      <c r="JTD36" s="13"/>
      <c r="JTE36" s="13"/>
      <c r="JTF36" s="13"/>
      <c r="JTG36" s="13"/>
      <c r="JTH36" s="13"/>
      <c r="JTI36" s="13"/>
      <c r="JTJ36" s="13"/>
      <c r="JTK36" s="13"/>
      <c r="JTL36" s="13"/>
      <c r="JTM36" s="13"/>
      <c r="JTN36" s="13"/>
      <c r="JTO36" s="13"/>
      <c r="JTP36" s="13"/>
      <c r="JTQ36" s="13"/>
      <c r="JTR36" s="13"/>
      <c r="JTS36" s="13"/>
      <c r="JTT36" s="13"/>
      <c r="JTU36" s="13"/>
      <c r="JTV36" s="13"/>
      <c r="JTW36" s="13"/>
      <c r="JTX36" s="13"/>
      <c r="JTY36" s="13"/>
      <c r="JTZ36" s="13"/>
      <c r="JUA36" s="13"/>
      <c r="JUB36" s="13"/>
      <c r="JUC36" s="13"/>
      <c r="JUD36" s="13"/>
      <c r="JUE36" s="13"/>
      <c r="JUF36" s="13"/>
      <c r="JUG36" s="13"/>
      <c r="JUH36" s="13"/>
      <c r="JUI36" s="13"/>
      <c r="JUJ36" s="13"/>
      <c r="JUK36" s="13"/>
      <c r="JUL36" s="13"/>
      <c r="JUM36" s="13"/>
      <c r="JUN36" s="13"/>
      <c r="JUO36" s="13"/>
      <c r="JUP36" s="13"/>
      <c r="JUQ36" s="13"/>
      <c r="JUR36" s="13"/>
      <c r="JUS36" s="13"/>
      <c r="JUT36" s="13"/>
      <c r="JUU36" s="13"/>
      <c r="JUV36" s="13"/>
      <c r="JUW36" s="13"/>
      <c r="JUX36" s="13"/>
      <c r="JUY36" s="13"/>
      <c r="JUZ36" s="13"/>
      <c r="JVA36" s="13"/>
      <c r="JVB36" s="13"/>
      <c r="JVC36" s="13"/>
      <c r="JVD36" s="13"/>
      <c r="JVE36" s="13"/>
      <c r="JVF36" s="13"/>
      <c r="JVG36" s="13"/>
      <c r="JVH36" s="13"/>
      <c r="JVI36" s="13"/>
      <c r="JVJ36" s="13"/>
      <c r="JVK36" s="13"/>
      <c r="JVL36" s="13"/>
      <c r="JVM36" s="13"/>
      <c r="JVN36" s="13"/>
      <c r="JVO36" s="13"/>
      <c r="JVP36" s="13"/>
      <c r="JVQ36" s="13"/>
      <c r="JVR36" s="13"/>
      <c r="JVS36" s="13"/>
      <c r="JVT36" s="13"/>
      <c r="JVU36" s="13"/>
      <c r="JVV36" s="13"/>
      <c r="JVW36" s="13"/>
      <c r="JVX36" s="13"/>
      <c r="JVY36" s="13"/>
      <c r="JVZ36" s="13"/>
      <c r="JWA36" s="13"/>
      <c r="JWB36" s="13"/>
      <c r="JWC36" s="13"/>
      <c r="JWD36" s="13"/>
      <c r="JWE36" s="13"/>
      <c r="JWF36" s="13"/>
      <c r="JWG36" s="13"/>
      <c r="JWH36" s="13"/>
      <c r="JWI36" s="13"/>
      <c r="JWJ36" s="13"/>
      <c r="JWK36" s="13"/>
      <c r="JWL36" s="13"/>
      <c r="JWM36" s="13"/>
      <c r="JWN36" s="13"/>
      <c r="JWO36" s="13"/>
      <c r="JWP36" s="13"/>
      <c r="JWQ36" s="13"/>
      <c r="JWR36" s="13"/>
      <c r="JWS36" s="13"/>
      <c r="JWT36" s="13"/>
      <c r="JWU36" s="13"/>
      <c r="JWV36" s="13"/>
      <c r="JWW36" s="13"/>
      <c r="JWX36" s="13"/>
      <c r="JWY36" s="13"/>
      <c r="JWZ36" s="13"/>
      <c r="JXA36" s="13"/>
      <c r="JXB36" s="13"/>
      <c r="JXC36" s="13"/>
      <c r="JXD36" s="13"/>
      <c r="JXE36" s="13"/>
      <c r="JXF36" s="13"/>
      <c r="JXG36" s="13"/>
      <c r="JXH36" s="13"/>
      <c r="JXI36" s="13"/>
      <c r="JXJ36" s="13"/>
      <c r="JXK36" s="13"/>
      <c r="JXL36" s="13"/>
      <c r="JXM36" s="13"/>
      <c r="JXN36" s="13"/>
      <c r="JXO36" s="13"/>
      <c r="JXP36" s="13"/>
      <c r="JXQ36" s="13"/>
      <c r="JXR36" s="13"/>
      <c r="JXS36" s="13"/>
      <c r="JXT36" s="13"/>
      <c r="JXU36" s="13"/>
      <c r="JXV36" s="13"/>
      <c r="JXW36" s="13"/>
      <c r="JXX36" s="13"/>
      <c r="JXY36" s="13"/>
      <c r="JXZ36" s="13"/>
      <c r="JYA36" s="13"/>
      <c r="JYB36" s="13"/>
      <c r="JYC36" s="13"/>
      <c r="JYD36" s="13"/>
      <c r="JYE36" s="13"/>
      <c r="JYF36" s="13"/>
      <c r="JYG36" s="13"/>
      <c r="JYH36" s="13"/>
      <c r="JYI36" s="13"/>
      <c r="JYJ36" s="13"/>
      <c r="JYK36" s="13"/>
      <c r="JYL36" s="13"/>
      <c r="JYM36" s="13"/>
      <c r="JYN36" s="13"/>
      <c r="JYO36" s="13"/>
      <c r="JYP36" s="13"/>
      <c r="JYQ36" s="13"/>
      <c r="JYR36" s="13"/>
      <c r="JYS36" s="13"/>
      <c r="JYT36" s="13"/>
      <c r="JYU36" s="13"/>
      <c r="JYV36" s="13"/>
      <c r="JYW36" s="13"/>
      <c r="JYX36" s="13"/>
      <c r="JYY36" s="13"/>
      <c r="JYZ36" s="13"/>
      <c r="JZA36" s="13"/>
      <c r="JZB36" s="13"/>
      <c r="JZC36" s="13"/>
      <c r="JZD36" s="13"/>
      <c r="JZE36" s="13"/>
      <c r="JZF36" s="13"/>
      <c r="JZG36" s="13"/>
      <c r="JZH36" s="13"/>
      <c r="JZI36" s="13"/>
      <c r="JZJ36" s="13"/>
      <c r="JZK36" s="13"/>
      <c r="JZL36" s="13"/>
      <c r="JZM36" s="13"/>
      <c r="JZN36" s="13"/>
      <c r="JZO36" s="13"/>
      <c r="JZP36" s="13"/>
      <c r="JZQ36" s="13"/>
      <c r="JZR36" s="13"/>
      <c r="JZS36" s="13"/>
      <c r="JZT36" s="13"/>
      <c r="JZU36" s="13"/>
      <c r="JZV36" s="13"/>
      <c r="JZW36" s="13"/>
      <c r="JZX36" s="13"/>
      <c r="JZY36" s="13"/>
      <c r="JZZ36" s="13"/>
      <c r="KAA36" s="13"/>
      <c r="KAB36" s="13"/>
      <c r="KAC36" s="13"/>
      <c r="KAD36" s="13"/>
      <c r="KAE36" s="13"/>
      <c r="KAF36" s="13"/>
      <c r="KAG36" s="13"/>
      <c r="KAH36" s="13"/>
      <c r="KAI36" s="13"/>
      <c r="KAJ36" s="13"/>
      <c r="KAK36" s="13"/>
      <c r="KAL36" s="13"/>
      <c r="KAM36" s="13"/>
      <c r="KAN36" s="13"/>
      <c r="KAO36" s="13"/>
      <c r="KAP36" s="13"/>
      <c r="KAQ36" s="13"/>
      <c r="KAR36" s="13"/>
      <c r="KAS36" s="13"/>
      <c r="KAT36" s="13"/>
      <c r="KAU36" s="13"/>
      <c r="KAV36" s="13"/>
      <c r="KAW36" s="13"/>
      <c r="KAX36" s="13"/>
      <c r="KAY36" s="13"/>
      <c r="KAZ36" s="13"/>
      <c r="KBA36" s="13"/>
      <c r="KBB36" s="13"/>
      <c r="KBC36" s="13"/>
      <c r="KBD36" s="13"/>
      <c r="KBE36" s="13"/>
      <c r="KBF36" s="13"/>
      <c r="KBG36" s="13"/>
      <c r="KBH36" s="13"/>
      <c r="KBI36" s="13"/>
      <c r="KBJ36" s="13"/>
      <c r="KBK36" s="13"/>
      <c r="KBL36" s="13"/>
      <c r="KBM36" s="13"/>
      <c r="KBN36" s="13"/>
      <c r="KBO36" s="13"/>
      <c r="KBP36" s="13"/>
      <c r="KBQ36" s="13"/>
      <c r="KBR36" s="13"/>
      <c r="KBS36" s="13"/>
      <c r="KBT36" s="13"/>
      <c r="KBU36" s="13"/>
      <c r="KBV36" s="13"/>
      <c r="KBW36" s="13"/>
      <c r="KBX36" s="13"/>
      <c r="KBY36" s="13"/>
      <c r="KBZ36" s="13"/>
      <c r="KCA36" s="13"/>
      <c r="KCB36" s="13"/>
      <c r="KCC36" s="13"/>
      <c r="KCD36" s="13"/>
      <c r="KCE36" s="13"/>
      <c r="KCF36" s="13"/>
      <c r="KCG36" s="13"/>
      <c r="KCH36" s="13"/>
      <c r="KCI36" s="13"/>
      <c r="KCJ36" s="13"/>
      <c r="KCK36" s="13"/>
      <c r="KCL36" s="13"/>
      <c r="KCM36" s="13"/>
      <c r="KCN36" s="13"/>
      <c r="KCO36" s="13"/>
      <c r="KCP36" s="13"/>
      <c r="KCQ36" s="13"/>
      <c r="KCR36" s="13"/>
      <c r="KCS36" s="13"/>
      <c r="KCT36" s="13"/>
      <c r="KCU36" s="13"/>
      <c r="KCV36" s="13"/>
      <c r="KCW36" s="13"/>
      <c r="KCX36" s="13"/>
      <c r="KCY36" s="13"/>
      <c r="KCZ36" s="13"/>
      <c r="KDA36" s="13"/>
      <c r="KDB36" s="13"/>
      <c r="KDC36" s="13"/>
      <c r="KDD36" s="13"/>
      <c r="KDE36" s="13"/>
      <c r="KDF36" s="13"/>
      <c r="KDG36" s="13"/>
      <c r="KDH36" s="13"/>
      <c r="KDI36" s="13"/>
      <c r="KDJ36" s="13"/>
      <c r="KDK36" s="13"/>
      <c r="KDL36" s="13"/>
      <c r="KDM36" s="13"/>
      <c r="KDN36" s="13"/>
      <c r="KDO36" s="13"/>
      <c r="KDP36" s="13"/>
      <c r="KDQ36" s="13"/>
      <c r="KDR36" s="13"/>
      <c r="KDS36" s="13"/>
      <c r="KDT36" s="13"/>
      <c r="KDU36" s="13"/>
      <c r="KDV36" s="13"/>
      <c r="KDW36" s="13"/>
      <c r="KDX36" s="13"/>
      <c r="KDY36" s="13"/>
      <c r="KDZ36" s="13"/>
      <c r="KEA36" s="13"/>
      <c r="KEB36" s="13"/>
      <c r="KEC36" s="13"/>
      <c r="KED36" s="13"/>
      <c r="KEE36" s="13"/>
      <c r="KEF36" s="13"/>
      <c r="KEG36" s="13"/>
      <c r="KEH36" s="13"/>
      <c r="KEI36" s="13"/>
      <c r="KEJ36" s="13"/>
      <c r="KEK36" s="13"/>
      <c r="KEL36" s="13"/>
      <c r="KEM36" s="13"/>
      <c r="KEN36" s="13"/>
      <c r="KEO36" s="13"/>
      <c r="KEP36" s="13"/>
      <c r="KEQ36" s="13"/>
      <c r="KER36" s="13"/>
      <c r="KES36" s="13"/>
      <c r="KET36" s="13"/>
      <c r="KEU36" s="13"/>
      <c r="KEV36" s="13"/>
      <c r="KEW36" s="13"/>
      <c r="KEX36" s="13"/>
      <c r="KEY36" s="13"/>
      <c r="KEZ36" s="13"/>
      <c r="KFA36" s="13"/>
      <c r="KFB36" s="13"/>
      <c r="KFC36" s="13"/>
      <c r="KFD36" s="13"/>
      <c r="KFE36" s="13"/>
      <c r="KFF36" s="13"/>
      <c r="KFG36" s="13"/>
      <c r="KFH36" s="13"/>
      <c r="KFI36" s="13"/>
      <c r="KFJ36" s="13"/>
      <c r="KFK36" s="13"/>
      <c r="KFL36" s="13"/>
      <c r="KFM36" s="13"/>
      <c r="KFN36" s="13"/>
      <c r="KFO36" s="13"/>
      <c r="KFP36" s="13"/>
      <c r="KFQ36" s="13"/>
      <c r="KFR36" s="13"/>
      <c r="KFS36" s="13"/>
      <c r="KFT36" s="13"/>
      <c r="KFU36" s="13"/>
      <c r="KFV36" s="13"/>
      <c r="KFW36" s="13"/>
      <c r="KFX36" s="13"/>
      <c r="KFY36" s="13"/>
      <c r="KFZ36" s="13"/>
      <c r="KGA36" s="13"/>
      <c r="KGB36" s="13"/>
      <c r="KGC36" s="13"/>
      <c r="KGD36" s="13"/>
      <c r="KGE36" s="13"/>
      <c r="KGF36" s="13"/>
      <c r="KGG36" s="13"/>
      <c r="KGH36" s="13"/>
      <c r="KGI36" s="13"/>
      <c r="KGJ36" s="13"/>
      <c r="KGK36" s="13"/>
      <c r="KGL36" s="13"/>
      <c r="KGM36" s="13"/>
      <c r="KGN36" s="13"/>
      <c r="KGO36" s="13"/>
      <c r="KGP36" s="13"/>
      <c r="KGQ36" s="13"/>
      <c r="KGR36" s="13"/>
      <c r="KGS36" s="13"/>
      <c r="KGT36" s="13"/>
      <c r="KGU36" s="13"/>
      <c r="KGV36" s="13"/>
      <c r="KGW36" s="13"/>
      <c r="KGX36" s="13"/>
      <c r="KGY36" s="13"/>
      <c r="KGZ36" s="13"/>
      <c r="KHA36" s="13"/>
      <c r="KHB36" s="13"/>
      <c r="KHC36" s="13"/>
      <c r="KHD36" s="13"/>
      <c r="KHE36" s="13"/>
      <c r="KHF36" s="13"/>
      <c r="KHG36" s="13"/>
      <c r="KHH36" s="13"/>
      <c r="KHI36" s="13"/>
      <c r="KHJ36" s="13"/>
      <c r="KHK36" s="13"/>
      <c r="KHL36" s="13"/>
      <c r="KHM36" s="13"/>
      <c r="KHN36" s="13"/>
      <c r="KHO36" s="13"/>
      <c r="KHP36" s="13"/>
      <c r="KHQ36" s="13"/>
      <c r="KHR36" s="13"/>
      <c r="KHS36" s="13"/>
      <c r="KHT36" s="13"/>
      <c r="KHU36" s="13"/>
      <c r="KHV36" s="13"/>
      <c r="KHW36" s="13"/>
      <c r="KHX36" s="13"/>
      <c r="KHY36" s="13"/>
      <c r="KHZ36" s="13"/>
      <c r="KIA36" s="13"/>
      <c r="KIB36" s="13"/>
      <c r="KIC36" s="13"/>
      <c r="KID36" s="13"/>
      <c r="KIE36" s="13"/>
      <c r="KIF36" s="13"/>
      <c r="KIG36" s="13"/>
      <c r="KIH36" s="13"/>
      <c r="KII36" s="13"/>
      <c r="KIJ36" s="13"/>
      <c r="KIK36" s="13"/>
      <c r="KIL36" s="13"/>
      <c r="KIM36" s="13"/>
      <c r="KIN36" s="13"/>
      <c r="KIO36" s="13"/>
      <c r="KIP36" s="13"/>
      <c r="KIQ36" s="13"/>
      <c r="KIR36" s="13"/>
      <c r="KIS36" s="13"/>
      <c r="KIT36" s="13"/>
      <c r="KIU36" s="13"/>
      <c r="KIV36" s="13"/>
      <c r="KIW36" s="13"/>
      <c r="KIX36" s="13"/>
      <c r="KIY36" s="13"/>
      <c r="KIZ36" s="13"/>
      <c r="KJA36" s="13"/>
      <c r="KJB36" s="13"/>
      <c r="KJC36" s="13"/>
      <c r="KJD36" s="13"/>
      <c r="KJE36" s="13"/>
      <c r="KJF36" s="13"/>
      <c r="KJG36" s="13"/>
      <c r="KJH36" s="13"/>
      <c r="KJI36" s="13"/>
      <c r="KJJ36" s="13"/>
      <c r="KJK36" s="13"/>
      <c r="KJL36" s="13"/>
      <c r="KJM36" s="13"/>
      <c r="KJN36" s="13"/>
      <c r="KJO36" s="13"/>
      <c r="KJP36" s="13"/>
      <c r="KJQ36" s="13"/>
      <c r="KJR36" s="13"/>
      <c r="KJS36" s="13"/>
      <c r="KJT36" s="13"/>
      <c r="KJU36" s="13"/>
      <c r="KJV36" s="13"/>
      <c r="KJW36" s="13"/>
      <c r="KJX36" s="13"/>
      <c r="KJY36" s="13"/>
      <c r="KJZ36" s="13"/>
      <c r="KKA36" s="13"/>
      <c r="KKB36" s="13"/>
      <c r="KKC36" s="13"/>
      <c r="KKD36" s="13"/>
      <c r="KKE36" s="13"/>
      <c r="KKF36" s="13"/>
      <c r="KKG36" s="13"/>
      <c r="KKH36" s="13"/>
      <c r="KKI36" s="13"/>
      <c r="KKJ36" s="13"/>
      <c r="KKK36" s="13"/>
      <c r="KKL36" s="13"/>
      <c r="KKM36" s="13"/>
      <c r="KKN36" s="13"/>
      <c r="KKO36" s="13"/>
      <c r="KKP36" s="13"/>
      <c r="KKQ36" s="13"/>
      <c r="KKR36" s="13"/>
      <c r="KKS36" s="13"/>
      <c r="KKT36" s="13"/>
      <c r="KKU36" s="13"/>
      <c r="KKV36" s="13"/>
      <c r="KKW36" s="13"/>
      <c r="KKX36" s="13"/>
      <c r="KKY36" s="13"/>
      <c r="KKZ36" s="13"/>
      <c r="KLA36" s="13"/>
      <c r="KLB36" s="13"/>
      <c r="KLC36" s="13"/>
      <c r="KLD36" s="13"/>
      <c r="KLE36" s="13"/>
      <c r="KLF36" s="13"/>
      <c r="KLG36" s="13"/>
      <c r="KLH36" s="13"/>
      <c r="KLI36" s="13"/>
      <c r="KLJ36" s="13"/>
      <c r="KLK36" s="13"/>
      <c r="KLL36" s="13"/>
      <c r="KLM36" s="13"/>
      <c r="KLN36" s="13"/>
      <c r="KLO36" s="13"/>
      <c r="KLP36" s="13"/>
      <c r="KLQ36" s="13"/>
      <c r="KLR36" s="13"/>
      <c r="KLS36" s="13"/>
      <c r="KLT36" s="13"/>
      <c r="KLU36" s="13"/>
      <c r="KLV36" s="13"/>
      <c r="KLW36" s="13"/>
      <c r="KLX36" s="13"/>
      <c r="KLY36" s="13"/>
      <c r="KLZ36" s="13"/>
      <c r="KMA36" s="13"/>
      <c r="KMB36" s="13"/>
      <c r="KMC36" s="13"/>
      <c r="KMD36" s="13"/>
      <c r="KME36" s="13"/>
      <c r="KMF36" s="13"/>
      <c r="KMG36" s="13"/>
      <c r="KMH36" s="13"/>
      <c r="KMI36" s="13"/>
      <c r="KMJ36" s="13"/>
      <c r="KMK36" s="13"/>
      <c r="KML36" s="13"/>
      <c r="KMM36" s="13"/>
      <c r="KMN36" s="13"/>
      <c r="KMO36" s="13"/>
      <c r="KMP36" s="13"/>
      <c r="KMQ36" s="13"/>
      <c r="KMR36" s="13"/>
      <c r="KMS36" s="13"/>
      <c r="KMT36" s="13"/>
      <c r="KMU36" s="13"/>
      <c r="KMV36" s="13"/>
      <c r="KMW36" s="13"/>
      <c r="KMX36" s="13"/>
      <c r="KMY36" s="13"/>
      <c r="KMZ36" s="13"/>
      <c r="KNA36" s="13"/>
      <c r="KNB36" s="13"/>
      <c r="KNC36" s="13"/>
      <c r="KND36" s="13"/>
      <c r="KNE36" s="13"/>
      <c r="KNF36" s="13"/>
      <c r="KNG36" s="13"/>
      <c r="KNH36" s="13"/>
      <c r="KNI36" s="13"/>
      <c r="KNJ36" s="13"/>
      <c r="KNK36" s="13"/>
      <c r="KNL36" s="13"/>
      <c r="KNM36" s="13"/>
      <c r="KNN36" s="13"/>
      <c r="KNO36" s="13"/>
      <c r="KNP36" s="13"/>
      <c r="KNQ36" s="13"/>
      <c r="KNR36" s="13"/>
      <c r="KNS36" s="13"/>
      <c r="KNT36" s="13"/>
      <c r="KNU36" s="13"/>
      <c r="KNV36" s="13"/>
      <c r="KNW36" s="13"/>
      <c r="KNX36" s="13"/>
      <c r="KNY36" s="13"/>
      <c r="KNZ36" s="13"/>
      <c r="KOA36" s="13"/>
      <c r="KOB36" s="13"/>
      <c r="KOC36" s="13"/>
      <c r="KOD36" s="13"/>
      <c r="KOE36" s="13"/>
      <c r="KOF36" s="13"/>
      <c r="KOG36" s="13"/>
      <c r="KOH36" s="13"/>
      <c r="KOI36" s="13"/>
      <c r="KOJ36" s="13"/>
      <c r="KOK36" s="13"/>
      <c r="KOL36" s="13"/>
      <c r="KOM36" s="13"/>
      <c r="KON36" s="13"/>
      <c r="KOO36" s="13"/>
      <c r="KOP36" s="13"/>
      <c r="KOQ36" s="13"/>
      <c r="KOR36" s="13"/>
      <c r="KOS36" s="13"/>
      <c r="KOT36" s="13"/>
      <c r="KOU36" s="13"/>
      <c r="KOV36" s="13"/>
      <c r="KOW36" s="13"/>
      <c r="KOX36" s="13"/>
      <c r="KOY36" s="13"/>
      <c r="KOZ36" s="13"/>
      <c r="KPA36" s="13"/>
      <c r="KPB36" s="13"/>
      <c r="KPC36" s="13"/>
      <c r="KPD36" s="13"/>
      <c r="KPE36" s="13"/>
      <c r="KPF36" s="13"/>
      <c r="KPG36" s="13"/>
      <c r="KPH36" s="13"/>
      <c r="KPI36" s="13"/>
      <c r="KPJ36" s="13"/>
      <c r="KPK36" s="13"/>
      <c r="KPL36" s="13"/>
      <c r="KPM36" s="13"/>
      <c r="KPN36" s="13"/>
      <c r="KPO36" s="13"/>
      <c r="KPP36" s="13"/>
      <c r="KPQ36" s="13"/>
      <c r="KPR36" s="13"/>
      <c r="KPS36" s="13"/>
      <c r="KPT36" s="13"/>
      <c r="KPU36" s="13"/>
      <c r="KPV36" s="13"/>
      <c r="KPW36" s="13"/>
      <c r="KPX36" s="13"/>
      <c r="KPY36" s="13"/>
      <c r="KPZ36" s="13"/>
      <c r="KQA36" s="13"/>
      <c r="KQB36" s="13"/>
      <c r="KQC36" s="13"/>
      <c r="KQD36" s="13"/>
      <c r="KQE36" s="13"/>
      <c r="KQF36" s="13"/>
      <c r="KQG36" s="13"/>
      <c r="KQH36" s="13"/>
      <c r="KQI36" s="13"/>
      <c r="KQJ36" s="13"/>
      <c r="KQK36" s="13"/>
      <c r="KQL36" s="13"/>
      <c r="KQM36" s="13"/>
      <c r="KQN36" s="13"/>
      <c r="KQO36" s="13"/>
      <c r="KQP36" s="13"/>
      <c r="KQQ36" s="13"/>
      <c r="KQR36" s="13"/>
      <c r="KQS36" s="13"/>
      <c r="KQT36" s="13"/>
      <c r="KQU36" s="13"/>
      <c r="KQV36" s="13"/>
      <c r="KQW36" s="13"/>
      <c r="KQX36" s="13"/>
      <c r="KQY36" s="13"/>
      <c r="KQZ36" s="13"/>
      <c r="KRA36" s="13"/>
      <c r="KRB36" s="13"/>
      <c r="KRC36" s="13"/>
      <c r="KRD36" s="13"/>
      <c r="KRE36" s="13"/>
      <c r="KRF36" s="13"/>
      <c r="KRG36" s="13"/>
      <c r="KRH36" s="13"/>
      <c r="KRI36" s="13"/>
      <c r="KRJ36" s="13"/>
      <c r="KRK36" s="13"/>
      <c r="KRL36" s="13"/>
      <c r="KRM36" s="13"/>
      <c r="KRN36" s="13"/>
      <c r="KRO36" s="13"/>
      <c r="KRP36" s="13"/>
      <c r="KRQ36" s="13"/>
      <c r="KRR36" s="13"/>
      <c r="KRS36" s="13"/>
      <c r="KRT36" s="13"/>
      <c r="KRU36" s="13"/>
      <c r="KRV36" s="13"/>
      <c r="KRW36" s="13"/>
      <c r="KRX36" s="13"/>
      <c r="KRY36" s="13"/>
      <c r="KRZ36" s="13"/>
      <c r="KSA36" s="13"/>
      <c r="KSB36" s="13"/>
      <c r="KSC36" s="13"/>
      <c r="KSD36" s="13"/>
      <c r="KSE36" s="13"/>
      <c r="KSF36" s="13"/>
      <c r="KSG36" s="13"/>
      <c r="KSH36" s="13"/>
      <c r="KSI36" s="13"/>
      <c r="KSJ36" s="13"/>
      <c r="KSK36" s="13"/>
      <c r="KSL36" s="13"/>
      <c r="KSM36" s="13"/>
      <c r="KSN36" s="13"/>
      <c r="KSO36" s="13"/>
      <c r="KSP36" s="13"/>
      <c r="KSQ36" s="13"/>
      <c r="KSR36" s="13"/>
      <c r="KSS36" s="13"/>
      <c r="KST36" s="13"/>
      <c r="KSU36" s="13"/>
      <c r="KSV36" s="13"/>
      <c r="KSW36" s="13"/>
      <c r="KSX36" s="13"/>
      <c r="KSY36" s="13"/>
      <c r="KSZ36" s="13"/>
      <c r="KTA36" s="13"/>
      <c r="KTB36" s="13"/>
      <c r="KTC36" s="13"/>
      <c r="KTD36" s="13"/>
      <c r="KTE36" s="13"/>
      <c r="KTF36" s="13"/>
      <c r="KTG36" s="13"/>
      <c r="KTH36" s="13"/>
      <c r="KTI36" s="13"/>
      <c r="KTJ36" s="13"/>
      <c r="KTK36" s="13"/>
      <c r="KTL36" s="13"/>
      <c r="KTM36" s="13"/>
      <c r="KTN36" s="13"/>
      <c r="KTO36" s="13"/>
      <c r="KTP36" s="13"/>
      <c r="KTQ36" s="13"/>
      <c r="KTR36" s="13"/>
      <c r="KTS36" s="13"/>
      <c r="KTT36" s="13"/>
      <c r="KTU36" s="13"/>
      <c r="KTV36" s="13"/>
      <c r="KTW36" s="13"/>
      <c r="KTX36" s="13"/>
      <c r="KTY36" s="13"/>
      <c r="KTZ36" s="13"/>
      <c r="KUA36" s="13"/>
      <c r="KUB36" s="13"/>
      <c r="KUC36" s="13"/>
      <c r="KUD36" s="13"/>
      <c r="KUE36" s="13"/>
      <c r="KUF36" s="13"/>
      <c r="KUG36" s="13"/>
      <c r="KUH36" s="13"/>
      <c r="KUI36" s="13"/>
      <c r="KUJ36" s="13"/>
      <c r="KUK36" s="13"/>
      <c r="KUL36" s="13"/>
      <c r="KUM36" s="13"/>
      <c r="KUN36" s="13"/>
      <c r="KUO36" s="13"/>
      <c r="KUP36" s="13"/>
      <c r="KUQ36" s="13"/>
      <c r="KUR36" s="13"/>
      <c r="KUS36" s="13"/>
      <c r="KUT36" s="13"/>
      <c r="KUU36" s="13"/>
      <c r="KUV36" s="13"/>
      <c r="KUW36" s="13"/>
      <c r="KUX36" s="13"/>
      <c r="KUY36" s="13"/>
      <c r="KUZ36" s="13"/>
      <c r="KVA36" s="13"/>
      <c r="KVB36" s="13"/>
      <c r="KVC36" s="13"/>
      <c r="KVD36" s="13"/>
      <c r="KVE36" s="13"/>
      <c r="KVF36" s="13"/>
      <c r="KVG36" s="13"/>
      <c r="KVH36" s="13"/>
      <c r="KVI36" s="13"/>
      <c r="KVJ36" s="13"/>
      <c r="KVK36" s="13"/>
      <c r="KVL36" s="13"/>
      <c r="KVM36" s="13"/>
      <c r="KVN36" s="13"/>
      <c r="KVO36" s="13"/>
      <c r="KVP36" s="13"/>
      <c r="KVQ36" s="13"/>
      <c r="KVR36" s="13"/>
      <c r="KVS36" s="13"/>
      <c r="KVT36" s="13"/>
      <c r="KVU36" s="13"/>
      <c r="KVV36" s="13"/>
      <c r="KVW36" s="13"/>
      <c r="KVX36" s="13"/>
      <c r="KVY36" s="13"/>
      <c r="KVZ36" s="13"/>
      <c r="KWA36" s="13"/>
      <c r="KWB36" s="13"/>
      <c r="KWC36" s="13"/>
      <c r="KWD36" s="13"/>
      <c r="KWE36" s="13"/>
      <c r="KWF36" s="13"/>
      <c r="KWG36" s="13"/>
      <c r="KWH36" s="13"/>
      <c r="KWI36" s="13"/>
      <c r="KWJ36" s="13"/>
      <c r="KWK36" s="13"/>
      <c r="KWL36" s="13"/>
      <c r="KWM36" s="13"/>
      <c r="KWN36" s="13"/>
      <c r="KWO36" s="13"/>
      <c r="KWP36" s="13"/>
      <c r="KWQ36" s="13"/>
      <c r="KWR36" s="13"/>
      <c r="KWS36" s="13"/>
      <c r="KWT36" s="13"/>
      <c r="KWU36" s="13"/>
      <c r="KWV36" s="13"/>
      <c r="KWW36" s="13"/>
      <c r="KWX36" s="13"/>
      <c r="KWY36" s="13"/>
      <c r="KWZ36" s="13"/>
      <c r="KXA36" s="13"/>
      <c r="KXB36" s="13"/>
      <c r="KXC36" s="13"/>
      <c r="KXD36" s="13"/>
      <c r="KXE36" s="13"/>
      <c r="KXF36" s="13"/>
      <c r="KXG36" s="13"/>
      <c r="KXH36" s="13"/>
      <c r="KXI36" s="13"/>
      <c r="KXJ36" s="13"/>
      <c r="KXK36" s="13"/>
      <c r="KXL36" s="13"/>
      <c r="KXM36" s="13"/>
      <c r="KXN36" s="13"/>
      <c r="KXO36" s="13"/>
      <c r="KXP36" s="13"/>
      <c r="KXQ36" s="13"/>
      <c r="KXR36" s="13"/>
      <c r="KXS36" s="13"/>
      <c r="KXT36" s="13"/>
      <c r="KXU36" s="13"/>
      <c r="KXV36" s="13"/>
      <c r="KXW36" s="13"/>
      <c r="KXX36" s="13"/>
      <c r="KXY36" s="13"/>
      <c r="KXZ36" s="13"/>
      <c r="KYA36" s="13"/>
      <c r="KYB36" s="13"/>
      <c r="KYC36" s="13"/>
      <c r="KYD36" s="13"/>
      <c r="KYE36" s="13"/>
      <c r="KYF36" s="13"/>
      <c r="KYG36" s="13"/>
      <c r="KYH36" s="13"/>
      <c r="KYI36" s="13"/>
      <c r="KYJ36" s="13"/>
      <c r="KYK36" s="13"/>
      <c r="KYL36" s="13"/>
      <c r="KYM36" s="13"/>
      <c r="KYN36" s="13"/>
      <c r="KYO36" s="13"/>
      <c r="KYP36" s="13"/>
      <c r="KYQ36" s="13"/>
      <c r="KYR36" s="13"/>
      <c r="KYS36" s="13"/>
      <c r="KYT36" s="13"/>
      <c r="KYU36" s="13"/>
      <c r="KYV36" s="13"/>
      <c r="KYW36" s="13"/>
      <c r="KYX36" s="13"/>
      <c r="KYY36" s="13"/>
      <c r="KYZ36" s="13"/>
      <c r="KZA36" s="13"/>
      <c r="KZB36" s="13"/>
      <c r="KZC36" s="13"/>
      <c r="KZD36" s="13"/>
      <c r="KZE36" s="13"/>
      <c r="KZF36" s="13"/>
      <c r="KZG36" s="13"/>
      <c r="KZH36" s="13"/>
      <c r="KZI36" s="13"/>
      <c r="KZJ36" s="13"/>
      <c r="KZK36" s="13"/>
      <c r="KZL36" s="13"/>
      <c r="KZM36" s="13"/>
      <c r="KZN36" s="13"/>
      <c r="KZO36" s="13"/>
      <c r="KZP36" s="13"/>
      <c r="KZQ36" s="13"/>
      <c r="KZR36" s="13"/>
      <c r="KZS36" s="13"/>
      <c r="KZT36" s="13"/>
      <c r="KZU36" s="13"/>
      <c r="KZV36" s="13"/>
      <c r="KZW36" s="13"/>
      <c r="KZX36" s="13"/>
      <c r="KZY36" s="13"/>
      <c r="KZZ36" s="13"/>
      <c r="LAA36" s="13"/>
      <c r="LAB36" s="13"/>
      <c r="LAC36" s="13"/>
      <c r="LAD36" s="13"/>
      <c r="LAE36" s="13"/>
      <c r="LAF36" s="13"/>
      <c r="LAG36" s="13"/>
      <c r="LAH36" s="13"/>
      <c r="LAI36" s="13"/>
      <c r="LAJ36" s="13"/>
      <c r="LAK36" s="13"/>
      <c r="LAL36" s="13"/>
      <c r="LAM36" s="13"/>
      <c r="LAN36" s="13"/>
      <c r="LAO36" s="13"/>
      <c r="LAP36" s="13"/>
      <c r="LAQ36" s="13"/>
      <c r="LAR36" s="13"/>
      <c r="LAS36" s="13"/>
      <c r="LAT36" s="13"/>
      <c r="LAU36" s="13"/>
      <c r="LAV36" s="13"/>
      <c r="LAW36" s="13"/>
      <c r="LAX36" s="13"/>
      <c r="LAY36" s="13"/>
      <c r="LAZ36" s="13"/>
      <c r="LBA36" s="13"/>
      <c r="LBB36" s="13"/>
      <c r="LBC36" s="13"/>
      <c r="LBD36" s="13"/>
      <c r="LBE36" s="13"/>
      <c r="LBF36" s="13"/>
      <c r="LBG36" s="13"/>
      <c r="LBH36" s="13"/>
      <c r="LBI36" s="13"/>
      <c r="LBJ36" s="13"/>
      <c r="LBK36" s="13"/>
      <c r="LBL36" s="13"/>
      <c r="LBM36" s="13"/>
      <c r="LBN36" s="13"/>
      <c r="LBO36" s="13"/>
      <c r="LBP36" s="13"/>
      <c r="LBQ36" s="13"/>
      <c r="LBR36" s="13"/>
      <c r="LBS36" s="13"/>
      <c r="LBT36" s="13"/>
      <c r="LBU36" s="13"/>
      <c r="LBV36" s="13"/>
      <c r="LBW36" s="13"/>
      <c r="LBX36" s="13"/>
      <c r="LBY36" s="13"/>
      <c r="LBZ36" s="13"/>
      <c r="LCA36" s="13"/>
      <c r="LCB36" s="13"/>
      <c r="LCC36" s="13"/>
      <c r="LCD36" s="13"/>
      <c r="LCE36" s="13"/>
      <c r="LCF36" s="13"/>
      <c r="LCG36" s="13"/>
      <c r="LCH36" s="13"/>
      <c r="LCI36" s="13"/>
      <c r="LCJ36" s="13"/>
      <c r="LCK36" s="13"/>
      <c r="LCL36" s="13"/>
      <c r="LCM36" s="13"/>
      <c r="LCN36" s="13"/>
      <c r="LCO36" s="13"/>
      <c r="LCP36" s="13"/>
      <c r="LCQ36" s="13"/>
      <c r="LCR36" s="13"/>
      <c r="LCS36" s="13"/>
      <c r="LCT36" s="13"/>
      <c r="LCU36" s="13"/>
      <c r="LCV36" s="13"/>
      <c r="LCW36" s="13"/>
      <c r="LCX36" s="13"/>
      <c r="LCY36" s="13"/>
      <c r="LCZ36" s="13"/>
      <c r="LDA36" s="13"/>
      <c r="LDB36" s="13"/>
      <c r="LDC36" s="13"/>
      <c r="LDD36" s="13"/>
      <c r="LDE36" s="13"/>
      <c r="LDF36" s="13"/>
      <c r="LDG36" s="13"/>
      <c r="LDH36" s="13"/>
      <c r="LDI36" s="13"/>
      <c r="LDJ36" s="13"/>
      <c r="LDK36" s="13"/>
      <c r="LDL36" s="13"/>
      <c r="LDM36" s="13"/>
      <c r="LDN36" s="13"/>
      <c r="LDO36" s="13"/>
      <c r="LDP36" s="13"/>
      <c r="LDQ36" s="13"/>
      <c r="LDR36" s="13"/>
      <c r="LDS36" s="13"/>
      <c r="LDT36" s="13"/>
      <c r="LDU36" s="13"/>
      <c r="LDV36" s="13"/>
      <c r="LDW36" s="13"/>
      <c r="LDX36" s="13"/>
      <c r="LDY36" s="13"/>
      <c r="LDZ36" s="13"/>
      <c r="LEA36" s="13"/>
      <c r="LEB36" s="13"/>
      <c r="LEC36" s="13"/>
      <c r="LED36" s="13"/>
      <c r="LEE36" s="13"/>
      <c r="LEF36" s="13"/>
      <c r="LEG36" s="13"/>
      <c r="LEH36" s="13"/>
      <c r="LEI36" s="13"/>
      <c r="LEJ36" s="13"/>
      <c r="LEK36" s="13"/>
      <c r="LEL36" s="13"/>
      <c r="LEM36" s="13"/>
      <c r="LEN36" s="13"/>
      <c r="LEO36" s="13"/>
      <c r="LEP36" s="13"/>
      <c r="LEQ36" s="13"/>
      <c r="LER36" s="13"/>
      <c r="LES36" s="13"/>
      <c r="LET36" s="13"/>
      <c r="LEU36" s="13"/>
      <c r="LEV36" s="13"/>
      <c r="LEW36" s="13"/>
      <c r="LEX36" s="13"/>
      <c r="LEY36" s="13"/>
      <c r="LEZ36" s="13"/>
      <c r="LFA36" s="13"/>
      <c r="LFB36" s="13"/>
      <c r="LFC36" s="13"/>
      <c r="LFD36" s="13"/>
      <c r="LFE36" s="13"/>
      <c r="LFF36" s="13"/>
      <c r="LFG36" s="13"/>
      <c r="LFH36" s="13"/>
      <c r="LFI36" s="13"/>
      <c r="LFJ36" s="13"/>
      <c r="LFK36" s="13"/>
      <c r="LFL36" s="13"/>
      <c r="LFM36" s="13"/>
      <c r="LFN36" s="13"/>
      <c r="LFO36" s="13"/>
      <c r="LFP36" s="13"/>
      <c r="LFQ36" s="13"/>
      <c r="LFR36" s="13"/>
      <c r="LFS36" s="13"/>
      <c r="LFT36" s="13"/>
      <c r="LFU36" s="13"/>
      <c r="LFV36" s="13"/>
      <c r="LFW36" s="13"/>
      <c r="LFX36" s="13"/>
      <c r="LFY36" s="13"/>
      <c r="LFZ36" s="13"/>
      <c r="LGA36" s="13"/>
      <c r="LGB36" s="13"/>
      <c r="LGC36" s="13"/>
      <c r="LGD36" s="13"/>
      <c r="LGE36" s="13"/>
      <c r="LGF36" s="13"/>
      <c r="LGG36" s="13"/>
      <c r="LGH36" s="13"/>
      <c r="LGI36" s="13"/>
      <c r="LGJ36" s="13"/>
      <c r="LGK36" s="13"/>
      <c r="LGL36" s="13"/>
      <c r="LGM36" s="13"/>
      <c r="LGN36" s="13"/>
      <c r="LGO36" s="13"/>
      <c r="LGP36" s="13"/>
      <c r="LGQ36" s="13"/>
      <c r="LGR36" s="13"/>
      <c r="LGS36" s="13"/>
      <c r="LGT36" s="13"/>
      <c r="LGU36" s="13"/>
      <c r="LGV36" s="13"/>
      <c r="LGW36" s="13"/>
      <c r="LGX36" s="13"/>
      <c r="LGY36" s="13"/>
      <c r="LGZ36" s="13"/>
      <c r="LHA36" s="13"/>
      <c r="LHB36" s="13"/>
      <c r="LHC36" s="13"/>
      <c r="LHD36" s="13"/>
      <c r="LHE36" s="13"/>
      <c r="LHF36" s="13"/>
      <c r="LHG36" s="13"/>
      <c r="LHH36" s="13"/>
      <c r="LHI36" s="13"/>
      <c r="LHJ36" s="13"/>
      <c r="LHK36" s="13"/>
      <c r="LHL36" s="13"/>
      <c r="LHM36" s="13"/>
      <c r="LHN36" s="13"/>
      <c r="LHO36" s="13"/>
      <c r="LHP36" s="13"/>
      <c r="LHQ36" s="13"/>
      <c r="LHR36" s="13"/>
      <c r="LHS36" s="13"/>
      <c r="LHT36" s="13"/>
      <c r="LHU36" s="13"/>
      <c r="LHV36" s="13"/>
      <c r="LHW36" s="13"/>
      <c r="LHX36" s="13"/>
      <c r="LHY36" s="13"/>
      <c r="LHZ36" s="13"/>
      <c r="LIA36" s="13"/>
      <c r="LIB36" s="13"/>
      <c r="LIC36" s="13"/>
      <c r="LID36" s="13"/>
      <c r="LIE36" s="13"/>
      <c r="LIF36" s="13"/>
      <c r="LIG36" s="13"/>
      <c r="LIH36" s="13"/>
      <c r="LII36" s="13"/>
      <c r="LIJ36" s="13"/>
      <c r="LIK36" s="13"/>
      <c r="LIL36" s="13"/>
      <c r="LIM36" s="13"/>
      <c r="LIN36" s="13"/>
      <c r="LIO36" s="13"/>
      <c r="LIP36" s="13"/>
      <c r="LIQ36" s="13"/>
      <c r="LIR36" s="13"/>
      <c r="LIS36" s="13"/>
      <c r="LIT36" s="13"/>
      <c r="LIU36" s="13"/>
      <c r="LIV36" s="13"/>
      <c r="LIW36" s="13"/>
      <c r="LIX36" s="13"/>
      <c r="LIY36" s="13"/>
      <c r="LIZ36" s="13"/>
      <c r="LJA36" s="13"/>
      <c r="LJB36" s="13"/>
      <c r="LJC36" s="13"/>
      <c r="LJD36" s="13"/>
      <c r="LJE36" s="13"/>
      <c r="LJF36" s="13"/>
      <c r="LJG36" s="13"/>
      <c r="LJH36" s="13"/>
      <c r="LJI36" s="13"/>
      <c r="LJJ36" s="13"/>
      <c r="LJK36" s="13"/>
      <c r="LJL36" s="13"/>
      <c r="LJM36" s="13"/>
      <c r="LJN36" s="13"/>
      <c r="LJO36" s="13"/>
      <c r="LJP36" s="13"/>
      <c r="LJQ36" s="13"/>
      <c r="LJR36" s="13"/>
      <c r="LJS36" s="13"/>
      <c r="LJT36" s="13"/>
      <c r="LJU36" s="13"/>
      <c r="LJV36" s="13"/>
      <c r="LJW36" s="13"/>
      <c r="LJX36" s="13"/>
      <c r="LJY36" s="13"/>
      <c r="LJZ36" s="13"/>
      <c r="LKA36" s="13"/>
      <c r="LKB36" s="13"/>
      <c r="LKC36" s="13"/>
      <c r="LKD36" s="13"/>
      <c r="LKE36" s="13"/>
      <c r="LKF36" s="13"/>
      <c r="LKG36" s="13"/>
      <c r="LKH36" s="13"/>
      <c r="LKI36" s="13"/>
      <c r="LKJ36" s="13"/>
      <c r="LKK36" s="13"/>
      <c r="LKL36" s="13"/>
      <c r="LKM36" s="13"/>
      <c r="LKN36" s="13"/>
      <c r="LKO36" s="13"/>
      <c r="LKP36" s="13"/>
      <c r="LKQ36" s="13"/>
      <c r="LKR36" s="13"/>
      <c r="LKS36" s="13"/>
      <c r="LKT36" s="13"/>
      <c r="LKU36" s="13"/>
      <c r="LKV36" s="13"/>
      <c r="LKW36" s="13"/>
      <c r="LKX36" s="13"/>
      <c r="LKY36" s="13"/>
      <c r="LKZ36" s="13"/>
      <c r="LLA36" s="13"/>
      <c r="LLB36" s="13"/>
      <c r="LLC36" s="13"/>
      <c r="LLD36" s="13"/>
      <c r="LLE36" s="13"/>
      <c r="LLF36" s="13"/>
      <c r="LLG36" s="13"/>
      <c r="LLH36" s="13"/>
      <c r="LLI36" s="13"/>
      <c r="LLJ36" s="13"/>
      <c r="LLK36" s="13"/>
      <c r="LLL36" s="13"/>
      <c r="LLM36" s="13"/>
      <c r="LLN36" s="13"/>
      <c r="LLO36" s="13"/>
      <c r="LLP36" s="13"/>
      <c r="LLQ36" s="13"/>
      <c r="LLR36" s="13"/>
      <c r="LLS36" s="13"/>
      <c r="LLT36" s="13"/>
      <c r="LLU36" s="13"/>
      <c r="LLV36" s="13"/>
      <c r="LLW36" s="13"/>
      <c r="LLX36" s="13"/>
      <c r="LLY36" s="13"/>
      <c r="LLZ36" s="13"/>
      <c r="LMA36" s="13"/>
      <c r="LMB36" s="13"/>
      <c r="LMC36" s="13"/>
      <c r="LMD36" s="13"/>
      <c r="LME36" s="13"/>
      <c r="LMF36" s="13"/>
      <c r="LMG36" s="13"/>
      <c r="LMH36" s="13"/>
      <c r="LMI36" s="13"/>
      <c r="LMJ36" s="13"/>
      <c r="LMK36" s="13"/>
      <c r="LML36" s="13"/>
      <c r="LMM36" s="13"/>
      <c r="LMN36" s="13"/>
      <c r="LMO36" s="13"/>
      <c r="LMP36" s="13"/>
      <c r="LMQ36" s="13"/>
      <c r="LMR36" s="13"/>
      <c r="LMS36" s="13"/>
      <c r="LMT36" s="13"/>
      <c r="LMU36" s="13"/>
      <c r="LMV36" s="13"/>
      <c r="LMW36" s="13"/>
      <c r="LMX36" s="13"/>
      <c r="LMY36" s="13"/>
      <c r="LMZ36" s="13"/>
      <c r="LNA36" s="13"/>
      <c r="LNB36" s="13"/>
      <c r="LNC36" s="13"/>
      <c r="LND36" s="13"/>
      <c r="LNE36" s="13"/>
      <c r="LNF36" s="13"/>
      <c r="LNG36" s="13"/>
      <c r="LNH36" s="13"/>
      <c r="LNI36" s="13"/>
      <c r="LNJ36" s="13"/>
      <c r="LNK36" s="13"/>
      <c r="LNL36" s="13"/>
      <c r="LNM36" s="13"/>
      <c r="LNN36" s="13"/>
      <c r="LNO36" s="13"/>
      <c r="LNP36" s="13"/>
      <c r="LNQ36" s="13"/>
      <c r="LNR36" s="13"/>
      <c r="LNS36" s="13"/>
      <c r="LNT36" s="13"/>
      <c r="LNU36" s="13"/>
      <c r="LNV36" s="13"/>
      <c r="LNW36" s="13"/>
      <c r="LNX36" s="13"/>
      <c r="LNY36" s="13"/>
      <c r="LNZ36" s="13"/>
      <c r="LOA36" s="13"/>
      <c r="LOB36" s="13"/>
      <c r="LOC36" s="13"/>
      <c r="LOD36" s="13"/>
      <c r="LOE36" s="13"/>
      <c r="LOF36" s="13"/>
      <c r="LOG36" s="13"/>
      <c r="LOH36" s="13"/>
      <c r="LOI36" s="13"/>
      <c r="LOJ36" s="13"/>
      <c r="LOK36" s="13"/>
      <c r="LOL36" s="13"/>
      <c r="LOM36" s="13"/>
      <c r="LON36" s="13"/>
      <c r="LOO36" s="13"/>
      <c r="LOP36" s="13"/>
      <c r="LOQ36" s="13"/>
      <c r="LOR36" s="13"/>
      <c r="LOS36" s="13"/>
      <c r="LOT36" s="13"/>
      <c r="LOU36" s="13"/>
      <c r="LOV36" s="13"/>
      <c r="LOW36" s="13"/>
      <c r="LOX36" s="13"/>
      <c r="LOY36" s="13"/>
      <c r="LOZ36" s="13"/>
      <c r="LPA36" s="13"/>
      <c r="LPB36" s="13"/>
      <c r="LPC36" s="13"/>
      <c r="LPD36" s="13"/>
      <c r="LPE36" s="13"/>
      <c r="LPF36" s="13"/>
      <c r="LPG36" s="13"/>
      <c r="LPH36" s="13"/>
      <c r="LPI36" s="13"/>
      <c r="LPJ36" s="13"/>
      <c r="LPK36" s="13"/>
      <c r="LPL36" s="13"/>
      <c r="LPM36" s="13"/>
      <c r="LPN36" s="13"/>
      <c r="LPO36" s="13"/>
      <c r="LPP36" s="13"/>
      <c r="LPQ36" s="13"/>
      <c r="LPR36" s="13"/>
      <c r="LPS36" s="13"/>
      <c r="LPT36" s="13"/>
      <c r="LPU36" s="13"/>
      <c r="LPV36" s="13"/>
      <c r="LPW36" s="13"/>
      <c r="LPX36" s="13"/>
      <c r="LPY36" s="13"/>
      <c r="LPZ36" s="13"/>
      <c r="LQA36" s="13"/>
      <c r="LQB36" s="13"/>
      <c r="LQC36" s="13"/>
      <c r="LQD36" s="13"/>
      <c r="LQE36" s="13"/>
      <c r="LQF36" s="13"/>
      <c r="LQG36" s="13"/>
      <c r="LQH36" s="13"/>
      <c r="LQI36" s="13"/>
      <c r="LQJ36" s="13"/>
      <c r="LQK36" s="13"/>
      <c r="LQL36" s="13"/>
      <c r="LQM36" s="13"/>
      <c r="LQN36" s="13"/>
      <c r="LQO36" s="13"/>
      <c r="LQP36" s="13"/>
      <c r="LQQ36" s="13"/>
      <c r="LQR36" s="13"/>
      <c r="LQS36" s="13"/>
      <c r="LQT36" s="13"/>
      <c r="LQU36" s="13"/>
      <c r="LQV36" s="13"/>
      <c r="LQW36" s="13"/>
      <c r="LQX36" s="13"/>
      <c r="LQY36" s="13"/>
      <c r="LQZ36" s="13"/>
      <c r="LRA36" s="13"/>
      <c r="LRB36" s="13"/>
      <c r="LRC36" s="13"/>
      <c r="LRD36" s="13"/>
      <c r="LRE36" s="13"/>
      <c r="LRF36" s="13"/>
      <c r="LRG36" s="13"/>
      <c r="LRH36" s="13"/>
      <c r="LRI36" s="13"/>
      <c r="LRJ36" s="13"/>
      <c r="LRK36" s="13"/>
      <c r="LRL36" s="13"/>
      <c r="LRM36" s="13"/>
      <c r="LRN36" s="13"/>
      <c r="LRO36" s="13"/>
      <c r="LRP36" s="13"/>
      <c r="LRQ36" s="13"/>
      <c r="LRR36" s="13"/>
      <c r="LRS36" s="13"/>
      <c r="LRT36" s="13"/>
      <c r="LRU36" s="13"/>
      <c r="LRV36" s="13"/>
      <c r="LRW36" s="13"/>
      <c r="LRX36" s="13"/>
      <c r="LRY36" s="13"/>
      <c r="LRZ36" s="13"/>
      <c r="LSA36" s="13"/>
      <c r="LSB36" s="13"/>
      <c r="LSC36" s="13"/>
      <c r="LSD36" s="13"/>
      <c r="LSE36" s="13"/>
      <c r="LSF36" s="13"/>
      <c r="LSG36" s="13"/>
      <c r="LSH36" s="13"/>
      <c r="LSI36" s="13"/>
      <c r="LSJ36" s="13"/>
      <c r="LSK36" s="13"/>
      <c r="LSL36" s="13"/>
      <c r="LSM36" s="13"/>
      <c r="LSN36" s="13"/>
      <c r="LSO36" s="13"/>
      <c r="LSP36" s="13"/>
      <c r="LSQ36" s="13"/>
      <c r="LSR36" s="13"/>
      <c r="LSS36" s="13"/>
      <c r="LST36" s="13"/>
      <c r="LSU36" s="13"/>
      <c r="LSV36" s="13"/>
      <c r="LSW36" s="13"/>
      <c r="LSX36" s="13"/>
      <c r="LSY36" s="13"/>
      <c r="LSZ36" s="13"/>
      <c r="LTA36" s="13"/>
      <c r="LTB36" s="13"/>
      <c r="LTC36" s="13"/>
      <c r="LTD36" s="13"/>
      <c r="LTE36" s="13"/>
      <c r="LTF36" s="13"/>
      <c r="LTG36" s="13"/>
      <c r="LTH36" s="13"/>
      <c r="LTI36" s="13"/>
      <c r="LTJ36" s="13"/>
      <c r="LTK36" s="13"/>
      <c r="LTL36" s="13"/>
      <c r="LTM36" s="13"/>
      <c r="LTN36" s="13"/>
      <c r="LTO36" s="13"/>
      <c r="LTP36" s="13"/>
      <c r="LTQ36" s="13"/>
      <c r="LTR36" s="13"/>
      <c r="LTS36" s="13"/>
      <c r="LTT36" s="13"/>
      <c r="LTU36" s="13"/>
      <c r="LTV36" s="13"/>
      <c r="LTW36" s="13"/>
      <c r="LTX36" s="13"/>
      <c r="LTY36" s="13"/>
      <c r="LTZ36" s="13"/>
      <c r="LUA36" s="13"/>
      <c r="LUB36" s="13"/>
      <c r="LUC36" s="13"/>
      <c r="LUD36" s="13"/>
      <c r="LUE36" s="13"/>
      <c r="LUF36" s="13"/>
      <c r="LUG36" s="13"/>
      <c r="LUH36" s="13"/>
      <c r="LUI36" s="13"/>
      <c r="LUJ36" s="13"/>
      <c r="LUK36" s="13"/>
      <c r="LUL36" s="13"/>
      <c r="LUM36" s="13"/>
      <c r="LUN36" s="13"/>
      <c r="LUO36" s="13"/>
      <c r="LUP36" s="13"/>
      <c r="LUQ36" s="13"/>
      <c r="LUR36" s="13"/>
      <c r="LUS36" s="13"/>
      <c r="LUT36" s="13"/>
      <c r="LUU36" s="13"/>
      <c r="LUV36" s="13"/>
      <c r="LUW36" s="13"/>
      <c r="LUX36" s="13"/>
      <c r="LUY36" s="13"/>
      <c r="LUZ36" s="13"/>
      <c r="LVA36" s="13"/>
      <c r="LVB36" s="13"/>
      <c r="LVC36" s="13"/>
      <c r="LVD36" s="13"/>
      <c r="LVE36" s="13"/>
      <c r="LVF36" s="13"/>
      <c r="LVG36" s="13"/>
      <c r="LVH36" s="13"/>
      <c r="LVI36" s="13"/>
      <c r="LVJ36" s="13"/>
      <c r="LVK36" s="13"/>
      <c r="LVL36" s="13"/>
      <c r="LVM36" s="13"/>
      <c r="LVN36" s="13"/>
      <c r="LVO36" s="13"/>
      <c r="LVP36" s="13"/>
      <c r="LVQ36" s="13"/>
      <c r="LVR36" s="13"/>
      <c r="LVS36" s="13"/>
      <c r="LVT36" s="13"/>
      <c r="LVU36" s="13"/>
      <c r="LVV36" s="13"/>
      <c r="LVW36" s="13"/>
      <c r="LVX36" s="13"/>
      <c r="LVY36" s="13"/>
      <c r="LVZ36" s="13"/>
      <c r="LWA36" s="13"/>
      <c r="LWB36" s="13"/>
      <c r="LWC36" s="13"/>
      <c r="LWD36" s="13"/>
      <c r="LWE36" s="13"/>
      <c r="LWF36" s="13"/>
      <c r="LWG36" s="13"/>
      <c r="LWH36" s="13"/>
      <c r="LWI36" s="13"/>
      <c r="LWJ36" s="13"/>
      <c r="LWK36" s="13"/>
      <c r="LWL36" s="13"/>
      <c r="LWM36" s="13"/>
      <c r="LWN36" s="13"/>
      <c r="LWO36" s="13"/>
      <c r="LWP36" s="13"/>
      <c r="LWQ36" s="13"/>
      <c r="LWR36" s="13"/>
      <c r="LWS36" s="13"/>
      <c r="LWT36" s="13"/>
      <c r="LWU36" s="13"/>
      <c r="LWV36" s="13"/>
      <c r="LWW36" s="13"/>
      <c r="LWX36" s="13"/>
      <c r="LWY36" s="13"/>
      <c r="LWZ36" s="13"/>
      <c r="LXA36" s="13"/>
      <c r="LXB36" s="13"/>
      <c r="LXC36" s="13"/>
      <c r="LXD36" s="13"/>
      <c r="LXE36" s="13"/>
      <c r="LXF36" s="13"/>
      <c r="LXG36" s="13"/>
      <c r="LXH36" s="13"/>
      <c r="LXI36" s="13"/>
      <c r="LXJ36" s="13"/>
      <c r="LXK36" s="13"/>
      <c r="LXL36" s="13"/>
      <c r="LXM36" s="13"/>
      <c r="LXN36" s="13"/>
      <c r="LXO36" s="13"/>
      <c r="LXP36" s="13"/>
      <c r="LXQ36" s="13"/>
      <c r="LXR36" s="13"/>
      <c r="LXS36" s="13"/>
      <c r="LXT36" s="13"/>
      <c r="LXU36" s="13"/>
      <c r="LXV36" s="13"/>
      <c r="LXW36" s="13"/>
      <c r="LXX36" s="13"/>
      <c r="LXY36" s="13"/>
      <c r="LXZ36" s="13"/>
      <c r="LYA36" s="13"/>
      <c r="LYB36" s="13"/>
      <c r="LYC36" s="13"/>
      <c r="LYD36" s="13"/>
      <c r="LYE36" s="13"/>
      <c r="LYF36" s="13"/>
      <c r="LYG36" s="13"/>
      <c r="LYH36" s="13"/>
      <c r="LYI36" s="13"/>
      <c r="LYJ36" s="13"/>
      <c r="LYK36" s="13"/>
      <c r="LYL36" s="13"/>
      <c r="LYM36" s="13"/>
      <c r="LYN36" s="13"/>
      <c r="LYO36" s="13"/>
      <c r="LYP36" s="13"/>
      <c r="LYQ36" s="13"/>
      <c r="LYR36" s="13"/>
      <c r="LYS36" s="13"/>
      <c r="LYT36" s="13"/>
      <c r="LYU36" s="13"/>
      <c r="LYV36" s="13"/>
      <c r="LYW36" s="13"/>
      <c r="LYX36" s="13"/>
      <c r="LYY36" s="13"/>
      <c r="LYZ36" s="13"/>
      <c r="LZA36" s="13"/>
      <c r="LZB36" s="13"/>
      <c r="LZC36" s="13"/>
      <c r="LZD36" s="13"/>
      <c r="LZE36" s="13"/>
      <c r="LZF36" s="13"/>
      <c r="LZG36" s="13"/>
      <c r="LZH36" s="13"/>
      <c r="LZI36" s="13"/>
      <c r="LZJ36" s="13"/>
      <c r="LZK36" s="13"/>
      <c r="LZL36" s="13"/>
      <c r="LZM36" s="13"/>
      <c r="LZN36" s="13"/>
      <c r="LZO36" s="13"/>
      <c r="LZP36" s="13"/>
      <c r="LZQ36" s="13"/>
      <c r="LZR36" s="13"/>
      <c r="LZS36" s="13"/>
      <c r="LZT36" s="13"/>
      <c r="LZU36" s="13"/>
      <c r="LZV36" s="13"/>
      <c r="LZW36" s="13"/>
      <c r="LZX36" s="13"/>
      <c r="LZY36" s="13"/>
      <c r="LZZ36" s="13"/>
      <c r="MAA36" s="13"/>
      <c r="MAB36" s="13"/>
      <c r="MAC36" s="13"/>
      <c r="MAD36" s="13"/>
      <c r="MAE36" s="13"/>
      <c r="MAF36" s="13"/>
      <c r="MAG36" s="13"/>
      <c r="MAH36" s="13"/>
      <c r="MAI36" s="13"/>
      <c r="MAJ36" s="13"/>
      <c r="MAK36" s="13"/>
      <c r="MAL36" s="13"/>
      <c r="MAM36" s="13"/>
      <c r="MAN36" s="13"/>
      <c r="MAO36" s="13"/>
      <c r="MAP36" s="13"/>
      <c r="MAQ36" s="13"/>
      <c r="MAR36" s="13"/>
      <c r="MAS36" s="13"/>
      <c r="MAT36" s="13"/>
      <c r="MAU36" s="13"/>
      <c r="MAV36" s="13"/>
      <c r="MAW36" s="13"/>
      <c r="MAX36" s="13"/>
      <c r="MAY36" s="13"/>
      <c r="MAZ36" s="13"/>
      <c r="MBA36" s="13"/>
      <c r="MBB36" s="13"/>
      <c r="MBC36" s="13"/>
      <c r="MBD36" s="13"/>
      <c r="MBE36" s="13"/>
      <c r="MBF36" s="13"/>
      <c r="MBG36" s="13"/>
      <c r="MBH36" s="13"/>
      <c r="MBI36" s="13"/>
      <c r="MBJ36" s="13"/>
      <c r="MBK36" s="13"/>
      <c r="MBL36" s="13"/>
      <c r="MBM36" s="13"/>
      <c r="MBN36" s="13"/>
      <c r="MBO36" s="13"/>
      <c r="MBP36" s="13"/>
      <c r="MBQ36" s="13"/>
      <c r="MBR36" s="13"/>
      <c r="MBS36" s="13"/>
      <c r="MBT36" s="13"/>
      <c r="MBU36" s="13"/>
      <c r="MBV36" s="13"/>
      <c r="MBW36" s="13"/>
      <c r="MBX36" s="13"/>
      <c r="MBY36" s="13"/>
      <c r="MBZ36" s="13"/>
      <c r="MCA36" s="13"/>
      <c r="MCB36" s="13"/>
      <c r="MCC36" s="13"/>
      <c r="MCD36" s="13"/>
      <c r="MCE36" s="13"/>
      <c r="MCF36" s="13"/>
      <c r="MCG36" s="13"/>
      <c r="MCH36" s="13"/>
      <c r="MCI36" s="13"/>
      <c r="MCJ36" s="13"/>
      <c r="MCK36" s="13"/>
      <c r="MCL36" s="13"/>
      <c r="MCM36" s="13"/>
      <c r="MCN36" s="13"/>
      <c r="MCO36" s="13"/>
      <c r="MCP36" s="13"/>
      <c r="MCQ36" s="13"/>
      <c r="MCR36" s="13"/>
      <c r="MCS36" s="13"/>
      <c r="MCT36" s="13"/>
      <c r="MCU36" s="13"/>
      <c r="MCV36" s="13"/>
      <c r="MCW36" s="13"/>
      <c r="MCX36" s="13"/>
      <c r="MCY36" s="13"/>
      <c r="MCZ36" s="13"/>
      <c r="MDA36" s="13"/>
      <c r="MDB36" s="13"/>
      <c r="MDC36" s="13"/>
      <c r="MDD36" s="13"/>
      <c r="MDE36" s="13"/>
      <c r="MDF36" s="13"/>
      <c r="MDG36" s="13"/>
      <c r="MDH36" s="13"/>
      <c r="MDI36" s="13"/>
      <c r="MDJ36" s="13"/>
      <c r="MDK36" s="13"/>
      <c r="MDL36" s="13"/>
      <c r="MDM36" s="13"/>
      <c r="MDN36" s="13"/>
      <c r="MDO36" s="13"/>
      <c r="MDP36" s="13"/>
      <c r="MDQ36" s="13"/>
      <c r="MDR36" s="13"/>
      <c r="MDS36" s="13"/>
      <c r="MDT36" s="13"/>
      <c r="MDU36" s="13"/>
      <c r="MDV36" s="13"/>
      <c r="MDW36" s="13"/>
      <c r="MDX36" s="13"/>
      <c r="MDY36" s="13"/>
      <c r="MDZ36" s="13"/>
      <c r="MEA36" s="13"/>
      <c r="MEB36" s="13"/>
      <c r="MEC36" s="13"/>
      <c r="MED36" s="13"/>
      <c r="MEE36" s="13"/>
      <c r="MEF36" s="13"/>
      <c r="MEG36" s="13"/>
      <c r="MEH36" s="13"/>
      <c r="MEI36" s="13"/>
      <c r="MEJ36" s="13"/>
      <c r="MEK36" s="13"/>
      <c r="MEL36" s="13"/>
      <c r="MEM36" s="13"/>
      <c r="MEN36" s="13"/>
      <c r="MEO36" s="13"/>
      <c r="MEP36" s="13"/>
      <c r="MEQ36" s="13"/>
      <c r="MER36" s="13"/>
      <c r="MES36" s="13"/>
      <c r="MET36" s="13"/>
      <c r="MEU36" s="13"/>
      <c r="MEV36" s="13"/>
      <c r="MEW36" s="13"/>
      <c r="MEX36" s="13"/>
      <c r="MEY36" s="13"/>
      <c r="MEZ36" s="13"/>
      <c r="MFA36" s="13"/>
      <c r="MFB36" s="13"/>
      <c r="MFC36" s="13"/>
      <c r="MFD36" s="13"/>
      <c r="MFE36" s="13"/>
      <c r="MFF36" s="13"/>
      <c r="MFG36" s="13"/>
      <c r="MFH36" s="13"/>
      <c r="MFI36" s="13"/>
      <c r="MFJ36" s="13"/>
      <c r="MFK36" s="13"/>
      <c r="MFL36" s="13"/>
      <c r="MFM36" s="13"/>
      <c r="MFN36" s="13"/>
      <c r="MFO36" s="13"/>
      <c r="MFP36" s="13"/>
      <c r="MFQ36" s="13"/>
      <c r="MFR36" s="13"/>
      <c r="MFS36" s="13"/>
      <c r="MFT36" s="13"/>
      <c r="MFU36" s="13"/>
      <c r="MFV36" s="13"/>
      <c r="MFW36" s="13"/>
      <c r="MFX36" s="13"/>
      <c r="MFY36" s="13"/>
      <c r="MFZ36" s="13"/>
      <c r="MGA36" s="13"/>
      <c r="MGB36" s="13"/>
      <c r="MGC36" s="13"/>
      <c r="MGD36" s="13"/>
      <c r="MGE36" s="13"/>
      <c r="MGF36" s="13"/>
      <c r="MGG36" s="13"/>
      <c r="MGH36" s="13"/>
      <c r="MGI36" s="13"/>
      <c r="MGJ36" s="13"/>
      <c r="MGK36" s="13"/>
      <c r="MGL36" s="13"/>
      <c r="MGM36" s="13"/>
      <c r="MGN36" s="13"/>
      <c r="MGO36" s="13"/>
      <c r="MGP36" s="13"/>
      <c r="MGQ36" s="13"/>
      <c r="MGR36" s="13"/>
      <c r="MGS36" s="13"/>
      <c r="MGT36" s="13"/>
      <c r="MGU36" s="13"/>
      <c r="MGV36" s="13"/>
      <c r="MGW36" s="13"/>
      <c r="MGX36" s="13"/>
      <c r="MGY36" s="13"/>
      <c r="MGZ36" s="13"/>
      <c r="MHA36" s="13"/>
      <c r="MHB36" s="13"/>
      <c r="MHC36" s="13"/>
      <c r="MHD36" s="13"/>
      <c r="MHE36" s="13"/>
      <c r="MHF36" s="13"/>
      <c r="MHG36" s="13"/>
      <c r="MHH36" s="13"/>
      <c r="MHI36" s="13"/>
      <c r="MHJ36" s="13"/>
      <c r="MHK36" s="13"/>
      <c r="MHL36" s="13"/>
      <c r="MHM36" s="13"/>
      <c r="MHN36" s="13"/>
      <c r="MHO36" s="13"/>
      <c r="MHP36" s="13"/>
      <c r="MHQ36" s="13"/>
      <c r="MHR36" s="13"/>
      <c r="MHS36" s="13"/>
      <c r="MHT36" s="13"/>
      <c r="MHU36" s="13"/>
      <c r="MHV36" s="13"/>
      <c r="MHW36" s="13"/>
      <c r="MHX36" s="13"/>
      <c r="MHY36" s="13"/>
      <c r="MHZ36" s="13"/>
      <c r="MIA36" s="13"/>
      <c r="MIB36" s="13"/>
      <c r="MIC36" s="13"/>
      <c r="MID36" s="13"/>
      <c r="MIE36" s="13"/>
      <c r="MIF36" s="13"/>
      <c r="MIG36" s="13"/>
      <c r="MIH36" s="13"/>
      <c r="MII36" s="13"/>
      <c r="MIJ36" s="13"/>
      <c r="MIK36" s="13"/>
      <c r="MIL36" s="13"/>
      <c r="MIM36" s="13"/>
      <c r="MIN36" s="13"/>
      <c r="MIO36" s="13"/>
      <c r="MIP36" s="13"/>
      <c r="MIQ36" s="13"/>
      <c r="MIR36" s="13"/>
      <c r="MIS36" s="13"/>
      <c r="MIT36" s="13"/>
      <c r="MIU36" s="13"/>
      <c r="MIV36" s="13"/>
      <c r="MIW36" s="13"/>
      <c r="MIX36" s="13"/>
      <c r="MIY36" s="13"/>
      <c r="MIZ36" s="13"/>
      <c r="MJA36" s="13"/>
      <c r="MJB36" s="13"/>
      <c r="MJC36" s="13"/>
      <c r="MJD36" s="13"/>
      <c r="MJE36" s="13"/>
      <c r="MJF36" s="13"/>
      <c r="MJG36" s="13"/>
      <c r="MJH36" s="13"/>
      <c r="MJI36" s="13"/>
      <c r="MJJ36" s="13"/>
      <c r="MJK36" s="13"/>
      <c r="MJL36" s="13"/>
      <c r="MJM36" s="13"/>
      <c r="MJN36" s="13"/>
      <c r="MJO36" s="13"/>
      <c r="MJP36" s="13"/>
      <c r="MJQ36" s="13"/>
      <c r="MJR36" s="13"/>
      <c r="MJS36" s="13"/>
      <c r="MJT36" s="13"/>
      <c r="MJU36" s="13"/>
      <c r="MJV36" s="13"/>
      <c r="MJW36" s="13"/>
      <c r="MJX36" s="13"/>
      <c r="MJY36" s="13"/>
      <c r="MJZ36" s="13"/>
      <c r="MKA36" s="13"/>
      <c r="MKB36" s="13"/>
      <c r="MKC36" s="13"/>
      <c r="MKD36" s="13"/>
      <c r="MKE36" s="13"/>
      <c r="MKF36" s="13"/>
      <c r="MKG36" s="13"/>
      <c r="MKH36" s="13"/>
      <c r="MKI36" s="13"/>
      <c r="MKJ36" s="13"/>
      <c r="MKK36" s="13"/>
      <c r="MKL36" s="13"/>
      <c r="MKM36" s="13"/>
      <c r="MKN36" s="13"/>
      <c r="MKO36" s="13"/>
      <c r="MKP36" s="13"/>
      <c r="MKQ36" s="13"/>
      <c r="MKR36" s="13"/>
      <c r="MKS36" s="13"/>
      <c r="MKT36" s="13"/>
      <c r="MKU36" s="13"/>
      <c r="MKV36" s="13"/>
      <c r="MKW36" s="13"/>
      <c r="MKX36" s="13"/>
      <c r="MKY36" s="13"/>
      <c r="MKZ36" s="13"/>
      <c r="MLA36" s="13"/>
      <c r="MLB36" s="13"/>
      <c r="MLC36" s="13"/>
      <c r="MLD36" s="13"/>
      <c r="MLE36" s="13"/>
      <c r="MLF36" s="13"/>
      <c r="MLG36" s="13"/>
      <c r="MLH36" s="13"/>
      <c r="MLI36" s="13"/>
      <c r="MLJ36" s="13"/>
      <c r="MLK36" s="13"/>
      <c r="MLL36" s="13"/>
      <c r="MLM36" s="13"/>
      <c r="MLN36" s="13"/>
      <c r="MLO36" s="13"/>
      <c r="MLP36" s="13"/>
      <c r="MLQ36" s="13"/>
      <c r="MLR36" s="13"/>
      <c r="MLS36" s="13"/>
      <c r="MLT36" s="13"/>
      <c r="MLU36" s="13"/>
      <c r="MLV36" s="13"/>
      <c r="MLW36" s="13"/>
      <c r="MLX36" s="13"/>
      <c r="MLY36" s="13"/>
      <c r="MLZ36" s="13"/>
      <c r="MMA36" s="13"/>
      <c r="MMB36" s="13"/>
      <c r="MMC36" s="13"/>
      <c r="MMD36" s="13"/>
      <c r="MME36" s="13"/>
      <c r="MMF36" s="13"/>
      <c r="MMG36" s="13"/>
      <c r="MMH36" s="13"/>
      <c r="MMI36" s="13"/>
      <c r="MMJ36" s="13"/>
      <c r="MMK36" s="13"/>
      <c r="MML36" s="13"/>
      <c r="MMM36" s="13"/>
      <c r="MMN36" s="13"/>
      <c r="MMO36" s="13"/>
      <c r="MMP36" s="13"/>
      <c r="MMQ36" s="13"/>
      <c r="MMR36" s="13"/>
      <c r="MMS36" s="13"/>
      <c r="MMT36" s="13"/>
      <c r="MMU36" s="13"/>
      <c r="MMV36" s="13"/>
      <c r="MMW36" s="13"/>
      <c r="MMX36" s="13"/>
      <c r="MMY36" s="13"/>
      <c r="MMZ36" s="13"/>
      <c r="MNA36" s="13"/>
      <c r="MNB36" s="13"/>
      <c r="MNC36" s="13"/>
      <c r="MND36" s="13"/>
      <c r="MNE36" s="13"/>
      <c r="MNF36" s="13"/>
      <c r="MNG36" s="13"/>
      <c r="MNH36" s="13"/>
      <c r="MNI36" s="13"/>
      <c r="MNJ36" s="13"/>
      <c r="MNK36" s="13"/>
      <c r="MNL36" s="13"/>
      <c r="MNM36" s="13"/>
      <c r="MNN36" s="13"/>
      <c r="MNO36" s="13"/>
      <c r="MNP36" s="13"/>
      <c r="MNQ36" s="13"/>
      <c r="MNR36" s="13"/>
      <c r="MNS36" s="13"/>
      <c r="MNT36" s="13"/>
      <c r="MNU36" s="13"/>
      <c r="MNV36" s="13"/>
      <c r="MNW36" s="13"/>
      <c r="MNX36" s="13"/>
      <c r="MNY36" s="13"/>
      <c r="MNZ36" s="13"/>
      <c r="MOA36" s="13"/>
      <c r="MOB36" s="13"/>
      <c r="MOC36" s="13"/>
      <c r="MOD36" s="13"/>
      <c r="MOE36" s="13"/>
      <c r="MOF36" s="13"/>
      <c r="MOG36" s="13"/>
      <c r="MOH36" s="13"/>
      <c r="MOI36" s="13"/>
      <c r="MOJ36" s="13"/>
      <c r="MOK36" s="13"/>
      <c r="MOL36" s="13"/>
      <c r="MOM36" s="13"/>
      <c r="MON36" s="13"/>
      <c r="MOO36" s="13"/>
      <c r="MOP36" s="13"/>
      <c r="MOQ36" s="13"/>
      <c r="MOR36" s="13"/>
      <c r="MOS36" s="13"/>
      <c r="MOT36" s="13"/>
      <c r="MOU36" s="13"/>
      <c r="MOV36" s="13"/>
      <c r="MOW36" s="13"/>
      <c r="MOX36" s="13"/>
      <c r="MOY36" s="13"/>
      <c r="MOZ36" s="13"/>
      <c r="MPA36" s="13"/>
      <c r="MPB36" s="13"/>
      <c r="MPC36" s="13"/>
      <c r="MPD36" s="13"/>
      <c r="MPE36" s="13"/>
      <c r="MPF36" s="13"/>
      <c r="MPG36" s="13"/>
      <c r="MPH36" s="13"/>
      <c r="MPI36" s="13"/>
      <c r="MPJ36" s="13"/>
      <c r="MPK36" s="13"/>
      <c r="MPL36" s="13"/>
      <c r="MPM36" s="13"/>
      <c r="MPN36" s="13"/>
      <c r="MPO36" s="13"/>
      <c r="MPP36" s="13"/>
      <c r="MPQ36" s="13"/>
      <c r="MPR36" s="13"/>
      <c r="MPS36" s="13"/>
      <c r="MPT36" s="13"/>
      <c r="MPU36" s="13"/>
      <c r="MPV36" s="13"/>
      <c r="MPW36" s="13"/>
      <c r="MPX36" s="13"/>
      <c r="MPY36" s="13"/>
      <c r="MPZ36" s="13"/>
      <c r="MQA36" s="13"/>
      <c r="MQB36" s="13"/>
      <c r="MQC36" s="13"/>
      <c r="MQD36" s="13"/>
      <c r="MQE36" s="13"/>
      <c r="MQF36" s="13"/>
      <c r="MQG36" s="13"/>
      <c r="MQH36" s="13"/>
      <c r="MQI36" s="13"/>
      <c r="MQJ36" s="13"/>
      <c r="MQK36" s="13"/>
      <c r="MQL36" s="13"/>
      <c r="MQM36" s="13"/>
      <c r="MQN36" s="13"/>
      <c r="MQO36" s="13"/>
      <c r="MQP36" s="13"/>
      <c r="MQQ36" s="13"/>
      <c r="MQR36" s="13"/>
      <c r="MQS36" s="13"/>
      <c r="MQT36" s="13"/>
      <c r="MQU36" s="13"/>
      <c r="MQV36" s="13"/>
      <c r="MQW36" s="13"/>
      <c r="MQX36" s="13"/>
      <c r="MQY36" s="13"/>
      <c r="MQZ36" s="13"/>
      <c r="MRA36" s="13"/>
      <c r="MRB36" s="13"/>
      <c r="MRC36" s="13"/>
      <c r="MRD36" s="13"/>
      <c r="MRE36" s="13"/>
      <c r="MRF36" s="13"/>
      <c r="MRG36" s="13"/>
      <c r="MRH36" s="13"/>
      <c r="MRI36" s="13"/>
      <c r="MRJ36" s="13"/>
      <c r="MRK36" s="13"/>
      <c r="MRL36" s="13"/>
      <c r="MRM36" s="13"/>
      <c r="MRN36" s="13"/>
      <c r="MRO36" s="13"/>
      <c r="MRP36" s="13"/>
      <c r="MRQ36" s="13"/>
      <c r="MRR36" s="13"/>
      <c r="MRS36" s="13"/>
      <c r="MRT36" s="13"/>
      <c r="MRU36" s="13"/>
      <c r="MRV36" s="13"/>
      <c r="MRW36" s="13"/>
      <c r="MRX36" s="13"/>
      <c r="MRY36" s="13"/>
      <c r="MRZ36" s="13"/>
      <c r="MSA36" s="13"/>
      <c r="MSB36" s="13"/>
      <c r="MSC36" s="13"/>
      <c r="MSD36" s="13"/>
      <c r="MSE36" s="13"/>
      <c r="MSF36" s="13"/>
      <c r="MSG36" s="13"/>
      <c r="MSH36" s="13"/>
      <c r="MSI36" s="13"/>
      <c r="MSJ36" s="13"/>
      <c r="MSK36" s="13"/>
      <c r="MSL36" s="13"/>
      <c r="MSM36" s="13"/>
      <c r="MSN36" s="13"/>
      <c r="MSO36" s="13"/>
      <c r="MSP36" s="13"/>
      <c r="MSQ36" s="13"/>
      <c r="MSR36" s="13"/>
      <c r="MSS36" s="13"/>
      <c r="MST36" s="13"/>
      <c r="MSU36" s="13"/>
      <c r="MSV36" s="13"/>
      <c r="MSW36" s="13"/>
      <c r="MSX36" s="13"/>
      <c r="MSY36" s="13"/>
      <c r="MSZ36" s="13"/>
      <c r="MTA36" s="13"/>
      <c r="MTB36" s="13"/>
      <c r="MTC36" s="13"/>
      <c r="MTD36" s="13"/>
      <c r="MTE36" s="13"/>
      <c r="MTF36" s="13"/>
      <c r="MTG36" s="13"/>
      <c r="MTH36" s="13"/>
      <c r="MTI36" s="13"/>
      <c r="MTJ36" s="13"/>
      <c r="MTK36" s="13"/>
      <c r="MTL36" s="13"/>
      <c r="MTM36" s="13"/>
      <c r="MTN36" s="13"/>
      <c r="MTO36" s="13"/>
      <c r="MTP36" s="13"/>
      <c r="MTQ36" s="13"/>
      <c r="MTR36" s="13"/>
      <c r="MTS36" s="13"/>
      <c r="MTT36" s="13"/>
      <c r="MTU36" s="13"/>
      <c r="MTV36" s="13"/>
      <c r="MTW36" s="13"/>
      <c r="MTX36" s="13"/>
      <c r="MTY36" s="13"/>
      <c r="MTZ36" s="13"/>
      <c r="MUA36" s="13"/>
      <c r="MUB36" s="13"/>
      <c r="MUC36" s="13"/>
      <c r="MUD36" s="13"/>
      <c r="MUE36" s="13"/>
      <c r="MUF36" s="13"/>
      <c r="MUG36" s="13"/>
      <c r="MUH36" s="13"/>
      <c r="MUI36" s="13"/>
      <c r="MUJ36" s="13"/>
      <c r="MUK36" s="13"/>
      <c r="MUL36" s="13"/>
      <c r="MUM36" s="13"/>
      <c r="MUN36" s="13"/>
      <c r="MUO36" s="13"/>
      <c r="MUP36" s="13"/>
      <c r="MUQ36" s="13"/>
      <c r="MUR36" s="13"/>
      <c r="MUS36" s="13"/>
      <c r="MUT36" s="13"/>
      <c r="MUU36" s="13"/>
      <c r="MUV36" s="13"/>
      <c r="MUW36" s="13"/>
      <c r="MUX36" s="13"/>
      <c r="MUY36" s="13"/>
      <c r="MUZ36" s="13"/>
      <c r="MVA36" s="13"/>
      <c r="MVB36" s="13"/>
      <c r="MVC36" s="13"/>
      <c r="MVD36" s="13"/>
      <c r="MVE36" s="13"/>
      <c r="MVF36" s="13"/>
      <c r="MVG36" s="13"/>
      <c r="MVH36" s="13"/>
      <c r="MVI36" s="13"/>
      <c r="MVJ36" s="13"/>
      <c r="MVK36" s="13"/>
      <c r="MVL36" s="13"/>
      <c r="MVM36" s="13"/>
      <c r="MVN36" s="13"/>
      <c r="MVO36" s="13"/>
      <c r="MVP36" s="13"/>
      <c r="MVQ36" s="13"/>
      <c r="MVR36" s="13"/>
      <c r="MVS36" s="13"/>
      <c r="MVT36" s="13"/>
      <c r="MVU36" s="13"/>
      <c r="MVV36" s="13"/>
      <c r="MVW36" s="13"/>
      <c r="MVX36" s="13"/>
      <c r="MVY36" s="13"/>
      <c r="MVZ36" s="13"/>
      <c r="MWA36" s="13"/>
      <c r="MWB36" s="13"/>
      <c r="MWC36" s="13"/>
      <c r="MWD36" s="13"/>
      <c r="MWE36" s="13"/>
      <c r="MWF36" s="13"/>
      <c r="MWG36" s="13"/>
      <c r="MWH36" s="13"/>
      <c r="MWI36" s="13"/>
      <c r="MWJ36" s="13"/>
      <c r="MWK36" s="13"/>
      <c r="MWL36" s="13"/>
      <c r="MWM36" s="13"/>
      <c r="MWN36" s="13"/>
      <c r="MWO36" s="13"/>
      <c r="MWP36" s="13"/>
      <c r="MWQ36" s="13"/>
      <c r="MWR36" s="13"/>
      <c r="MWS36" s="13"/>
      <c r="MWT36" s="13"/>
      <c r="MWU36" s="13"/>
      <c r="MWV36" s="13"/>
      <c r="MWW36" s="13"/>
      <c r="MWX36" s="13"/>
      <c r="MWY36" s="13"/>
      <c r="MWZ36" s="13"/>
      <c r="MXA36" s="13"/>
      <c r="MXB36" s="13"/>
      <c r="MXC36" s="13"/>
      <c r="MXD36" s="13"/>
      <c r="MXE36" s="13"/>
      <c r="MXF36" s="13"/>
      <c r="MXG36" s="13"/>
      <c r="MXH36" s="13"/>
      <c r="MXI36" s="13"/>
      <c r="MXJ36" s="13"/>
      <c r="MXK36" s="13"/>
      <c r="MXL36" s="13"/>
      <c r="MXM36" s="13"/>
      <c r="MXN36" s="13"/>
      <c r="MXO36" s="13"/>
      <c r="MXP36" s="13"/>
      <c r="MXQ36" s="13"/>
      <c r="MXR36" s="13"/>
      <c r="MXS36" s="13"/>
      <c r="MXT36" s="13"/>
      <c r="MXU36" s="13"/>
      <c r="MXV36" s="13"/>
      <c r="MXW36" s="13"/>
      <c r="MXX36" s="13"/>
      <c r="MXY36" s="13"/>
      <c r="MXZ36" s="13"/>
      <c r="MYA36" s="13"/>
      <c r="MYB36" s="13"/>
      <c r="MYC36" s="13"/>
      <c r="MYD36" s="13"/>
      <c r="MYE36" s="13"/>
      <c r="MYF36" s="13"/>
      <c r="MYG36" s="13"/>
      <c r="MYH36" s="13"/>
      <c r="MYI36" s="13"/>
      <c r="MYJ36" s="13"/>
      <c r="MYK36" s="13"/>
      <c r="MYL36" s="13"/>
      <c r="MYM36" s="13"/>
      <c r="MYN36" s="13"/>
      <c r="MYO36" s="13"/>
      <c r="MYP36" s="13"/>
      <c r="MYQ36" s="13"/>
      <c r="MYR36" s="13"/>
      <c r="MYS36" s="13"/>
      <c r="MYT36" s="13"/>
      <c r="MYU36" s="13"/>
      <c r="MYV36" s="13"/>
      <c r="MYW36" s="13"/>
      <c r="MYX36" s="13"/>
      <c r="MYY36" s="13"/>
      <c r="MYZ36" s="13"/>
      <c r="MZA36" s="13"/>
      <c r="MZB36" s="13"/>
      <c r="MZC36" s="13"/>
      <c r="MZD36" s="13"/>
      <c r="MZE36" s="13"/>
      <c r="MZF36" s="13"/>
      <c r="MZG36" s="13"/>
      <c r="MZH36" s="13"/>
      <c r="MZI36" s="13"/>
      <c r="MZJ36" s="13"/>
      <c r="MZK36" s="13"/>
      <c r="MZL36" s="13"/>
      <c r="MZM36" s="13"/>
      <c r="MZN36" s="13"/>
      <c r="MZO36" s="13"/>
      <c r="MZP36" s="13"/>
      <c r="MZQ36" s="13"/>
      <c r="MZR36" s="13"/>
      <c r="MZS36" s="13"/>
      <c r="MZT36" s="13"/>
      <c r="MZU36" s="13"/>
      <c r="MZV36" s="13"/>
      <c r="MZW36" s="13"/>
      <c r="MZX36" s="13"/>
      <c r="MZY36" s="13"/>
      <c r="MZZ36" s="13"/>
      <c r="NAA36" s="13"/>
      <c r="NAB36" s="13"/>
      <c r="NAC36" s="13"/>
      <c r="NAD36" s="13"/>
      <c r="NAE36" s="13"/>
      <c r="NAF36" s="13"/>
      <c r="NAG36" s="13"/>
      <c r="NAH36" s="13"/>
      <c r="NAI36" s="13"/>
      <c r="NAJ36" s="13"/>
      <c r="NAK36" s="13"/>
      <c r="NAL36" s="13"/>
      <c r="NAM36" s="13"/>
      <c r="NAN36" s="13"/>
      <c r="NAO36" s="13"/>
      <c r="NAP36" s="13"/>
      <c r="NAQ36" s="13"/>
      <c r="NAR36" s="13"/>
      <c r="NAS36" s="13"/>
      <c r="NAT36" s="13"/>
      <c r="NAU36" s="13"/>
      <c r="NAV36" s="13"/>
      <c r="NAW36" s="13"/>
      <c r="NAX36" s="13"/>
      <c r="NAY36" s="13"/>
      <c r="NAZ36" s="13"/>
      <c r="NBA36" s="13"/>
      <c r="NBB36" s="13"/>
      <c r="NBC36" s="13"/>
      <c r="NBD36" s="13"/>
      <c r="NBE36" s="13"/>
      <c r="NBF36" s="13"/>
      <c r="NBG36" s="13"/>
      <c r="NBH36" s="13"/>
      <c r="NBI36" s="13"/>
      <c r="NBJ36" s="13"/>
      <c r="NBK36" s="13"/>
      <c r="NBL36" s="13"/>
      <c r="NBM36" s="13"/>
      <c r="NBN36" s="13"/>
      <c r="NBO36" s="13"/>
      <c r="NBP36" s="13"/>
      <c r="NBQ36" s="13"/>
      <c r="NBR36" s="13"/>
      <c r="NBS36" s="13"/>
      <c r="NBT36" s="13"/>
      <c r="NBU36" s="13"/>
      <c r="NBV36" s="13"/>
      <c r="NBW36" s="13"/>
      <c r="NBX36" s="13"/>
      <c r="NBY36" s="13"/>
      <c r="NBZ36" s="13"/>
      <c r="NCA36" s="13"/>
      <c r="NCB36" s="13"/>
      <c r="NCC36" s="13"/>
      <c r="NCD36" s="13"/>
      <c r="NCE36" s="13"/>
      <c r="NCF36" s="13"/>
      <c r="NCG36" s="13"/>
      <c r="NCH36" s="13"/>
      <c r="NCI36" s="13"/>
      <c r="NCJ36" s="13"/>
      <c r="NCK36" s="13"/>
      <c r="NCL36" s="13"/>
      <c r="NCM36" s="13"/>
      <c r="NCN36" s="13"/>
      <c r="NCO36" s="13"/>
      <c r="NCP36" s="13"/>
      <c r="NCQ36" s="13"/>
      <c r="NCR36" s="13"/>
      <c r="NCS36" s="13"/>
      <c r="NCT36" s="13"/>
      <c r="NCU36" s="13"/>
      <c r="NCV36" s="13"/>
      <c r="NCW36" s="13"/>
      <c r="NCX36" s="13"/>
      <c r="NCY36" s="13"/>
      <c r="NCZ36" s="13"/>
      <c r="NDA36" s="13"/>
      <c r="NDB36" s="13"/>
      <c r="NDC36" s="13"/>
      <c r="NDD36" s="13"/>
      <c r="NDE36" s="13"/>
      <c r="NDF36" s="13"/>
      <c r="NDG36" s="13"/>
      <c r="NDH36" s="13"/>
      <c r="NDI36" s="13"/>
      <c r="NDJ36" s="13"/>
      <c r="NDK36" s="13"/>
      <c r="NDL36" s="13"/>
      <c r="NDM36" s="13"/>
      <c r="NDN36" s="13"/>
      <c r="NDO36" s="13"/>
      <c r="NDP36" s="13"/>
      <c r="NDQ36" s="13"/>
      <c r="NDR36" s="13"/>
      <c r="NDS36" s="13"/>
      <c r="NDT36" s="13"/>
      <c r="NDU36" s="13"/>
      <c r="NDV36" s="13"/>
      <c r="NDW36" s="13"/>
      <c r="NDX36" s="13"/>
      <c r="NDY36" s="13"/>
      <c r="NDZ36" s="13"/>
      <c r="NEA36" s="13"/>
      <c r="NEB36" s="13"/>
      <c r="NEC36" s="13"/>
      <c r="NED36" s="13"/>
      <c r="NEE36" s="13"/>
      <c r="NEF36" s="13"/>
      <c r="NEG36" s="13"/>
      <c r="NEH36" s="13"/>
      <c r="NEI36" s="13"/>
      <c r="NEJ36" s="13"/>
      <c r="NEK36" s="13"/>
      <c r="NEL36" s="13"/>
      <c r="NEM36" s="13"/>
      <c r="NEN36" s="13"/>
      <c r="NEO36" s="13"/>
      <c r="NEP36" s="13"/>
      <c r="NEQ36" s="13"/>
      <c r="NER36" s="13"/>
      <c r="NES36" s="13"/>
      <c r="NET36" s="13"/>
      <c r="NEU36" s="13"/>
      <c r="NEV36" s="13"/>
      <c r="NEW36" s="13"/>
      <c r="NEX36" s="13"/>
      <c r="NEY36" s="13"/>
      <c r="NEZ36" s="13"/>
      <c r="NFA36" s="13"/>
      <c r="NFB36" s="13"/>
      <c r="NFC36" s="13"/>
      <c r="NFD36" s="13"/>
      <c r="NFE36" s="13"/>
      <c r="NFF36" s="13"/>
      <c r="NFG36" s="13"/>
      <c r="NFH36" s="13"/>
      <c r="NFI36" s="13"/>
      <c r="NFJ36" s="13"/>
      <c r="NFK36" s="13"/>
      <c r="NFL36" s="13"/>
      <c r="NFM36" s="13"/>
      <c r="NFN36" s="13"/>
      <c r="NFO36" s="13"/>
      <c r="NFP36" s="13"/>
      <c r="NFQ36" s="13"/>
      <c r="NFR36" s="13"/>
      <c r="NFS36" s="13"/>
      <c r="NFT36" s="13"/>
      <c r="NFU36" s="13"/>
      <c r="NFV36" s="13"/>
      <c r="NFW36" s="13"/>
      <c r="NFX36" s="13"/>
      <c r="NFY36" s="13"/>
      <c r="NFZ36" s="13"/>
      <c r="NGA36" s="13"/>
      <c r="NGB36" s="13"/>
      <c r="NGC36" s="13"/>
      <c r="NGD36" s="13"/>
      <c r="NGE36" s="13"/>
      <c r="NGF36" s="13"/>
      <c r="NGG36" s="13"/>
      <c r="NGH36" s="13"/>
      <c r="NGI36" s="13"/>
      <c r="NGJ36" s="13"/>
      <c r="NGK36" s="13"/>
      <c r="NGL36" s="13"/>
      <c r="NGM36" s="13"/>
      <c r="NGN36" s="13"/>
      <c r="NGO36" s="13"/>
      <c r="NGP36" s="13"/>
      <c r="NGQ36" s="13"/>
      <c r="NGR36" s="13"/>
      <c r="NGS36" s="13"/>
      <c r="NGT36" s="13"/>
      <c r="NGU36" s="13"/>
      <c r="NGV36" s="13"/>
      <c r="NGW36" s="13"/>
      <c r="NGX36" s="13"/>
      <c r="NGY36" s="13"/>
      <c r="NGZ36" s="13"/>
      <c r="NHA36" s="13"/>
      <c r="NHB36" s="13"/>
      <c r="NHC36" s="13"/>
      <c r="NHD36" s="13"/>
      <c r="NHE36" s="13"/>
      <c r="NHF36" s="13"/>
      <c r="NHG36" s="13"/>
      <c r="NHH36" s="13"/>
      <c r="NHI36" s="13"/>
      <c r="NHJ36" s="13"/>
      <c r="NHK36" s="13"/>
      <c r="NHL36" s="13"/>
      <c r="NHM36" s="13"/>
      <c r="NHN36" s="13"/>
      <c r="NHO36" s="13"/>
      <c r="NHP36" s="13"/>
      <c r="NHQ36" s="13"/>
      <c r="NHR36" s="13"/>
      <c r="NHS36" s="13"/>
      <c r="NHT36" s="13"/>
      <c r="NHU36" s="13"/>
      <c r="NHV36" s="13"/>
      <c r="NHW36" s="13"/>
      <c r="NHX36" s="13"/>
      <c r="NHY36" s="13"/>
      <c r="NHZ36" s="13"/>
      <c r="NIA36" s="13"/>
      <c r="NIB36" s="13"/>
      <c r="NIC36" s="13"/>
      <c r="NID36" s="13"/>
      <c r="NIE36" s="13"/>
      <c r="NIF36" s="13"/>
      <c r="NIG36" s="13"/>
      <c r="NIH36" s="13"/>
      <c r="NII36" s="13"/>
      <c r="NIJ36" s="13"/>
      <c r="NIK36" s="13"/>
      <c r="NIL36" s="13"/>
      <c r="NIM36" s="13"/>
      <c r="NIN36" s="13"/>
      <c r="NIO36" s="13"/>
      <c r="NIP36" s="13"/>
      <c r="NIQ36" s="13"/>
      <c r="NIR36" s="13"/>
      <c r="NIS36" s="13"/>
      <c r="NIT36" s="13"/>
      <c r="NIU36" s="13"/>
      <c r="NIV36" s="13"/>
      <c r="NIW36" s="13"/>
      <c r="NIX36" s="13"/>
      <c r="NIY36" s="13"/>
      <c r="NIZ36" s="13"/>
      <c r="NJA36" s="13"/>
      <c r="NJB36" s="13"/>
      <c r="NJC36" s="13"/>
      <c r="NJD36" s="13"/>
      <c r="NJE36" s="13"/>
      <c r="NJF36" s="13"/>
      <c r="NJG36" s="13"/>
      <c r="NJH36" s="13"/>
      <c r="NJI36" s="13"/>
      <c r="NJJ36" s="13"/>
      <c r="NJK36" s="13"/>
      <c r="NJL36" s="13"/>
      <c r="NJM36" s="13"/>
      <c r="NJN36" s="13"/>
      <c r="NJO36" s="13"/>
      <c r="NJP36" s="13"/>
      <c r="NJQ36" s="13"/>
      <c r="NJR36" s="13"/>
      <c r="NJS36" s="13"/>
      <c r="NJT36" s="13"/>
      <c r="NJU36" s="13"/>
      <c r="NJV36" s="13"/>
      <c r="NJW36" s="13"/>
      <c r="NJX36" s="13"/>
      <c r="NJY36" s="13"/>
      <c r="NJZ36" s="13"/>
      <c r="NKA36" s="13"/>
      <c r="NKB36" s="13"/>
      <c r="NKC36" s="13"/>
      <c r="NKD36" s="13"/>
      <c r="NKE36" s="13"/>
      <c r="NKF36" s="13"/>
      <c r="NKG36" s="13"/>
      <c r="NKH36" s="13"/>
      <c r="NKI36" s="13"/>
      <c r="NKJ36" s="13"/>
      <c r="NKK36" s="13"/>
      <c r="NKL36" s="13"/>
      <c r="NKM36" s="13"/>
      <c r="NKN36" s="13"/>
      <c r="NKO36" s="13"/>
      <c r="NKP36" s="13"/>
      <c r="NKQ36" s="13"/>
      <c r="NKR36" s="13"/>
      <c r="NKS36" s="13"/>
      <c r="NKT36" s="13"/>
      <c r="NKU36" s="13"/>
      <c r="NKV36" s="13"/>
      <c r="NKW36" s="13"/>
      <c r="NKX36" s="13"/>
      <c r="NKY36" s="13"/>
      <c r="NKZ36" s="13"/>
      <c r="NLA36" s="13"/>
      <c r="NLB36" s="13"/>
      <c r="NLC36" s="13"/>
      <c r="NLD36" s="13"/>
      <c r="NLE36" s="13"/>
      <c r="NLF36" s="13"/>
      <c r="NLG36" s="13"/>
      <c r="NLH36" s="13"/>
      <c r="NLI36" s="13"/>
      <c r="NLJ36" s="13"/>
      <c r="NLK36" s="13"/>
      <c r="NLL36" s="13"/>
      <c r="NLM36" s="13"/>
      <c r="NLN36" s="13"/>
      <c r="NLO36" s="13"/>
      <c r="NLP36" s="13"/>
      <c r="NLQ36" s="13"/>
      <c r="NLR36" s="13"/>
      <c r="NLS36" s="13"/>
      <c r="NLT36" s="13"/>
      <c r="NLU36" s="13"/>
      <c r="NLV36" s="13"/>
      <c r="NLW36" s="13"/>
      <c r="NLX36" s="13"/>
      <c r="NLY36" s="13"/>
      <c r="NLZ36" s="13"/>
      <c r="NMA36" s="13"/>
      <c r="NMB36" s="13"/>
      <c r="NMC36" s="13"/>
      <c r="NMD36" s="13"/>
      <c r="NME36" s="13"/>
      <c r="NMF36" s="13"/>
      <c r="NMG36" s="13"/>
      <c r="NMH36" s="13"/>
      <c r="NMI36" s="13"/>
      <c r="NMJ36" s="13"/>
      <c r="NMK36" s="13"/>
      <c r="NML36" s="13"/>
      <c r="NMM36" s="13"/>
      <c r="NMN36" s="13"/>
      <c r="NMO36" s="13"/>
      <c r="NMP36" s="13"/>
      <c r="NMQ36" s="13"/>
      <c r="NMR36" s="13"/>
      <c r="NMS36" s="13"/>
      <c r="NMT36" s="13"/>
      <c r="NMU36" s="13"/>
      <c r="NMV36" s="13"/>
      <c r="NMW36" s="13"/>
      <c r="NMX36" s="13"/>
      <c r="NMY36" s="13"/>
      <c r="NMZ36" s="13"/>
      <c r="NNA36" s="13"/>
      <c r="NNB36" s="13"/>
      <c r="NNC36" s="13"/>
      <c r="NND36" s="13"/>
      <c r="NNE36" s="13"/>
      <c r="NNF36" s="13"/>
      <c r="NNG36" s="13"/>
      <c r="NNH36" s="13"/>
      <c r="NNI36" s="13"/>
      <c r="NNJ36" s="13"/>
      <c r="NNK36" s="13"/>
      <c r="NNL36" s="13"/>
      <c r="NNM36" s="13"/>
      <c r="NNN36" s="13"/>
      <c r="NNO36" s="13"/>
      <c r="NNP36" s="13"/>
      <c r="NNQ36" s="13"/>
      <c r="NNR36" s="13"/>
      <c r="NNS36" s="13"/>
      <c r="NNT36" s="13"/>
      <c r="NNU36" s="13"/>
      <c r="NNV36" s="13"/>
      <c r="NNW36" s="13"/>
      <c r="NNX36" s="13"/>
      <c r="NNY36" s="13"/>
      <c r="NNZ36" s="13"/>
      <c r="NOA36" s="13"/>
      <c r="NOB36" s="13"/>
      <c r="NOC36" s="13"/>
      <c r="NOD36" s="13"/>
      <c r="NOE36" s="13"/>
      <c r="NOF36" s="13"/>
      <c r="NOG36" s="13"/>
      <c r="NOH36" s="13"/>
      <c r="NOI36" s="13"/>
      <c r="NOJ36" s="13"/>
      <c r="NOK36" s="13"/>
      <c r="NOL36" s="13"/>
      <c r="NOM36" s="13"/>
      <c r="NON36" s="13"/>
      <c r="NOO36" s="13"/>
      <c r="NOP36" s="13"/>
      <c r="NOQ36" s="13"/>
      <c r="NOR36" s="13"/>
      <c r="NOS36" s="13"/>
      <c r="NOT36" s="13"/>
      <c r="NOU36" s="13"/>
      <c r="NOV36" s="13"/>
      <c r="NOW36" s="13"/>
      <c r="NOX36" s="13"/>
      <c r="NOY36" s="13"/>
      <c r="NOZ36" s="13"/>
      <c r="NPA36" s="13"/>
      <c r="NPB36" s="13"/>
      <c r="NPC36" s="13"/>
      <c r="NPD36" s="13"/>
      <c r="NPE36" s="13"/>
      <c r="NPF36" s="13"/>
      <c r="NPG36" s="13"/>
      <c r="NPH36" s="13"/>
      <c r="NPI36" s="13"/>
      <c r="NPJ36" s="13"/>
      <c r="NPK36" s="13"/>
      <c r="NPL36" s="13"/>
      <c r="NPM36" s="13"/>
      <c r="NPN36" s="13"/>
      <c r="NPO36" s="13"/>
      <c r="NPP36" s="13"/>
      <c r="NPQ36" s="13"/>
      <c r="NPR36" s="13"/>
      <c r="NPS36" s="13"/>
      <c r="NPT36" s="13"/>
      <c r="NPU36" s="13"/>
      <c r="NPV36" s="13"/>
      <c r="NPW36" s="13"/>
      <c r="NPX36" s="13"/>
      <c r="NPY36" s="13"/>
      <c r="NPZ36" s="13"/>
      <c r="NQA36" s="13"/>
      <c r="NQB36" s="13"/>
      <c r="NQC36" s="13"/>
      <c r="NQD36" s="13"/>
      <c r="NQE36" s="13"/>
      <c r="NQF36" s="13"/>
      <c r="NQG36" s="13"/>
      <c r="NQH36" s="13"/>
      <c r="NQI36" s="13"/>
      <c r="NQJ36" s="13"/>
      <c r="NQK36" s="13"/>
      <c r="NQL36" s="13"/>
      <c r="NQM36" s="13"/>
      <c r="NQN36" s="13"/>
      <c r="NQO36" s="13"/>
      <c r="NQP36" s="13"/>
      <c r="NQQ36" s="13"/>
      <c r="NQR36" s="13"/>
      <c r="NQS36" s="13"/>
      <c r="NQT36" s="13"/>
      <c r="NQU36" s="13"/>
      <c r="NQV36" s="13"/>
      <c r="NQW36" s="13"/>
      <c r="NQX36" s="13"/>
      <c r="NQY36" s="13"/>
      <c r="NQZ36" s="13"/>
      <c r="NRA36" s="13"/>
      <c r="NRB36" s="13"/>
      <c r="NRC36" s="13"/>
      <c r="NRD36" s="13"/>
      <c r="NRE36" s="13"/>
      <c r="NRF36" s="13"/>
      <c r="NRG36" s="13"/>
      <c r="NRH36" s="13"/>
      <c r="NRI36" s="13"/>
      <c r="NRJ36" s="13"/>
      <c r="NRK36" s="13"/>
      <c r="NRL36" s="13"/>
      <c r="NRM36" s="13"/>
      <c r="NRN36" s="13"/>
      <c r="NRO36" s="13"/>
      <c r="NRP36" s="13"/>
      <c r="NRQ36" s="13"/>
      <c r="NRR36" s="13"/>
      <c r="NRS36" s="13"/>
      <c r="NRT36" s="13"/>
      <c r="NRU36" s="13"/>
      <c r="NRV36" s="13"/>
      <c r="NRW36" s="13"/>
      <c r="NRX36" s="13"/>
      <c r="NRY36" s="13"/>
      <c r="NRZ36" s="13"/>
      <c r="NSA36" s="13"/>
      <c r="NSB36" s="13"/>
      <c r="NSC36" s="13"/>
      <c r="NSD36" s="13"/>
      <c r="NSE36" s="13"/>
      <c r="NSF36" s="13"/>
      <c r="NSG36" s="13"/>
      <c r="NSH36" s="13"/>
      <c r="NSI36" s="13"/>
      <c r="NSJ36" s="13"/>
      <c r="NSK36" s="13"/>
      <c r="NSL36" s="13"/>
      <c r="NSM36" s="13"/>
      <c r="NSN36" s="13"/>
      <c r="NSO36" s="13"/>
      <c r="NSP36" s="13"/>
      <c r="NSQ36" s="13"/>
      <c r="NSR36" s="13"/>
      <c r="NSS36" s="13"/>
      <c r="NST36" s="13"/>
      <c r="NSU36" s="13"/>
      <c r="NSV36" s="13"/>
      <c r="NSW36" s="13"/>
      <c r="NSX36" s="13"/>
      <c r="NSY36" s="13"/>
      <c r="NSZ36" s="13"/>
      <c r="NTA36" s="13"/>
      <c r="NTB36" s="13"/>
      <c r="NTC36" s="13"/>
      <c r="NTD36" s="13"/>
      <c r="NTE36" s="13"/>
      <c r="NTF36" s="13"/>
      <c r="NTG36" s="13"/>
      <c r="NTH36" s="13"/>
      <c r="NTI36" s="13"/>
      <c r="NTJ36" s="13"/>
      <c r="NTK36" s="13"/>
      <c r="NTL36" s="13"/>
      <c r="NTM36" s="13"/>
      <c r="NTN36" s="13"/>
      <c r="NTO36" s="13"/>
      <c r="NTP36" s="13"/>
      <c r="NTQ36" s="13"/>
      <c r="NTR36" s="13"/>
      <c r="NTS36" s="13"/>
      <c r="NTT36" s="13"/>
      <c r="NTU36" s="13"/>
      <c r="NTV36" s="13"/>
      <c r="NTW36" s="13"/>
      <c r="NTX36" s="13"/>
      <c r="NTY36" s="13"/>
      <c r="NTZ36" s="13"/>
      <c r="NUA36" s="13"/>
      <c r="NUB36" s="13"/>
      <c r="NUC36" s="13"/>
      <c r="NUD36" s="13"/>
      <c r="NUE36" s="13"/>
      <c r="NUF36" s="13"/>
      <c r="NUG36" s="13"/>
      <c r="NUH36" s="13"/>
      <c r="NUI36" s="13"/>
      <c r="NUJ36" s="13"/>
      <c r="NUK36" s="13"/>
      <c r="NUL36" s="13"/>
      <c r="NUM36" s="13"/>
      <c r="NUN36" s="13"/>
      <c r="NUO36" s="13"/>
      <c r="NUP36" s="13"/>
      <c r="NUQ36" s="13"/>
      <c r="NUR36" s="13"/>
      <c r="NUS36" s="13"/>
      <c r="NUT36" s="13"/>
      <c r="NUU36" s="13"/>
      <c r="NUV36" s="13"/>
      <c r="NUW36" s="13"/>
      <c r="NUX36" s="13"/>
      <c r="NUY36" s="13"/>
      <c r="NUZ36" s="13"/>
      <c r="NVA36" s="13"/>
      <c r="NVB36" s="13"/>
      <c r="NVC36" s="13"/>
      <c r="NVD36" s="13"/>
      <c r="NVE36" s="13"/>
      <c r="NVF36" s="13"/>
      <c r="NVG36" s="13"/>
      <c r="NVH36" s="13"/>
      <c r="NVI36" s="13"/>
      <c r="NVJ36" s="13"/>
      <c r="NVK36" s="13"/>
      <c r="NVL36" s="13"/>
      <c r="NVM36" s="13"/>
      <c r="NVN36" s="13"/>
      <c r="NVO36" s="13"/>
      <c r="NVP36" s="13"/>
      <c r="NVQ36" s="13"/>
      <c r="NVR36" s="13"/>
      <c r="NVS36" s="13"/>
      <c r="NVT36" s="13"/>
      <c r="NVU36" s="13"/>
      <c r="NVV36" s="13"/>
      <c r="NVW36" s="13"/>
      <c r="NVX36" s="13"/>
      <c r="NVY36" s="13"/>
      <c r="NVZ36" s="13"/>
      <c r="NWA36" s="13"/>
      <c r="NWB36" s="13"/>
      <c r="NWC36" s="13"/>
      <c r="NWD36" s="13"/>
      <c r="NWE36" s="13"/>
      <c r="NWF36" s="13"/>
      <c r="NWG36" s="13"/>
      <c r="NWH36" s="13"/>
      <c r="NWI36" s="13"/>
      <c r="NWJ36" s="13"/>
      <c r="NWK36" s="13"/>
      <c r="NWL36" s="13"/>
      <c r="NWM36" s="13"/>
      <c r="NWN36" s="13"/>
      <c r="NWO36" s="13"/>
      <c r="NWP36" s="13"/>
      <c r="NWQ36" s="13"/>
      <c r="NWR36" s="13"/>
      <c r="NWS36" s="13"/>
      <c r="NWT36" s="13"/>
      <c r="NWU36" s="13"/>
      <c r="NWV36" s="13"/>
      <c r="NWW36" s="13"/>
      <c r="NWX36" s="13"/>
      <c r="NWY36" s="13"/>
      <c r="NWZ36" s="13"/>
      <c r="NXA36" s="13"/>
      <c r="NXB36" s="13"/>
      <c r="NXC36" s="13"/>
      <c r="NXD36" s="13"/>
      <c r="NXE36" s="13"/>
      <c r="NXF36" s="13"/>
      <c r="NXG36" s="13"/>
      <c r="NXH36" s="13"/>
      <c r="NXI36" s="13"/>
      <c r="NXJ36" s="13"/>
      <c r="NXK36" s="13"/>
      <c r="NXL36" s="13"/>
      <c r="NXM36" s="13"/>
      <c r="NXN36" s="13"/>
      <c r="NXO36" s="13"/>
      <c r="NXP36" s="13"/>
      <c r="NXQ36" s="13"/>
      <c r="NXR36" s="13"/>
      <c r="NXS36" s="13"/>
      <c r="NXT36" s="13"/>
      <c r="NXU36" s="13"/>
      <c r="NXV36" s="13"/>
      <c r="NXW36" s="13"/>
      <c r="NXX36" s="13"/>
      <c r="NXY36" s="13"/>
      <c r="NXZ36" s="13"/>
      <c r="NYA36" s="13"/>
      <c r="NYB36" s="13"/>
      <c r="NYC36" s="13"/>
      <c r="NYD36" s="13"/>
      <c r="NYE36" s="13"/>
      <c r="NYF36" s="13"/>
      <c r="NYG36" s="13"/>
      <c r="NYH36" s="13"/>
      <c r="NYI36" s="13"/>
      <c r="NYJ36" s="13"/>
      <c r="NYK36" s="13"/>
      <c r="NYL36" s="13"/>
      <c r="NYM36" s="13"/>
      <c r="NYN36" s="13"/>
      <c r="NYO36" s="13"/>
      <c r="NYP36" s="13"/>
      <c r="NYQ36" s="13"/>
      <c r="NYR36" s="13"/>
      <c r="NYS36" s="13"/>
      <c r="NYT36" s="13"/>
      <c r="NYU36" s="13"/>
      <c r="NYV36" s="13"/>
      <c r="NYW36" s="13"/>
      <c r="NYX36" s="13"/>
      <c r="NYY36" s="13"/>
      <c r="NYZ36" s="13"/>
      <c r="NZA36" s="13"/>
      <c r="NZB36" s="13"/>
      <c r="NZC36" s="13"/>
      <c r="NZD36" s="13"/>
      <c r="NZE36" s="13"/>
      <c r="NZF36" s="13"/>
      <c r="NZG36" s="13"/>
      <c r="NZH36" s="13"/>
      <c r="NZI36" s="13"/>
      <c r="NZJ36" s="13"/>
      <c r="NZK36" s="13"/>
      <c r="NZL36" s="13"/>
      <c r="NZM36" s="13"/>
      <c r="NZN36" s="13"/>
      <c r="NZO36" s="13"/>
      <c r="NZP36" s="13"/>
      <c r="NZQ36" s="13"/>
      <c r="NZR36" s="13"/>
      <c r="NZS36" s="13"/>
      <c r="NZT36" s="13"/>
      <c r="NZU36" s="13"/>
      <c r="NZV36" s="13"/>
      <c r="NZW36" s="13"/>
      <c r="NZX36" s="13"/>
      <c r="NZY36" s="13"/>
      <c r="NZZ36" s="13"/>
      <c r="OAA36" s="13"/>
      <c r="OAB36" s="13"/>
      <c r="OAC36" s="13"/>
      <c r="OAD36" s="13"/>
      <c r="OAE36" s="13"/>
      <c r="OAF36" s="13"/>
      <c r="OAG36" s="13"/>
      <c r="OAH36" s="13"/>
      <c r="OAI36" s="13"/>
      <c r="OAJ36" s="13"/>
      <c r="OAK36" s="13"/>
      <c r="OAL36" s="13"/>
      <c r="OAM36" s="13"/>
      <c r="OAN36" s="13"/>
      <c r="OAO36" s="13"/>
      <c r="OAP36" s="13"/>
      <c r="OAQ36" s="13"/>
      <c r="OAR36" s="13"/>
      <c r="OAS36" s="13"/>
      <c r="OAT36" s="13"/>
      <c r="OAU36" s="13"/>
      <c r="OAV36" s="13"/>
      <c r="OAW36" s="13"/>
      <c r="OAX36" s="13"/>
      <c r="OAY36" s="13"/>
      <c r="OAZ36" s="13"/>
      <c r="OBA36" s="13"/>
      <c r="OBB36" s="13"/>
      <c r="OBC36" s="13"/>
      <c r="OBD36" s="13"/>
      <c r="OBE36" s="13"/>
      <c r="OBF36" s="13"/>
      <c r="OBG36" s="13"/>
      <c r="OBH36" s="13"/>
      <c r="OBI36" s="13"/>
      <c r="OBJ36" s="13"/>
      <c r="OBK36" s="13"/>
      <c r="OBL36" s="13"/>
      <c r="OBM36" s="13"/>
      <c r="OBN36" s="13"/>
      <c r="OBO36" s="13"/>
      <c r="OBP36" s="13"/>
      <c r="OBQ36" s="13"/>
      <c r="OBR36" s="13"/>
      <c r="OBS36" s="13"/>
      <c r="OBT36" s="13"/>
      <c r="OBU36" s="13"/>
      <c r="OBV36" s="13"/>
      <c r="OBW36" s="13"/>
      <c r="OBX36" s="13"/>
      <c r="OBY36" s="13"/>
      <c r="OBZ36" s="13"/>
      <c r="OCA36" s="13"/>
      <c r="OCB36" s="13"/>
      <c r="OCC36" s="13"/>
      <c r="OCD36" s="13"/>
      <c r="OCE36" s="13"/>
      <c r="OCF36" s="13"/>
      <c r="OCG36" s="13"/>
      <c r="OCH36" s="13"/>
      <c r="OCI36" s="13"/>
      <c r="OCJ36" s="13"/>
      <c r="OCK36" s="13"/>
      <c r="OCL36" s="13"/>
      <c r="OCM36" s="13"/>
      <c r="OCN36" s="13"/>
      <c r="OCO36" s="13"/>
      <c r="OCP36" s="13"/>
      <c r="OCQ36" s="13"/>
      <c r="OCR36" s="13"/>
      <c r="OCS36" s="13"/>
      <c r="OCT36" s="13"/>
      <c r="OCU36" s="13"/>
      <c r="OCV36" s="13"/>
      <c r="OCW36" s="13"/>
      <c r="OCX36" s="13"/>
      <c r="OCY36" s="13"/>
      <c r="OCZ36" s="13"/>
      <c r="ODA36" s="13"/>
      <c r="ODB36" s="13"/>
      <c r="ODC36" s="13"/>
      <c r="ODD36" s="13"/>
      <c r="ODE36" s="13"/>
      <c r="ODF36" s="13"/>
      <c r="ODG36" s="13"/>
      <c r="ODH36" s="13"/>
      <c r="ODI36" s="13"/>
      <c r="ODJ36" s="13"/>
      <c r="ODK36" s="13"/>
      <c r="ODL36" s="13"/>
      <c r="ODM36" s="13"/>
      <c r="ODN36" s="13"/>
      <c r="ODO36" s="13"/>
      <c r="ODP36" s="13"/>
      <c r="ODQ36" s="13"/>
      <c r="ODR36" s="13"/>
      <c r="ODS36" s="13"/>
      <c r="ODT36" s="13"/>
      <c r="ODU36" s="13"/>
      <c r="ODV36" s="13"/>
      <c r="ODW36" s="13"/>
      <c r="ODX36" s="13"/>
      <c r="ODY36" s="13"/>
      <c r="ODZ36" s="13"/>
      <c r="OEA36" s="13"/>
      <c r="OEB36" s="13"/>
      <c r="OEC36" s="13"/>
      <c r="OED36" s="13"/>
      <c r="OEE36" s="13"/>
      <c r="OEF36" s="13"/>
      <c r="OEG36" s="13"/>
      <c r="OEH36" s="13"/>
      <c r="OEI36" s="13"/>
      <c r="OEJ36" s="13"/>
      <c r="OEK36" s="13"/>
      <c r="OEL36" s="13"/>
      <c r="OEM36" s="13"/>
      <c r="OEN36" s="13"/>
      <c r="OEO36" s="13"/>
      <c r="OEP36" s="13"/>
      <c r="OEQ36" s="13"/>
      <c r="OER36" s="13"/>
      <c r="OES36" s="13"/>
      <c r="OET36" s="13"/>
      <c r="OEU36" s="13"/>
      <c r="OEV36" s="13"/>
      <c r="OEW36" s="13"/>
      <c r="OEX36" s="13"/>
      <c r="OEY36" s="13"/>
      <c r="OEZ36" s="13"/>
      <c r="OFA36" s="13"/>
      <c r="OFB36" s="13"/>
      <c r="OFC36" s="13"/>
      <c r="OFD36" s="13"/>
      <c r="OFE36" s="13"/>
      <c r="OFF36" s="13"/>
      <c r="OFG36" s="13"/>
      <c r="OFH36" s="13"/>
      <c r="OFI36" s="13"/>
      <c r="OFJ36" s="13"/>
      <c r="OFK36" s="13"/>
      <c r="OFL36" s="13"/>
      <c r="OFM36" s="13"/>
      <c r="OFN36" s="13"/>
      <c r="OFO36" s="13"/>
      <c r="OFP36" s="13"/>
      <c r="OFQ36" s="13"/>
      <c r="OFR36" s="13"/>
      <c r="OFS36" s="13"/>
      <c r="OFT36" s="13"/>
      <c r="OFU36" s="13"/>
      <c r="OFV36" s="13"/>
      <c r="OFW36" s="13"/>
      <c r="OFX36" s="13"/>
      <c r="OFY36" s="13"/>
      <c r="OFZ36" s="13"/>
      <c r="OGA36" s="13"/>
      <c r="OGB36" s="13"/>
      <c r="OGC36" s="13"/>
      <c r="OGD36" s="13"/>
      <c r="OGE36" s="13"/>
      <c r="OGF36" s="13"/>
      <c r="OGG36" s="13"/>
      <c r="OGH36" s="13"/>
      <c r="OGI36" s="13"/>
      <c r="OGJ36" s="13"/>
      <c r="OGK36" s="13"/>
      <c r="OGL36" s="13"/>
      <c r="OGM36" s="13"/>
      <c r="OGN36" s="13"/>
      <c r="OGO36" s="13"/>
      <c r="OGP36" s="13"/>
      <c r="OGQ36" s="13"/>
      <c r="OGR36" s="13"/>
      <c r="OGS36" s="13"/>
      <c r="OGT36" s="13"/>
      <c r="OGU36" s="13"/>
      <c r="OGV36" s="13"/>
      <c r="OGW36" s="13"/>
      <c r="OGX36" s="13"/>
      <c r="OGY36" s="13"/>
      <c r="OGZ36" s="13"/>
      <c r="OHA36" s="13"/>
      <c r="OHB36" s="13"/>
      <c r="OHC36" s="13"/>
      <c r="OHD36" s="13"/>
      <c r="OHE36" s="13"/>
      <c r="OHF36" s="13"/>
      <c r="OHG36" s="13"/>
      <c r="OHH36" s="13"/>
      <c r="OHI36" s="13"/>
      <c r="OHJ36" s="13"/>
      <c r="OHK36" s="13"/>
      <c r="OHL36" s="13"/>
      <c r="OHM36" s="13"/>
      <c r="OHN36" s="13"/>
      <c r="OHO36" s="13"/>
      <c r="OHP36" s="13"/>
      <c r="OHQ36" s="13"/>
      <c r="OHR36" s="13"/>
      <c r="OHS36" s="13"/>
      <c r="OHT36" s="13"/>
      <c r="OHU36" s="13"/>
      <c r="OHV36" s="13"/>
      <c r="OHW36" s="13"/>
      <c r="OHX36" s="13"/>
      <c r="OHY36" s="13"/>
      <c r="OHZ36" s="13"/>
      <c r="OIA36" s="13"/>
      <c r="OIB36" s="13"/>
      <c r="OIC36" s="13"/>
      <c r="OID36" s="13"/>
      <c r="OIE36" s="13"/>
      <c r="OIF36" s="13"/>
      <c r="OIG36" s="13"/>
      <c r="OIH36" s="13"/>
      <c r="OII36" s="13"/>
      <c r="OIJ36" s="13"/>
      <c r="OIK36" s="13"/>
      <c r="OIL36" s="13"/>
      <c r="OIM36" s="13"/>
      <c r="OIN36" s="13"/>
      <c r="OIO36" s="13"/>
      <c r="OIP36" s="13"/>
      <c r="OIQ36" s="13"/>
      <c r="OIR36" s="13"/>
      <c r="OIS36" s="13"/>
      <c r="OIT36" s="13"/>
      <c r="OIU36" s="13"/>
      <c r="OIV36" s="13"/>
      <c r="OIW36" s="13"/>
      <c r="OIX36" s="13"/>
      <c r="OIY36" s="13"/>
      <c r="OIZ36" s="13"/>
      <c r="OJA36" s="13"/>
      <c r="OJB36" s="13"/>
      <c r="OJC36" s="13"/>
      <c r="OJD36" s="13"/>
      <c r="OJE36" s="13"/>
      <c r="OJF36" s="13"/>
      <c r="OJG36" s="13"/>
      <c r="OJH36" s="13"/>
      <c r="OJI36" s="13"/>
      <c r="OJJ36" s="13"/>
      <c r="OJK36" s="13"/>
      <c r="OJL36" s="13"/>
      <c r="OJM36" s="13"/>
      <c r="OJN36" s="13"/>
      <c r="OJO36" s="13"/>
      <c r="OJP36" s="13"/>
      <c r="OJQ36" s="13"/>
      <c r="OJR36" s="13"/>
      <c r="OJS36" s="13"/>
      <c r="OJT36" s="13"/>
      <c r="OJU36" s="13"/>
      <c r="OJV36" s="13"/>
      <c r="OJW36" s="13"/>
      <c r="OJX36" s="13"/>
      <c r="OJY36" s="13"/>
      <c r="OJZ36" s="13"/>
      <c r="OKA36" s="13"/>
      <c r="OKB36" s="13"/>
      <c r="OKC36" s="13"/>
      <c r="OKD36" s="13"/>
      <c r="OKE36" s="13"/>
      <c r="OKF36" s="13"/>
      <c r="OKG36" s="13"/>
      <c r="OKH36" s="13"/>
      <c r="OKI36" s="13"/>
      <c r="OKJ36" s="13"/>
      <c r="OKK36" s="13"/>
      <c r="OKL36" s="13"/>
      <c r="OKM36" s="13"/>
      <c r="OKN36" s="13"/>
      <c r="OKO36" s="13"/>
      <c r="OKP36" s="13"/>
      <c r="OKQ36" s="13"/>
      <c r="OKR36" s="13"/>
      <c r="OKS36" s="13"/>
      <c r="OKT36" s="13"/>
      <c r="OKU36" s="13"/>
      <c r="OKV36" s="13"/>
      <c r="OKW36" s="13"/>
      <c r="OKX36" s="13"/>
      <c r="OKY36" s="13"/>
      <c r="OKZ36" s="13"/>
      <c r="OLA36" s="13"/>
      <c r="OLB36" s="13"/>
      <c r="OLC36" s="13"/>
      <c r="OLD36" s="13"/>
      <c r="OLE36" s="13"/>
      <c r="OLF36" s="13"/>
      <c r="OLG36" s="13"/>
      <c r="OLH36" s="13"/>
      <c r="OLI36" s="13"/>
      <c r="OLJ36" s="13"/>
      <c r="OLK36" s="13"/>
      <c r="OLL36" s="13"/>
      <c r="OLM36" s="13"/>
      <c r="OLN36" s="13"/>
      <c r="OLO36" s="13"/>
      <c r="OLP36" s="13"/>
      <c r="OLQ36" s="13"/>
      <c r="OLR36" s="13"/>
      <c r="OLS36" s="13"/>
      <c r="OLT36" s="13"/>
      <c r="OLU36" s="13"/>
      <c r="OLV36" s="13"/>
      <c r="OLW36" s="13"/>
      <c r="OLX36" s="13"/>
      <c r="OLY36" s="13"/>
      <c r="OLZ36" s="13"/>
      <c r="OMA36" s="13"/>
      <c r="OMB36" s="13"/>
      <c r="OMC36" s="13"/>
      <c r="OMD36" s="13"/>
      <c r="OME36" s="13"/>
      <c r="OMF36" s="13"/>
      <c r="OMG36" s="13"/>
      <c r="OMH36" s="13"/>
      <c r="OMI36" s="13"/>
      <c r="OMJ36" s="13"/>
      <c r="OMK36" s="13"/>
      <c r="OML36" s="13"/>
      <c r="OMM36" s="13"/>
      <c r="OMN36" s="13"/>
      <c r="OMO36" s="13"/>
      <c r="OMP36" s="13"/>
      <c r="OMQ36" s="13"/>
      <c r="OMR36" s="13"/>
      <c r="OMS36" s="13"/>
      <c r="OMT36" s="13"/>
      <c r="OMU36" s="13"/>
      <c r="OMV36" s="13"/>
      <c r="OMW36" s="13"/>
      <c r="OMX36" s="13"/>
      <c r="OMY36" s="13"/>
      <c r="OMZ36" s="13"/>
      <c r="ONA36" s="13"/>
      <c r="ONB36" s="13"/>
      <c r="ONC36" s="13"/>
      <c r="OND36" s="13"/>
      <c r="ONE36" s="13"/>
      <c r="ONF36" s="13"/>
      <c r="ONG36" s="13"/>
      <c r="ONH36" s="13"/>
      <c r="ONI36" s="13"/>
      <c r="ONJ36" s="13"/>
      <c r="ONK36" s="13"/>
      <c r="ONL36" s="13"/>
      <c r="ONM36" s="13"/>
      <c r="ONN36" s="13"/>
      <c r="ONO36" s="13"/>
      <c r="ONP36" s="13"/>
      <c r="ONQ36" s="13"/>
      <c r="ONR36" s="13"/>
      <c r="ONS36" s="13"/>
      <c r="ONT36" s="13"/>
      <c r="ONU36" s="13"/>
      <c r="ONV36" s="13"/>
      <c r="ONW36" s="13"/>
      <c r="ONX36" s="13"/>
      <c r="ONY36" s="13"/>
      <c r="ONZ36" s="13"/>
      <c r="OOA36" s="13"/>
      <c r="OOB36" s="13"/>
      <c r="OOC36" s="13"/>
      <c r="OOD36" s="13"/>
      <c r="OOE36" s="13"/>
      <c r="OOF36" s="13"/>
      <c r="OOG36" s="13"/>
      <c r="OOH36" s="13"/>
      <c r="OOI36" s="13"/>
      <c r="OOJ36" s="13"/>
      <c r="OOK36" s="13"/>
      <c r="OOL36" s="13"/>
      <c r="OOM36" s="13"/>
      <c r="OON36" s="13"/>
      <c r="OOO36" s="13"/>
      <c r="OOP36" s="13"/>
      <c r="OOQ36" s="13"/>
      <c r="OOR36" s="13"/>
      <c r="OOS36" s="13"/>
      <c r="OOT36" s="13"/>
      <c r="OOU36" s="13"/>
      <c r="OOV36" s="13"/>
      <c r="OOW36" s="13"/>
      <c r="OOX36" s="13"/>
      <c r="OOY36" s="13"/>
      <c r="OOZ36" s="13"/>
      <c r="OPA36" s="13"/>
      <c r="OPB36" s="13"/>
      <c r="OPC36" s="13"/>
      <c r="OPD36" s="13"/>
      <c r="OPE36" s="13"/>
      <c r="OPF36" s="13"/>
      <c r="OPG36" s="13"/>
      <c r="OPH36" s="13"/>
      <c r="OPI36" s="13"/>
      <c r="OPJ36" s="13"/>
      <c r="OPK36" s="13"/>
      <c r="OPL36" s="13"/>
      <c r="OPM36" s="13"/>
      <c r="OPN36" s="13"/>
      <c r="OPO36" s="13"/>
      <c r="OPP36" s="13"/>
      <c r="OPQ36" s="13"/>
      <c r="OPR36" s="13"/>
      <c r="OPS36" s="13"/>
      <c r="OPT36" s="13"/>
      <c r="OPU36" s="13"/>
      <c r="OPV36" s="13"/>
      <c r="OPW36" s="13"/>
      <c r="OPX36" s="13"/>
      <c r="OPY36" s="13"/>
      <c r="OPZ36" s="13"/>
      <c r="OQA36" s="13"/>
      <c r="OQB36" s="13"/>
      <c r="OQC36" s="13"/>
      <c r="OQD36" s="13"/>
      <c r="OQE36" s="13"/>
      <c r="OQF36" s="13"/>
      <c r="OQG36" s="13"/>
      <c r="OQH36" s="13"/>
      <c r="OQI36" s="13"/>
      <c r="OQJ36" s="13"/>
      <c r="OQK36" s="13"/>
      <c r="OQL36" s="13"/>
      <c r="OQM36" s="13"/>
      <c r="OQN36" s="13"/>
      <c r="OQO36" s="13"/>
      <c r="OQP36" s="13"/>
      <c r="OQQ36" s="13"/>
      <c r="OQR36" s="13"/>
      <c r="OQS36" s="13"/>
      <c r="OQT36" s="13"/>
      <c r="OQU36" s="13"/>
      <c r="OQV36" s="13"/>
      <c r="OQW36" s="13"/>
      <c r="OQX36" s="13"/>
      <c r="OQY36" s="13"/>
      <c r="OQZ36" s="13"/>
      <c r="ORA36" s="13"/>
      <c r="ORB36" s="13"/>
      <c r="ORC36" s="13"/>
      <c r="ORD36" s="13"/>
      <c r="ORE36" s="13"/>
      <c r="ORF36" s="13"/>
      <c r="ORG36" s="13"/>
      <c r="ORH36" s="13"/>
      <c r="ORI36" s="13"/>
      <c r="ORJ36" s="13"/>
      <c r="ORK36" s="13"/>
      <c r="ORL36" s="13"/>
      <c r="ORM36" s="13"/>
      <c r="ORN36" s="13"/>
      <c r="ORO36" s="13"/>
      <c r="ORP36" s="13"/>
      <c r="ORQ36" s="13"/>
      <c r="ORR36" s="13"/>
      <c r="ORS36" s="13"/>
      <c r="ORT36" s="13"/>
      <c r="ORU36" s="13"/>
      <c r="ORV36" s="13"/>
      <c r="ORW36" s="13"/>
      <c r="ORX36" s="13"/>
      <c r="ORY36" s="13"/>
      <c r="ORZ36" s="13"/>
      <c r="OSA36" s="13"/>
      <c r="OSB36" s="13"/>
      <c r="OSC36" s="13"/>
      <c r="OSD36" s="13"/>
      <c r="OSE36" s="13"/>
      <c r="OSF36" s="13"/>
      <c r="OSG36" s="13"/>
      <c r="OSH36" s="13"/>
      <c r="OSI36" s="13"/>
      <c r="OSJ36" s="13"/>
      <c r="OSK36" s="13"/>
      <c r="OSL36" s="13"/>
      <c r="OSM36" s="13"/>
      <c r="OSN36" s="13"/>
      <c r="OSO36" s="13"/>
      <c r="OSP36" s="13"/>
      <c r="OSQ36" s="13"/>
      <c r="OSR36" s="13"/>
      <c r="OSS36" s="13"/>
      <c r="OST36" s="13"/>
      <c r="OSU36" s="13"/>
      <c r="OSV36" s="13"/>
      <c r="OSW36" s="13"/>
      <c r="OSX36" s="13"/>
      <c r="OSY36" s="13"/>
      <c r="OSZ36" s="13"/>
      <c r="OTA36" s="13"/>
      <c r="OTB36" s="13"/>
      <c r="OTC36" s="13"/>
      <c r="OTD36" s="13"/>
      <c r="OTE36" s="13"/>
      <c r="OTF36" s="13"/>
      <c r="OTG36" s="13"/>
      <c r="OTH36" s="13"/>
      <c r="OTI36" s="13"/>
      <c r="OTJ36" s="13"/>
      <c r="OTK36" s="13"/>
      <c r="OTL36" s="13"/>
      <c r="OTM36" s="13"/>
      <c r="OTN36" s="13"/>
      <c r="OTO36" s="13"/>
      <c r="OTP36" s="13"/>
      <c r="OTQ36" s="13"/>
      <c r="OTR36" s="13"/>
      <c r="OTS36" s="13"/>
      <c r="OTT36" s="13"/>
      <c r="OTU36" s="13"/>
      <c r="OTV36" s="13"/>
      <c r="OTW36" s="13"/>
      <c r="OTX36" s="13"/>
      <c r="OTY36" s="13"/>
      <c r="OTZ36" s="13"/>
      <c r="OUA36" s="13"/>
      <c r="OUB36" s="13"/>
      <c r="OUC36" s="13"/>
      <c r="OUD36" s="13"/>
      <c r="OUE36" s="13"/>
      <c r="OUF36" s="13"/>
      <c r="OUG36" s="13"/>
      <c r="OUH36" s="13"/>
      <c r="OUI36" s="13"/>
      <c r="OUJ36" s="13"/>
      <c r="OUK36" s="13"/>
      <c r="OUL36" s="13"/>
      <c r="OUM36" s="13"/>
      <c r="OUN36" s="13"/>
      <c r="OUO36" s="13"/>
      <c r="OUP36" s="13"/>
      <c r="OUQ36" s="13"/>
      <c r="OUR36" s="13"/>
      <c r="OUS36" s="13"/>
      <c r="OUT36" s="13"/>
      <c r="OUU36" s="13"/>
      <c r="OUV36" s="13"/>
      <c r="OUW36" s="13"/>
      <c r="OUX36" s="13"/>
      <c r="OUY36" s="13"/>
      <c r="OUZ36" s="13"/>
      <c r="OVA36" s="13"/>
      <c r="OVB36" s="13"/>
      <c r="OVC36" s="13"/>
      <c r="OVD36" s="13"/>
      <c r="OVE36" s="13"/>
      <c r="OVF36" s="13"/>
      <c r="OVG36" s="13"/>
      <c r="OVH36" s="13"/>
      <c r="OVI36" s="13"/>
      <c r="OVJ36" s="13"/>
      <c r="OVK36" s="13"/>
      <c r="OVL36" s="13"/>
      <c r="OVM36" s="13"/>
      <c r="OVN36" s="13"/>
      <c r="OVO36" s="13"/>
      <c r="OVP36" s="13"/>
      <c r="OVQ36" s="13"/>
      <c r="OVR36" s="13"/>
      <c r="OVS36" s="13"/>
      <c r="OVT36" s="13"/>
      <c r="OVU36" s="13"/>
      <c r="OVV36" s="13"/>
      <c r="OVW36" s="13"/>
      <c r="OVX36" s="13"/>
      <c r="OVY36" s="13"/>
      <c r="OVZ36" s="13"/>
      <c r="OWA36" s="13"/>
      <c r="OWB36" s="13"/>
      <c r="OWC36" s="13"/>
      <c r="OWD36" s="13"/>
      <c r="OWE36" s="13"/>
      <c r="OWF36" s="13"/>
      <c r="OWG36" s="13"/>
      <c r="OWH36" s="13"/>
      <c r="OWI36" s="13"/>
      <c r="OWJ36" s="13"/>
      <c r="OWK36" s="13"/>
      <c r="OWL36" s="13"/>
      <c r="OWM36" s="13"/>
      <c r="OWN36" s="13"/>
      <c r="OWO36" s="13"/>
      <c r="OWP36" s="13"/>
      <c r="OWQ36" s="13"/>
      <c r="OWR36" s="13"/>
      <c r="OWS36" s="13"/>
      <c r="OWT36" s="13"/>
      <c r="OWU36" s="13"/>
      <c r="OWV36" s="13"/>
      <c r="OWW36" s="13"/>
      <c r="OWX36" s="13"/>
      <c r="OWY36" s="13"/>
      <c r="OWZ36" s="13"/>
      <c r="OXA36" s="13"/>
      <c r="OXB36" s="13"/>
      <c r="OXC36" s="13"/>
      <c r="OXD36" s="13"/>
      <c r="OXE36" s="13"/>
      <c r="OXF36" s="13"/>
      <c r="OXG36" s="13"/>
      <c r="OXH36" s="13"/>
      <c r="OXI36" s="13"/>
      <c r="OXJ36" s="13"/>
      <c r="OXK36" s="13"/>
      <c r="OXL36" s="13"/>
      <c r="OXM36" s="13"/>
      <c r="OXN36" s="13"/>
      <c r="OXO36" s="13"/>
      <c r="OXP36" s="13"/>
      <c r="OXQ36" s="13"/>
      <c r="OXR36" s="13"/>
      <c r="OXS36" s="13"/>
      <c r="OXT36" s="13"/>
      <c r="OXU36" s="13"/>
      <c r="OXV36" s="13"/>
      <c r="OXW36" s="13"/>
      <c r="OXX36" s="13"/>
      <c r="OXY36" s="13"/>
      <c r="OXZ36" s="13"/>
      <c r="OYA36" s="13"/>
      <c r="OYB36" s="13"/>
      <c r="OYC36" s="13"/>
      <c r="OYD36" s="13"/>
      <c r="OYE36" s="13"/>
      <c r="OYF36" s="13"/>
      <c r="OYG36" s="13"/>
      <c r="OYH36" s="13"/>
      <c r="OYI36" s="13"/>
      <c r="OYJ36" s="13"/>
      <c r="OYK36" s="13"/>
      <c r="OYL36" s="13"/>
      <c r="OYM36" s="13"/>
      <c r="OYN36" s="13"/>
      <c r="OYO36" s="13"/>
      <c r="OYP36" s="13"/>
      <c r="OYQ36" s="13"/>
      <c r="OYR36" s="13"/>
      <c r="OYS36" s="13"/>
      <c r="OYT36" s="13"/>
      <c r="OYU36" s="13"/>
      <c r="OYV36" s="13"/>
      <c r="OYW36" s="13"/>
      <c r="OYX36" s="13"/>
      <c r="OYY36" s="13"/>
      <c r="OYZ36" s="13"/>
      <c r="OZA36" s="13"/>
      <c r="OZB36" s="13"/>
      <c r="OZC36" s="13"/>
      <c r="OZD36" s="13"/>
      <c r="OZE36" s="13"/>
      <c r="OZF36" s="13"/>
      <c r="OZG36" s="13"/>
      <c r="OZH36" s="13"/>
      <c r="OZI36" s="13"/>
      <c r="OZJ36" s="13"/>
      <c r="OZK36" s="13"/>
      <c r="OZL36" s="13"/>
      <c r="OZM36" s="13"/>
      <c r="OZN36" s="13"/>
      <c r="OZO36" s="13"/>
      <c r="OZP36" s="13"/>
      <c r="OZQ36" s="13"/>
      <c r="OZR36" s="13"/>
      <c r="OZS36" s="13"/>
      <c r="OZT36" s="13"/>
      <c r="OZU36" s="13"/>
      <c r="OZV36" s="13"/>
      <c r="OZW36" s="13"/>
      <c r="OZX36" s="13"/>
      <c r="OZY36" s="13"/>
      <c r="OZZ36" s="13"/>
      <c r="PAA36" s="13"/>
      <c r="PAB36" s="13"/>
      <c r="PAC36" s="13"/>
      <c r="PAD36" s="13"/>
      <c r="PAE36" s="13"/>
      <c r="PAF36" s="13"/>
      <c r="PAG36" s="13"/>
      <c r="PAH36" s="13"/>
      <c r="PAI36" s="13"/>
      <c r="PAJ36" s="13"/>
      <c r="PAK36" s="13"/>
      <c r="PAL36" s="13"/>
      <c r="PAM36" s="13"/>
      <c r="PAN36" s="13"/>
      <c r="PAO36" s="13"/>
      <c r="PAP36" s="13"/>
      <c r="PAQ36" s="13"/>
      <c r="PAR36" s="13"/>
      <c r="PAS36" s="13"/>
      <c r="PAT36" s="13"/>
      <c r="PAU36" s="13"/>
      <c r="PAV36" s="13"/>
      <c r="PAW36" s="13"/>
      <c r="PAX36" s="13"/>
      <c r="PAY36" s="13"/>
      <c r="PAZ36" s="13"/>
      <c r="PBA36" s="13"/>
      <c r="PBB36" s="13"/>
      <c r="PBC36" s="13"/>
      <c r="PBD36" s="13"/>
      <c r="PBE36" s="13"/>
      <c r="PBF36" s="13"/>
      <c r="PBG36" s="13"/>
      <c r="PBH36" s="13"/>
      <c r="PBI36" s="13"/>
      <c r="PBJ36" s="13"/>
      <c r="PBK36" s="13"/>
      <c r="PBL36" s="13"/>
      <c r="PBM36" s="13"/>
      <c r="PBN36" s="13"/>
      <c r="PBO36" s="13"/>
      <c r="PBP36" s="13"/>
      <c r="PBQ36" s="13"/>
      <c r="PBR36" s="13"/>
      <c r="PBS36" s="13"/>
      <c r="PBT36" s="13"/>
      <c r="PBU36" s="13"/>
      <c r="PBV36" s="13"/>
      <c r="PBW36" s="13"/>
      <c r="PBX36" s="13"/>
      <c r="PBY36" s="13"/>
      <c r="PBZ36" s="13"/>
      <c r="PCA36" s="13"/>
      <c r="PCB36" s="13"/>
      <c r="PCC36" s="13"/>
      <c r="PCD36" s="13"/>
      <c r="PCE36" s="13"/>
      <c r="PCF36" s="13"/>
      <c r="PCG36" s="13"/>
      <c r="PCH36" s="13"/>
      <c r="PCI36" s="13"/>
      <c r="PCJ36" s="13"/>
      <c r="PCK36" s="13"/>
      <c r="PCL36" s="13"/>
      <c r="PCM36" s="13"/>
      <c r="PCN36" s="13"/>
      <c r="PCO36" s="13"/>
      <c r="PCP36" s="13"/>
      <c r="PCQ36" s="13"/>
      <c r="PCR36" s="13"/>
      <c r="PCS36" s="13"/>
      <c r="PCT36" s="13"/>
      <c r="PCU36" s="13"/>
      <c r="PCV36" s="13"/>
      <c r="PCW36" s="13"/>
      <c r="PCX36" s="13"/>
      <c r="PCY36" s="13"/>
      <c r="PCZ36" s="13"/>
      <c r="PDA36" s="13"/>
      <c r="PDB36" s="13"/>
      <c r="PDC36" s="13"/>
      <c r="PDD36" s="13"/>
      <c r="PDE36" s="13"/>
      <c r="PDF36" s="13"/>
      <c r="PDG36" s="13"/>
      <c r="PDH36" s="13"/>
      <c r="PDI36" s="13"/>
      <c r="PDJ36" s="13"/>
      <c r="PDK36" s="13"/>
      <c r="PDL36" s="13"/>
      <c r="PDM36" s="13"/>
      <c r="PDN36" s="13"/>
      <c r="PDO36" s="13"/>
      <c r="PDP36" s="13"/>
      <c r="PDQ36" s="13"/>
      <c r="PDR36" s="13"/>
      <c r="PDS36" s="13"/>
      <c r="PDT36" s="13"/>
      <c r="PDU36" s="13"/>
      <c r="PDV36" s="13"/>
      <c r="PDW36" s="13"/>
      <c r="PDX36" s="13"/>
      <c r="PDY36" s="13"/>
      <c r="PDZ36" s="13"/>
      <c r="PEA36" s="13"/>
      <c r="PEB36" s="13"/>
      <c r="PEC36" s="13"/>
      <c r="PED36" s="13"/>
      <c r="PEE36" s="13"/>
      <c r="PEF36" s="13"/>
      <c r="PEG36" s="13"/>
      <c r="PEH36" s="13"/>
      <c r="PEI36" s="13"/>
      <c r="PEJ36" s="13"/>
      <c r="PEK36" s="13"/>
      <c r="PEL36" s="13"/>
      <c r="PEM36" s="13"/>
      <c r="PEN36" s="13"/>
      <c r="PEO36" s="13"/>
      <c r="PEP36" s="13"/>
      <c r="PEQ36" s="13"/>
      <c r="PER36" s="13"/>
      <c r="PES36" s="13"/>
      <c r="PET36" s="13"/>
      <c r="PEU36" s="13"/>
      <c r="PEV36" s="13"/>
      <c r="PEW36" s="13"/>
      <c r="PEX36" s="13"/>
      <c r="PEY36" s="13"/>
      <c r="PEZ36" s="13"/>
      <c r="PFA36" s="13"/>
      <c r="PFB36" s="13"/>
      <c r="PFC36" s="13"/>
      <c r="PFD36" s="13"/>
      <c r="PFE36" s="13"/>
      <c r="PFF36" s="13"/>
      <c r="PFG36" s="13"/>
      <c r="PFH36" s="13"/>
      <c r="PFI36" s="13"/>
      <c r="PFJ36" s="13"/>
      <c r="PFK36" s="13"/>
      <c r="PFL36" s="13"/>
      <c r="PFM36" s="13"/>
      <c r="PFN36" s="13"/>
      <c r="PFO36" s="13"/>
      <c r="PFP36" s="13"/>
      <c r="PFQ36" s="13"/>
      <c r="PFR36" s="13"/>
      <c r="PFS36" s="13"/>
      <c r="PFT36" s="13"/>
      <c r="PFU36" s="13"/>
      <c r="PFV36" s="13"/>
      <c r="PFW36" s="13"/>
      <c r="PFX36" s="13"/>
      <c r="PFY36" s="13"/>
      <c r="PFZ36" s="13"/>
      <c r="PGA36" s="13"/>
      <c r="PGB36" s="13"/>
      <c r="PGC36" s="13"/>
      <c r="PGD36" s="13"/>
      <c r="PGE36" s="13"/>
      <c r="PGF36" s="13"/>
      <c r="PGG36" s="13"/>
      <c r="PGH36" s="13"/>
      <c r="PGI36" s="13"/>
      <c r="PGJ36" s="13"/>
      <c r="PGK36" s="13"/>
      <c r="PGL36" s="13"/>
      <c r="PGM36" s="13"/>
      <c r="PGN36" s="13"/>
      <c r="PGO36" s="13"/>
      <c r="PGP36" s="13"/>
      <c r="PGQ36" s="13"/>
      <c r="PGR36" s="13"/>
      <c r="PGS36" s="13"/>
      <c r="PGT36" s="13"/>
      <c r="PGU36" s="13"/>
      <c r="PGV36" s="13"/>
      <c r="PGW36" s="13"/>
      <c r="PGX36" s="13"/>
      <c r="PGY36" s="13"/>
      <c r="PGZ36" s="13"/>
      <c r="PHA36" s="13"/>
      <c r="PHB36" s="13"/>
      <c r="PHC36" s="13"/>
      <c r="PHD36" s="13"/>
      <c r="PHE36" s="13"/>
      <c r="PHF36" s="13"/>
      <c r="PHG36" s="13"/>
      <c r="PHH36" s="13"/>
      <c r="PHI36" s="13"/>
      <c r="PHJ36" s="13"/>
      <c r="PHK36" s="13"/>
      <c r="PHL36" s="13"/>
      <c r="PHM36" s="13"/>
      <c r="PHN36" s="13"/>
      <c r="PHO36" s="13"/>
      <c r="PHP36" s="13"/>
      <c r="PHQ36" s="13"/>
      <c r="PHR36" s="13"/>
      <c r="PHS36" s="13"/>
      <c r="PHT36" s="13"/>
      <c r="PHU36" s="13"/>
      <c r="PHV36" s="13"/>
      <c r="PHW36" s="13"/>
      <c r="PHX36" s="13"/>
      <c r="PHY36" s="13"/>
      <c r="PHZ36" s="13"/>
      <c r="PIA36" s="13"/>
      <c r="PIB36" s="13"/>
      <c r="PIC36" s="13"/>
      <c r="PID36" s="13"/>
      <c r="PIE36" s="13"/>
      <c r="PIF36" s="13"/>
      <c r="PIG36" s="13"/>
      <c r="PIH36" s="13"/>
      <c r="PII36" s="13"/>
      <c r="PIJ36" s="13"/>
      <c r="PIK36" s="13"/>
      <c r="PIL36" s="13"/>
      <c r="PIM36" s="13"/>
      <c r="PIN36" s="13"/>
      <c r="PIO36" s="13"/>
      <c r="PIP36" s="13"/>
      <c r="PIQ36" s="13"/>
      <c r="PIR36" s="13"/>
      <c r="PIS36" s="13"/>
      <c r="PIT36" s="13"/>
      <c r="PIU36" s="13"/>
      <c r="PIV36" s="13"/>
      <c r="PIW36" s="13"/>
      <c r="PIX36" s="13"/>
      <c r="PIY36" s="13"/>
      <c r="PIZ36" s="13"/>
      <c r="PJA36" s="13"/>
      <c r="PJB36" s="13"/>
      <c r="PJC36" s="13"/>
      <c r="PJD36" s="13"/>
      <c r="PJE36" s="13"/>
      <c r="PJF36" s="13"/>
      <c r="PJG36" s="13"/>
      <c r="PJH36" s="13"/>
      <c r="PJI36" s="13"/>
      <c r="PJJ36" s="13"/>
      <c r="PJK36" s="13"/>
      <c r="PJL36" s="13"/>
      <c r="PJM36" s="13"/>
      <c r="PJN36" s="13"/>
      <c r="PJO36" s="13"/>
      <c r="PJP36" s="13"/>
      <c r="PJQ36" s="13"/>
      <c r="PJR36" s="13"/>
      <c r="PJS36" s="13"/>
      <c r="PJT36" s="13"/>
      <c r="PJU36" s="13"/>
      <c r="PJV36" s="13"/>
      <c r="PJW36" s="13"/>
      <c r="PJX36" s="13"/>
      <c r="PJY36" s="13"/>
      <c r="PJZ36" s="13"/>
      <c r="PKA36" s="13"/>
      <c r="PKB36" s="13"/>
      <c r="PKC36" s="13"/>
      <c r="PKD36" s="13"/>
      <c r="PKE36" s="13"/>
      <c r="PKF36" s="13"/>
      <c r="PKG36" s="13"/>
      <c r="PKH36" s="13"/>
      <c r="PKI36" s="13"/>
      <c r="PKJ36" s="13"/>
      <c r="PKK36" s="13"/>
      <c r="PKL36" s="13"/>
      <c r="PKM36" s="13"/>
      <c r="PKN36" s="13"/>
      <c r="PKO36" s="13"/>
      <c r="PKP36" s="13"/>
      <c r="PKQ36" s="13"/>
      <c r="PKR36" s="13"/>
      <c r="PKS36" s="13"/>
      <c r="PKT36" s="13"/>
      <c r="PKU36" s="13"/>
      <c r="PKV36" s="13"/>
      <c r="PKW36" s="13"/>
      <c r="PKX36" s="13"/>
      <c r="PKY36" s="13"/>
      <c r="PKZ36" s="13"/>
      <c r="PLA36" s="13"/>
      <c r="PLB36" s="13"/>
      <c r="PLC36" s="13"/>
      <c r="PLD36" s="13"/>
      <c r="PLE36" s="13"/>
      <c r="PLF36" s="13"/>
      <c r="PLG36" s="13"/>
      <c r="PLH36" s="13"/>
      <c r="PLI36" s="13"/>
      <c r="PLJ36" s="13"/>
      <c r="PLK36" s="13"/>
      <c r="PLL36" s="13"/>
      <c r="PLM36" s="13"/>
      <c r="PLN36" s="13"/>
      <c r="PLO36" s="13"/>
      <c r="PLP36" s="13"/>
      <c r="PLQ36" s="13"/>
      <c r="PLR36" s="13"/>
      <c r="PLS36" s="13"/>
      <c r="PLT36" s="13"/>
      <c r="PLU36" s="13"/>
      <c r="PLV36" s="13"/>
      <c r="PLW36" s="13"/>
      <c r="PLX36" s="13"/>
      <c r="PLY36" s="13"/>
      <c r="PLZ36" s="13"/>
      <c r="PMA36" s="13"/>
      <c r="PMB36" s="13"/>
      <c r="PMC36" s="13"/>
      <c r="PMD36" s="13"/>
      <c r="PME36" s="13"/>
      <c r="PMF36" s="13"/>
      <c r="PMG36" s="13"/>
      <c r="PMH36" s="13"/>
      <c r="PMI36" s="13"/>
      <c r="PMJ36" s="13"/>
      <c r="PMK36" s="13"/>
      <c r="PML36" s="13"/>
      <c r="PMM36" s="13"/>
      <c r="PMN36" s="13"/>
      <c r="PMO36" s="13"/>
      <c r="PMP36" s="13"/>
      <c r="PMQ36" s="13"/>
      <c r="PMR36" s="13"/>
      <c r="PMS36" s="13"/>
      <c r="PMT36" s="13"/>
      <c r="PMU36" s="13"/>
      <c r="PMV36" s="13"/>
      <c r="PMW36" s="13"/>
      <c r="PMX36" s="13"/>
      <c r="PMY36" s="13"/>
      <c r="PMZ36" s="13"/>
      <c r="PNA36" s="13"/>
      <c r="PNB36" s="13"/>
      <c r="PNC36" s="13"/>
      <c r="PND36" s="13"/>
      <c r="PNE36" s="13"/>
      <c r="PNF36" s="13"/>
      <c r="PNG36" s="13"/>
      <c r="PNH36" s="13"/>
      <c r="PNI36" s="13"/>
      <c r="PNJ36" s="13"/>
      <c r="PNK36" s="13"/>
      <c r="PNL36" s="13"/>
      <c r="PNM36" s="13"/>
      <c r="PNN36" s="13"/>
      <c r="PNO36" s="13"/>
      <c r="PNP36" s="13"/>
      <c r="PNQ36" s="13"/>
      <c r="PNR36" s="13"/>
      <c r="PNS36" s="13"/>
      <c r="PNT36" s="13"/>
      <c r="PNU36" s="13"/>
      <c r="PNV36" s="13"/>
      <c r="PNW36" s="13"/>
      <c r="PNX36" s="13"/>
      <c r="PNY36" s="13"/>
      <c r="PNZ36" s="13"/>
      <c r="POA36" s="13"/>
      <c r="POB36" s="13"/>
      <c r="POC36" s="13"/>
      <c r="POD36" s="13"/>
      <c r="POE36" s="13"/>
      <c r="POF36" s="13"/>
      <c r="POG36" s="13"/>
      <c r="POH36" s="13"/>
      <c r="POI36" s="13"/>
      <c r="POJ36" s="13"/>
      <c r="POK36" s="13"/>
      <c r="POL36" s="13"/>
      <c r="POM36" s="13"/>
      <c r="PON36" s="13"/>
      <c r="POO36" s="13"/>
      <c r="POP36" s="13"/>
      <c r="POQ36" s="13"/>
      <c r="POR36" s="13"/>
      <c r="POS36" s="13"/>
      <c r="POT36" s="13"/>
      <c r="POU36" s="13"/>
      <c r="POV36" s="13"/>
      <c r="POW36" s="13"/>
      <c r="POX36" s="13"/>
      <c r="POY36" s="13"/>
      <c r="POZ36" s="13"/>
      <c r="PPA36" s="13"/>
      <c r="PPB36" s="13"/>
      <c r="PPC36" s="13"/>
      <c r="PPD36" s="13"/>
      <c r="PPE36" s="13"/>
      <c r="PPF36" s="13"/>
      <c r="PPG36" s="13"/>
      <c r="PPH36" s="13"/>
      <c r="PPI36" s="13"/>
      <c r="PPJ36" s="13"/>
      <c r="PPK36" s="13"/>
      <c r="PPL36" s="13"/>
      <c r="PPM36" s="13"/>
      <c r="PPN36" s="13"/>
      <c r="PPO36" s="13"/>
      <c r="PPP36" s="13"/>
      <c r="PPQ36" s="13"/>
      <c r="PPR36" s="13"/>
      <c r="PPS36" s="13"/>
      <c r="PPT36" s="13"/>
      <c r="PPU36" s="13"/>
      <c r="PPV36" s="13"/>
      <c r="PPW36" s="13"/>
      <c r="PPX36" s="13"/>
      <c r="PPY36" s="13"/>
      <c r="PPZ36" s="13"/>
      <c r="PQA36" s="13"/>
      <c r="PQB36" s="13"/>
      <c r="PQC36" s="13"/>
      <c r="PQD36" s="13"/>
      <c r="PQE36" s="13"/>
      <c r="PQF36" s="13"/>
      <c r="PQG36" s="13"/>
      <c r="PQH36" s="13"/>
      <c r="PQI36" s="13"/>
      <c r="PQJ36" s="13"/>
      <c r="PQK36" s="13"/>
      <c r="PQL36" s="13"/>
      <c r="PQM36" s="13"/>
      <c r="PQN36" s="13"/>
      <c r="PQO36" s="13"/>
      <c r="PQP36" s="13"/>
      <c r="PQQ36" s="13"/>
      <c r="PQR36" s="13"/>
      <c r="PQS36" s="13"/>
      <c r="PQT36" s="13"/>
      <c r="PQU36" s="13"/>
      <c r="PQV36" s="13"/>
      <c r="PQW36" s="13"/>
      <c r="PQX36" s="13"/>
      <c r="PQY36" s="13"/>
      <c r="PQZ36" s="13"/>
      <c r="PRA36" s="13"/>
      <c r="PRB36" s="13"/>
      <c r="PRC36" s="13"/>
      <c r="PRD36" s="13"/>
      <c r="PRE36" s="13"/>
      <c r="PRF36" s="13"/>
      <c r="PRG36" s="13"/>
      <c r="PRH36" s="13"/>
      <c r="PRI36" s="13"/>
      <c r="PRJ36" s="13"/>
      <c r="PRK36" s="13"/>
      <c r="PRL36" s="13"/>
      <c r="PRM36" s="13"/>
      <c r="PRN36" s="13"/>
      <c r="PRO36" s="13"/>
      <c r="PRP36" s="13"/>
      <c r="PRQ36" s="13"/>
      <c r="PRR36" s="13"/>
      <c r="PRS36" s="13"/>
      <c r="PRT36" s="13"/>
      <c r="PRU36" s="13"/>
      <c r="PRV36" s="13"/>
      <c r="PRW36" s="13"/>
      <c r="PRX36" s="13"/>
      <c r="PRY36" s="13"/>
      <c r="PRZ36" s="13"/>
      <c r="PSA36" s="13"/>
      <c r="PSB36" s="13"/>
      <c r="PSC36" s="13"/>
      <c r="PSD36" s="13"/>
      <c r="PSE36" s="13"/>
      <c r="PSF36" s="13"/>
      <c r="PSG36" s="13"/>
      <c r="PSH36" s="13"/>
      <c r="PSI36" s="13"/>
      <c r="PSJ36" s="13"/>
      <c r="PSK36" s="13"/>
      <c r="PSL36" s="13"/>
      <c r="PSM36" s="13"/>
      <c r="PSN36" s="13"/>
      <c r="PSO36" s="13"/>
      <c r="PSP36" s="13"/>
      <c r="PSQ36" s="13"/>
      <c r="PSR36" s="13"/>
      <c r="PSS36" s="13"/>
      <c r="PST36" s="13"/>
      <c r="PSU36" s="13"/>
      <c r="PSV36" s="13"/>
      <c r="PSW36" s="13"/>
      <c r="PSX36" s="13"/>
      <c r="PSY36" s="13"/>
      <c r="PSZ36" s="13"/>
      <c r="PTA36" s="13"/>
      <c r="PTB36" s="13"/>
      <c r="PTC36" s="13"/>
      <c r="PTD36" s="13"/>
      <c r="PTE36" s="13"/>
      <c r="PTF36" s="13"/>
      <c r="PTG36" s="13"/>
      <c r="PTH36" s="13"/>
      <c r="PTI36" s="13"/>
      <c r="PTJ36" s="13"/>
      <c r="PTK36" s="13"/>
      <c r="PTL36" s="13"/>
      <c r="PTM36" s="13"/>
      <c r="PTN36" s="13"/>
      <c r="PTO36" s="13"/>
      <c r="PTP36" s="13"/>
      <c r="PTQ36" s="13"/>
      <c r="PTR36" s="13"/>
      <c r="PTS36" s="13"/>
      <c r="PTT36" s="13"/>
      <c r="PTU36" s="13"/>
      <c r="PTV36" s="13"/>
      <c r="PTW36" s="13"/>
      <c r="PTX36" s="13"/>
      <c r="PTY36" s="13"/>
      <c r="PTZ36" s="13"/>
      <c r="PUA36" s="13"/>
      <c r="PUB36" s="13"/>
      <c r="PUC36" s="13"/>
      <c r="PUD36" s="13"/>
      <c r="PUE36" s="13"/>
      <c r="PUF36" s="13"/>
      <c r="PUG36" s="13"/>
      <c r="PUH36" s="13"/>
      <c r="PUI36" s="13"/>
      <c r="PUJ36" s="13"/>
      <c r="PUK36" s="13"/>
      <c r="PUL36" s="13"/>
      <c r="PUM36" s="13"/>
      <c r="PUN36" s="13"/>
      <c r="PUO36" s="13"/>
      <c r="PUP36" s="13"/>
      <c r="PUQ36" s="13"/>
      <c r="PUR36" s="13"/>
      <c r="PUS36" s="13"/>
      <c r="PUT36" s="13"/>
      <c r="PUU36" s="13"/>
      <c r="PUV36" s="13"/>
      <c r="PUW36" s="13"/>
      <c r="PUX36" s="13"/>
      <c r="PUY36" s="13"/>
      <c r="PUZ36" s="13"/>
      <c r="PVA36" s="13"/>
      <c r="PVB36" s="13"/>
      <c r="PVC36" s="13"/>
      <c r="PVD36" s="13"/>
      <c r="PVE36" s="13"/>
      <c r="PVF36" s="13"/>
      <c r="PVG36" s="13"/>
      <c r="PVH36" s="13"/>
      <c r="PVI36" s="13"/>
      <c r="PVJ36" s="13"/>
      <c r="PVK36" s="13"/>
      <c r="PVL36" s="13"/>
      <c r="PVM36" s="13"/>
      <c r="PVN36" s="13"/>
      <c r="PVO36" s="13"/>
      <c r="PVP36" s="13"/>
      <c r="PVQ36" s="13"/>
      <c r="PVR36" s="13"/>
      <c r="PVS36" s="13"/>
      <c r="PVT36" s="13"/>
      <c r="PVU36" s="13"/>
      <c r="PVV36" s="13"/>
      <c r="PVW36" s="13"/>
      <c r="PVX36" s="13"/>
      <c r="PVY36" s="13"/>
      <c r="PVZ36" s="13"/>
      <c r="PWA36" s="13"/>
      <c r="PWB36" s="13"/>
      <c r="PWC36" s="13"/>
      <c r="PWD36" s="13"/>
      <c r="PWE36" s="13"/>
      <c r="PWF36" s="13"/>
      <c r="PWG36" s="13"/>
      <c r="PWH36" s="13"/>
      <c r="PWI36" s="13"/>
      <c r="PWJ36" s="13"/>
      <c r="PWK36" s="13"/>
      <c r="PWL36" s="13"/>
      <c r="PWM36" s="13"/>
      <c r="PWN36" s="13"/>
      <c r="PWO36" s="13"/>
      <c r="PWP36" s="13"/>
      <c r="PWQ36" s="13"/>
      <c r="PWR36" s="13"/>
      <c r="PWS36" s="13"/>
      <c r="PWT36" s="13"/>
      <c r="PWU36" s="13"/>
      <c r="PWV36" s="13"/>
      <c r="PWW36" s="13"/>
      <c r="PWX36" s="13"/>
      <c r="PWY36" s="13"/>
      <c r="PWZ36" s="13"/>
      <c r="PXA36" s="13"/>
      <c r="PXB36" s="13"/>
      <c r="PXC36" s="13"/>
      <c r="PXD36" s="13"/>
      <c r="PXE36" s="13"/>
      <c r="PXF36" s="13"/>
      <c r="PXG36" s="13"/>
      <c r="PXH36" s="13"/>
      <c r="PXI36" s="13"/>
      <c r="PXJ36" s="13"/>
      <c r="PXK36" s="13"/>
      <c r="PXL36" s="13"/>
      <c r="PXM36" s="13"/>
      <c r="PXN36" s="13"/>
      <c r="PXO36" s="13"/>
      <c r="PXP36" s="13"/>
      <c r="PXQ36" s="13"/>
      <c r="PXR36" s="13"/>
      <c r="PXS36" s="13"/>
      <c r="PXT36" s="13"/>
      <c r="PXU36" s="13"/>
      <c r="PXV36" s="13"/>
      <c r="PXW36" s="13"/>
      <c r="PXX36" s="13"/>
      <c r="PXY36" s="13"/>
      <c r="PXZ36" s="13"/>
      <c r="PYA36" s="13"/>
      <c r="PYB36" s="13"/>
      <c r="PYC36" s="13"/>
      <c r="PYD36" s="13"/>
      <c r="PYE36" s="13"/>
      <c r="PYF36" s="13"/>
      <c r="PYG36" s="13"/>
      <c r="PYH36" s="13"/>
      <c r="PYI36" s="13"/>
      <c r="PYJ36" s="13"/>
      <c r="PYK36" s="13"/>
      <c r="PYL36" s="13"/>
      <c r="PYM36" s="13"/>
      <c r="PYN36" s="13"/>
      <c r="PYO36" s="13"/>
      <c r="PYP36" s="13"/>
      <c r="PYQ36" s="13"/>
      <c r="PYR36" s="13"/>
      <c r="PYS36" s="13"/>
      <c r="PYT36" s="13"/>
      <c r="PYU36" s="13"/>
      <c r="PYV36" s="13"/>
      <c r="PYW36" s="13"/>
      <c r="PYX36" s="13"/>
      <c r="PYY36" s="13"/>
      <c r="PYZ36" s="13"/>
      <c r="PZA36" s="13"/>
      <c r="PZB36" s="13"/>
      <c r="PZC36" s="13"/>
      <c r="PZD36" s="13"/>
      <c r="PZE36" s="13"/>
      <c r="PZF36" s="13"/>
      <c r="PZG36" s="13"/>
      <c r="PZH36" s="13"/>
      <c r="PZI36" s="13"/>
      <c r="PZJ36" s="13"/>
      <c r="PZK36" s="13"/>
      <c r="PZL36" s="13"/>
      <c r="PZM36" s="13"/>
      <c r="PZN36" s="13"/>
      <c r="PZO36" s="13"/>
      <c r="PZP36" s="13"/>
      <c r="PZQ36" s="13"/>
      <c r="PZR36" s="13"/>
      <c r="PZS36" s="13"/>
      <c r="PZT36" s="13"/>
      <c r="PZU36" s="13"/>
      <c r="PZV36" s="13"/>
      <c r="PZW36" s="13"/>
      <c r="PZX36" s="13"/>
      <c r="PZY36" s="13"/>
      <c r="PZZ36" s="13"/>
      <c r="QAA36" s="13"/>
      <c r="QAB36" s="13"/>
      <c r="QAC36" s="13"/>
      <c r="QAD36" s="13"/>
      <c r="QAE36" s="13"/>
      <c r="QAF36" s="13"/>
      <c r="QAG36" s="13"/>
      <c r="QAH36" s="13"/>
      <c r="QAI36" s="13"/>
      <c r="QAJ36" s="13"/>
      <c r="QAK36" s="13"/>
      <c r="QAL36" s="13"/>
      <c r="QAM36" s="13"/>
      <c r="QAN36" s="13"/>
      <c r="QAO36" s="13"/>
      <c r="QAP36" s="13"/>
      <c r="QAQ36" s="13"/>
      <c r="QAR36" s="13"/>
      <c r="QAS36" s="13"/>
      <c r="QAT36" s="13"/>
      <c r="QAU36" s="13"/>
      <c r="QAV36" s="13"/>
      <c r="QAW36" s="13"/>
      <c r="QAX36" s="13"/>
      <c r="QAY36" s="13"/>
      <c r="QAZ36" s="13"/>
      <c r="QBA36" s="13"/>
      <c r="QBB36" s="13"/>
      <c r="QBC36" s="13"/>
      <c r="QBD36" s="13"/>
      <c r="QBE36" s="13"/>
      <c r="QBF36" s="13"/>
      <c r="QBG36" s="13"/>
      <c r="QBH36" s="13"/>
      <c r="QBI36" s="13"/>
      <c r="QBJ36" s="13"/>
      <c r="QBK36" s="13"/>
      <c r="QBL36" s="13"/>
      <c r="QBM36" s="13"/>
      <c r="QBN36" s="13"/>
      <c r="QBO36" s="13"/>
      <c r="QBP36" s="13"/>
      <c r="QBQ36" s="13"/>
      <c r="QBR36" s="13"/>
      <c r="QBS36" s="13"/>
      <c r="QBT36" s="13"/>
      <c r="QBU36" s="13"/>
      <c r="QBV36" s="13"/>
      <c r="QBW36" s="13"/>
      <c r="QBX36" s="13"/>
      <c r="QBY36" s="13"/>
      <c r="QBZ36" s="13"/>
      <c r="QCA36" s="13"/>
      <c r="QCB36" s="13"/>
      <c r="QCC36" s="13"/>
      <c r="QCD36" s="13"/>
      <c r="QCE36" s="13"/>
      <c r="QCF36" s="13"/>
      <c r="QCG36" s="13"/>
      <c r="QCH36" s="13"/>
      <c r="QCI36" s="13"/>
      <c r="QCJ36" s="13"/>
      <c r="QCK36" s="13"/>
      <c r="QCL36" s="13"/>
      <c r="QCM36" s="13"/>
      <c r="QCN36" s="13"/>
      <c r="QCO36" s="13"/>
      <c r="QCP36" s="13"/>
      <c r="QCQ36" s="13"/>
      <c r="QCR36" s="13"/>
      <c r="QCS36" s="13"/>
      <c r="QCT36" s="13"/>
      <c r="QCU36" s="13"/>
      <c r="QCV36" s="13"/>
      <c r="QCW36" s="13"/>
      <c r="QCX36" s="13"/>
      <c r="QCY36" s="13"/>
      <c r="QCZ36" s="13"/>
      <c r="QDA36" s="13"/>
      <c r="QDB36" s="13"/>
      <c r="QDC36" s="13"/>
      <c r="QDD36" s="13"/>
      <c r="QDE36" s="13"/>
      <c r="QDF36" s="13"/>
      <c r="QDG36" s="13"/>
      <c r="QDH36" s="13"/>
      <c r="QDI36" s="13"/>
      <c r="QDJ36" s="13"/>
      <c r="QDK36" s="13"/>
      <c r="QDL36" s="13"/>
      <c r="QDM36" s="13"/>
      <c r="QDN36" s="13"/>
      <c r="QDO36" s="13"/>
      <c r="QDP36" s="13"/>
      <c r="QDQ36" s="13"/>
      <c r="QDR36" s="13"/>
      <c r="QDS36" s="13"/>
      <c r="QDT36" s="13"/>
      <c r="QDU36" s="13"/>
      <c r="QDV36" s="13"/>
      <c r="QDW36" s="13"/>
      <c r="QDX36" s="13"/>
      <c r="QDY36" s="13"/>
      <c r="QDZ36" s="13"/>
      <c r="QEA36" s="13"/>
      <c r="QEB36" s="13"/>
      <c r="QEC36" s="13"/>
      <c r="QED36" s="13"/>
      <c r="QEE36" s="13"/>
      <c r="QEF36" s="13"/>
      <c r="QEG36" s="13"/>
      <c r="QEH36" s="13"/>
      <c r="QEI36" s="13"/>
      <c r="QEJ36" s="13"/>
      <c r="QEK36" s="13"/>
      <c r="QEL36" s="13"/>
      <c r="QEM36" s="13"/>
      <c r="QEN36" s="13"/>
      <c r="QEO36" s="13"/>
      <c r="QEP36" s="13"/>
      <c r="QEQ36" s="13"/>
      <c r="QER36" s="13"/>
      <c r="QES36" s="13"/>
      <c r="QET36" s="13"/>
      <c r="QEU36" s="13"/>
      <c r="QEV36" s="13"/>
      <c r="QEW36" s="13"/>
      <c r="QEX36" s="13"/>
      <c r="QEY36" s="13"/>
      <c r="QEZ36" s="13"/>
      <c r="QFA36" s="13"/>
      <c r="QFB36" s="13"/>
      <c r="QFC36" s="13"/>
      <c r="QFD36" s="13"/>
      <c r="QFE36" s="13"/>
      <c r="QFF36" s="13"/>
      <c r="QFG36" s="13"/>
      <c r="QFH36" s="13"/>
      <c r="QFI36" s="13"/>
      <c r="QFJ36" s="13"/>
      <c r="QFK36" s="13"/>
      <c r="QFL36" s="13"/>
      <c r="QFM36" s="13"/>
      <c r="QFN36" s="13"/>
      <c r="QFO36" s="13"/>
      <c r="QFP36" s="13"/>
      <c r="QFQ36" s="13"/>
      <c r="QFR36" s="13"/>
      <c r="QFS36" s="13"/>
      <c r="QFT36" s="13"/>
      <c r="QFU36" s="13"/>
      <c r="QFV36" s="13"/>
      <c r="QFW36" s="13"/>
      <c r="QFX36" s="13"/>
      <c r="QFY36" s="13"/>
      <c r="QFZ36" s="13"/>
      <c r="QGA36" s="13"/>
      <c r="QGB36" s="13"/>
      <c r="QGC36" s="13"/>
      <c r="QGD36" s="13"/>
      <c r="QGE36" s="13"/>
      <c r="QGF36" s="13"/>
      <c r="QGG36" s="13"/>
      <c r="QGH36" s="13"/>
      <c r="QGI36" s="13"/>
      <c r="QGJ36" s="13"/>
      <c r="QGK36" s="13"/>
      <c r="QGL36" s="13"/>
      <c r="QGM36" s="13"/>
      <c r="QGN36" s="13"/>
      <c r="QGO36" s="13"/>
      <c r="QGP36" s="13"/>
      <c r="QGQ36" s="13"/>
      <c r="QGR36" s="13"/>
      <c r="QGS36" s="13"/>
      <c r="QGT36" s="13"/>
      <c r="QGU36" s="13"/>
      <c r="QGV36" s="13"/>
      <c r="QGW36" s="13"/>
      <c r="QGX36" s="13"/>
      <c r="QGY36" s="13"/>
      <c r="QGZ36" s="13"/>
      <c r="QHA36" s="13"/>
      <c r="QHB36" s="13"/>
      <c r="QHC36" s="13"/>
      <c r="QHD36" s="13"/>
      <c r="QHE36" s="13"/>
      <c r="QHF36" s="13"/>
      <c r="QHG36" s="13"/>
      <c r="QHH36" s="13"/>
      <c r="QHI36" s="13"/>
      <c r="QHJ36" s="13"/>
      <c r="QHK36" s="13"/>
      <c r="QHL36" s="13"/>
      <c r="QHM36" s="13"/>
      <c r="QHN36" s="13"/>
      <c r="QHO36" s="13"/>
      <c r="QHP36" s="13"/>
      <c r="QHQ36" s="13"/>
      <c r="QHR36" s="13"/>
      <c r="QHS36" s="13"/>
      <c r="QHT36" s="13"/>
      <c r="QHU36" s="13"/>
      <c r="QHV36" s="13"/>
      <c r="QHW36" s="13"/>
      <c r="QHX36" s="13"/>
      <c r="QHY36" s="13"/>
      <c r="QHZ36" s="13"/>
      <c r="QIA36" s="13"/>
      <c r="QIB36" s="13"/>
      <c r="QIC36" s="13"/>
      <c r="QID36" s="13"/>
      <c r="QIE36" s="13"/>
      <c r="QIF36" s="13"/>
      <c r="QIG36" s="13"/>
      <c r="QIH36" s="13"/>
      <c r="QII36" s="13"/>
      <c r="QIJ36" s="13"/>
      <c r="QIK36" s="13"/>
      <c r="QIL36" s="13"/>
      <c r="QIM36" s="13"/>
      <c r="QIN36" s="13"/>
      <c r="QIO36" s="13"/>
      <c r="QIP36" s="13"/>
      <c r="QIQ36" s="13"/>
      <c r="QIR36" s="13"/>
      <c r="QIS36" s="13"/>
      <c r="QIT36" s="13"/>
      <c r="QIU36" s="13"/>
      <c r="QIV36" s="13"/>
      <c r="QIW36" s="13"/>
      <c r="QIX36" s="13"/>
      <c r="QIY36" s="13"/>
      <c r="QIZ36" s="13"/>
      <c r="QJA36" s="13"/>
      <c r="QJB36" s="13"/>
      <c r="QJC36" s="13"/>
      <c r="QJD36" s="13"/>
      <c r="QJE36" s="13"/>
      <c r="QJF36" s="13"/>
      <c r="QJG36" s="13"/>
      <c r="QJH36" s="13"/>
      <c r="QJI36" s="13"/>
      <c r="QJJ36" s="13"/>
      <c r="QJK36" s="13"/>
      <c r="QJL36" s="13"/>
      <c r="QJM36" s="13"/>
      <c r="QJN36" s="13"/>
      <c r="QJO36" s="13"/>
      <c r="QJP36" s="13"/>
      <c r="QJQ36" s="13"/>
      <c r="QJR36" s="13"/>
      <c r="QJS36" s="13"/>
      <c r="QJT36" s="13"/>
      <c r="QJU36" s="13"/>
      <c r="QJV36" s="13"/>
      <c r="QJW36" s="13"/>
      <c r="QJX36" s="13"/>
      <c r="QJY36" s="13"/>
      <c r="QJZ36" s="13"/>
      <c r="QKA36" s="13"/>
      <c r="QKB36" s="13"/>
      <c r="QKC36" s="13"/>
      <c r="QKD36" s="13"/>
      <c r="QKE36" s="13"/>
      <c r="QKF36" s="13"/>
      <c r="QKG36" s="13"/>
      <c r="QKH36" s="13"/>
      <c r="QKI36" s="13"/>
      <c r="QKJ36" s="13"/>
      <c r="QKK36" s="13"/>
      <c r="QKL36" s="13"/>
      <c r="QKM36" s="13"/>
      <c r="QKN36" s="13"/>
      <c r="QKO36" s="13"/>
      <c r="QKP36" s="13"/>
      <c r="QKQ36" s="13"/>
      <c r="QKR36" s="13"/>
      <c r="QKS36" s="13"/>
      <c r="QKT36" s="13"/>
      <c r="QKU36" s="13"/>
      <c r="QKV36" s="13"/>
      <c r="QKW36" s="13"/>
      <c r="QKX36" s="13"/>
      <c r="QKY36" s="13"/>
      <c r="QKZ36" s="13"/>
      <c r="QLA36" s="13"/>
      <c r="QLB36" s="13"/>
      <c r="QLC36" s="13"/>
      <c r="QLD36" s="13"/>
      <c r="QLE36" s="13"/>
      <c r="QLF36" s="13"/>
      <c r="QLG36" s="13"/>
      <c r="QLH36" s="13"/>
      <c r="QLI36" s="13"/>
      <c r="QLJ36" s="13"/>
      <c r="QLK36" s="13"/>
      <c r="QLL36" s="13"/>
      <c r="QLM36" s="13"/>
      <c r="QLN36" s="13"/>
      <c r="QLO36" s="13"/>
      <c r="QLP36" s="13"/>
      <c r="QLQ36" s="13"/>
      <c r="QLR36" s="13"/>
      <c r="QLS36" s="13"/>
      <c r="QLT36" s="13"/>
      <c r="QLU36" s="13"/>
      <c r="QLV36" s="13"/>
      <c r="QLW36" s="13"/>
      <c r="QLX36" s="13"/>
      <c r="QLY36" s="13"/>
      <c r="QLZ36" s="13"/>
      <c r="QMA36" s="13"/>
      <c r="QMB36" s="13"/>
      <c r="QMC36" s="13"/>
      <c r="QMD36" s="13"/>
      <c r="QME36" s="13"/>
      <c r="QMF36" s="13"/>
      <c r="QMG36" s="13"/>
      <c r="QMH36" s="13"/>
      <c r="QMI36" s="13"/>
      <c r="QMJ36" s="13"/>
      <c r="QMK36" s="13"/>
      <c r="QML36" s="13"/>
      <c r="QMM36" s="13"/>
      <c r="QMN36" s="13"/>
      <c r="QMO36" s="13"/>
      <c r="QMP36" s="13"/>
      <c r="QMQ36" s="13"/>
      <c r="QMR36" s="13"/>
      <c r="QMS36" s="13"/>
      <c r="QMT36" s="13"/>
      <c r="QMU36" s="13"/>
      <c r="QMV36" s="13"/>
      <c r="QMW36" s="13"/>
      <c r="QMX36" s="13"/>
      <c r="QMY36" s="13"/>
      <c r="QMZ36" s="13"/>
      <c r="QNA36" s="13"/>
      <c r="QNB36" s="13"/>
      <c r="QNC36" s="13"/>
      <c r="QND36" s="13"/>
      <c r="QNE36" s="13"/>
      <c r="QNF36" s="13"/>
      <c r="QNG36" s="13"/>
      <c r="QNH36" s="13"/>
      <c r="QNI36" s="13"/>
      <c r="QNJ36" s="13"/>
      <c r="QNK36" s="13"/>
      <c r="QNL36" s="13"/>
      <c r="QNM36" s="13"/>
      <c r="QNN36" s="13"/>
      <c r="QNO36" s="13"/>
      <c r="QNP36" s="13"/>
      <c r="QNQ36" s="13"/>
      <c r="QNR36" s="13"/>
      <c r="QNS36" s="13"/>
      <c r="QNT36" s="13"/>
      <c r="QNU36" s="13"/>
      <c r="QNV36" s="13"/>
      <c r="QNW36" s="13"/>
      <c r="QNX36" s="13"/>
      <c r="QNY36" s="13"/>
      <c r="QNZ36" s="13"/>
      <c r="QOA36" s="13"/>
      <c r="QOB36" s="13"/>
      <c r="QOC36" s="13"/>
      <c r="QOD36" s="13"/>
      <c r="QOE36" s="13"/>
      <c r="QOF36" s="13"/>
      <c r="QOG36" s="13"/>
      <c r="QOH36" s="13"/>
      <c r="QOI36" s="13"/>
      <c r="QOJ36" s="13"/>
      <c r="QOK36" s="13"/>
      <c r="QOL36" s="13"/>
      <c r="QOM36" s="13"/>
      <c r="QON36" s="13"/>
      <c r="QOO36" s="13"/>
      <c r="QOP36" s="13"/>
      <c r="QOQ36" s="13"/>
      <c r="QOR36" s="13"/>
      <c r="QOS36" s="13"/>
      <c r="QOT36" s="13"/>
      <c r="QOU36" s="13"/>
      <c r="QOV36" s="13"/>
      <c r="QOW36" s="13"/>
      <c r="QOX36" s="13"/>
      <c r="QOY36" s="13"/>
      <c r="QOZ36" s="13"/>
      <c r="QPA36" s="13"/>
      <c r="QPB36" s="13"/>
      <c r="QPC36" s="13"/>
      <c r="QPD36" s="13"/>
      <c r="QPE36" s="13"/>
      <c r="QPF36" s="13"/>
      <c r="QPG36" s="13"/>
      <c r="QPH36" s="13"/>
      <c r="QPI36" s="13"/>
      <c r="QPJ36" s="13"/>
      <c r="QPK36" s="13"/>
      <c r="QPL36" s="13"/>
      <c r="QPM36" s="13"/>
      <c r="QPN36" s="13"/>
      <c r="QPO36" s="13"/>
      <c r="QPP36" s="13"/>
      <c r="QPQ36" s="13"/>
      <c r="QPR36" s="13"/>
      <c r="QPS36" s="13"/>
      <c r="QPT36" s="13"/>
      <c r="QPU36" s="13"/>
      <c r="QPV36" s="13"/>
      <c r="QPW36" s="13"/>
      <c r="QPX36" s="13"/>
      <c r="QPY36" s="13"/>
      <c r="QPZ36" s="13"/>
      <c r="QQA36" s="13"/>
      <c r="QQB36" s="13"/>
      <c r="QQC36" s="13"/>
      <c r="QQD36" s="13"/>
      <c r="QQE36" s="13"/>
      <c r="QQF36" s="13"/>
      <c r="QQG36" s="13"/>
      <c r="QQH36" s="13"/>
      <c r="QQI36" s="13"/>
      <c r="QQJ36" s="13"/>
      <c r="QQK36" s="13"/>
      <c r="QQL36" s="13"/>
      <c r="QQM36" s="13"/>
      <c r="QQN36" s="13"/>
      <c r="QQO36" s="13"/>
      <c r="QQP36" s="13"/>
      <c r="QQQ36" s="13"/>
      <c r="QQR36" s="13"/>
      <c r="QQS36" s="13"/>
      <c r="QQT36" s="13"/>
      <c r="QQU36" s="13"/>
      <c r="QQV36" s="13"/>
      <c r="QQW36" s="13"/>
      <c r="QQX36" s="13"/>
      <c r="QQY36" s="13"/>
      <c r="QQZ36" s="13"/>
      <c r="QRA36" s="13"/>
      <c r="QRB36" s="13"/>
      <c r="QRC36" s="13"/>
      <c r="QRD36" s="13"/>
      <c r="QRE36" s="13"/>
      <c r="QRF36" s="13"/>
      <c r="QRG36" s="13"/>
      <c r="QRH36" s="13"/>
      <c r="QRI36" s="13"/>
      <c r="QRJ36" s="13"/>
      <c r="QRK36" s="13"/>
      <c r="QRL36" s="13"/>
      <c r="QRM36" s="13"/>
      <c r="QRN36" s="13"/>
      <c r="QRO36" s="13"/>
      <c r="QRP36" s="13"/>
      <c r="QRQ36" s="13"/>
      <c r="QRR36" s="13"/>
      <c r="QRS36" s="13"/>
      <c r="QRT36" s="13"/>
      <c r="QRU36" s="13"/>
      <c r="QRV36" s="13"/>
      <c r="QRW36" s="13"/>
      <c r="QRX36" s="13"/>
      <c r="QRY36" s="13"/>
      <c r="QRZ36" s="13"/>
      <c r="QSA36" s="13"/>
      <c r="QSB36" s="13"/>
      <c r="QSC36" s="13"/>
      <c r="QSD36" s="13"/>
      <c r="QSE36" s="13"/>
      <c r="QSF36" s="13"/>
      <c r="QSG36" s="13"/>
      <c r="QSH36" s="13"/>
      <c r="QSI36" s="13"/>
      <c r="QSJ36" s="13"/>
      <c r="QSK36" s="13"/>
      <c r="QSL36" s="13"/>
      <c r="QSM36" s="13"/>
      <c r="QSN36" s="13"/>
      <c r="QSO36" s="13"/>
      <c r="QSP36" s="13"/>
      <c r="QSQ36" s="13"/>
      <c r="QSR36" s="13"/>
      <c r="QSS36" s="13"/>
      <c r="QST36" s="13"/>
      <c r="QSU36" s="13"/>
      <c r="QSV36" s="13"/>
      <c r="QSW36" s="13"/>
      <c r="QSX36" s="13"/>
      <c r="QSY36" s="13"/>
      <c r="QSZ36" s="13"/>
      <c r="QTA36" s="13"/>
      <c r="QTB36" s="13"/>
      <c r="QTC36" s="13"/>
      <c r="QTD36" s="13"/>
      <c r="QTE36" s="13"/>
      <c r="QTF36" s="13"/>
      <c r="QTG36" s="13"/>
      <c r="QTH36" s="13"/>
      <c r="QTI36" s="13"/>
      <c r="QTJ36" s="13"/>
      <c r="QTK36" s="13"/>
      <c r="QTL36" s="13"/>
      <c r="QTM36" s="13"/>
      <c r="QTN36" s="13"/>
      <c r="QTO36" s="13"/>
      <c r="QTP36" s="13"/>
      <c r="QTQ36" s="13"/>
      <c r="QTR36" s="13"/>
      <c r="QTS36" s="13"/>
      <c r="QTT36" s="13"/>
      <c r="QTU36" s="13"/>
      <c r="QTV36" s="13"/>
      <c r="QTW36" s="13"/>
      <c r="QTX36" s="13"/>
      <c r="QTY36" s="13"/>
      <c r="QTZ36" s="13"/>
      <c r="QUA36" s="13"/>
      <c r="QUB36" s="13"/>
      <c r="QUC36" s="13"/>
      <c r="QUD36" s="13"/>
      <c r="QUE36" s="13"/>
      <c r="QUF36" s="13"/>
      <c r="QUG36" s="13"/>
      <c r="QUH36" s="13"/>
      <c r="QUI36" s="13"/>
      <c r="QUJ36" s="13"/>
      <c r="QUK36" s="13"/>
      <c r="QUL36" s="13"/>
      <c r="QUM36" s="13"/>
      <c r="QUN36" s="13"/>
      <c r="QUO36" s="13"/>
      <c r="QUP36" s="13"/>
      <c r="QUQ36" s="13"/>
      <c r="QUR36" s="13"/>
      <c r="QUS36" s="13"/>
      <c r="QUT36" s="13"/>
      <c r="QUU36" s="13"/>
      <c r="QUV36" s="13"/>
      <c r="QUW36" s="13"/>
      <c r="QUX36" s="13"/>
      <c r="QUY36" s="13"/>
      <c r="QUZ36" s="13"/>
      <c r="QVA36" s="13"/>
      <c r="QVB36" s="13"/>
      <c r="QVC36" s="13"/>
      <c r="QVD36" s="13"/>
      <c r="QVE36" s="13"/>
      <c r="QVF36" s="13"/>
      <c r="QVG36" s="13"/>
      <c r="QVH36" s="13"/>
      <c r="QVI36" s="13"/>
      <c r="QVJ36" s="13"/>
      <c r="QVK36" s="13"/>
      <c r="QVL36" s="13"/>
      <c r="QVM36" s="13"/>
      <c r="QVN36" s="13"/>
      <c r="QVO36" s="13"/>
      <c r="QVP36" s="13"/>
      <c r="QVQ36" s="13"/>
      <c r="QVR36" s="13"/>
      <c r="QVS36" s="13"/>
      <c r="QVT36" s="13"/>
      <c r="QVU36" s="13"/>
      <c r="QVV36" s="13"/>
      <c r="QVW36" s="13"/>
      <c r="QVX36" s="13"/>
      <c r="QVY36" s="13"/>
      <c r="QVZ36" s="13"/>
      <c r="QWA36" s="13"/>
      <c r="QWB36" s="13"/>
      <c r="QWC36" s="13"/>
      <c r="QWD36" s="13"/>
      <c r="QWE36" s="13"/>
      <c r="QWF36" s="13"/>
      <c r="QWG36" s="13"/>
      <c r="QWH36" s="13"/>
      <c r="QWI36" s="13"/>
      <c r="QWJ36" s="13"/>
      <c r="QWK36" s="13"/>
      <c r="QWL36" s="13"/>
      <c r="QWM36" s="13"/>
      <c r="QWN36" s="13"/>
      <c r="QWO36" s="13"/>
      <c r="QWP36" s="13"/>
      <c r="QWQ36" s="13"/>
      <c r="QWR36" s="13"/>
      <c r="QWS36" s="13"/>
      <c r="QWT36" s="13"/>
      <c r="QWU36" s="13"/>
      <c r="QWV36" s="13"/>
      <c r="QWW36" s="13"/>
      <c r="QWX36" s="13"/>
      <c r="QWY36" s="13"/>
      <c r="QWZ36" s="13"/>
      <c r="QXA36" s="13"/>
      <c r="QXB36" s="13"/>
      <c r="QXC36" s="13"/>
      <c r="QXD36" s="13"/>
      <c r="QXE36" s="13"/>
      <c r="QXF36" s="13"/>
      <c r="QXG36" s="13"/>
      <c r="QXH36" s="13"/>
      <c r="QXI36" s="13"/>
      <c r="QXJ36" s="13"/>
      <c r="QXK36" s="13"/>
      <c r="QXL36" s="13"/>
      <c r="QXM36" s="13"/>
      <c r="QXN36" s="13"/>
      <c r="QXO36" s="13"/>
      <c r="QXP36" s="13"/>
      <c r="QXQ36" s="13"/>
      <c r="QXR36" s="13"/>
      <c r="QXS36" s="13"/>
      <c r="QXT36" s="13"/>
      <c r="QXU36" s="13"/>
      <c r="QXV36" s="13"/>
      <c r="QXW36" s="13"/>
      <c r="QXX36" s="13"/>
      <c r="QXY36" s="13"/>
      <c r="QXZ36" s="13"/>
      <c r="QYA36" s="13"/>
      <c r="QYB36" s="13"/>
      <c r="QYC36" s="13"/>
      <c r="QYD36" s="13"/>
      <c r="QYE36" s="13"/>
      <c r="QYF36" s="13"/>
      <c r="QYG36" s="13"/>
      <c r="QYH36" s="13"/>
      <c r="QYI36" s="13"/>
      <c r="QYJ36" s="13"/>
      <c r="QYK36" s="13"/>
      <c r="QYL36" s="13"/>
      <c r="QYM36" s="13"/>
      <c r="QYN36" s="13"/>
      <c r="QYO36" s="13"/>
      <c r="QYP36" s="13"/>
      <c r="QYQ36" s="13"/>
      <c r="QYR36" s="13"/>
      <c r="QYS36" s="13"/>
      <c r="QYT36" s="13"/>
      <c r="QYU36" s="13"/>
      <c r="QYV36" s="13"/>
      <c r="QYW36" s="13"/>
      <c r="QYX36" s="13"/>
      <c r="QYY36" s="13"/>
      <c r="QYZ36" s="13"/>
      <c r="QZA36" s="13"/>
      <c r="QZB36" s="13"/>
      <c r="QZC36" s="13"/>
      <c r="QZD36" s="13"/>
      <c r="QZE36" s="13"/>
      <c r="QZF36" s="13"/>
      <c r="QZG36" s="13"/>
      <c r="QZH36" s="13"/>
      <c r="QZI36" s="13"/>
      <c r="QZJ36" s="13"/>
      <c r="QZK36" s="13"/>
      <c r="QZL36" s="13"/>
      <c r="QZM36" s="13"/>
      <c r="QZN36" s="13"/>
      <c r="QZO36" s="13"/>
      <c r="QZP36" s="13"/>
      <c r="QZQ36" s="13"/>
      <c r="QZR36" s="13"/>
      <c r="QZS36" s="13"/>
      <c r="QZT36" s="13"/>
      <c r="QZU36" s="13"/>
      <c r="QZV36" s="13"/>
      <c r="QZW36" s="13"/>
      <c r="QZX36" s="13"/>
      <c r="QZY36" s="13"/>
      <c r="QZZ36" s="13"/>
      <c r="RAA36" s="13"/>
      <c r="RAB36" s="13"/>
      <c r="RAC36" s="13"/>
      <c r="RAD36" s="13"/>
      <c r="RAE36" s="13"/>
      <c r="RAF36" s="13"/>
      <c r="RAG36" s="13"/>
      <c r="RAH36" s="13"/>
      <c r="RAI36" s="13"/>
      <c r="RAJ36" s="13"/>
      <c r="RAK36" s="13"/>
      <c r="RAL36" s="13"/>
      <c r="RAM36" s="13"/>
      <c r="RAN36" s="13"/>
      <c r="RAO36" s="13"/>
      <c r="RAP36" s="13"/>
      <c r="RAQ36" s="13"/>
      <c r="RAR36" s="13"/>
      <c r="RAS36" s="13"/>
      <c r="RAT36" s="13"/>
      <c r="RAU36" s="13"/>
      <c r="RAV36" s="13"/>
      <c r="RAW36" s="13"/>
      <c r="RAX36" s="13"/>
      <c r="RAY36" s="13"/>
      <c r="RAZ36" s="13"/>
      <c r="RBA36" s="13"/>
      <c r="RBB36" s="13"/>
      <c r="RBC36" s="13"/>
      <c r="RBD36" s="13"/>
      <c r="RBE36" s="13"/>
      <c r="RBF36" s="13"/>
      <c r="RBG36" s="13"/>
      <c r="RBH36" s="13"/>
      <c r="RBI36" s="13"/>
      <c r="RBJ36" s="13"/>
      <c r="RBK36" s="13"/>
      <c r="RBL36" s="13"/>
      <c r="RBM36" s="13"/>
      <c r="RBN36" s="13"/>
      <c r="RBO36" s="13"/>
      <c r="RBP36" s="13"/>
      <c r="RBQ36" s="13"/>
      <c r="RBR36" s="13"/>
      <c r="RBS36" s="13"/>
      <c r="RBT36" s="13"/>
      <c r="RBU36" s="13"/>
      <c r="RBV36" s="13"/>
      <c r="RBW36" s="13"/>
      <c r="RBX36" s="13"/>
      <c r="RBY36" s="13"/>
      <c r="RBZ36" s="13"/>
      <c r="RCA36" s="13"/>
      <c r="RCB36" s="13"/>
      <c r="RCC36" s="13"/>
      <c r="RCD36" s="13"/>
      <c r="RCE36" s="13"/>
      <c r="RCF36" s="13"/>
      <c r="RCG36" s="13"/>
      <c r="RCH36" s="13"/>
      <c r="RCI36" s="13"/>
      <c r="RCJ36" s="13"/>
      <c r="RCK36" s="13"/>
      <c r="RCL36" s="13"/>
      <c r="RCM36" s="13"/>
      <c r="RCN36" s="13"/>
      <c r="RCO36" s="13"/>
      <c r="RCP36" s="13"/>
      <c r="RCQ36" s="13"/>
      <c r="RCR36" s="13"/>
      <c r="RCS36" s="13"/>
      <c r="RCT36" s="13"/>
      <c r="RCU36" s="13"/>
      <c r="RCV36" s="13"/>
      <c r="RCW36" s="13"/>
      <c r="RCX36" s="13"/>
      <c r="RCY36" s="13"/>
      <c r="RCZ36" s="13"/>
      <c r="RDA36" s="13"/>
      <c r="RDB36" s="13"/>
      <c r="RDC36" s="13"/>
      <c r="RDD36" s="13"/>
      <c r="RDE36" s="13"/>
      <c r="RDF36" s="13"/>
      <c r="RDG36" s="13"/>
      <c r="RDH36" s="13"/>
      <c r="RDI36" s="13"/>
      <c r="RDJ36" s="13"/>
      <c r="RDK36" s="13"/>
      <c r="RDL36" s="13"/>
      <c r="RDM36" s="13"/>
      <c r="RDN36" s="13"/>
      <c r="RDO36" s="13"/>
      <c r="RDP36" s="13"/>
      <c r="RDQ36" s="13"/>
      <c r="RDR36" s="13"/>
      <c r="RDS36" s="13"/>
      <c r="RDT36" s="13"/>
      <c r="RDU36" s="13"/>
      <c r="RDV36" s="13"/>
      <c r="RDW36" s="13"/>
      <c r="RDX36" s="13"/>
      <c r="RDY36" s="13"/>
      <c r="RDZ36" s="13"/>
      <c r="REA36" s="13"/>
      <c r="REB36" s="13"/>
      <c r="REC36" s="13"/>
      <c r="RED36" s="13"/>
      <c r="REE36" s="13"/>
      <c r="REF36" s="13"/>
      <c r="REG36" s="13"/>
      <c r="REH36" s="13"/>
      <c r="REI36" s="13"/>
      <c r="REJ36" s="13"/>
      <c r="REK36" s="13"/>
      <c r="REL36" s="13"/>
      <c r="REM36" s="13"/>
      <c r="REN36" s="13"/>
      <c r="REO36" s="13"/>
      <c r="REP36" s="13"/>
      <c r="REQ36" s="13"/>
      <c r="RER36" s="13"/>
      <c r="RES36" s="13"/>
      <c r="RET36" s="13"/>
      <c r="REU36" s="13"/>
      <c r="REV36" s="13"/>
      <c r="REW36" s="13"/>
      <c r="REX36" s="13"/>
      <c r="REY36" s="13"/>
      <c r="REZ36" s="13"/>
      <c r="RFA36" s="13"/>
      <c r="RFB36" s="13"/>
      <c r="RFC36" s="13"/>
      <c r="RFD36" s="13"/>
      <c r="RFE36" s="13"/>
      <c r="RFF36" s="13"/>
      <c r="RFG36" s="13"/>
      <c r="RFH36" s="13"/>
      <c r="RFI36" s="13"/>
      <c r="RFJ36" s="13"/>
      <c r="RFK36" s="13"/>
      <c r="RFL36" s="13"/>
      <c r="RFM36" s="13"/>
      <c r="RFN36" s="13"/>
      <c r="RFO36" s="13"/>
      <c r="RFP36" s="13"/>
      <c r="RFQ36" s="13"/>
      <c r="RFR36" s="13"/>
      <c r="RFS36" s="13"/>
      <c r="RFT36" s="13"/>
      <c r="RFU36" s="13"/>
      <c r="RFV36" s="13"/>
      <c r="RFW36" s="13"/>
      <c r="RFX36" s="13"/>
      <c r="RFY36" s="13"/>
      <c r="RFZ36" s="13"/>
      <c r="RGA36" s="13"/>
      <c r="RGB36" s="13"/>
      <c r="RGC36" s="13"/>
      <c r="RGD36" s="13"/>
      <c r="RGE36" s="13"/>
      <c r="RGF36" s="13"/>
      <c r="RGG36" s="13"/>
      <c r="RGH36" s="13"/>
      <c r="RGI36" s="13"/>
      <c r="RGJ36" s="13"/>
      <c r="RGK36" s="13"/>
      <c r="RGL36" s="13"/>
      <c r="RGM36" s="13"/>
      <c r="RGN36" s="13"/>
      <c r="RGO36" s="13"/>
      <c r="RGP36" s="13"/>
      <c r="RGQ36" s="13"/>
      <c r="RGR36" s="13"/>
      <c r="RGS36" s="13"/>
      <c r="RGT36" s="13"/>
      <c r="RGU36" s="13"/>
      <c r="RGV36" s="13"/>
      <c r="RGW36" s="13"/>
      <c r="RGX36" s="13"/>
      <c r="RGY36" s="13"/>
      <c r="RGZ36" s="13"/>
      <c r="RHA36" s="13"/>
      <c r="RHB36" s="13"/>
      <c r="RHC36" s="13"/>
      <c r="RHD36" s="13"/>
      <c r="RHE36" s="13"/>
      <c r="RHF36" s="13"/>
      <c r="RHG36" s="13"/>
      <c r="RHH36" s="13"/>
      <c r="RHI36" s="13"/>
      <c r="RHJ36" s="13"/>
      <c r="RHK36" s="13"/>
      <c r="RHL36" s="13"/>
      <c r="RHM36" s="13"/>
      <c r="RHN36" s="13"/>
      <c r="RHO36" s="13"/>
      <c r="RHP36" s="13"/>
      <c r="RHQ36" s="13"/>
      <c r="RHR36" s="13"/>
      <c r="RHS36" s="13"/>
      <c r="RHT36" s="13"/>
      <c r="RHU36" s="13"/>
      <c r="RHV36" s="13"/>
      <c r="RHW36" s="13"/>
      <c r="RHX36" s="13"/>
      <c r="RHY36" s="13"/>
      <c r="RHZ36" s="13"/>
      <c r="RIA36" s="13"/>
      <c r="RIB36" s="13"/>
      <c r="RIC36" s="13"/>
      <c r="RID36" s="13"/>
      <c r="RIE36" s="13"/>
      <c r="RIF36" s="13"/>
      <c r="RIG36" s="13"/>
      <c r="RIH36" s="13"/>
      <c r="RII36" s="13"/>
      <c r="RIJ36" s="13"/>
      <c r="RIK36" s="13"/>
      <c r="RIL36" s="13"/>
      <c r="RIM36" s="13"/>
      <c r="RIN36" s="13"/>
      <c r="RIO36" s="13"/>
      <c r="RIP36" s="13"/>
      <c r="RIQ36" s="13"/>
      <c r="RIR36" s="13"/>
      <c r="RIS36" s="13"/>
      <c r="RIT36" s="13"/>
      <c r="RIU36" s="13"/>
      <c r="RIV36" s="13"/>
      <c r="RIW36" s="13"/>
      <c r="RIX36" s="13"/>
      <c r="RIY36" s="13"/>
      <c r="RIZ36" s="13"/>
      <c r="RJA36" s="13"/>
      <c r="RJB36" s="13"/>
      <c r="RJC36" s="13"/>
      <c r="RJD36" s="13"/>
      <c r="RJE36" s="13"/>
      <c r="RJF36" s="13"/>
      <c r="RJG36" s="13"/>
      <c r="RJH36" s="13"/>
      <c r="RJI36" s="13"/>
      <c r="RJJ36" s="13"/>
      <c r="RJK36" s="13"/>
      <c r="RJL36" s="13"/>
      <c r="RJM36" s="13"/>
      <c r="RJN36" s="13"/>
      <c r="RJO36" s="13"/>
      <c r="RJP36" s="13"/>
      <c r="RJQ36" s="13"/>
      <c r="RJR36" s="13"/>
      <c r="RJS36" s="13"/>
      <c r="RJT36" s="13"/>
      <c r="RJU36" s="13"/>
      <c r="RJV36" s="13"/>
      <c r="RJW36" s="13"/>
      <c r="RJX36" s="13"/>
      <c r="RJY36" s="13"/>
      <c r="RJZ36" s="13"/>
      <c r="RKA36" s="13"/>
      <c r="RKB36" s="13"/>
      <c r="RKC36" s="13"/>
      <c r="RKD36" s="13"/>
      <c r="RKE36" s="13"/>
      <c r="RKF36" s="13"/>
      <c r="RKG36" s="13"/>
      <c r="RKH36" s="13"/>
      <c r="RKI36" s="13"/>
      <c r="RKJ36" s="13"/>
      <c r="RKK36" s="13"/>
      <c r="RKL36" s="13"/>
      <c r="RKM36" s="13"/>
      <c r="RKN36" s="13"/>
      <c r="RKO36" s="13"/>
      <c r="RKP36" s="13"/>
      <c r="RKQ36" s="13"/>
      <c r="RKR36" s="13"/>
      <c r="RKS36" s="13"/>
      <c r="RKT36" s="13"/>
      <c r="RKU36" s="13"/>
      <c r="RKV36" s="13"/>
      <c r="RKW36" s="13"/>
      <c r="RKX36" s="13"/>
      <c r="RKY36" s="13"/>
      <c r="RKZ36" s="13"/>
      <c r="RLA36" s="13"/>
      <c r="RLB36" s="13"/>
      <c r="RLC36" s="13"/>
      <c r="RLD36" s="13"/>
      <c r="RLE36" s="13"/>
      <c r="RLF36" s="13"/>
      <c r="RLG36" s="13"/>
      <c r="RLH36" s="13"/>
      <c r="RLI36" s="13"/>
      <c r="RLJ36" s="13"/>
      <c r="RLK36" s="13"/>
      <c r="RLL36" s="13"/>
      <c r="RLM36" s="13"/>
      <c r="RLN36" s="13"/>
      <c r="RLO36" s="13"/>
      <c r="RLP36" s="13"/>
      <c r="RLQ36" s="13"/>
      <c r="RLR36" s="13"/>
      <c r="RLS36" s="13"/>
      <c r="RLT36" s="13"/>
      <c r="RLU36" s="13"/>
      <c r="RLV36" s="13"/>
      <c r="RLW36" s="13"/>
      <c r="RLX36" s="13"/>
      <c r="RLY36" s="13"/>
      <c r="RLZ36" s="13"/>
      <c r="RMA36" s="13"/>
      <c r="RMB36" s="13"/>
      <c r="RMC36" s="13"/>
      <c r="RMD36" s="13"/>
      <c r="RME36" s="13"/>
      <c r="RMF36" s="13"/>
      <c r="RMG36" s="13"/>
      <c r="RMH36" s="13"/>
      <c r="RMI36" s="13"/>
      <c r="RMJ36" s="13"/>
      <c r="RMK36" s="13"/>
      <c r="RML36" s="13"/>
      <c r="RMM36" s="13"/>
      <c r="RMN36" s="13"/>
      <c r="RMO36" s="13"/>
      <c r="RMP36" s="13"/>
      <c r="RMQ36" s="13"/>
      <c r="RMR36" s="13"/>
      <c r="RMS36" s="13"/>
      <c r="RMT36" s="13"/>
      <c r="RMU36" s="13"/>
      <c r="RMV36" s="13"/>
      <c r="RMW36" s="13"/>
      <c r="RMX36" s="13"/>
      <c r="RMY36" s="13"/>
      <c r="RMZ36" s="13"/>
      <c r="RNA36" s="13"/>
      <c r="RNB36" s="13"/>
      <c r="RNC36" s="13"/>
      <c r="RND36" s="13"/>
      <c r="RNE36" s="13"/>
      <c r="RNF36" s="13"/>
      <c r="RNG36" s="13"/>
      <c r="RNH36" s="13"/>
      <c r="RNI36" s="13"/>
      <c r="RNJ36" s="13"/>
      <c r="RNK36" s="13"/>
      <c r="RNL36" s="13"/>
      <c r="RNM36" s="13"/>
      <c r="RNN36" s="13"/>
      <c r="RNO36" s="13"/>
      <c r="RNP36" s="13"/>
      <c r="RNQ36" s="13"/>
      <c r="RNR36" s="13"/>
      <c r="RNS36" s="13"/>
      <c r="RNT36" s="13"/>
      <c r="RNU36" s="13"/>
      <c r="RNV36" s="13"/>
      <c r="RNW36" s="13"/>
      <c r="RNX36" s="13"/>
      <c r="RNY36" s="13"/>
      <c r="RNZ36" s="13"/>
      <c r="ROA36" s="13"/>
      <c r="ROB36" s="13"/>
      <c r="ROC36" s="13"/>
      <c r="ROD36" s="13"/>
      <c r="ROE36" s="13"/>
      <c r="ROF36" s="13"/>
      <c r="ROG36" s="13"/>
      <c r="ROH36" s="13"/>
      <c r="ROI36" s="13"/>
      <c r="ROJ36" s="13"/>
      <c r="ROK36" s="13"/>
      <c r="ROL36" s="13"/>
      <c r="ROM36" s="13"/>
      <c r="RON36" s="13"/>
      <c r="ROO36" s="13"/>
      <c r="ROP36" s="13"/>
      <c r="ROQ36" s="13"/>
      <c r="ROR36" s="13"/>
      <c r="ROS36" s="13"/>
      <c r="ROT36" s="13"/>
      <c r="ROU36" s="13"/>
      <c r="ROV36" s="13"/>
      <c r="ROW36" s="13"/>
      <c r="ROX36" s="13"/>
      <c r="ROY36" s="13"/>
      <c r="ROZ36" s="13"/>
      <c r="RPA36" s="13"/>
      <c r="RPB36" s="13"/>
      <c r="RPC36" s="13"/>
      <c r="RPD36" s="13"/>
      <c r="RPE36" s="13"/>
      <c r="RPF36" s="13"/>
      <c r="RPG36" s="13"/>
      <c r="RPH36" s="13"/>
      <c r="RPI36" s="13"/>
      <c r="RPJ36" s="13"/>
      <c r="RPK36" s="13"/>
      <c r="RPL36" s="13"/>
      <c r="RPM36" s="13"/>
      <c r="RPN36" s="13"/>
      <c r="RPO36" s="13"/>
      <c r="RPP36" s="13"/>
      <c r="RPQ36" s="13"/>
      <c r="RPR36" s="13"/>
      <c r="RPS36" s="13"/>
      <c r="RPT36" s="13"/>
      <c r="RPU36" s="13"/>
      <c r="RPV36" s="13"/>
      <c r="RPW36" s="13"/>
      <c r="RPX36" s="13"/>
      <c r="RPY36" s="13"/>
      <c r="RPZ36" s="13"/>
      <c r="RQA36" s="13"/>
      <c r="RQB36" s="13"/>
      <c r="RQC36" s="13"/>
      <c r="RQD36" s="13"/>
      <c r="RQE36" s="13"/>
      <c r="RQF36" s="13"/>
      <c r="RQG36" s="13"/>
      <c r="RQH36" s="13"/>
      <c r="RQI36" s="13"/>
      <c r="RQJ36" s="13"/>
      <c r="RQK36" s="13"/>
      <c r="RQL36" s="13"/>
      <c r="RQM36" s="13"/>
      <c r="RQN36" s="13"/>
      <c r="RQO36" s="13"/>
      <c r="RQP36" s="13"/>
      <c r="RQQ36" s="13"/>
      <c r="RQR36" s="13"/>
      <c r="RQS36" s="13"/>
      <c r="RQT36" s="13"/>
      <c r="RQU36" s="13"/>
      <c r="RQV36" s="13"/>
      <c r="RQW36" s="13"/>
      <c r="RQX36" s="13"/>
      <c r="RQY36" s="13"/>
      <c r="RQZ36" s="13"/>
      <c r="RRA36" s="13"/>
      <c r="RRB36" s="13"/>
      <c r="RRC36" s="13"/>
      <c r="RRD36" s="13"/>
      <c r="RRE36" s="13"/>
      <c r="RRF36" s="13"/>
      <c r="RRG36" s="13"/>
      <c r="RRH36" s="13"/>
      <c r="RRI36" s="13"/>
      <c r="RRJ36" s="13"/>
      <c r="RRK36" s="13"/>
      <c r="RRL36" s="13"/>
      <c r="RRM36" s="13"/>
      <c r="RRN36" s="13"/>
      <c r="RRO36" s="13"/>
      <c r="RRP36" s="13"/>
      <c r="RRQ36" s="13"/>
      <c r="RRR36" s="13"/>
      <c r="RRS36" s="13"/>
      <c r="RRT36" s="13"/>
      <c r="RRU36" s="13"/>
      <c r="RRV36" s="13"/>
      <c r="RRW36" s="13"/>
      <c r="RRX36" s="13"/>
      <c r="RRY36" s="13"/>
      <c r="RRZ36" s="13"/>
      <c r="RSA36" s="13"/>
      <c r="RSB36" s="13"/>
      <c r="RSC36" s="13"/>
      <c r="RSD36" s="13"/>
      <c r="RSE36" s="13"/>
      <c r="RSF36" s="13"/>
      <c r="RSG36" s="13"/>
      <c r="RSH36" s="13"/>
      <c r="RSI36" s="13"/>
      <c r="RSJ36" s="13"/>
      <c r="RSK36" s="13"/>
      <c r="RSL36" s="13"/>
      <c r="RSM36" s="13"/>
      <c r="RSN36" s="13"/>
      <c r="RSO36" s="13"/>
      <c r="RSP36" s="13"/>
      <c r="RSQ36" s="13"/>
      <c r="RSR36" s="13"/>
      <c r="RSS36" s="13"/>
      <c r="RST36" s="13"/>
      <c r="RSU36" s="13"/>
      <c r="RSV36" s="13"/>
      <c r="RSW36" s="13"/>
      <c r="RSX36" s="13"/>
      <c r="RSY36" s="13"/>
      <c r="RSZ36" s="13"/>
      <c r="RTA36" s="13"/>
      <c r="RTB36" s="13"/>
      <c r="RTC36" s="13"/>
      <c r="RTD36" s="13"/>
      <c r="RTE36" s="13"/>
      <c r="RTF36" s="13"/>
      <c r="RTG36" s="13"/>
      <c r="RTH36" s="13"/>
      <c r="RTI36" s="13"/>
      <c r="RTJ36" s="13"/>
      <c r="RTK36" s="13"/>
      <c r="RTL36" s="13"/>
      <c r="RTM36" s="13"/>
      <c r="RTN36" s="13"/>
      <c r="RTO36" s="13"/>
      <c r="RTP36" s="13"/>
      <c r="RTQ36" s="13"/>
      <c r="RTR36" s="13"/>
      <c r="RTS36" s="13"/>
      <c r="RTT36" s="13"/>
      <c r="RTU36" s="13"/>
      <c r="RTV36" s="13"/>
      <c r="RTW36" s="13"/>
      <c r="RTX36" s="13"/>
      <c r="RTY36" s="13"/>
      <c r="RTZ36" s="13"/>
      <c r="RUA36" s="13"/>
      <c r="RUB36" s="13"/>
      <c r="RUC36" s="13"/>
      <c r="RUD36" s="13"/>
      <c r="RUE36" s="13"/>
      <c r="RUF36" s="13"/>
      <c r="RUG36" s="13"/>
      <c r="RUH36" s="13"/>
      <c r="RUI36" s="13"/>
      <c r="RUJ36" s="13"/>
      <c r="RUK36" s="13"/>
      <c r="RUL36" s="13"/>
      <c r="RUM36" s="13"/>
      <c r="RUN36" s="13"/>
      <c r="RUO36" s="13"/>
      <c r="RUP36" s="13"/>
      <c r="RUQ36" s="13"/>
      <c r="RUR36" s="13"/>
      <c r="RUS36" s="13"/>
      <c r="RUT36" s="13"/>
      <c r="RUU36" s="13"/>
      <c r="RUV36" s="13"/>
      <c r="RUW36" s="13"/>
      <c r="RUX36" s="13"/>
      <c r="RUY36" s="13"/>
      <c r="RUZ36" s="13"/>
      <c r="RVA36" s="13"/>
      <c r="RVB36" s="13"/>
      <c r="RVC36" s="13"/>
      <c r="RVD36" s="13"/>
      <c r="RVE36" s="13"/>
      <c r="RVF36" s="13"/>
      <c r="RVG36" s="13"/>
      <c r="RVH36" s="13"/>
      <c r="RVI36" s="13"/>
      <c r="RVJ36" s="13"/>
      <c r="RVK36" s="13"/>
      <c r="RVL36" s="13"/>
      <c r="RVM36" s="13"/>
      <c r="RVN36" s="13"/>
      <c r="RVO36" s="13"/>
      <c r="RVP36" s="13"/>
      <c r="RVQ36" s="13"/>
      <c r="RVR36" s="13"/>
      <c r="RVS36" s="13"/>
      <c r="RVT36" s="13"/>
      <c r="RVU36" s="13"/>
      <c r="RVV36" s="13"/>
      <c r="RVW36" s="13"/>
      <c r="RVX36" s="13"/>
      <c r="RVY36" s="13"/>
      <c r="RVZ36" s="13"/>
      <c r="RWA36" s="13"/>
      <c r="RWB36" s="13"/>
      <c r="RWC36" s="13"/>
      <c r="RWD36" s="13"/>
      <c r="RWE36" s="13"/>
      <c r="RWF36" s="13"/>
      <c r="RWG36" s="13"/>
      <c r="RWH36" s="13"/>
      <c r="RWI36" s="13"/>
      <c r="RWJ36" s="13"/>
      <c r="RWK36" s="13"/>
      <c r="RWL36" s="13"/>
      <c r="RWM36" s="13"/>
      <c r="RWN36" s="13"/>
      <c r="RWO36" s="13"/>
      <c r="RWP36" s="13"/>
      <c r="RWQ36" s="13"/>
      <c r="RWR36" s="13"/>
      <c r="RWS36" s="13"/>
      <c r="RWT36" s="13"/>
      <c r="RWU36" s="13"/>
      <c r="RWV36" s="13"/>
      <c r="RWW36" s="13"/>
      <c r="RWX36" s="13"/>
      <c r="RWY36" s="13"/>
      <c r="RWZ36" s="13"/>
      <c r="RXA36" s="13"/>
      <c r="RXB36" s="13"/>
      <c r="RXC36" s="13"/>
      <c r="RXD36" s="13"/>
      <c r="RXE36" s="13"/>
      <c r="RXF36" s="13"/>
      <c r="RXG36" s="13"/>
      <c r="RXH36" s="13"/>
      <c r="RXI36" s="13"/>
      <c r="RXJ36" s="13"/>
      <c r="RXK36" s="13"/>
      <c r="RXL36" s="13"/>
      <c r="RXM36" s="13"/>
      <c r="RXN36" s="13"/>
      <c r="RXO36" s="13"/>
      <c r="RXP36" s="13"/>
      <c r="RXQ36" s="13"/>
      <c r="RXR36" s="13"/>
      <c r="RXS36" s="13"/>
      <c r="RXT36" s="13"/>
      <c r="RXU36" s="13"/>
      <c r="RXV36" s="13"/>
      <c r="RXW36" s="13"/>
      <c r="RXX36" s="13"/>
      <c r="RXY36" s="13"/>
      <c r="RXZ36" s="13"/>
      <c r="RYA36" s="13"/>
      <c r="RYB36" s="13"/>
      <c r="RYC36" s="13"/>
      <c r="RYD36" s="13"/>
      <c r="RYE36" s="13"/>
      <c r="RYF36" s="13"/>
      <c r="RYG36" s="13"/>
      <c r="RYH36" s="13"/>
      <c r="RYI36" s="13"/>
      <c r="RYJ36" s="13"/>
      <c r="RYK36" s="13"/>
      <c r="RYL36" s="13"/>
      <c r="RYM36" s="13"/>
      <c r="RYN36" s="13"/>
      <c r="RYO36" s="13"/>
      <c r="RYP36" s="13"/>
      <c r="RYQ36" s="13"/>
      <c r="RYR36" s="13"/>
      <c r="RYS36" s="13"/>
      <c r="RYT36" s="13"/>
      <c r="RYU36" s="13"/>
      <c r="RYV36" s="13"/>
      <c r="RYW36" s="13"/>
      <c r="RYX36" s="13"/>
      <c r="RYY36" s="13"/>
      <c r="RYZ36" s="13"/>
      <c r="RZA36" s="13"/>
      <c r="RZB36" s="13"/>
      <c r="RZC36" s="13"/>
      <c r="RZD36" s="13"/>
      <c r="RZE36" s="13"/>
      <c r="RZF36" s="13"/>
      <c r="RZG36" s="13"/>
      <c r="RZH36" s="13"/>
      <c r="RZI36" s="13"/>
      <c r="RZJ36" s="13"/>
      <c r="RZK36" s="13"/>
      <c r="RZL36" s="13"/>
      <c r="RZM36" s="13"/>
      <c r="RZN36" s="13"/>
      <c r="RZO36" s="13"/>
      <c r="RZP36" s="13"/>
      <c r="RZQ36" s="13"/>
      <c r="RZR36" s="13"/>
      <c r="RZS36" s="13"/>
      <c r="RZT36" s="13"/>
      <c r="RZU36" s="13"/>
      <c r="RZV36" s="13"/>
      <c r="RZW36" s="13"/>
      <c r="RZX36" s="13"/>
      <c r="RZY36" s="13"/>
      <c r="RZZ36" s="13"/>
      <c r="SAA36" s="13"/>
      <c r="SAB36" s="13"/>
      <c r="SAC36" s="13"/>
      <c r="SAD36" s="13"/>
      <c r="SAE36" s="13"/>
      <c r="SAF36" s="13"/>
      <c r="SAG36" s="13"/>
      <c r="SAH36" s="13"/>
      <c r="SAI36" s="13"/>
      <c r="SAJ36" s="13"/>
      <c r="SAK36" s="13"/>
      <c r="SAL36" s="13"/>
      <c r="SAM36" s="13"/>
      <c r="SAN36" s="13"/>
      <c r="SAO36" s="13"/>
      <c r="SAP36" s="13"/>
      <c r="SAQ36" s="13"/>
      <c r="SAR36" s="13"/>
      <c r="SAS36" s="13"/>
      <c r="SAT36" s="13"/>
      <c r="SAU36" s="13"/>
      <c r="SAV36" s="13"/>
      <c r="SAW36" s="13"/>
      <c r="SAX36" s="13"/>
      <c r="SAY36" s="13"/>
      <c r="SAZ36" s="13"/>
      <c r="SBA36" s="13"/>
      <c r="SBB36" s="13"/>
      <c r="SBC36" s="13"/>
      <c r="SBD36" s="13"/>
      <c r="SBE36" s="13"/>
      <c r="SBF36" s="13"/>
      <c r="SBG36" s="13"/>
      <c r="SBH36" s="13"/>
      <c r="SBI36" s="13"/>
      <c r="SBJ36" s="13"/>
      <c r="SBK36" s="13"/>
      <c r="SBL36" s="13"/>
      <c r="SBM36" s="13"/>
      <c r="SBN36" s="13"/>
      <c r="SBO36" s="13"/>
      <c r="SBP36" s="13"/>
      <c r="SBQ36" s="13"/>
      <c r="SBR36" s="13"/>
      <c r="SBS36" s="13"/>
      <c r="SBT36" s="13"/>
      <c r="SBU36" s="13"/>
      <c r="SBV36" s="13"/>
      <c r="SBW36" s="13"/>
      <c r="SBX36" s="13"/>
      <c r="SBY36" s="13"/>
      <c r="SBZ36" s="13"/>
      <c r="SCA36" s="13"/>
      <c r="SCB36" s="13"/>
      <c r="SCC36" s="13"/>
      <c r="SCD36" s="13"/>
      <c r="SCE36" s="13"/>
      <c r="SCF36" s="13"/>
      <c r="SCG36" s="13"/>
      <c r="SCH36" s="13"/>
      <c r="SCI36" s="13"/>
      <c r="SCJ36" s="13"/>
      <c r="SCK36" s="13"/>
      <c r="SCL36" s="13"/>
      <c r="SCM36" s="13"/>
      <c r="SCN36" s="13"/>
      <c r="SCO36" s="13"/>
      <c r="SCP36" s="13"/>
      <c r="SCQ36" s="13"/>
      <c r="SCR36" s="13"/>
      <c r="SCS36" s="13"/>
      <c r="SCT36" s="13"/>
      <c r="SCU36" s="13"/>
      <c r="SCV36" s="13"/>
      <c r="SCW36" s="13"/>
      <c r="SCX36" s="13"/>
      <c r="SCY36" s="13"/>
      <c r="SCZ36" s="13"/>
      <c r="SDA36" s="13"/>
      <c r="SDB36" s="13"/>
      <c r="SDC36" s="13"/>
      <c r="SDD36" s="13"/>
      <c r="SDE36" s="13"/>
      <c r="SDF36" s="13"/>
      <c r="SDG36" s="13"/>
      <c r="SDH36" s="13"/>
      <c r="SDI36" s="13"/>
      <c r="SDJ36" s="13"/>
      <c r="SDK36" s="13"/>
      <c r="SDL36" s="13"/>
      <c r="SDM36" s="13"/>
      <c r="SDN36" s="13"/>
      <c r="SDO36" s="13"/>
      <c r="SDP36" s="13"/>
      <c r="SDQ36" s="13"/>
      <c r="SDR36" s="13"/>
      <c r="SDS36" s="13"/>
      <c r="SDT36" s="13"/>
      <c r="SDU36" s="13"/>
      <c r="SDV36" s="13"/>
      <c r="SDW36" s="13"/>
      <c r="SDX36" s="13"/>
      <c r="SDY36" s="13"/>
      <c r="SDZ36" s="13"/>
      <c r="SEA36" s="13"/>
      <c r="SEB36" s="13"/>
      <c r="SEC36" s="13"/>
      <c r="SED36" s="13"/>
      <c r="SEE36" s="13"/>
      <c r="SEF36" s="13"/>
      <c r="SEG36" s="13"/>
      <c r="SEH36" s="13"/>
      <c r="SEI36" s="13"/>
      <c r="SEJ36" s="13"/>
      <c r="SEK36" s="13"/>
      <c r="SEL36" s="13"/>
      <c r="SEM36" s="13"/>
      <c r="SEN36" s="13"/>
      <c r="SEO36" s="13"/>
      <c r="SEP36" s="13"/>
      <c r="SEQ36" s="13"/>
      <c r="SER36" s="13"/>
      <c r="SES36" s="13"/>
      <c r="SET36" s="13"/>
      <c r="SEU36" s="13"/>
      <c r="SEV36" s="13"/>
      <c r="SEW36" s="13"/>
      <c r="SEX36" s="13"/>
      <c r="SEY36" s="13"/>
      <c r="SEZ36" s="13"/>
      <c r="SFA36" s="13"/>
      <c r="SFB36" s="13"/>
      <c r="SFC36" s="13"/>
      <c r="SFD36" s="13"/>
      <c r="SFE36" s="13"/>
      <c r="SFF36" s="13"/>
      <c r="SFG36" s="13"/>
      <c r="SFH36" s="13"/>
      <c r="SFI36" s="13"/>
      <c r="SFJ36" s="13"/>
      <c r="SFK36" s="13"/>
      <c r="SFL36" s="13"/>
      <c r="SFM36" s="13"/>
      <c r="SFN36" s="13"/>
      <c r="SFO36" s="13"/>
      <c r="SFP36" s="13"/>
      <c r="SFQ36" s="13"/>
      <c r="SFR36" s="13"/>
      <c r="SFS36" s="13"/>
      <c r="SFT36" s="13"/>
      <c r="SFU36" s="13"/>
      <c r="SFV36" s="13"/>
      <c r="SFW36" s="13"/>
      <c r="SFX36" s="13"/>
      <c r="SFY36" s="13"/>
      <c r="SFZ36" s="13"/>
      <c r="SGA36" s="13"/>
      <c r="SGB36" s="13"/>
      <c r="SGC36" s="13"/>
      <c r="SGD36" s="13"/>
      <c r="SGE36" s="13"/>
      <c r="SGF36" s="13"/>
      <c r="SGG36" s="13"/>
      <c r="SGH36" s="13"/>
      <c r="SGI36" s="13"/>
      <c r="SGJ36" s="13"/>
      <c r="SGK36" s="13"/>
      <c r="SGL36" s="13"/>
      <c r="SGM36" s="13"/>
      <c r="SGN36" s="13"/>
      <c r="SGO36" s="13"/>
      <c r="SGP36" s="13"/>
      <c r="SGQ36" s="13"/>
      <c r="SGR36" s="13"/>
      <c r="SGS36" s="13"/>
      <c r="SGT36" s="13"/>
      <c r="SGU36" s="13"/>
      <c r="SGV36" s="13"/>
      <c r="SGW36" s="13"/>
      <c r="SGX36" s="13"/>
      <c r="SGY36" s="13"/>
      <c r="SGZ36" s="13"/>
      <c r="SHA36" s="13"/>
      <c r="SHB36" s="13"/>
      <c r="SHC36" s="13"/>
      <c r="SHD36" s="13"/>
      <c r="SHE36" s="13"/>
      <c r="SHF36" s="13"/>
      <c r="SHG36" s="13"/>
      <c r="SHH36" s="13"/>
      <c r="SHI36" s="13"/>
      <c r="SHJ36" s="13"/>
      <c r="SHK36" s="13"/>
      <c r="SHL36" s="13"/>
      <c r="SHM36" s="13"/>
      <c r="SHN36" s="13"/>
      <c r="SHO36" s="13"/>
      <c r="SHP36" s="13"/>
      <c r="SHQ36" s="13"/>
      <c r="SHR36" s="13"/>
      <c r="SHS36" s="13"/>
      <c r="SHT36" s="13"/>
      <c r="SHU36" s="13"/>
      <c r="SHV36" s="13"/>
      <c r="SHW36" s="13"/>
      <c r="SHX36" s="13"/>
      <c r="SHY36" s="13"/>
      <c r="SHZ36" s="13"/>
      <c r="SIA36" s="13"/>
      <c r="SIB36" s="13"/>
      <c r="SIC36" s="13"/>
      <c r="SID36" s="13"/>
      <c r="SIE36" s="13"/>
      <c r="SIF36" s="13"/>
      <c r="SIG36" s="13"/>
      <c r="SIH36" s="13"/>
      <c r="SII36" s="13"/>
      <c r="SIJ36" s="13"/>
      <c r="SIK36" s="13"/>
      <c r="SIL36" s="13"/>
      <c r="SIM36" s="13"/>
      <c r="SIN36" s="13"/>
      <c r="SIO36" s="13"/>
      <c r="SIP36" s="13"/>
      <c r="SIQ36" s="13"/>
      <c r="SIR36" s="13"/>
      <c r="SIS36" s="13"/>
      <c r="SIT36" s="13"/>
      <c r="SIU36" s="13"/>
      <c r="SIV36" s="13"/>
      <c r="SIW36" s="13"/>
      <c r="SIX36" s="13"/>
      <c r="SIY36" s="13"/>
      <c r="SIZ36" s="13"/>
      <c r="SJA36" s="13"/>
      <c r="SJB36" s="13"/>
      <c r="SJC36" s="13"/>
      <c r="SJD36" s="13"/>
      <c r="SJE36" s="13"/>
      <c r="SJF36" s="13"/>
      <c r="SJG36" s="13"/>
      <c r="SJH36" s="13"/>
      <c r="SJI36" s="13"/>
      <c r="SJJ36" s="13"/>
      <c r="SJK36" s="13"/>
      <c r="SJL36" s="13"/>
      <c r="SJM36" s="13"/>
      <c r="SJN36" s="13"/>
      <c r="SJO36" s="13"/>
      <c r="SJP36" s="13"/>
      <c r="SJQ36" s="13"/>
      <c r="SJR36" s="13"/>
      <c r="SJS36" s="13"/>
      <c r="SJT36" s="13"/>
      <c r="SJU36" s="13"/>
      <c r="SJV36" s="13"/>
      <c r="SJW36" s="13"/>
      <c r="SJX36" s="13"/>
      <c r="SJY36" s="13"/>
      <c r="SJZ36" s="13"/>
      <c r="SKA36" s="13"/>
      <c r="SKB36" s="13"/>
      <c r="SKC36" s="13"/>
      <c r="SKD36" s="13"/>
      <c r="SKE36" s="13"/>
      <c r="SKF36" s="13"/>
      <c r="SKG36" s="13"/>
      <c r="SKH36" s="13"/>
      <c r="SKI36" s="13"/>
      <c r="SKJ36" s="13"/>
      <c r="SKK36" s="13"/>
      <c r="SKL36" s="13"/>
      <c r="SKM36" s="13"/>
      <c r="SKN36" s="13"/>
      <c r="SKO36" s="13"/>
      <c r="SKP36" s="13"/>
      <c r="SKQ36" s="13"/>
      <c r="SKR36" s="13"/>
      <c r="SKS36" s="13"/>
      <c r="SKT36" s="13"/>
      <c r="SKU36" s="13"/>
      <c r="SKV36" s="13"/>
      <c r="SKW36" s="13"/>
      <c r="SKX36" s="13"/>
      <c r="SKY36" s="13"/>
      <c r="SKZ36" s="13"/>
      <c r="SLA36" s="13"/>
      <c r="SLB36" s="13"/>
      <c r="SLC36" s="13"/>
      <c r="SLD36" s="13"/>
      <c r="SLE36" s="13"/>
      <c r="SLF36" s="13"/>
      <c r="SLG36" s="13"/>
      <c r="SLH36" s="13"/>
      <c r="SLI36" s="13"/>
      <c r="SLJ36" s="13"/>
      <c r="SLK36" s="13"/>
      <c r="SLL36" s="13"/>
      <c r="SLM36" s="13"/>
      <c r="SLN36" s="13"/>
      <c r="SLO36" s="13"/>
      <c r="SLP36" s="13"/>
      <c r="SLQ36" s="13"/>
      <c r="SLR36" s="13"/>
      <c r="SLS36" s="13"/>
      <c r="SLT36" s="13"/>
      <c r="SLU36" s="13"/>
      <c r="SLV36" s="13"/>
      <c r="SLW36" s="13"/>
      <c r="SLX36" s="13"/>
      <c r="SLY36" s="13"/>
      <c r="SLZ36" s="13"/>
      <c r="SMA36" s="13"/>
      <c r="SMB36" s="13"/>
      <c r="SMC36" s="13"/>
      <c r="SMD36" s="13"/>
      <c r="SME36" s="13"/>
      <c r="SMF36" s="13"/>
      <c r="SMG36" s="13"/>
      <c r="SMH36" s="13"/>
      <c r="SMI36" s="13"/>
      <c r="SMJ36" s="13"/>
      <c r="SMK36" s="13"/>
      <c r="SML36" s="13"/>
      <c r="SMM36" s="13"/>
      <c r="SMN36" s="13"/>
      <c r="SMO36" s="13"/>
      <c r="SMP36" s="13"/>
      <c r="SMQ36" s="13"/>
      <c r="SMR36" s="13"/>
      <c r="SMS36" s="13"/>
      <c r="SMT36" s="13"/>
      <c r="SMU36" s="13"/>
      <c r="SMV36" s="13"/>
      <c r="SMW36" s="13"/>
      <c r="SMX36" s="13"/>
      <c r="SMY36" s="13"/>
      <c r="SMZ36" s="13"/>
      <c r="SNA36" s="13"/>
      <c r="SNB36" s="13"/>
      <c r="SNC36" s="13"/>
      <c r="SND36" s="13"/>
      <c r="SNE36" s="13"/>
      <c r="SNF36" s="13"/>
      <c r="SNG36" s="13"/>
      <c r="SNH36" s="13"/>
      <c r="SNI36" s="13"/>
      <c r="SNJ36" s="13"/>
      <c r="SNK36" s="13"/>
      <c r="SNL36" s="13"/>
      <c r="SNM36" s="13"/>
      <c r="SNN36" s="13"/>
      <c r="SNO36" s="13"/>
      <c r="SNP36" s="13"/>
      <c r="SNQ36" s="13"/>
      <c r="SNR36" s="13"/>
      <c r="SNS36" s="13"/>
      <c r="SNT36" s="13"/>
      <c r="SNU36" s="13"/>
      <c r="SNV36" s="13"/>
      <c r="SNW36" s="13"/>
      <c r="SNX36" s="13"/>
      <c r="SNY36" s="13"/>
      <c r="SNZ36" s="13"/>
      <c r="SOA36" s="13"/>
      <c r="SOB36" s="13"/>
      <c r="SOC36" s="13"/>
      <c r="SOD36" s="13"/>
      <c r="SOE36" s="13"/>
      <c r="SOF36" s="13"/>
      <c r="SOG36" s="13"/>
      <c r="SOH36" s="13"/>
      <c r="SOI36" s="13"/>
      <c r="SOJ36" s="13"/>
      <c r="SOK36" s="13"/>
      <c r="SOL36" s="13"/>
      <c r="SOM36" s="13"/>
      <c r="SON36" s="13"/>
      <c r="SOO36" s="13"/>
      <c r="SOP36" s="13"/>
      <c r="SOQ36" s="13"/>
      <c r="SOR36" s="13"/>
      <c r="SOS36" s="13"/>
      <c r="SOT36" s="13"/>
      <c r="SOU36" s="13"/>
      <c r="SOV36" s="13"/>
      <c r="SOW36" s="13"/>
      <c r="SOX36" s="13"/>
      <c r="SOY36" s="13"/>
      <c r="SOZ36" s="13"/>
      <c r="SPA36" s="13"/>
      <c r="SPB36" s="13"/>
      <c r="SPC36" s="13"/>
      <c r="SPD36" s="13"/>
      <c r="SPE36" s="13"/>
      <c r="SPF36" s="13"/>
      <c r="SPG36" s="13"/>
      <c r="SPH36" s="13"/>
      <c r="SPI36" s="13"/>
      <c r="SPJ36" s="13"/>
      <c r="SPK36" s="13"/>
      <c r="SPL36" s="13"/>
      <c r="SPM36" s="13"/>
      <c r="SPN36" s="13"/>
      <c r="SPO36" s="13"/>
      <c r="SPP36" s="13"/>
      <c r="SPQ36" s="13"/>
      <c r="SPR36" s="13"/>
      <c r="SPS36" s="13"/>
      <c r="SPT36" s="13"/>
      <c r="SPU36" s="13"/>
      <c r="SPV36" s="13"/>
      <c r="SPW36" s="13"/>
      <c r="SPX36" s="13"/>
      <c r="SPY36" s="13"/>
      <c r="SPZ36" s="13"/>
      <c r="SQA36" s="13"/>
      <c r="SQB36" s="13"/>
      <c r="SQC36" s="13"/>
      <c r="SQD36" s="13"/>
      <c r="SQE36" s="13"/>
      <c r="SQF36" s="13"/>
      <c r="SQG36" s="13"/>
      <c r="SQH36" s="13"/>
      <c r="SQI36" s="13"/>
      <c r="SQJ36" s="13"/>
      <c r="SQK36" s="13"/>
      <c r="SQL36" s="13"/>
      <c r="SQM36" s="13"/>
      <c r="SQN36" s="13"/>
      <c r="SQO36" s="13"/>
      <c r="SQP36" s="13"/>
      <c r="SQQ36" s="13"/>
      <c r="SQR36" s="13"/>
      <c r="SQS36" s="13"/>
      <c r="SQT36" s="13"/>
      <c r="SQU36" s="13"/>
      <c r="SQV36" s="13"/>
      <c r="SQW36" s="13"/>
      <c r="SQX36" s="13"/>
      <c r="SQY36" s="13"/>
      <c r="SQZ36" s="13"/>
      <c r="SRA36" s="13"/>
      <c r="SRB36" s="13"/>
      <c r="SRC36" s="13"/>
      <c r="SRD36" s="13"/>
      <c r="SRE36" s="13"/>
      <c r="SRF36" s="13"/>
      <c r="SRG36" s="13"/>
      <c r="SRH36" s="13"/>
      <c r="SRI36" s="13"/>
      <c r="SRJ36" s="13"/>
      <c r="SRK36" s="13"/>
      <c r="SRL36" s="13"/>
      <c r="SRM36" s="13"/>
      <c r="SRN36" s="13"/>
      <c r="SRO36" s="13"/>
      <c r="SRP36" s="13"/>
      <c r="SRQ36" s="13"/>
      <c r="SRR36" s="13"/>
      <c r="SRS36" s="13"/>
      <c r="SRT36" s="13"/>
      <c r="SRU36" s="13"/>
      <c r="SRV36" s="13"/>
      <c r="SRW36" s="13"/>
      <c r="SRX36" s="13"/>
      <c r="SRY36" s="13"/>
      <c r="SRZ36" s="13"/>
      <c r="SSA36" s="13"/>
      <c r="SSB36" s="13"/>
      <c r="SSC36" s="13"/>
      <c r="SSD36" s="13"/>
      <c r="SSE36" s="13"/>
      <c r="SSF36" s="13"/>
      <c r="SSG36" s="13"/>
      <c r="SSH36" s="13"/>
      <c r="SSI36" s="13"/>
      <c r="SSJ36" s="13"/>
      <c r="SSK36" s="13"/>
      <c r="SSL36" s="13"/>
      <c r="SSM36" s="13"/>
      <c r="SSN36" s="13"/>
      <c r="SSO36" s="13"/>
      <c r="SSP36" s="13"/>
      <c r="SSQ36" s="13"/>
      <c r="SSR36" s="13"/>
      <c r="SSS36" s="13"/>
      <c r="SST36" s="13"/>
      <c r="SSU36" s="13"/>
      <c r="SSV36" s="13"/>
      <c r="SSW36" s="13"/>
      <c r="SSX36" s="13"/>
      <c r="SSY36" s="13"/>
      <c r="SSZ36" s="13"/>
      <c r="STA36" s="13"/>
      <c r="STB36" s="13"/>
      <c r="STC36" s="13"/>
      <c r="STD36" s="13"/>
      <c r="STE36" s="13"/>
      <c r="STF36" s="13"/>
      <c r="STG36" s="13"/>
      <c r="STH36" s="13"/>
      <c r="STI36" s="13"/>
      <c r="STJ36" s="13"/>
      <c r="STK36" s="13"/>
      <c r="STL36" s="13"/>
      <c r="STM36" s="13"/>
      <c r="STN36" s="13"/>
      <c r="STO36" s="13"/>
      <c r="STP36" s="13"/>
      <c r="STQ36" s="13"/>
      <c r="STR36" s="13"/>
      <c r="STS36" s="13"/>
      <c r="STT36" s="13"/>
      <c r="STU36" s="13"/>
      <c r="STV36" s="13"/>
      <c r="STW36" s="13"/>
      <c r="STX36" s="13"/>
      <c r="STY36" s="13"/>
      <c r="STZ36" s="13"/>
      <c r="SUA36" s="13"/>
      <c r="SUB36" s="13"/>
      <c r="SUC36" s="13"/>
      <c r="SUD36" s="13"/>
      <c r="SUE36" s="13"/>
      <c r="SUF36" s="13"/>
      <c r="SUG36" s="13"/>
      <c r="SUH36" s="13"/>
      <c r="SUI36" s="13"/>
      <c r="SUJ36" s="13"/>
      <c r="SUK36" s="13"/>
      <c r="SUL36" s="13"/>
      <c r="SUM36" s="13"/>
      <c r="SUN36" s="13"/>
      <c r="SUO36" s="13"/>
      <c r="SUP36" s="13"/>
      <c r="SUQ36" s="13"/>
      <c r="SUR36" s="13"/>
      <c r="SUS36" s="13"/>
      <c r="SUT36" s="13"/>
      <c r="SUU36" s="13"/>
      <c r="SUV36" s="13"/>
      <c r="SUW36" s="13"/>
      <c r="SUX36" s="13"/>
      <c r="SUY36" s="13"/>
      <c r="SUZ36" s="13"/>
      <c r="SVA36" s="13"/>
      <c r="SVB36" s="13"/>
      <c r="SVC36" s="13"/>
      <c r="SVD36" s="13"/>
      <c r="SVE36" s="13"/>
      <c r="SVF36" s="13"/>
      <c r="SVG36" s="13"/>
      <c r="SVH36" s="13"/>
      <c r="SVI36" s="13"/>
      <c r="SVJ36" s="13"/>
      <c r="SVK36" s="13"/>
      <c r="SVL36" s="13"/>
      <c r="SVM36" s="13"/>
      <c r="SVN36" s="13"/>
      <c r="SVO36" s="13"/>
      <c r="SVP36" s="13"/>
      <c r="SVQ36" s="13"/>
      <c r="SVR36" s="13"/>
      <c r="SVS36" s="13"/>
      <c r="SVT36" s="13"/>
      <c r="SVU36" s="13"/>
      <c r="SVV36" s="13"/>
      <c r="SVW36" s="13"/>
      <c r="SVX36" s="13"/>
      <c r="SVY36" s="13"/>
      <c r="SVZ36" s="13"/>
      <c r="SWA36" s="13"/>
      <c r="SWB36" s="13"/>
      <c r="SWC36" s="13"/>
      <c r="SWD36" s="13"/>
      <c r="SWE36" s="13"/>
      <c r="SWF36" s="13"/>
      <c r="SWG36" s="13"/>
      <c r="SWH36" s="13"/>
      <c r="SWI36" s="13"/>
      <c r="SWJ36" s="13"/>
      <c r="SWK36" s="13"/>
      <c r="SWL36" s="13"/>
      <c r="SWM36" s="13"/>
      <c r="SWN36" s="13"/>
      <c r="SWO36" s="13"/>
      <c r="SWP36" s="13"/>
      <c r="SWQ36" s="13"/>
      <c r="SWR36" s="13"/>
      <c r="SWS36" s="13"/>
      <c r="SWT36" s="13"/>
      <c r="SWU36" s="13"/>
      <c r="SWV36" s="13"/>
      <c r="SWW36" s="13"/>
      <c r="SWX36" s="13"/>
      <c r="SWY36" s="13"/>
      <c r="SWZ36" s="13"/>
      <c r="SXA36" s="13"/>
      <c r="SXB36" s="13"/>
      <c r="SXC36" s="13"/>
      <c r="SXD36" s="13"/>
      <c r="SXE36" s="13"/>
      <c r="SXF36" s="13"/>
      <c r="SXG36" s="13"/>
      <c r="SXH36" s="13"/>
      <c r="SXI36" s="13"/>
      <c r="SXJ36" s="13"/>
      <c r="SXK36" s="13"/>
      <c r="SXL36" s="13"/>
      <c r="SXM36" s="13"/>
      <c r="SXN36" s="13"/>
      <c r="SXO36" s="13"/>
      <c r="SXP36" s="13"/>
      <c r="SXQ36" s="13"/>
      <c r="SXR36" s="13"/>
      <c r="SXS36" s="13"/>
      <c r="SXT36" s="13"/>
      <c r="SXU36" s="13"/>
      <c r="SXV36" s="13"/>
      <c r="SXW36" s="13"/>
      <c r="SXX36" s="13"/>
      <c r="SXY36" s="13"/>
      <c r="SXZ36" s="13"/>
      <c r="SYA36" s="13"/>
      <c r="SYB36" s="13"/>
      <c r="SYC36" s="13"/>
      <c r="SYD36" s="13"/>
      <c r="SYE36" s="13"/>
      <c r="SYF36" s="13"/>
      <c r="SYG36" s="13"/>
      <c r="SYH36" s="13"/>
      <c r="SYI36" s="13"/>
      <c r="SYJ36" s="13"/>
      <c r="SYK36" s="13"/>
      <c r="SYL36" s="13"/>
      <c r="SYM36" s="13"/>
      <c r="SYN36" s="13"/>
      <c r="SYO36" s="13"/>
      <c r="SYP36" s="13"/>
      <c r="SYQ36" s="13"/>
      <c r="SYR36" s="13"/>
      <c r="SYS36" s="13"/>
      <c r="SYT36" s="13"/>
      <c r="SYU36" s="13"/>
      <c r="SYV36" s="13"/>
      <c r="SYW36" s="13"/>
      <c r="SYX36" s="13"/>
      <c r="SYY36" s="13"/>
      <c r="SYZ36" s="13"/>
      <c r="SZA36" s="13"/>
      <c r="SZB36" s="13"/>
      <c r="SZC36" s="13"/>
      <c r="SZD36" s="13"/>
      <c r="SZE36" s="13"/>
      <c r="SZF36" s="13"/>
      <c r="SZG36" s="13"/>
      <c r="SZH36" s="13"/>
      <c r="SZI36" s="13"/>
      <c r="SZJ36" s="13"/>
      <c r="SZK36" s="13"/>
      <c r="SZL36" s="13"/>
      <c r="SZM36" s="13"/>
      <c r="SZN36" s="13"/>
      <c r="SZO36" s="13"/>
      <c r="SZP36" s="13"/>
      <c r="SZQ36" s="13"/>
      <c r="SZR36" s="13"/>
      <c r="SZS36" s="13"/>
      <c r="SZT36" s="13"/>
      <c r="SZU36" s="13"/>
      <c r="SZV36" s="13"/>
      <c r="SZW36" s="13"/>
      <c r="SZX36" s="13"/>
      <c r="SZY36" s="13"/>
      <c r="SZZ36" s="13"/>
      <c r="TAA36" s="13"/>
      <c r="TAB36" s="13"/>
      <c r="TAC36" s="13"/>
      <c r="TAD36" s="13"/>
      <c r="TAE36" s="13"/>
      <c r="TAF36" s="13"/>
      <c r="TAG36" s="13"/>
      <c r="TAH36" s="13"/>
      <c r="TAI36" s="13"/>
      <c r="TAJ36" s="13"/>
      <c r="TAK36" s="13"/>
      <c r="TAL36" s="13"/>
      <c r="TAM36" s="13"/>
      <c r="TAN36" s="13"/>
      <c r="TAO36" s="13"/>
      <c r="TAP36" s="13"/>
      <c r="TAQ36" s="13"/>
      <c r="TAR36" s="13"/>
      <c r="TAS36" s="13"/>
      <c r="TAT36" s="13"/>
      <c r="TAU36" s="13"/>
      <c r="TAV36" s="13"/>
      <c r="TAW36" s="13"/>
      <c r="TAX36" s="13"/>
      <c r="TAY36" s="13"/>
      <c r="TAZ36" s="13"/>
      <c r="TBA36" s="13"/>
      <c r="TBB36" s="13"/>
      <c r="TBC36" s="13"/>
      <c r="TBD36" s="13"/>
      <c r="TBE36" s="13"/>
      <c r="TBF36" s="13"/>
      <c r="TBG36" s="13"/>
      <c r="TBH36" s="13"/>
      <c r="TBI36" s="13"/>
      <c r="TBJ36" s="13"/>
      <c r="TBK36" s="13"/>
      <c r="TBL36" s="13"/>
      <c r="TBM36" s="13"/>
      <c r="TBN36" s="13"/>
      <c r="TBO36" s="13"/>
      <c r="TBP36" s="13"/>
      <c r="TBQ36" s="13"/>
      <c r="TBR36" s="13"/>
      <c r="TBS36" s="13"/>
      <c r="TBT36" s="13"/>
      <c r="TBU36" s="13"/>
      <c r="TBV36" s="13"/>
      <c r="TBW36" s="13"/>
      <c r="TBX36" s="13"/>
      <c r="TBY36" s="13"/>
      <c r="TBZ36" s="13"/>
      <c r="TCA36" s="13"/>
      <c r="TCB36" s="13"/>
      <c r="TCC36" s="13"/>
      <c r="TCD36" s="13"/>
      <c r="TCE36" s="13"/>
      <c r="TCF36" s="13"/>
      <c r="TCG36" s="13"/>
      <c r="TCH36" s="13"/>
      <c r="TCI36" s="13"/>
      <c r="TCJ36" s="13"/>
      <c r="TCK36" s="13"/>
      <c r="TCL36" s="13"/>
      <c r="TCM36" s="13"/>
      <c r="TCN36" s="13"/>
      <c r="TCO36" s="13"/>
      <c r="TCP36" s="13"/>
      <c r="TCQ36" s="13"/>
      <c r="TCR36" s="13"/>
      <c r="TCS36" s="13"/>
      <c r="TCT36" s="13"/>
      <c r="TCU36" s="13"/>
      <c r="TCV36" s="13"/>
      <c r="TCW36" s="13"/>
      <c r="TCX36" s="13"/>
      <c r="TCY36" s="13"/>
      <c r="TCZ36" s="13"/>
      <c r="TDA36" s="13"/>
      <c r="TDB36" s="13"/>
      <c r="TDC36" s="13"/>
      <c r="TDD36" s="13"/>
      <c r="TDE36" s="13"/>
      <c r="TDF36" s="13"/>
      <c r="TDG36" s="13"/>
      <c r="TDH36" s="13"/>
      <c r="TDI36" s="13"/>
      <c r="TDJ36" s="13"/>
      <c r="TDK36" s="13"/>
      <c r="TDL36" s="13"/>
      <c r="TDM36" s="13"/>
      <c r="TDN36" s="13"/>
      <c r="TDO36" s="13"/>
      <c r="TDP36" s="13"/>
      <c r="TDQ36" s="13"/>
      <c r="TDR36" s="13"/>
      <c r="TDS36" s="13"/>
      <c r="TDT36" s="13"/>
      <c r="TDU36" s="13"/>
      <c r="TDV36" s="13"/>
      <c r="TDW36" s="13"/>
      <c r="TDX36" s="13"/>
      <c r="TDY36" s="13"/>
      <c r="TDZ36" s="13"/>
      <c r="TEA36" s="13"/>
      <c r="TEB36" s="13"/>
      <c r="TEC36" s="13"/>
      <c r="TED36" s="13"/>
      <c r="TEE36" s="13"/>
      <c r="TEF36" s="13"/>
      <c r="TEG36" s="13"/>
      <c r="TEH36" s="13"/>
      <c r="TEI36" s="13"/>
      <c r="TEJ36" s="13"/>
      <c r="TEK36" s="13"/>
      <c r="TEL36" s="13"/>
      <c r="TEM36" s="13"/>
      <c r="TEN36" s="13"/>
      <c r="TEO36" s="13"/>
      <c r="TEP36" s="13"/>
      <c r="TEQ36" s="13"/>
      <c r="TER36" s="13"/>
      <c r="TES36" s="13"/>
      <c r="TET36" s="13"/>
      <c r="TEU36" s="13"/>
      <c r="TEV36" s="13"/>
      <c r="TEW36" s="13"/>
      <c r="TEX36" s="13"/>
      <c r="TEY36" s="13"/>
      <c r="TEZ36" s="13"/>
      <c r="TFA36" s="13"/>
      <c r="TFB36" s="13"/>
      <c r="TFC36" s="13"/>
      <c r="TFD36" s="13"/>
      <c r="TFE36" s="13"/>
      <c r="TFF36" s="13"/>
      <c r="TFG36" s="13"/>
      <c r="TFH36" s="13"/>
      <c r="TFI36" s="13"/>
      <c r="TFJ36" s="13"/>
      <c r="TFK36" s="13"/>
      <c r="TFL36" s="13"/>
      <c r="TFM36" s="13"/>
      <c r="TFN36" s="13"/>
      <c r="TFO36" s="13"/>
      <c r="TFP36" s="13"/>
      <c r="TFQ36" s="13"/>
      <c r="TFR36" s="13"/>
      <c r="TFS36" s="13"/>
      <c r="TFT36" s="13"/>
      <c r="TFU36" s="13"/>
      <c r="TFV36" s="13"/>
      <c r="TFW36" s="13"/>
      <c r="TFX36" s="13"/>
      <c r="TFY36" s="13"/>
      <c r="TFZ36" s="13"/>
      <c r="TGA36" s="13"/>
      <c r="TGB36" s="13"/>
      <c r="TGC36" s="13"/>
      <c r="TGD36" s="13"/>
      <c r="TGE36" s="13"/>
      <c r="TGF36" s="13"/>
      <c r="TGG36" s="13"/>
      <c r="TGH36" s="13"/>
      <c r="TGI36" s="13"/>
      <c r="TGJ36" s="13"/>
      <c r="TGK36" s="13"/>
      <c r="TGL36" s="13"/>
      <c r="TGM36" s="13"/>
      <c r="TGN36" s="13"/>
      <c r="TGO36" s="13"/>
      <c r="TGP36" s="13"/>
      <c r="TGQ36" s="13"/>
      <c r="TGR36" s="13"/>
      <c r="TGS36" s="13"/>
      <c r="TGT36" s="13"/>
      <c r="TGU36" s="13"/>
      <c r="TGV36" s="13"/>
      <c r="TGW36" s="13"/>
      <c r="TGX36" s="13"/>
      <c r="TGY36" s="13"/>
      <c r="TGZ36" s="13"/>
      <c r="THA36" s="13"/>
      <c r="THB36" s="13"/>
      <c r="THC36" s="13"/>
      <c r="THD36" s="13"/>
      <c r="THE36" s="13"/>
      <c r="THF36" s="13"/>
      <c r="THG36" s="13"/>
      <c r="THH36" s="13"/>
      <c r="THI36" s="13"/>
      <c r="THJ36" s="13"/>
      <c r="THK36" s="13"/>
      <c r="THL36" s="13"/>
      <c r="THM36" s="13"/>
      <c r="THN36" s="13"/>
      <c r="THO36" s="13"/>
      <c r="THP36" s="13"/>
      <c r="THQ36" s="13"/>
      <c r="THR36" s="13"/>
      <c r="THS36" s="13"/>
      <c r="THT36" s="13"/>
      <c r="THU36" s="13"/>
      <c r="THV36" s="13"/>
      <c r="THW36" s="13"/>
      <c r="THX36" s="13"/>
      <c r="THY36" s="13"/>
      <c r="THZ36" s="13"/>
      <c r="TIA36" s="13"/>
      <c r="TIB36" s="13"/>
      <c r="TIC36" s="13"/>
      <c r="TID36" s="13"/>
      <c r="TIE36" s="13"/>
      <c r="TIF36" s="13"/>
      <c r="TIG36" s="13"/>
      <c r="TIH36" s="13"/>
      <c r="TII36" s="13"/>
      <c r="TIJ36" s="13"/>
      <c r="TIK36" s="13"/>
      <c r="TIL36" s="13"/>
      <c r="TIM36" s="13"/>
      <c r="TIN36" s="13"/>
      <c r="TIO36" s="13"/>
      <c r="TIP36" s="13"/>
      <c r="TIQ36" s="13"/>
      <c r="TIR36" s="13"/>
      <c r="TIS36" s="13"/>
      <c r="TIT36" s="13"/>
      <c r="TIU36" s="13"/>
      <c r="TIV36" s="13"/>
      <c r="TIW36" s="13"/>
      <c r="TIX36" s="13"/>
      <c r="TIY36" s="13"/>
      <c r="TIZ36" s="13"/>
      <c r="TJA36" s="13"/>
      <c r="TJB36" s="13"/>
      <c r="TJC36" s="13"/>
      <c r="TJD36" s="13"/>
      <c r="TJE36" s="13"/>
      <c r="TJF36" s="13"/>
      <c r="TJG36" s="13"/>
      <c r="TJH36" s="13"/>
      <c r="TJI36" s="13"/>
      <c r="TJJ36" s="13"/>
      <c r="TJK36" s="13"/>
      <c r="TJL36" s="13"/>
      <c r="TJM36" s="13"/>
      <c r="TJN36" s="13"/>
      <c r="TJO36" s="13"/>
      <c r="TJP36" s="13"/>
      <c r="TJQ36" s="13"/>
      <c r="TJR36" s="13"/>
      <c r="TJS36" s="13"/>
      <c r="TJT36" s="13"/>
      <c r="TJU36" s="13"/>
      <c r="TJV36" s="13"/>
      <c r="TJW36" s="13"/>
      <c r="TJX36" s="13"/>
      <c r="TJY36" s="13"/>
      <c r="TJZ36" s="13"/>
      <c r="TKA36" s="13"/>
      <c r="TKB36" s="13"/>
      <c r="TKC36" s="13"/>
      <c r="TKD36" s="13"/>
      <c r="TKE36" s="13"/>
      <c r="TKF36" s="13"/>
      <c r="TKG36" s="13"/>
      <c r="TKH36" s="13"/>
      <c r="TKI36" s="13"/>
      <c r="TKJ36" s="13"/>
      <c r="TKK36" s="13"/>
      <c r="TKL36" s="13"/>
      <c r="TKM36" s="13"/>
      <c r="TKN36" s="13"/>
      <c r="TKO36" s="13"/>
      <c r="TKP36" s="13"/>
      <c r="TKQ36" s="13"/>
      <c r="TKR36" s="13"/>
      <c r="TKS36" s="13"/>
      <c r="TKT36" s="13"/>
      <c r="TKU36" s="13"/>
      <c r="TKV36" s="13"/>
      <c r="TKW36" s="13"/>
      <c r="TKX36" s="13"/>
      <c r="TKY36" s="13"/>
      <c r="TKZ36" s="13"/>
      <c r="TLA36" s="13"/>
      <c r="TLB36" s="13"/>
      <c r="TLC36" s="13"/>
      <c r="TLD36" s="13"/>
      <c r="TLE36" s="13"/>
      <c r="TLF36" s="13"/>
      <c r="TLG36" s="13"/>
      <c r="TLH36" s="13"/>
      <c r="TLI36" s="13"/>
      <c r="TLJ36" s="13"/>
      <c r="TLK36" s="13"/>
      <c r="TLL36" s="13"/>
      <c r="TLM36" s="13"/>
      <c r="TLN36" s="13"/>
      <c r="TLO36" s="13"/>
      <c r="TLP36" s="13"/>
      <c r="TLQ36" s="13"/>
      <c r="TLR36" s="13"/>
      <c r="TLS36" s="13"/>
      <c r="TLT36" s="13"/>
      <c r="TLU36" s="13"/>
      <c r="TLV36" s="13"/>
      <c r="TLW36" s="13"/>
      <c r="TLX36" s="13"/>
      <c r="TLY36" s="13"/>
      <c r="TLZ36" s="13"/>
      <c r="TMA36" s="13"/>
      <c r="TMB36" s="13"/>
      <c r="TMC36" s="13"/>
      <c r="TMD36" s="13"/>
      <c r="TME36" s="13"/>
      <c r="TMF36" s="13"/>
      <c r="TMG36" s="13"/>
      <c r="TMH36" s="13"/>
      <c r="TMI36" s="13"/>
      <c r="TMJ36" s="13"/>
      <c r="TMK36" s="13"/>
      <c r="TML36" s="13"/>
      <c r="TMM36" s="13"/>
      <c r="TMN36" s="13"/>
      <c r="TMO36" s="13"/>
      <c r="TMP36" s="13"/>
      <c r="TMQ36" s="13"/>
      <c r="TMR36" s="13"/>
      <c r="TMS36" s="13"/>
      <c r="TMT36" s="13"/>
      <c r="TMU36" s="13"/>
      <c r="TMV36" s="13"/>
      <c r="TMW36" s="13"/>
      <c r="TMX36" s="13"/>
      <c r="TMY36" s="13"/>
      <c r="TMZ36" s="13"/>
      <c r="TNA36" s="13"/>
      <c r="TNB36" s="13"/>
      <c r="TNC36" s="13"/>
      <c r="TND36" s="13"/>
      <c r="TNE36" s="13"/>
      <c r="TNF36" s="13"/>
      <c r="TNG36" s="13"/>
      <c r="TNH36" s="13"/>
      <c r="TNI36" s="13"/>
      <c r="TNJ36" s="13"/>
      <c r="TNK36" s="13"/>
      <c r="TNL36" s="13"/>
      <c r="TNM36" s="13"/>
      <c r="TNN36" s="13"/>
      <c r="TNO36" s="13"/>
      <c r="TNP36" s="13"/>
      <c r="TNQ36" s="13"/>
      <c r="TNR36" s="13"/>
      <c r="TNS36" s="13"/>
      <c r="TNT36" s="13"/>
      <c r="TNU36" s="13"/>
      <c r="TNV36" s="13"/>
      <c r="TNW36" s="13"/>
      <c r="TNX36" s="13"/>
      <c r="TNY36" s="13"/>
      <c r="TNZ36" s="13"/>
      <c r="TOA36" s="13"/>
      <c r="TOB36" s="13"/>
      <c r="TOC36" s="13"/>
      <c r="TOD36" s="13"/>
      <c r="TOE36" s="13"/>
      <c r="TOF36" s="13"/>
      <c r="TOG36" s="13"/>
      <c r="TOH36" s="13"/>
      <c r="TOI36" s="13"/>
      <c r="TOJ36" s="13"/>
      <c r="TOK36" s="13"/>
      <c r="TOL36" s="13"/>
      <c r="TOM36" s="13"/>
      <c r="TON36" s="13"/>
      <c r="TOO36" s="13"/>
      <c r="TOP36" s="13"/>
      <c r="TOQ36" s="13"/>
      <c r="TOR36" s="13"/>
      <c r="TOS36" s="13"/>
      <c r="TOT36" s="13"/>
      <c r="TOU36" s="13"/>
      <c r="TOV36" s="13"/>
      <c r="TOW36" s="13"/>
      <c r="TOX36" s="13"/>
      <c r="TOY36" s="13"/>
      <c r="TOZ36" s="13"/>
      <c r="TPA36" s="13"/>
      <c r="TPB36" s="13"/>
      <c r="TPC36" s="13"/>
      <c r="TPD36" s="13"/>
      <c r="TPE36" s="13"/>
      <c r="TPF36" s="13"/>
      <c r="TPG36" s="13"/>
      <c r="TPH36" s="13"/>
      <c r="TPI36" s="13"/>
      <c r="TPJ36" s="13"/>
      <c r="TPK36" s="13"/>
      <c r="TPL36" s="13"/>
      <c r="TPM36" s="13"/>
      <c r="TPN36" s="13"/>
      <c r="TPO36" s="13"/>
      <c r="TPP36" s="13"/>
      <c r="TPQ36" s="13"/>
      <c r="TPR36" s="13"/>
      <c r="TPS36" s="13"/>
      <c r="TPT36" s="13"/>
      <c r="TPU36" s="13"/>
      <c r="TPV36" s="13"/>
      <c r="TPW36" s="13"/>
      <c r="TPX36" s="13"/>
      <c r="TPY36" s="13"/>
      <c r="TPZ36" s="13"/>
      <c r="TQA36" s="13"/>
      <c r="TQB36" s="13"/>
      <c r="TQC36" s="13"/>
      <c r="TQD36" s="13"/>
      <c r="TQE36" s="13"/>
      <c r="TQF36" s="13"/>
      <c r="TQG36" s="13"/>
      <c r="TQH36" s="13"/>
      <c r="TQI36" s="13"/>
      <c r="TQJ36" s="13"/>
      <c r="TQK36" s="13"/>
      <c r="TQL36" s="13"/>
      <c r="TQM36" s="13"/>
      <c r="TQN36" s="13"/>
      <c r="TQO36" s="13"/>
      <c r="TQP36" s="13"/>
      <c r="TQQ36" s="13"/>
      <c r="TQR36" s="13"/>
      <c r="TQS36" s="13"/>
      <c r="TQT36" s="13"/>
      <c r="TQU36" s="13"/>
      <c r="TQV36" s="13"/>
      <c r="TQW36" s="13"/>
      <c r="TQX36" s="13"/>
      <c r="TQY36" s="13"/>
      <c r="TQZ36" s="13"/>
      <c r="TRA36" s="13"/>
      <c r="TRB36" s="13"/>
      <c r="TRC36" s="13"/>
      <c r="TRD36" s="13"/>
      <c r="TRE36" s="13"/>
      <c r="TRF36" s="13"/>
      <c r="TRG36" s="13"/>
      <c r="TRH36" s="13"/>
      <c r="TRI36" s="13"/>
      <c r="TRJ36" s="13"/>
      <c r="TRK36" s="13"/>
      <c r="TRL36" s="13"/>
      <c r="TRM36" s="13"/>
      <c r="TRN36" s="13"/>
      <c r="TRO36" s="13"/>
      <c r="TRP36" s="13"/>
      <c r="TRQ36" s="13"/>
      <c r="TRR36" s="13"/>
      <c r="TRS36" s="13"/>
      <c r="TRT36" s="13"/>
      <c r="TRU36" s="13"/>
      <c r="TRV36" s="13"/>
      <c r="TRW36" s="13"/>
      <c r="TRX36" s="13"/>
      <c r="TRY36" s="13"/>
      <c r="TRZ36" s="13"/>
      <c r="TSA36" s="13"/>
      <c r="TSB36" s="13"/>
      <c r="TSC36" s="13"/>
      <c r="TSD36" s="13"/>
      <c r="TSE36" s="13"/>
      <c r="TSF36" s="13"/>
      <c r="TSG36" s="13"/>
      <c r="TSH36" s="13"/>
      <c r="TSI36" s="13"/>
      <c r="TSJ36" s="13"/>
      <c r="TSK36" s="13"/>
      <c r="TSL36" s="13"/>
      <c r="TSM36" s="13"/>
      <c r="TSN36" s="13"/>
      <c r="TSO36" s="13"/>
      <c r="TSP36" s="13"/>
      <c r="TSQ36" s="13"/>
      <c r="TSR36" s="13"/>
      <c r="TSS36" s="13"/>
      <c r="TST36" s="13"/>
      <c r="TSU36" s="13"/>
      <c r="TSV36" s="13"/>
      <c r="TSW36" s="13"/>
      <c r="TSX36" s="13"/>
      <c r="TSY36" s="13"/>
      <c r="TSZ36" s="13"/>
      <c r="TTA36" s="13"/>
      <c r="TTB36" s="13"/>
      <c r="TTC36" s="13"/>
      <c r="TTD36" s="13"/>
      <c r="TTE36" s="13"/>
      <c r="TTF36" s="13"/>
      <c r="TTG36" s="13"/>
      <c r="TTH36" s="13"/>
      <c r="TTI36" s="13"/>
      <c r="TTJ36" s="13"/>
      <c r="TTK36" s="13"/>
      <c r="TTL36" s="13"/>
      <c r="TTM36" s="13"/>
      <c r="TTN36" s="13"/>
      <c r="TTO36" s="13"/>
      <c r="TTP36" s="13"/>
      <c r="TTQ36" s="13"/>
      <c r="TTR36" s="13"/>
      <c r="TTS36" s="13"/>
      <c r="TTT36" s="13"/>
      <c r="TTU36" s="13"/>
      <c r="TTV36" s="13"/>
      <c r="TTW36" s="13"/>
      <c r="TTX36" s="13"/>
      <c r="TTY36" s="13"/>
      <c r="TTZ36" s="13"/>
      <c r="TUA36" s="13"/>
      <c r="TUB36" s="13"/>
      <c r="TUC36" s="13"/>
      <c r="TUD36" s="13"/>
      <c r="TUE36" s="13"/>
      <c r="TUF36" s="13"/>
      <c r="TUG36" s="13"/>
      <c r="TUH36" s="13"/>
      <c r="TUI36" s="13"/>
      <c r="TUJ36" s="13"/>
      <c r="TUK36" s="13"/>
      <c r="TUL36" s="13"/>
      <c r="TUM36" s="13"/>
      <c r="TUN36" s="13"/>
      <c r="TUO36" s="13"/>
      <c r="TUP36" s="13"/>
      <c r="TUQ36" s="13"/>
      <c r="TUR36" s="13"/>
      <c r="TUS36" s="13"/>
      <c r="TUT36" s="13"/>
      <c r="TUU36" s="13"/>
      <c r="TUV36" s="13"/>
      <c r="TUW36" s="13"/>
      <c r="TUX36" s="13"/>
      <c r="TUY36" s="13"/>
      <c r="TUZ36" s="13"/>
      <c r="TVA36" s="13"/>
      <c r="TVB36" s="13"/>
      <c r="TVC36" s="13"/>
      <c r="TVD36" s="13"/>
      <c r="TVE36" s="13"/>
      <c r="TVF36" s="13"/>
      <c r="TVG36" s="13"/>
      <c r="TVH36" s="13"/>
      <c r="TVI36" s="13"/>
      <c r="TVJ36" s="13"/>
      <c r="TVK36" s="13"/>
      <c r="TVL36" s="13"/>
      <c r="TVM36" s="13"/>
      <c r="TVN36" s="13"/>
      <c r="TVO36" s="13"/>
      <c r="TVP36" s="13"/>
      <c r="TVQ36" s="13"/>
      <c r="TVR36" s="13"/>
      <c r="TVS36" s="13"/>
      <c r="TVT36" s="13"/>
      <c r="TVU36" s="13"/>
      <c r="TVV36" s="13"/>
      <c r="TVW36" s="13"/>
      <c r="TVX36" s="13"/>
      <c r="TVY36" s="13"/>
      <c r="TVZ36" s="13"/>
      <c r="TWA36" s="13"/>
      <c r="TWB36" s="13"/>
      <c r="TWC36" s="13"/>
      <c r="TWD36" s="13"/>
      <c r="TWE36" s="13"/>
      <c r="TWF36" s="13"/>
      <c r="TWG36" s="13"/>
      <c r="TWH36" s="13"/>
      <c r="TWI36" s="13"/>
      <c r="TWJ36" s="13"/>
      <c r="TWK36" s="13"/>
      <c r="TWL36" s="13"/>
      <c r="TWM36" s="13"/>
      <c r="TWN36" s="13"/>
      <c r="TWO36" s="13"/>
      <c r="TWP36" s="13"/>
      <c r="TWQ36" s="13"/>
      <c r="TWR36" s="13"/>
      <c r="TWS36" s="13"/>
      <c r="TWT36" s="13"/>
      <c r="TWU36" s="13"/>
      <c r="TWV36" s="13"/>
      <c r="TWW36" s="13"/>
      <c r="TWX36" s="13"/>
      <c r="TWY36" s="13"/>
      <c r="TWZ36" s="13"/>
      <c r="TXA36" s="13"/>
      <c r="TXB36" s="13"/>
      <c r="TXC36" s="13"/>
      <c r="TXD36" s="13"/>
      <c r="TXE36" s="13"/>
      <c r="TXF36" s="13"/>
      <c r="TXG36" s="13"/>
      <c r="TXH36" s="13"/>
      <c r="TXI36" s="13"/>
      <c r="TXJ36" s="13"/>
      <c r="TXK36" s="13"/>
      <c r="TXL36" s="13"/>
      <c r="TXM36" s="13"/>
      <c r="TXN36" s="13"/>
      <c r="TXO36" s="13"/>
      <c r="TXP36" s="13"/>
      <c r="TXQ36" s="13"/>
      <c r="TXR36" s="13"/>
      <c r="TXS36" s="13"/>
      <c r="TXT36" s="13"/>
      <c r="TXU36" s="13"/>
      <c r="TXV36" s="13"/>
      <c r="TXW36" s="13"/>
      <c r="TXX36" s="13"/>
      <c r="TXY36" s="13"/>
      <c r="TXZ36" s="13"/>
      <c r="TYA36" s="13"/>
      <c r="TYB36" s="13"/>
      <c r="TYC36" s="13"/>
      <c r="TYD36" s="13"/>
      <c r="TYE36" s="13"/>
      <c r="TYF36" s="13"/>
      <c r="TYG36" s="13"/>
      <c r="TYH36" s="13"/>
      <c r="TYI36" s="13"/>
      <c r="TYJ36" s="13"/>
      <c r="TYK36" s="13"/>
      <c r="TYL36" s="13"/>
      <c r="TYM36" s="13"/>
      <c r="TYN36" s="13"/>
      <c r="TYO36" s="13"/>
      <c r="TYP36" s="13"/>
      <c r="TYQ36" s="13"/>
      <c r="TYR36" s="13"/>
      <c r="TYS36" s="13"/>
      <c r="TYT36" s="13"/>
      <c r="TYU36" s="13"/>
      <c r="TYV36" s="13"/>
      <c r="TYW36" s="13"/>
      <c r="TYX36" s="13"/>
      <c r="TYY36" s="13"/>
      <c r="TYZ36" s="13"/>
      <c r="TZA36" s="13"/>
      <c r="TZB36" s="13"/>
      <c r="TZC36" s="13"/>
      <c r="TZD36" s="13"/>
      <c r="TZE36" s="13"/>
      <c r="TZF36" s="13"/>
      <c r="TZG36" s="13"/>
      <c r="TZH36" s="13"/>
      <c r="TZI36" s="13"/>
      <c r="TZJ36" s="13"/>
      <c r="TZK36" s="13"/>
      <c r="TZL36" s="13"/>
      <c r="TZM36" s="13"/>
      <c r="TZN36" s="13"/>
      <c r="TZO36" s="13"/>
      <c r="TZP36" s="13"/>
      <c r="TZQ36" s="13"/>
      <c r="TZR36" s="13"/>
      <c r="TZS36" s="13"/>
      <c r="TZT36" s="13"/>
      <c r="TZU36" s="13"/>
      <c r="TZV36" s="13"/>
      <c r="TZW36" s="13"/>
      <c r="TZX36" s="13"/>
      <c r="TZY36" s="13"/>
      <c r="TZZ36" s="13"/>
      <c r="UAA36" s="13"/>
      <c r="UAB36" s="13"/>
      <c r="UAC36" s="13"/>
      <c r="UAD36" s="13"/>
      <c r="UAE36" s="13"/>
      <c r="UAF36" s="13"/>
      <c r="UAG36" s="13"/>
      <c r="UAH36" s="13"/>
      <c r="UAI36" s="13"/>
      <c r="UAJ36" s="13"/>
      <c r="UAK36" s="13"/>
      <c r="UAL36" s="13"/>
      <c r="UAM36" s="13"/>
      <c r="UAN36" s="13"/>
      <c r="UAO36" s="13"/>
      <c r="UAP36" s="13"/>
      <c r="UAQ36" s="13"/>
      <c r="UAR36" s="13"/>
      <c r="UAS36" s="13"/>
      <c r="UAT36" s="13"/>
      <c r="UAU36" s="13"/>
      <c r="UAV36" s="13"/>
      <c r="UAW36" s="13"/>
      <c r="UAX36" s="13"/>
      <c r="UAY36" s="13"/>
      <c r="UAZ36" s="13"/>
      <c r="UBA36" s="13"/>
      <c r="UBB36" s="13"/>
      <c r="UBC36" s="13"/>
      <c r="UBD36" s="13"/>
      <c r="UBE36" s="13"/>
      <c r="UBF36" s="13"/>
      <c r="UBG36" s="13"/>
      <c r="UBH36" s="13"/>
      <c r="UBI36" s="13"/>
      <c r="UBJ36" s="13"/>
      <c r="UBK36" s="13"/>
      <c r="UBL36" s="13"/>
      <c r="UBM36" s="13"/>
      <c r="UBN36" s="13"/>
      <c r="UBO36" s="13"/>
      <c r="UBP36" s="13"/>
      <c r="UBQ36" s="13"/>
      <c r="UBR36" s="13"/>
      <c r="UBS36" s="13"/>
      <c r="UBT36" s="13"/>
      <c r="UBU36" s="13"/>
      <c r="UBV36" s="13"/>
      <c r="UBW36" s="13"/>
      <c r="UBX36" s="13"/>
      <c r="UBY36" s="13"/>
      <c r="UBZ36" s="13"/>
      <c r="UCA36" s="13"/>
      <c r="UCB36" s="13"/>
      <c r="UCC36" s="13"/>
      <c r="UCD36" s="13"/>
      <c r="UCE36" s="13"/>
      <c r="UCF36" s="13"/>
      <c r="UCG36" s="13"/>
      <c r="UCH36" s="13"/>
      <c r="UCI36" s="13"/>
      <c r="UCJ36" s="13"/>
      <c r="UCK36" s="13"/>
      <c r="UCL36" s="13"/>
      <c r="UCM36" s="13"/>
      <c r="UCN36" s="13"/>
      <c r="UCO36" s="13"/>
      <c r="UCP36" s="13"/>
      <c r="UCQ36" s="13"/>
      <c r="UCR36" s="13"/>
      <c r="UCS36" s="13"/>
      <c r="UCT36" s="13"/>
      <c r="UCU36" s="13"/>
      <c r="UCV36" s="13"/>
      <c r="UCW36" s="13"/>
      <c r="UCX36" s="13"/>
      <c r="UCY36" s="13"/>
      <c r="UCZ36" s="13"/>
      <c r="UDA36" s="13"/>
      <c r="UDB36" s="13"/>
      <c r="UDC36" s="13"/>
      <c r="UDD36" s="13"/>
      <c r="UDE36" s="13"/>
      <c r="UDF36" s="13"/>
      <c r="UDG36" s="13"/>
      <c r="UDH36" s="13"/>
      <c r="UDI36" s="13"/>
      <c r="UDJ36" s="13"/>
      <c r="UDK36" s="13"/>
      <c r="UDL36" s="13"/>
      <c r="UDM36" s="13"/>
      <c r="UDN36" s="13"/>
      <c r="UDO36" s="13"/>
      <c r="UDP36" s="13"/>
      <c r="UDQ36" s="13"/>
      <c r="UDR36" s="13"/>
      <c r="UDS36" s="13"/>
      <c r="UDT36" s="13"/>
      <c r="UDU36" s="13"/>
      <c r="UDV36" s="13"/>
      <c r="UDW36" s="13"/>
      <c r="UDX36" s="13"/>
      <c r="UDY36" s="13"/>
      <c r="UDZ36" s="13"/>
      <c r="UEA36" s="13"/>
      <c r="UEB36" s="13"/>
      <c r="UEC36" s="13"/>
      <c r="UED36" s="13"/>
      <c r="UEE36" s="13"/>
      <c r="UEF36" s="13"/>
      <c r="UEG36" s="13"/>
      <c r="UEH36" s="13"/>
      <c r="UEI36" s="13"/>
      <c r="UEJ36" s="13"/>
      <c r="UEK36" s="13"/>
      <c r="UEL36" s="13"/>
      <c r="UEM36" s="13"/>
      <c r="UEN36" s="13"/>
      <c r="UEO36" s="13"/>
      <c r="UEP36" s="13"/>
      <c r="UEQ36" s="13"/>
      <c r="UER36" s="13"/>
      <c r="UES36" s="13"/>
      <c r="UET36" s="13"/>
      <c r="UEU36" s="13"/>
      <c r="UEV36" s="13"/>
      <c r="UEW36" s="13"/>
      <c r="UEX36" s="13"/>
      <c r="UEY36" s="13"/>
      <c r="UEZ36" s="13"/>
      <c r="UFA36" s="13"/>
      <c r="UFB36" s="13"/>
      <c r="UFC36" s="13"/>
      <c r="UFD36" s="13"/>
      <c r="UFE36" s="13"/>
      <c r="UFF36" s="13"/>
      <c r="UFG36" s="13"/>
      <c r="UFH36" s="13"/>
      <c r="UFI36" s="13"/>
      <c r="UFJ36" s="13"/>
      <c r="UFK36" s="13"/>
      <c r="UFL36" s="13"/>
      <c r="UFM36" s="13"/>
      <c r="UFN36" s="13"/>
      <c r="UFO36" s="13"/>
      <c r="UFP36" s="13"/>
      <c r="UFQ36" s="13"/>
      <c r="UFR36" s="13"/>
      <c r="UFS36" s="13"/>
      <c r="UFT36" s="13"/>
      <c r="UFU36" s="13"/>
      <c r="UFV36" s="13"/>
      <c r="UFW36" s="13"/>
      <c r="UFX36" s="13"/>
      <c r="UFY36" s="13"/>
      <c r="UFZ36" s="13"/>
      <c r="UGA36" s="13"/>
      <c r="UGB36" s="13"/>
      <c r="UGC36" s="13"/>
      <c r="UGD36" s="13"/>
      <c r="UGE36" s="13"/>
      <c r="UGF36" s="13"/>
      <c r="UGG36" s="13"/>
      <c r="UGH36" s="13"/>
      <c r="UGI36" s="13"/>
      <c r="UGJ36" s="13"/>
      <c r="UGK36" s="13"/>
      <c r="UGL36" s="13"/>
      <c r="UGM36" s="13"/>
      <c r="UGN36" s="13"/>
      <c r="UGO36" s="13"/>
      <c r="UGP36" s="13"/>
      <c r="UGQ36" s="13"/>
      <c r="UGR36" s="13"/>
      <c r="UGS36" s="13"/>
      <c r="UGT36" s="13"/>
      <c r="UGU36" s="13"/>
      <c r="UGV36" s="13"/>
      <c r="UGW36" s="13"/>
      <c r="UGX36" s="13"/>
      <c r="UGY36" s="13"/>
      <c r="UGZ36" s="13"/>
      <c r="UHA36" s="13"/>
      <c r="UHB36" s="13"/>
      <c r="UHC36" s="13"/>
      <c r="UHD36" s="13"/>
      <c r="UHE36" s="13"/>
      <c r="UHF36" s="13"/>
      <c r="UHG36" s="13"/>
      <c r="UHH36" s="13"/>
      <c r="UHI36" s="13"/>
      <c r="UHJ36" s="13"/>
      <c r="UHK36" s="13"/>
      <c r="UHL36" s="13"/>
      <c r="UHM36" s="13"/>
      <c r="UHN36" s="13"/>
      <c r="UHO36" s="13"/>
      <c r="UHP36" s="13"/>
      <c r="UHQ36" s="13"/>
      <c r="UHR36" s="13"/>
      <c r="UHS36" s="13"/>
      <c r="UHT36" s="13"/>
      <c r="UHU36" s="13"/>
      <c r="UHV36" s="13"/>
      <c r="UHW36" s="13"/>
      <c r="UHX36" s="13"/>
      <c r="UHY36" s="13"/>
      <c r="UHZ36" s="13"/>
      <c r="UIA36" s="13"/>
      <c r="UIB36" s="13"/>
      <c r="UIC36" s="13"/>
      <c r="UID36" s="13"/>
      <c r="UIE36" s="13"/>
      <c r="UIF36" s="13"/>
      <c r="UIG36" s="13"/>
      <c r="UIH36" s="13"/>
      <c r="UII36" s="13"/>
      <c r="UIJ36" s="13"/>
      <c r="UIK36" s="13"/>
      <c r="UIL36" s="13"/>
      <c r="UIM36" s="13"/>
      <c r="UIN36" s="13"/>
      <c r="UIO36" s="13"/>
      <c r="UIP36" s="13"/>
      <c r="UIQ36" s="13"/>
      <c r="UIR36" s="13"/>
      <c r="UIS36" s="13"/>
      <c r="UIT36" s="13"/>
      <c r="UIU36" s="13"/>
      <c r="UIV36" s="13"/>
      <c r="UIW36" s="13"/>
      <c r="UIX36" s="13"/>
      <c r="UIY36" s="13"/>
      <c r="UIZ36" s="13"/>
      <c r="UJA36" s="13"/>
      <c r="UJB36" s="13"/>
      <c r="UJC36" s="13"/>
      <c r="UJD36" s="13"/>
      <c r="UJE36" s="13"/>
      <c r="UJF36" s="13"/>
      <c r="UJG36" s="13"/>
      <c r="UJH36" s="13"/>
      <c r="UJI36" s="13"/>
      <c r="UJJ36" s="13"/>
      <c r="UJK36" s="13"/>
      <c r="UJL36" s="13"/>
      <c r="UJM36" s="13"/>
      <c r="UJN36" s="13"/>
      <c r="UJO36" s="13"/>
      <c r="UJP36" s="13"/>
      <c r="UJQ36" s="13"/>
      <c r="UJR36" s="13"/>
      <c r="UJS36" s="13"/>
      <c r="UJT36" s="13"/>
      <c r="UJU36" s="13"/>
      <c r="UJV36" s="13"/>
      <c r="UJW36" s="13"/>
      <c r="UJX36" s="13"/>
      <c r="UJY36" s="13"/>
      <c r="UJZ36" s="13"/>
      <c r="UKA36" s="13"/>
      <c r="UKB36" s="13"/>
      <c r="UKC36" s="13"/>
      <c r="UKD36" s="13"/>
      <c r="UKE36" s="13"/>
      <c r="UKF36" s="13"/>
      <c r="UKG36" s="13"/>
      <c r="UKH36" s="13"/>
      <c r="UKI36" s="13"/>
      <c r="UKJ36" s="13"/>
      <c r="UKK36" s="13"/>
      <c r="UKL36" s="13"/>
      <c r="UKM36" s="13"/>
      <c r="UKN36" s="13"/>
      <c r="UKO36" s="13"/>
      <c r="UKP36" s="13"/>
      <c r="UKQ36" s="13"/>
      <c r="UKR36" s="13"/>
      <c r="UKS36" s="13"/>
      <c r="UKT36" s="13"/>
      <c r="UKU36" s="13"/>
      <c r="UKV36" s="13"/>
      <c r="UKW36" s="13"/>
      <c r="UKX36" s="13"/>
      <c r="UKY36" s="13"/>
      <c r="UKZ36" s="13"/>
      <c r="ULA36" s="13"/>
      <c r="ULB36" s="13"/>
      <c r="ULC36" s="13"/>
      <c r="ULD36" s="13"/>
      <c r="ULE36" s="13"/>
      <c r="ULF36" s="13"/>
      <c r="ULG36" s="13"/>
      <c r="ULH36" s="13"/>
      <c r="ULI36" s="13"/>
      <c r="ULJ36" s="13"/>
      <c r="ULK36" s="13"/>
      <c r="ULL36" s="13"/>
      <c r="ULM36" s="13"/>
      <c r="ULN36" s="13"/>
      <c r="ULO36" s="13"/>
      <c r="ULP36" s="13"/>
      <c r="ULQ36" s="13"/>
      <c r="ULR36" s="13"/>
      <c r="ULS36" s="13"/>
      <c r="ULT36" s="13"/>
      <c r="ULU36" s="13"/>
      <c r="ULV36" s="13"/>
      <c r="ULW36" s="13"/>
      <c r="ULX36" s="13"/>
      <c r="ULY36" s="13"/>
      <c r="ULZ36" s="13"/>
      <c r="UMA36" s="13"/>
      <c r="UMB36" s="13"/>
      <c r="UMC36" s="13"/>
      <c r="UMD36" s="13"/>
      <c r="UME36" s="13"/>
      <c r="UMF36" s="13"/>
      <c r="UMG36" s="13"/>
      <c r="UMH36" s="13"/>
      <c r="UMI36" s="13"/>
      <c r="UMJ36" s="13"/>
      <c r="UMK36" s="13"/>
      <c r="UML36" s="13"/>
      <c r="UMM36" s="13"/>
      <c r="UMN36" s="13"/>
      <c r="UMO36" s="13"/>
      <c r="UMP36" s="13"/>
      <c r="UMQ36" s="13"/>
      <c r="UMR36" s="13"/>
      <c r="UMS36" s="13"/>
      <c r="UMT36" s="13"/>
      <c r="UMU36" s="13"/>
      <c r="UMV36" s="13"/>
      <c r="UMW36" s="13"/>
      <c r="UMX36" s="13"/>
      <c r="UMY36" s="13"/>
      <c r="UMZ36" s="13"/>
      <c r="UNA36" s="13"/>
      <c r="UNB36" s="13"/>
      <c r="UNC36" s="13"/>
      <c r="UND36" s="13"/>
      <c r="UNE36" s="13"/>
      <c r="UNF36" s="13"/>
      <c r="UNG36" s="13"/>
      <c r="UNH36" s="13"/>
      <c r="UNI36" s="13"/>
      <c r="UNJ36" s="13"/>
      <c r="UNK36" s="13"/>
      <c r="UNL36" s="13"/>
      <c r="UNM36" s="13"/>
      <c r="UNN36" s="13"/>
      <c r="UNO36" s="13"/>
      <c r="UNP36" s="13"/>
      <c r="UNQ36" s="13"/>
      <c r="UNR36" s="13"/>
      <c r="UNS36" s="13"/>
      <c r="UNT36" s="13"/>
      <c r="UNU36" s="13"/>
      <c r="UNV36" s="13"/>
      <c r="UNW36" s="13"/>
      <c r="UNX36" s="13"/>
      <c r="UNY36" s="13"/>
      <c r="UNZ36" s="13"/>
      <c r="UOA36" s="13"/>
      <c r="UOB36" s="13"/>
      <c r="UOC36" s="13"/>
      <c r="UOD36" s="13"/>
      <c r="UOE36" s="13"/>
      <c r="UOF36" s="13"/>
      <c r="UOG36" s="13"/>
      <c r="UOH36" s="13"/>
      <c r="UOI36" s="13"/>
      <c r="UOJ36" s="13"/>
      <c r="UOK36" s="13"/>
      <c r="UOL36" s="13"/>
      <c r="UOM36" s="13"/>
      <c r="UON36" s="13"/>
      <c r="UOO36" s="13"/>
      <c r="UOP36" s="13"/>
      <c r="UOQ36" s="13"/>
      <c r="UOR36" s="13"/>
      <c r="UOS36" s="13"/>
      <c r="UOT36" s="13"/>
      <c r="UOU36" s="13"/>
      <c r="UOV36" s="13"/>
      <c r="UOW36" s="13"/>
      <c r="UOX36" s="13"/>
      <c r="UOY36" s="13"/>
      <c r="UOZ36" s="13"/>
      <c r="UPA36" s="13"/>
      <c r="UPB36" s="13"/>
      <c r="UPC36" s="13"/>
      <c r="UPD36" s="13"/>
      <c r="UPE36" s="13"/>
      <c r="UPF36" s="13"/>
      <c r="UPG36" s="13"/>
      <c r="UPH36" s="13"/>
      <c r="UPI36" s="13"/>
      <c r="UPJ36" s="13"/>
      <c r="UPK36" s="13"/>
      <c r="UPL36" s="13"/>
      <c r="UPM36" s="13"/>
      <c r="UPN36" s="13"/>
      <c r="UPO36" s="13"/>
      <c r="UPP36" s="13"/>
      <c r="UPQ36" s="13"/>
      <c r="UPR36" s="13"/>
      <c r="UPS36" s="13"/>
      <c r="UPT36" s="13"/>
      <c r="UPU36" s="13"/>
      <c r="UPV36" s="13"/>
      <c r="UPW36" s="13"/>
      <c r="UPX36" s="13"/>
      <c r="UPY36" s="13"/>
      <c r="UPZ36" s="13"/>
      <c r="UQA36" s="13"/>
      <c r="UQB36" s="13"/>
      <c r="UQC36" s="13"/>
      <c r="UQD36" s="13"/>
      <c r="UQE36" s="13"/>
      <c r="UQF36" s="13"/>
      <c r="UQG36" s="13"/>
      <c r="UQH36" s="13"/>
      <c r="UQI36" s="13"/>
      <c r="UQJ36" s="13"/>
      <c r="UQK36" s="13"/>
      <c r="UQL36" s="13"/>
      <c r="UQM36" s="13"/>
      <c r="UQN36" s="13"/>
      <c r="UQO36" s="13"/>
      <c r="UQP36" s="13"/>
      <c r="UQQ36" s="13"/>
      <c r="UQR36" s="13"/>
      <c r="UQS36" s="13"/>
      <c r="UQT36" s="13"/>
      <c r="UQU36" s="13"/>
      <c r="UQV36" s="13"/>
      <c r="UQW36" s="13"/>
      <c r="UQX36" s="13"/>
      <c r="UQY36" s="13"/>
      <c r="UQZ36" s="13"/>
      <c r="URA36" s="13"/>
      <c r="URB36" s="13"/>
      <c r="URC36" s="13"/>
      <c r="URD36" s="13"/>
      <c r="URE36" s="13"/>
      <c r="URF36" s="13"/>
      <c r="URG36" s="13"/>
      <c r="URH36" s="13"/>
      <c r="URI36" s="13"/>
      <c r="URJ36" s="13"/>
      <c r="URK36" s="13"/>
      <c r="URL36" s="13"/>
      <c r="URM36" s="13"/>
      <c r="URN36" s="13"/>
      <c r="URO36" s="13"/>
      <c r="URP36" s="13"/>
      <c r="URQ36" s="13"/>
      <c r="URR36" s="13"/>
      <c r="URS36" s="13"/>
      <c r="URT36" s="13"/>
      <c r="URU36" s="13"/>
      <c r="URV36" s="13"/>
      <c r="URW36" s="13"/>
      <c r="URX36" s="13"/>
      <c r="URY36" s="13"/>
      <c r="URZ36" s="13"/>
      <c r="USA36" s="13"/>
      <c r="USB36" s="13"/>
      <c r="USC36" s="13"/>
      <c r="USD36" s="13"/>
      <c r="USE36" s="13"/>
      <c r="USF36" s="13"/>
      <c r="USG36" s="13"/>
      <c r="USH36" s="13"/>
      <c r="USI36" s="13"/>
      <c r="USJ36" s="13"/>
      <c r="USK36" s="13"/>
      <c r="USL36" s="13"/>
      <c r="USM36" s="13"/>
      <c r="USN36" s="13"/>
      <c r="USO36" s="13"/>
      <c r="USP36" s="13"/>
      <c r="USQ36" s="13"/>
      <c r="USR36" s="13"/>
      <c r="USS36" s="13"/>
      <c r="UST36" s="13"/>
      <c r="USU36" s="13"/>
      <c r="USV36" s="13"/>
      <c r="USW36" s="13"/>
      <c r="USX36" s="13"/>
      <c r="USY36" s="13"/>
      <c r="USZ36" s="13"/>
      <c r="UTA36" s="13"/>
      <c r="UTB36" s="13"/>
      <c r="UTC36" s="13"/>
      <c r="UTD36" s="13"/>
      <c r="UTE36" s="13"/>
      <c r="UTF36" s="13"/>
      <c r="UTG36" s="13"/>
      <c r="UTH36" s="13"/>
      <c r="UTI36" s="13"/>
      <c r="UTJ36" s="13"/>
      <c r="UTK36" s="13"/>
      <c r="UTL36" s="13"/>
      <c r="UTM36" s="13"/>
      <c r="UTN36" s="13"/>
      <c r="UTO36" s="13"/>
      <c r="UTP36" s="13"/>
      <c r="UTQ36" s="13"/>
      <c r="UTR36" s="13"/>
      <c r="UTS36" s="13"/>
      <c r="UTT36" s="13"/>
      <c r="UTU36" s="13"/>
      <c r="UTV36" s="13"/>
      <c r="UTW36" s="13"/>
      <c r="UTX36" s="13"/>
      <c r="UTY36" s="13"/>
      <c r="UTZ36" s="13"/>
      <c r="UUA36" s="13"/>
      <c r="UUB36" s="13"/>
      <c r="UUC36" s="13"/>
      <c r="UUD36" s="13"/>
      <c r="UUE36" s="13"/>
      <c r="UUF36" s="13"/>
      <c r="UUG36" s="13"/>
      <c r="UUH36" s="13"/>
      <c r="UUI36" s="13"/>
      <c r="UUJ36" s="13"/>
      <c r="UUK36" s="13"/>
      <c r="UUL36" s="13"/>
      <c r="UUM36" s="13"/>
      <c r="UUN36" s="13"/>
      <c r="UUO36" s="13"/>
      <c r="UUP36" s="13"/>
      <c r="UUQ36" s="13"/>
      <c r="UUR36" s="13"/>
      <c r="UUS36" s="13"/>
      <c r="UUT36" s="13"/>
      <c r="UUU36" s="13"/>
      <c r="UUV36" s="13"/>
      <c r="UUW36" s="13"/>
      <c r="UUX36" s="13"/>
      <c r="UUY36" s="13"/>
      <c r="UUZ36" s="13"/>
      <c r="UVA36" s="13"/>
      <c r="UVB36" s="13"/>
      <c r="UVC36" s="13"/>
      <c r="UVD36" s="13"/>
      <c r="UVE36" s="13"/>
      <c r="UVF36" s="13"/>
      <c r="UVG36" s="13"/>
      <c r="UVH36" s="13"/>
      <c r="UVI36" s="13"/>
      <c r="UVJ36" s="13"/>
      <c r="UVK36" s="13"/>
      <c r="UVL36" s="13"/>
      <c r="UVM36" s="13"/>
      <c r="UVN36" s="13"/>
      <c r="UVO36" s="13"/>
      <c r="UVP36" s="13"/>
      <c r="UVQ36" s="13"/>
      <c r="UVR36" s="13"/>
      <c r="UVS36" s="13"/>
      <c r="UVT36" s="13"/>
      <c r="UVU36" s="13"/>
      <c r="UVV36" s="13"/>
      <c r="UVW36" s="13"/>
      <c r="UVX36" s="13"/>
      <c r="UVY36" s="13"/>
      <c r="UVZ36" s="13"/>
      <c r="UWA36" s="13"/>
      <c r="UWB36" s="13"/>
      <c r="UWC36" s="13"/>
      <c r="UWD36" s="13"/>
      <c r="UWE36" s="13"/>
      <c r="UWF36" s="13"/>
      <c r="UWG36" s="13"/>
      <c r="UWH36" s="13"/>
      <c r="UWI36" s="13"/>
      <c r="UWJ36" s="13"/>
      <c r="UWK36" s="13"/>
      <c r="UWL36" s="13"/>
      <c r="UWM36" s="13"/>
      <c r="UWN36" s="13"/>
      <c r="UWO36" s="13"/>
      <c r="UWP36" s="13"/>
      <c r="UWQ36" s="13"/>
      <c r="UWR36" s="13"/>
      <c r="UWS36" s="13"/>
      <c r="UWT36" s="13"/>
      <c r="UWU36" s="13"/>
      <c r="UWV36" s="13"/>
      <c r="UWW36" s="13"/>
      <c r="UWX36" s="13"/>
      <c r="UWY36" s="13"/>
      <c r="UWZ36" s="13"/>
      <c r="UXA36" s="13"/>
      <c r="UXB36" s="13"/>
      <c r="UXC36" s="13"/>
      <c r="UXD36" s="13"/>
      <c r="UXE36" s="13"/>
      <c r="UXF36" s="13"/>
      <c r="UXG36" s="13"/>
      <c r="UXH36" s="13"/>
      <c r="UXI36" s="13"/>
      <c r="UXJ36" s="13"/>
      <c r="UXK36" s="13"/>
      <c r="UXL36" s="13"/>
      <c r="UXM36" s="13"/>
      <c r="UXN36" s="13"/>
      <c r="UXO36" s="13"/>
      <c r="UXP36" s="13"/>
      <c r="UXQ36" s="13"/>
      <c r="UXR36" s="13"/>
      <c r="UXS36" s="13"/>
      <c r="UXT36" s="13"/>
      <c r="UXU36" s="13"/>
      <c r="UXV36" s="13"/>
      <c r="UXW36" s="13"/>
      <c r="UXX36" s="13"/>
      <c r="UXY36" s="13"/>
      <c r="UXZ36" s="13"/>
      <c r="UYA36" s="13"/>
      <c r="UYB36" s="13"/>
      <c r="UYC36" s="13"/>
      <c r="UYD36" s="13"/>
      <c r="UYE36" s="13"/>
      <c r="UYF36" s="13"/>
      <c r="UYG36" s="13"/>
      <c r="UYH36" s="13"/>
      <c r="UYI36" s="13"/>
      <c r="UYJ36" s="13"/>
      <c r="UYK36" s="13"/>
      <c r="UYL36" s="13"/>
      <c r="UYM36" s="13"/>
      <c r="UYN36" s="13"/>
      <c r="UYO36" s="13"/>
      <c r="UYP36" s="13"/>
      <c r="UYQ36" s="13"/>
      <c r="UYR36" s="13"/>
      <c r="UYS36" s="13"/>
      <c r="UYT36" s="13"/>
      <c r="UYU36" s="13"/>
      <c r="UYV36" s="13"/>
      <c r="UYW36" s="13"/>
      <c r="UYX36" s="13"/>
      <c r="UYY36" s="13"/>
      <c r="UYZ36" s="13"/>
      <c r="UZA36" s="13"/>
      <c r="UZB36" s="13"/>
      <c r="UZC36" s="13"/>
      <c r="UZD36" s="13"/>
      <c r="UZE36" s="13"/>
      <c r="UZF36" s="13"/>
      <c r="UZG36" s="13"/>
      <c r="UZH36" s="13"/>
      <c r="UZI36" s="13"/>
      <c r="UZJ36" s="13"/>
      <c r="UZK36" s="13"/>
      <c r="UZL36" s="13"/>
      <c r="UZM36" s="13"/>
      <c r="UZN36" s="13"/>
      <c r="UZO36" s="13"/>
      <c r="UZP36" s="13"/>
      <c r="UZQ36" s="13"/>
      <c r="UZR36" s="13"/>
      <c r="UZS36" s="13"/>
      <c r="UZT36" s="13"/>
      <c r="UZU36" s="13"/>
      <c r="UZV36" s="13"/>
      <c r="UZW36" s="13"/>
      <c r="UZX36" s="13"/>
      <c r="UZY36" s="13"/>
      <c r="UZZ36" s="13"/>
      <c r="VAA36" s="13"/>
      <c r="VAB36" s="13"/>
      <c r="VAC36" s="13"/>
      <c r="VAD36" s="13"/>
      <c r="VAE36" s="13"/>
      <c r="VAF36" s="13"/>
      <c r="VAG36" s="13"/>
      <c r="VAH36" s="13"/>
      <c r="VAI36" s="13"/>
      <c r="VAJ36" s="13"/>
      <c r="VAK36" s="13"/>
      <c r="VAL36" s="13"/>
      <c r="VAM36" s="13"/>
      <c r="VAN36" s="13"/>
      <c r="VAO36" s="13"/>
      <c r="VAP36" s="13"/>
      <c r="VAQ36" s="13"/>
      <c r="VAR36" s="13"/>
      <c r="VAS36" s="13"/>
      <c r="VAT36" s="13"/>
      <c r="VAU36" s="13"/>
      <c r="VAV36" s="13"/>
      <c r="VAW36" s="13"/>
      <c r="VAX36" s="13"/>
      <c r="VAY36" s="13"/>
      <c r="VAZ36" s="13"/>
      <c r="VBA36" s="13"/>
      <c r="VBB36" s="13"/>
      <c r="VBC36" s="13"/>
      <c r="VBD36" s="13"/>
      <c r="VBE36" s="13"/>
      <c r="VBF36" s="13"/>
      <c r="VBG36" s="13"/>
      <c r="VBH36" s="13"/>
      <c r="VBI36" s="13"/>
      <c r="VBJ36" s="13"/>
      <c r="VBK36" s="13"/>
      <c r="VBL36" s="13"/>
      <c r="VBM36" s="13"/>
      <c r="VBN36" s="13"/>
      <c r="VBO36" s="13"/>
      <c r="VBP36" s="13"/>
      <c r="VBQ36" s="13"/>
      <c r="VBR36" s="13"/>
      <c r="VBS36" s="13"/>
      <c r="VBT36" s="13"/>
      <c r="VBU36" s="13"/>
      <c r="VBV36" s="13"/>
      <c r="VBW36" s="13"/>
      <c r="VBX36" s="13"/>
      <c r="VBY36" s="13"/>
      <c r="VBZ36" s="13"/>
      <c r="VCA36" s="13"/>
      <c r="VCB36" s="13"/>
      <c r="VCC36" s="13"/>
      <c r="VCD36" s="13"/>
      <c r="VCE36" s="13"/>
      <c r="VCF36" s="13"/>
      <c r="VCG36" s="13"/>
      <c r="VCH36" s="13"/>
      <c r="VCI36" s="13"/>
      <c r="VCJ36" s="13"/>
      <c r="VCK36" s="13"/>
      <c r="VCL36" s="13"/>
      <c r="VCM36" s="13"/>
      <c r="VCN36" s="13"/>
      <c r="VCO36" s="13"/>
      <c r="VCP36" s="13"/>
      <c r="VCQ36" s="13"/>
      <c r="VCR36" s="13"/>
      <c r="VCS36" s="13"/>
      <c r="VCT36" s="13"/>
      <c r="VCU36" s="13"/>
      <c r="VCV36" s="13"/>
      <c r="VCW36" s="13"/>
      <c r="VCX36" s="13"/>
      <c r="VCY36" s="13"/>
      <c r="VCZ36" s="13"/>
      <c r="VDA36" s="13"/>
      <c r="VDB36" s="13"/>
      <c r="VDC36" s="13"/>
      <c r="VDD36" s="13"/>
      <c r="VDE36" s="13"/>
      <c r="VDF36" s="13"/>
      <c r="VDG36" s="13"/>
      <c r="VDH36" s="13"/>
      <c r="VDI36" s="13"/>
      <c r="VDJ36" s="13"/>
      <c r="VDK36" s="13"/>
      <c r="VDL36" s="13"/>
      <c r="VDM36" s="13"/>
      <c r="VDN36" s="13"/>
      <c r="VDO36" s="13"/>
      <c r="VDP36" s="13"/>
      <c r="VDQ36" s="13"/>
      <c r="VDR36" s="13"/>
      <c r="VDS36" s="13"/>
      <c r="VDT36" s="13"/>
      <c r="VDU36" s="13"/>
      <c r="VDV36" s="13"/>
      <c r="VDW36" s="13"/>
      <c r="VDX36" s="13"/>
      <c r="VDY36" s="13"/>
      <c r="VDZ36" s="13"/>
      <c r="VEA36" s="13"/>
      <c r="VEB36" s="13"/>
      <c r="VEC36" s="13"/>
      <c r="VED36" s="13"/>
      <c r="VEE36" s="13"/>
      <c r="VEF36" s="13"/>
      <c r="VEG36" s="13"/>
      <c r="VEH36" s="13"/>
      <c r="VEI36" s="13"/>
      <c r="VEJ36" s="13"/>
      <c r="VEK36" s="13"/>
      <c r="VEL36" s="13"/>
      <c r="VEM36" s="13"/>
      <c r="VEN36" s="13"/>
      <c r="VEO36" s="13"/>
      <c r="VEP36" s="13"/>
      <c r="VEQ36" s="13"/>
      <c r="VER36" s="13"/>
      <c r="VES36" s="13"/>
      <c r="VET36" s="13"/>
      <c r="VEU36" s="13"/>
      <c r="VEV36" s="13"/>
      <c r="VEW36" s="13"/>
      <c r="VEX36" s="13"/>
      <c r="VEY36" s="13"/>
      <c r="VEZ36" s="13"/>
      <c r="VFA36" s="13"/>
      <c r="VFB36" s="13"/>
      <c r="VFC36" s="13"/>
      <c r="VFD36" s="13"/>
      <c r="VFE36" s="13"/>
      <c r="VFF36" s="13"/>
      <c r="VFG36" s="13"/>
      <c r="VFH36" s="13"/>
      <c r="VFI36" s="13"/>
      <c r="VFJ36" s="13"/>
      <c r="VFK36" s="13"/>
      <c r="VFL36" s="13"/>
      <c r="VFM36" s="13"/>
      <c r="VFN36" s="13"/>
      <c r="VFO36" s="13"/>
      <c r="VFP36" s="13"/>
      <c r="VFQ36" s="13"/>
      <c r="VFR36" s="13"/>
      <c r="VFS36" s="13"/>
      <c r="VFT36" s="13"/>
      <c r="VFU36" s="13"/>
      <c r="VFV36" s="13"/>
      <c r="VFW36" s="13"/>
      <c r="VFX36" s="13"/>
      <c r="VFY36" s="13"/>
      <c r="VFZ36" s="13"/>
      <c r="VGA36" s="13"/>
      <c r="VGB36" s="13"/>
      <c r="VGC36" s="13"/>
      <c r="VGD36" s="13"/>
      <c r="VGE36" s="13"/>
      <c r="VGF36" s="13"/>
      <c r="VGG36" s="13"/>
      <c r="VGH36" s="13"/>
      <c r="VGI36" s="13"/>
      <c r="VGJ36" s="13"/>
      <c r="VGK36" s="13"/>
      <c r="VGL36" s="13"/>
      <c r="VGM36" s="13"/>
      <c r="VGN36" s="13"/>
      <c r="VGO36" s="13"/>
      <c r="VGP36" s="13"/>
      <c r="VGQ36" s="13"/>
      <c r="VGR36" s="13"/>
      <c r="VGS36" s="13"/>
      <c r="VGT36" s="13"/>
      <c r="VGU36" s="13"/>
      <c r="VGV36" s="13"/>
      <c r="VGW36" s="13"/>
      <c r="VGX36" s="13"/>
      <c r="VGY36" s="13"/>
      <c r="VGZ36" s="13"/>
      <c r="VHA36" s="13"/>
      <c r="VHB36" s="13"/>
      <c r="VHC36" s="13"/>
      <c r="VHD36" s="13"/>
      <c r="VHE36" s="13"/>
      <c r="VHF36" s="13"/>
      <c r="VHG36" s="13"/>
      <c r="VHH36" s="13"/>
      <c r="VHI36" s="13"/>
      <c r="VHJ36" s="13"/>
      <c r="VHK36" s="13"/>
      <c r="VHL36" s="13"/>
      <c r="VHM36" s="13"/>
      <c r="VHN36" s="13"/>
      <c r="VHO36" s="13"/>
      <c r="VHP36" s="13"/>
      <c r="VHQ36" s="13"/>
      <c r="VHR36" s="13"/>
      <c r="VHS36" s="13"/>
      <c r="VHT36" s="13"/>
      <c r="VHU36" s="13"/>
      <c r="VHV36" s="13"/>
      <c r="VHW36" s="13"/>
      <c r="VHX36" s="13"/>
      <c r="VHY36" s="13"/>
      <c r="VHZ36" s="13"/>
      <c r="VIA36" s="13"/>
      <c r="VIB36" s="13"/>
      <c r="VIC36" s="13"/>
      <c r="VID36" s="13"/>
      <c r="VIE36" s="13"/>
      <c r="VIF36" s="13"/>
      <c r="VIG36" s="13"/>
      <c r="VIH36" s="13"/>
      <c r="VII36" s="13"/>
      <c r="VIJ36" s="13"/>
      <c r="VIK36" s="13"/>
      <c r="VIL36" s="13"/>
      <c r="VIM36" s="13"/>
      <c r="VIN36" s="13"/>
      <c r="VIO36" s="13"/>
      <c r="VIP36" s="13"/>
      <c r="VIQ36" s="13"/>
      <c r="VIR36" s="13"/>
      <c r="VIS36" s="13"/>
      <c r="VIT36" s="13"/>
      <c r="VIU36" s="13"/>
      <c r="VIV36" s="13"/>
      <c r="VIW36" s="13"/>
      <c r="VIX36" s="13"/>
      <c r="VIY36" s="13"/>
      <c r="VIZ36" s="13"/>
      <c r="VJA36" s="13"/>
      <c r="VJB36" s="13"/>
      <c r="VJC36" s="13"/>
      <c r="VJD36" s="13"/>
      <c r="VJE36" s="13"/>
      <c r="VJF36" s="13"/>
      <c r="VJG36" s="13"/>
      <c r="VJH36" s="13"/>
      <c r="VJI36" s="13"/>
      <c r="VJJ36" s="13"/>
      <c r="VJK36" s="13"/>
      <c r="VJL36" s="13"/>
      <c r="VJM36" s="13"/>
      <c r="VJN36" s="13"/>
      <c r="VJO36" s="13"/>
      <c r="VJP36" s="13"/>
      <c r="VJQ36" s="13"/>
      <c r="VJR36" s="13"/>
      <c r="VJS36" s="13"/>
      <c r="VJT36" s="13"/>
      <c r="VJU36" s="13"/>
      <c r="VJV36" s="13"/>
      <c r="VJW36" s="13"/>
      <c r="VJX36" s="13"/>
      <c r="VJY36" s="13"/>
      <c r="VJZ36" s="13"/>
      <c r="VKA36" s="13"/>
      <c r="VKB36" s="13"/>
      <c r="VKC36" s="13"/>
      <c r="VKD36" s="13"/>
      <c r="VKE36" s="13"/>
      <c r="VKF36" s="13"/>
      <c r="VKG36" s="13"/>
      <c r="VKH36" s="13"/>
      <c r="VKI36" s="13"/>
      <c r="VKJ36" s="13"/>
      <c r="VKK36" s="13"/>
      <c r="VKL36" s="13"/>
      <c r="VKM36" s="13"/>
      <c r="VKN36" s="13"/>
      <c r="VKO36" s="13"/>
      <c r="VKP36" s="13"/>
      <c r="VKQ36" s="13"/>
      <c r="VKR36" s="13"/>
      <c r="VKS36" s="13"/>
      <c r="VKT36" s="13"/>
      <c r="VKU36" s="13"/>
      <c r="VKV36" s="13"/>
      <c r="VKW36" s="13"/>
      <c r="VKX36" s="13"/>
      <c r="VKY36" s="13"/>
      <c r="VKZ36" s="13"/>
      <c r="VLA36" s="13"/>
      <c r="VLB36" s="13"/>
      <c r="VLC36" s="13"/>
      <c r="VLD36" s="13"/>
      <c r="VLE36" s="13"/>
      <c r="VLF36" s="13"/>
      <c r="VLG36" s="13"/>
      <c r="VLH36" s="13"/>
      <c r="VLI36" s="13"/>
      <c r="VLJ36" s="13"/>
      <c r="VLK36" s="13"/>
      <c r="VLL36" s="13"/>
      <c r="VLM36" s="13"/>
      <c r="VLN36" s="13"/>
      <c r="VLO36" s="13"/>
      <c r="VLP36" s="13"/>
      <c r="VLQ36" s="13"/>
      <c r="VLR36" s="13"/>
      <c r="VLS36" s="13"/>
      <c r="VLT36" s="13"/>
      <c r="VLU36" s="13"/>
      <c r="VLV36" s="13"/>
      <c r="VLW36" s="13"/>
      <c r="VLX36" s="13"/>
      <c r="VLY36" s="13"/>
      <c r="VLZ36" s="13"/>
      <c r="VMA36" s="13"/>
      <c r="VMB36" s="13"/>
      <c r="VMC36" s="13"/>
      <c r="VMD36" s="13"/>
      <c r="VME36" s="13"/>
      <c r="VMF36" s="13"/>
      <c r="VMG36" s="13"/>
      <c r="VMH36" s="13"/>
      <c r="VMI36" s="13"/>
      <c r="VMJ36" s="13"/>
      <c r="VMK36" s="13"/>
      <c r="VML36" s="13"/>
      <c r="VMM36" s="13"/>
      <c r="VMN36" s="13"/>
      <c r="VMO36" s="13"/>
      <c r="VMP36" s="13"/>
      <c r="VMQ36" s="13"/>
      <c r="VMR36" s="13"/>
      <c r="VMS36" s="13"/>
      <c r="VMT36" s="13"/>
      <c r="VMU36" s="13"/>
      <c r="VMV36" s="13"/>
      <c r="VMW36" s="13"/>
      <c r="VMX36" s="13"/>
      <c r="VMY36" s="13"/>
      <c r="VMZ36" s="13"/>
      <c r="VNA36" s="13"/>
      <c r="VNB36" s="13"/>
      <c r="VNC36" s="13"/>
      <c r="VND36" s="13"/>
      <c r="VNE36" s="13"/>
      <c r="VNF36" s="13"/>
      <c r="VNG36" s="13"/>
      <c r="VNH36" s="13"/>
      <c r="VNI36" s="13"/>
      <c r="VNJ36" s="13"/>
      <c r="VNK36" s="13"/>
      <c r="VNL36" s="13"/>
      <c r="VNM36" s="13"/>
      <c r="VNN36" s="13"/>
      <c r="VNO36" s="13"/>
      <c r="VNP36" s="13"/>
      <c r="VNQ36" s="13"/>
      <c r="VNR36" s="13"/>
      <c r="VNS36" s="13"/>
      <c r="VNT36" s="13"/>
      <c r="VNU36" s="13"/>
      <c r="VNV36" s="13"/>
      <c r="VNW36" s="13"/>
      <c r="VNX36" s="13"/>
      <c r="VNY36" s="13"/>
      <c r="VNZ36" s="13"/>
      <c r="VOA36" s="13"/>
      <c r="VOB36" s="13"/>
      <c r="VOC36" s="13"/>
      <c r="VOD36" s="13"/>
      <c r="VOE36" s="13"/>
      <c r="VOF36" s="13"/>
      <c r="VOG36" s="13"/>
      <c r="VOH36" s="13"/>
      <c r="VOI36" s="13"/>
      <c r="VOJ36" s="13"/>
      <c r="VOK36" s="13"/>
      <c r="VOL36" s="13"/>
      <c r="VOM36" s="13"/>
      <c r="VON36" s="13"/>
      <c r="VOO36" s="13"/>
      <c r="VOP36" s="13"/>
      <c r="VOQ36" s="13"/>
      <c r="VOR36" s="13"/>
      <c r="VOS36" s="13"/>
      <c r="VOT36" s="13"/>
      <c r="VOU36" s="13"/>
      <c r="VOV36" s="13"/>
      <c r="VOW36" s="13"/>
      <c r="VOX36" s="13"/>
      <c r="VOY36" s="13"/>
      <c r="VOZ36" s="13"/>
      <c r="VPA36" s="13"/>
      <c r="VPB36" s="13"/>
      <c r="VPC36" s="13"/>
      <c r="VPD36" s="13"/>
      <c r="VPE36" s="13"/>
      <c r="VPF36" s="13"/>
      <c r="VPG36" s="13"/>
      <c r="VPH36" s="13"/>
      <c r="VPI36" s="13"/>
      <c r="VPJ36" s="13"/>
      <c r="VPK36" s="13"/>
      <c r="VPL36" s="13"/>
      <c r="VPM36" s="13"/>
      <c r="VPN36" s="13"/>
      <c r="VPO36" s="13"/>
      <c r="VPP36" s="13"/>
      <c r="VPQ36" s="13"/>
      <c r="VPR36" s="13"/>
      <c r="VPS36" s="13"/>
      <c r="VPT36" s="13"/>
      <c r="VPU36" s="13"/>
      <c r="VPV36" s="13"/>
      <c r="VPW36" s="13"/>
      <c r="VPX36" s="13"/>
      <c r="VPY36" s="13"/>
      <c r="VPZ36" s="13"/>
      <c r="VQA36" s="13"/>
      <c r="VQB36" s="13"/>
      <c r="VQC36" s="13"/>
      <c r="VQD36" s="13"/>
      <c r="VQE36" s="13"/>
      <c r="VQF36" s="13"/>
      <c r="VQG36" s="13"/>
      <c r="VQH36" s="13"/>
      <c r="VQI36" s="13"/>
      <c r="VQJ36" s="13"/>
      <c r="VQK36" s="13"/>
      <c r="VQL36" s="13"/>
      <c r="VQM36" s="13"/>
      <c r="VQN36" s="13"/>
      <c r="VQO36" s="13"/>
      <c r="VQP36" s="13"/>
      <c r="VQQ36" s="13"/>
      <c r="VQR36" s="13"/>
      <c r="VQS36" s="13"/>
      <c r="VQT36" s="13"/>
      <c r="VQU36" s="13"/>
      <c r="VQV36" s="13"/>
      <c r="VQW36" s="13"/>
      <c r="VQX36" s="13"/>
      <c r="VQY36" s="13"/>
      <c r="VQZ36" s="13"/>
      <c r="VRA36" s="13"/>
      <c r="VRB36" s="13"/>
      <c r="VRC36" s="13"/>
      <c r="VRD36" s="13"/>
      <c r="VRE36" s="13"/>
      <c r="VRF36" s="13"/>
      <c r="VRG36" s="13"/>
      <c r="VRH36" s="13"/>
      <c r="VRI36" s="13"/>
      <c r="VRJ36" s="13"/>
      <c r="VRK36" s="13"/>
      <c r="VRL36" s="13"/>
      <c r="VRM36" s="13"/>
      <c r="VRN36" s="13"/>
      <c r="VRO36" s="13"/>
      <c r="VRP36" s="13"/>
      <c r="VRQ36" s="13"/>
      <c r="VRR36" s="13"/>
      <c r="VRS36" s="13"/>
      <c r="VRT36" s="13"/>
      <c r="VRU36" s="13"/>
      <c r="VRV36" s="13"/>
      <c r="VRW36" s="13"/>
      <c r="VRX36" s="13"/>
      <c r="VRY36" s="13"/>
      <c r="VRZ36" s="13"/>
      <c r="VSA36" s="13"/>
      <c r="VSB36" s="13"/>
      <c r="VSC36" s="13"/>
      <c r="VSD36" s="13"/>
      <c r="VSE36" s="13"/>
      <c r="VSF36" s="13"/>
      <c r="VSG36" s="13"/>
      <c r="VSH36" s="13"/>
      <c r="VSI36" s="13"/>
      <c r="VSJ36" s="13"/>
      <c r="VSK36" s="13"/>
      <c r="VSL36" s="13"/>
      <c r="VSM36" s="13"/>
      <c r="VSN36" s="13"/>
      <c r="VSO36" s="13"/>
      <c r="VSP36" s="13"/>
      <c r="VSQ36" s="13"/>
      <c r="VSR36" s="13"/>
      <c r="VSS36" s="13"/>
      <c r="VST36" s="13"/>
      <c r="VSU36" s="13"/>
      <c r="VSV36" s="13"/>
      <c r="VSW36" s="13"/>
      <c r="VSX36" s="13"/>
      <c r="VSY36" s="13"/>
      <c r="VSZ36" s="13"/>
      <c r="VTA36" s="13"/>
      <c r="VTB36" s="13"/>
      <c r="VTC36" s="13"/>
      <c r="VTD36" s="13"/>
      <c r="VTE36" s="13"/>
      <c r="VTF36" s="13"/>
      <c r="VTG36" s="13"/>
      <c r="VTH36" s="13"/>
      <c r="VTI36" s="13"/>
      <c r="VTJ36" s="13"/>
      <c r="VTK36" s="13"/>
      <c r="VTL36" s="13"/>
      <c r="VTM36" s="13"/>
      <c r="VTN36" s="13"/>
      <c r="VTO36" s="13"/>
      <c r="VTP36" s="13"/>
      <c r="VTQ36" s="13"/>
      <c r="VTR36" s="13"/>
      <c r="VTS36" s="13"/>
      <c r="VTT36" s="13"/>
      <c r="VTU36" s="13"/>
      <c r="VTV36" s="13"/>
      <c r="VTW36" s="13"/>
      <c r="VTX36" s="13"/>
      <c r="VTY36" s="13"/>
      <c r="VTZ36" s="13"/>
      <c r="VUA36" s="13"/>
      <c r="VUB36" s="13"/>
      <c r="VUC36" s="13"/>
      <c r="VUD36" s="13"/>
      <c r="VUE36" s="13"/>
      <c r="VUF36" s="13"/>
      <c r="VUG36" s="13"/>
      <c r="VUH36" s="13"/>
      <c r="VUI36" s="13"/>
      <c r="VUJ36" s="13"/>
      <c r="VUK36" s="13"/>
      <c r="VUL36" s="13"/>
      <c r="VUM36" s="13"/>
      <c r="VUN36" s="13"/>
      <c r="VUO36" s="13"/>
      <c r="VUP36" s="13"/>
      <c r="VUQ36" s="13"/>
      <c r="VUR36" s="13"/>
      <c r="VUS36" s="13"/>
      <c r="VUT36" s="13"/>
      <c r="VUU36" s="13"/>
      <c r="VUV36" s="13"/>
      <c r="VUW36" s="13"/>
      <c r="VUX36" s="13"/>
      <c r="VUY36" s="13"/>
      <c r="VUZ36" s="13"/>
      <c r="VVA36" s="13"/>
      <c r="VVB36" s="13"/>
      <c r="VVC36" s="13"/>
      <c r="VVD36" s="13"/>
      <c r="VVE36" s="13"/>
      <c r="VVF36" s="13"/>
      <c r="VVG36" s="13"/>
      <c r="VVH36" s="13"/>
      <c r="VVI36" s="13"/>
      <c r="VVJ36" s="13"/>
      <c r="VVK36" s="13"/>
      <c r="VVL36" s="13"/>
      <c r="VVM36" s="13"/>
      <c r="VVN36" s="13"/>
      <c r="VVO36" s="13"/>
      <c r="VVP36" s="13"/>
      <c r="VVQ36" s="13"/>
      <c r="VVR36" s="13"/>
      <c r="VVS36" s="13"/>
      <c r="VVT36" s="13"/>
      <c r="VVU36" s="13"/>
      <c r="VVV36" s="13"/>
      <c r="VVW36" s="13"/>
      <c r="VVX36" s="13"/>
      <c r="VVY36" s="13"/>
      <c r="VVZ36" s="13"/>
      <c r="VWA36" s="13"/>
      <c r="VWB36" s="13"/>
      <c r="VWC36" s="13"/>
      <c r="VWD36" s="13"/>
      <c r="VWE36" s="13"/>
      <c r="VWF36" s="13"/>
      <c r="VWG36" s="13"/>
      <c r="VWH36" s="13"/>
      <c r="VWI36" s="13"/>
      <c r="VWJ36" s="13"/>
      <c r="VWK36" s="13"/>
      <c r="VWL36" s="13"/>
      <c r="VWM36" s="13"/>
      <c r="VWN36" s="13"/>
      <c r="VWO36" s="13"/>
      <c r="VWP36" s="13"/>
      <c r="VWQ36" s="13"/>
      <c r="VWR36" s="13"/>
      <c r="VWS36" s="13"/>
      <c r="VWT36" s="13"/>
      <c r="VWU36" s="13"/>
      <c r="VWV36" s="13"/>
      <c r="VWW36" s="13"/>
      <c r="VWX36" s="13"/>
      <c r="VWY36" s="13"/>
      <c r="VWZ36" s="13"/>
      <c r="VXA36" s="13"/>
      <c r="VXB36" s="13"/>
      <c r="VXC36" s="13"/>
      <c r="VXD36" s="13"/>
      <c r="VXE36" s="13"/>
      <c r="VXF36" s="13"/>
      <c r="VXG36" s="13"/>
      <c r="VXH36" s="13"/>
      <c r="VXI36" s="13"/>
      <c r="VXJ36" s="13"/>
      <c r="VXK36" s="13"/>
      <c r="VXL36" s="13"/>
      <c r="VXM36" s="13"/>
      <c r="VXN36" s="13"/>
      <c r="VXO36" s="13"/>
      <c r="VXP36" s="13"/>
      <c r="VXQ36" s="13"/>
      <c r="VXR36" s="13"/>
      <c r="VXS36" s="13"/>
      <c r="VXT36" s="13"/>
      <c r="VXU36" s="13"/>
      <c r="VXV36" s="13"/>
      <c r="VXW36" s="13"/>
      <c r="VXX36" s="13"/>
      <c r="VXY36" s="13"/>
      <c r="VXZ36" s="13"/>
      <c r="VYA36" s="13"/>
      <c r="VYB36" s="13"/>
      <c r="VYC36" s="13"/>
      <c r="VYD36" s="13"/>
      <c r="VYE36" s="13"/>
      <c r="VYF36" s="13"/>
      <c r="VYG36" s="13"/>
      <c r="VYH36" s="13"/>
      <c r="VYI36" s="13"/>
      <c r="VYJ36" s="13"/>
      <c r="VYK36" s="13"/>
      <c r="VYL36" s="13"/>
      <c r="VYM36" s="13"/>
      <c r="VYN36" s="13"/>
      <c r="VYO36" s="13"/>
      <c r="VYP36" s="13"/>
      <c r="VYQ36" s="13"/>
      <c r="VYR36" s="13"/>
      <c r="VYS36" s="13"/>
      <c r="VYT36" s="13"/>
      <c r="VYU36" s="13"/>
      <c r="VYV36" s="13"/>
      <c r="VYW36" s="13"/>
      <c r="VYX36" s="13"/>
      <c r="VYY36" s="13"/>
      <c r="VYZ36" s="13"/>
      <c r="VZA36" s="13"/>
      <c r="VZB36" s="13"/>
      <c r="VZC36" s="13"/>
      <c r="VZD36" s="13"/>
      <c r="VZE36" s="13"/>
      <c r="VZF36" s="13"/>
      <c r="VZG36" s="13"/>
      <c r="VZH36" s="13"/>
      <c r="VZI36" s="13"/>
      <c r="VZJ36" s="13"/>
      <c r="VZK36" s="13"/>
      <c r="VZL36" s="13"/>
      <c r="VZM36" s="13"/>
      <c r="VZN36" s="13"/>
      <c r="VZO36" s="13"/>
      <c r="VZP36" s="13"/>
      <c r="VZQ36" s="13"/>
      <c r="VZR36" s="13"/>
      <c r="VZS36" s="13"/>
      <c r="VZT36" s="13"/>
      <c r="VZU36" s="13"/>
      <c r="VZV36" s="13"/>
      <c r="VZW36" s="13"/>
      <c r="VZX36" s="13"/>
      <c r="VZY36" s="13"/>
      <c r="VZZ36" s="13"/>
      <c r="WAA36" s="13"/>
      <c r="WAB36" s="13"/>
      <c r="WAC36" s="13"/>
      <c r="WAD36" s="13"/>
      <c r="WAE36" s="13"/>
      <c r="WAF36" s="13"/>
      <c r="WAG36" s="13"/>
      <c r="WAH36" s="13"/>
      <c r="WAI36" s="13"/>
      <c r="WAJ36" s="13"/>
      <c r="WAK36" s="13"/>
      <c r="WAL36" s="13"/>
      <c r="WAM36" s="13"/>
      <c r="WAN36" s="13"/>
      <c r="WAO36" s="13"/>
      <c r="WAP36" s="13"/>
      <c r="WAQ36" s="13"/>
      <c r="WAR36" s="13"/>
      <c r="WAS36" s="13"/>
      <c r="WAT36" s="13"/>
      <c r="WAU36" s="13"/>
      <c r="WAV36" s="13"/>
      <c r="WAW36" s="13"/>
      <c r="WAX36" s="13"/>
      <c r="WAY36" s="13"/>
      <c r="WAZ36" s="13"/>
      <c r="WBA36" s="13"/>
      <c r="WBB36" s="13"/>
      <c r="WBC36" s="13"/>
      <c r="WBD36" s="13"/>
      <c r="WBE36" s="13"/>
      <c r="WBF36" s="13"/>
      <c r="WBG36" s="13"/>
      <c r="WBH36" s="13"/>
      <c r="WBI36" s="13"/>
      <c r="WBJ36" s="13"/>
      <c r="WBK36" s="13"/>
      <c r="WBL36" s="13"/>
      <c r="WBM36" s="13"/>
      <c r="WBN36" s="13"/>
      <c r="WBO36" s="13"/>
      <c r="WBP36" s="13"/>
      <c r="WBQ36" s="13"/>
      <c r="WBR36" s="13"/>
      <c r="WBS36" s="13"/>
      <c r="WBT36" s="13"/>
      <c r="WBU36" s="13"/>
      <c r="WBV36" s="13"/>
      <c r="WBW36" s="13"/>
      <c r="WBX36" s="13"/>
      <c r="WBY36" s="13"/>
      <c r="WBZ36" s="13"/>
      <c r="WCA36" s="13"/>
      <c r="WCB36" s="13"/>
      <c r="WCC36" s="13"/>
      <c r="WCD36" s="13"/>
      <c r="WCE36" s="13"/>
      <c r="WCF36" s="13"/>
      <c r="WCG36" s="13"/>
      <c r="WCH36" s="13"/>
      <c r="WCI36" s="13"/>
      <c r="WCJ36" s="13"/>
      <c r="WCK36" s="13"/>
      <c r="WCL36" s="13"/>
      <c r="WCM36" s="13"/>
      <c r="WCN36" s="13"/>
      <c r="WCO36" s="13"/>
      <c r="WCP36" s="13"/>
      <c r="WCQ36" s="13"/>
      <c r="WCR36" s="13"/>
      <c r="WCS36" s="13"/>
      <c r="WCT36" s="13"/>
      <c r="WCU36" s="13"/>
      <c r="WCV36" s="13"/>
      <c r="WCW36" s="13"/>
      <c r="WCX36" s="13"/>
      <c r="WCY36" s="13"/>
      <c r="WCZ36" s="13"/>
      <c r="WDA36" s="13"/>
      <c r="WDB36" s="13"/>
      <c r="WDC36" s="13"/>
      <c r="WDD36" s="13"/>
      <c r="WDE36" s="13"/>
      <c r="WDF36" s="13"/>
      <c r="WDG36" s="13"/>
      <c r="WDH36" s="13"/>
      <c r="WDI36" s="13"/>
      <c r="WDJ36" s="13"/>
      <c r="WDK36" s="13"/>
      <c r="WDL36" s="13"/>
      <c r="WDM36" s="13"/>
      <c r="WDN36" s="13"/>
      <c r="WDO36" s="13"/>
      <c r="WDP36" s="13"/>
      <c r="WDQ36" s="13"/>
      <c r="WDR36" s="13"/>
      <c r="WDS36" s="13"/>
      <c r="WDT36" s="13"/>
      <c r="WDU36" s="13"/>
      <c r="WDV36" s="13"/>
      <c r="WDW36" s="13"/>
      <c r="WDX36" s="13"/>
      <c r="WDY36" s="13"/>
      <c r="WDZ36" s="13"/>
      <c r="WEA36" s="13"/>
      <c r="WEB36" s="13"/>
      <c r="WEC36" s="13"/>
      <c r="WED36" s="13"/>
      <c r="WEE36" s="13"/>
      <c r="WEF36" s="13"/>
      <c r="WEG36" s="13"/>
      <c r="WEH36" s="13"/>
      <c r="WEI36" s="13"/>
      <c r="WEJ36" s="13"/>
      <c r="WEK36" s="13"/>
      <c r="WEL36" s="13"/>
      <c r="WEM36" s="13"/>
      <c r="WEN36" s="13"/>
      <c r="WEO36" s="13"/>
      <c r="WEP36" s="13"/>
      <c r="WEQ36" s="13"/>
      <c r="WER36" s="13"/>
      <c r="WES36" s="13"/>
      <c r="WET36" s="13"/>
      <c r="WEU36" s="13"/>
      <c r="WEV36" s="13"/>
      <c r="WEW36" s="13"/>
      <c r="WEX36" s="13"/>
      <c r="WEY36" s="13"/>
      <c r="WEZ36" s="13"/>
      <c r="WFA36" s="13"/>
      <c r="WFB36" s="13"/>
      <c r="WFC36" s="13"/>
      <c r="WFD36" s="13"/>
      <c r="WFE36" s="13"/>
      <c r="WFF36" s="13"/>
      <c r="WFG36" s="13"/>
      <c r="WFH36" s="13"/>
      <c r="WFI36" s="13"/>
      <c r="WFJ36" s="13"/>
      <c r="WFK36" s="13"/>
      <c r="WFL36" s="13"/>
      <c r="WFM36" s="13"/>
      <c r="WFN36" s="13"/>
      <c r="WFO36" s="13"/>
      <c r="WFP36" s="13"/>
      <c r="WFQ36" s="13"/>
      <c r="WFR36" s="13"/>
      <c r="WFS36" s="13"/>
      <c r="WFT36" s="13"/>
      <c r="WFU36" s="13"/>
      <c r="WFV36" s="13"/>
      <c r="WFW36" s="13"/>
      <c r="WFX36" s="13"/>
      <c r="WFY36" s="13"/>
      <c r="WFZ36" s="13"/>
      <c r="WGA36" s="13"/>
      <c r="WGB36" s="13"/>
      <c r="WGC36" s="13"/>
      <c r="WGD36" s="13"/>
      <c r="WGE36" s="13"/>
      <c r="WGF36" s="13"/>
      <c r="WGG36" s="13"/>
      <c r="WGH36" s="13"/>
      <c r="WGI36" s="13"/>
      <c r="WGJ36" s="13"/>
      <c r="WGK36" s="13"/>
      <c r="WGL36" s="13"/>
      <c r="WGM36" s="13"/>
      <c r="WGN36" s="13"/>
      <c r="WGO36" s="13"/>
      <c r="WGP36" s="13"/>
      <c r="WGQ36" s="13"/>
      <c r="WGR36" s="13"/>
      <c r="WGS36" s="13"/>
      <c r="WGT36" s="13"/>
      <c r="WGU36" s="13"/>
      <c r="WGV36" s="13"/>
      <c r="WGW36" s="13"/>
      <c r="WGX36" s="13"/>
      <c r="WGY36" s="13"/>
      <c r="WGZ36" s="13"/>
      <c r="WHA36" s="13"/>
      <c r="WHB36" s="13"/>
      <c r="WHC36" s="13"/>
      <c r="WHD36" s="13"/>
      <c r="WHE36" s="13"/>
      <c r="WHF36" s="13"/>
      <c r="WHG36" s="13"/>
      <c r="WHH36" s="13"/>
      <c r="WHI36" s="13"/>
      <c r="WHJ36" s="13"/>
      <c r="WHK36" s="13"/>
      <c r="WHL36" s="13"/>
      <c r="WHM36" s="13"/>
      <c r="WHN36" s="13"/>
      <c r="WHO36" s="13"/>
      <c r="WHP36" s="13"/>
      <c r="WHQ36" s="13"/>
      <c r="WHR36" s="13"/>
      <c r="WHS36" s="13"/>
      <c r="WHT36" s="13"/>
      <c r="WHU36" s="13"/>
      <c r="WHV36" s="13"/>
      <c r="WHW36" s="13"/>
      <c r="WHX36" s="13"/>
      <c r="WHY36" s="13"/>
      <c r="WHZ36" s="13"/>
      <c r="WIA36" s="13"/>
      <c r="WIB36" s="13"/>
      <c r="WIC36" s="13"/>
      <c r="WID36" s="13"/>
      <c r="WIE36" s="13"/>
      <c r="WIF36" s="13"/>
      <c r="WIG36" s="13"/>
      <c r="WIH36" s="13"/>
      <c r="WII36" s="13"/>
      <c r="WIJ36" s="13"/>
      <c r="WIK36" s="13"/>
      <c r="WIL36" s="13"/>
      <c r="WIM36" s="13"/>
      <c r="WIN36" s="13"/>
      <c r="WIO36" s="13"/>
      <c r="WIP36" s="13"/>
      <c r="WIQ36" s="13"/>
      <c r="WIR36" s="13"/>
      <c r="WIS36" s="13"/>
      <c r="WIT36" s="13"/>
      <c r="WIU36" s="13"/>
      <c r="WIV36" s="13"/>
      <c r="WIW36" s="13"/>
      <c r="WIX36" s="13"/>
      <c r="WIY36" s="13"/>
      <c r="WIZ36" s="13"/>
      <c r="WJA36" s="13"/>
      <c r="WJB36" s="13"/>
      <c r="WJC36" s="13"/>
      <c r="WJD36" s="13"/>
      <c r="WJE36" s="13"/>
      <c r="WJF36" s="13"/>
      <c r="WJG36" s="13"/>
      <c r="WJH36" s="13"/>
      <c r="WJI36" s="13"/>
      <c r="WJJ36" s="13"/>
      <c r="WJK36" s="13"/>
      <c r="WJL36" s="13"/>
      <c r="WJM36" s="13"/>
      <c r="WJN36" s="13"/>
      <c r="WJO36" s="13"/>
      <c r="WJP36" s="13"/>
      <c r="WJQ36" s="13"/>
      <c r="WJR36" s="13"/>
      <c r="WJS36" s="13"/>
      <c r="WJT36" s="13"/>
      <c r="WJU36" s="13"/>
      <c r="WJV36" s="13"/>
      <c r="WJW36" s="13"/>
      <c r="WJX36" s="13"/>
      <c r="WJY36" s="13"/>
      <c r="WJZ36" s="13"/>
      <c r="WKA36" s="13"/>
      <c r="WKB36" s="13"/>
      <c r="WKC36" s="13"/>
      <c r="WKD36" s="13"/>
      <c r="WKE36" s="13"/>
      <c r="WKF36" s="13"/>
      <c r="WKG36" s="13"/>
      <c r="WKH36" s="13"/>
      <c r="WKI36" s="13"/>
      <c r="WKJ36" s="13"/>
      <c r="WKK36" s="13"/>
      <c r="WKL36" s="13"/>
      <c r="WKM36" s="13"/>
      <c r="WKN36" s="13"/>
      <c r="WKO36" s="13"/>
      <c r="WKP36" s="13"/>
      <c r="WKQ36" s="13"/>
      <c r="WKR36" s="13"/>
      <c r="WKS36" s="13"/>
      <c r="WKT36" s="13"/>
      <c r="WKU36" s="13"/>
      <c r="WKV36" s="13"/>
      <c r="WKW36" s="13"/>
      <c r="WKX36" s="13"/>
      <c r="WKY36" s="13"/>
      <c r="WKZ36" s="13"/>
      <c r="WLA36" s="13"/>
      <c r="WLB36" s="13"/>
      <c r="WLC36" s="13"/>
      <c r="WLD36" s="13"/>
      <c r="WLE36" s="13"/>
      <c r="WLF36" s="13"/>
      <c r="WLG36" s="13"/>
      <c r="WLH36" s="13"/>
      <c r="WLI36" s="13"/>
      <c r="WLJ36" s="13"/>
      <c r="WLK36" s="13"/>
      <c r="WLL36" s="13"/>
      <c r="WLM36" s="13"/>
      <c r="WLN36" s="13"/>
      <c r="WLO36" s="13"/>
      <c r="WLP36" s="13"/>
      <c r="WLQ36" s="13"/>
      <c r="WLR36" s="13"/>
      <c r="WLS36" s="13"/>
      <c r="WLT36" s="13"/>
      <c r="WLU36" s="13"/>
      <c r="WLV36" s="13"/>
      <c r="WLW36" s="13"/>
      <c r="WLX36" s="13"/>
      <c r="WLY36" s="13"/>
      <c r="WLZ36" s="13"/>
      <c r="WMA36" s="13"/>
      <c r="WMB36" s="13"/>
      <c r="WMC36" s="13"/>
      <c r="WMD36" s="13"/>
      <c r="WME36" s="13"/>
      <c r="WMF36" s="13"/>
      <c r="WMG36" s="13"/>
      <c r="WMH36" s="13"/>
      <c r="WMI36" s="13"/>
      <c r="WMJ36" s="13"/>
      <c r="WMK36" s="13"/>
      <c r="WML36" s="13"/>
      <c r="WMM36" s="13"/>
      <c r="WMN36" s="13"/>
      <c r="WMO36" s="13"/>
      <c r="WMP36" s="13"/>
      <c r="WMQ36" s="13"/>
      <c r="WMR36" s="13"/>
      <c r="WMS36" s="13"/>
      <c r="WMT36" s="13"/>
      <c r="WMU36" s="13"/>
      <c r="WMV36" s="13"/>
      <c r="WMW36" s="13"/>
      <c r="WMX36" s="13"/>
      <c r="WMY36" s="13"/>
      <c r="WMZ36" s="13"/>
      <c r="WNA36" s="13"/>
      <c r="WNB36" s="13"/>
      <c r="WNC36" s="13"/>
      <c r="WND36" s="13"/>
      <c r="WNE36" s="13"/>
      <c r="WNF36" s="13"/>
      <c r="WNG36" s="13"/>
      <c r="WNH36" s="13"/>
      <c r="WNI36" s="13"/>
      <c r="WNJ36" s="13"/>
      <c r="WNK36" s="13"/>
      <c r="WNL36" s="13"/>
      <c r="WNM36" s="13"/>
      <c r="WNN36" s="13"/>
      <c r="WNO36" s="13"/>
      <c r="WNP36" s="13"/>
      <c r="WNQ36" s="13"/>
      <c r="WNR36" s="13"/>
      <c r="WNS36" s="13"/>
      <c r="WNT36" s="13"/>
      <c r="WNU36" s="13"/>
      <c r="WNV36" s="13"/>
      <c r="WNW36" s="13"/>
      <c r="WNX36" s="13"/>
      <c r="WNY36" s="13"/>
      <c r="WNZ36" s="13"/>
      <c r="WOA36" s="13"/>
      <c r="WOB36" s="13"/>
      <c r="WOC36" s="13"/>
      <c r="WOD36" s="13"/>
      <c r="WOE36" s="13"/>
      <c r="WOF36" s="13"/>
      <c r="WOG36" s="13"/>
      <c r="WOH36" s="13"/>
      <c r="WOI36" s="13"/>
      <c r="WOJ36" s="13"/>
      <c r="WOK36" s="13"/>
      <c r="WOL36" s="13"/>
      <c r="WOM36" s="13"/>
      <c r="WON36" s="13"/>
      <c r="WOO36" s="13"/>
      <c r="WOP36" s="13"/>
      <c r="WOQ36" s="13"/>
      <c r="WOR36" s="13"/>
      <c r="WOS36" s="13"/>
      <c r="WOT36" s="13"/>
      <c r="WOU36" s="13"/>
      <c r="WOV36" s="13"/>
      <c r="WOW36" s="13"/>
      <c r="WOX36" s="13"/>
      <c r="WOY36" s="13"/>
      <c r="WOZ36" s="13"/>
      <c r="WPA36" s="13"/>
      <c r="WPB36" s="13"/>
      <c r="WPC36" s="13"/>
      <c r="WPD36" s="13"/>
      <c r="WPE36" s="13"/>
      <c r="WPF36" s="13"/>
      <c r="WPG36" s="13"/>
      <c r="WPH36" s="13"/>
      <c r="WPI36" s="13"/>
      <c r="WPJ36" s="13"/>
      <c r="WPK36" s="13"/>
      <c r="WPL36" s="13"/>
      <c r="WPM36" s="13"/>
      <c r="WPN36" s="13"/>
      <c r="WPO36" s="13"/>
      <c r="WPP36" s="13"/>
      <c r="WPQ36" s="13"/>
      <c r="WPR36" s="13"/>
      <c r="WPS36" s="13"/>
      <c r="WPT36" s="13"/>
      <c r="WPU36" s="13"/>
      <c r="WPV36" s="13"/>
      <c r="WPW36" s="13"/>
      <c r="WPX36" s="13"/>
      <c r="WPY36" s="13"/>
      <c r="WPZ36" s="13"/>
      <c r="WQA36" s="13"/>
      <c r="WQB36" s="13"/>
      <c r="WQC36" s="13"/>
      <c r="WQD36" s="13"/>
      <c r="WQE36" s="13"/>
      <c r="WQF36" s="13"/>
      <c r="WQG36" s="13"/>
      <c r="WQH36" s="13"/>
      <c r="WQI36" s="13"/>
      <c r="WQJ36" s="13"/>
      <c r="WQK36" s="13"/>
      <c r="WQL36" s="13"/>
      <c r="WQM36" s="13"/>
      <c r="WQN36" s="13"/>
      <c r="WQO36" s="13"/>
      <c r="WQP36" s="13"/>
      <c r="WQQ36" s="13"/>
      <c r="WQR36" s="13"/>
      <c r="WQS36" s="13"/>
      <c r="WQT36" s="13"/>
      <c r="WQU36" s="13"/>
      <c r="WQV36" s="13"/>
      <c r="WQW36" s="13"/>
      <c r="WQX36" s="13"/>
      <c r="WQY36" s="13"/>
      <c r="WQZ36" s="13"/>
      <c r="WRA36" s="13"/>
      <c r="WRB36" s="13"/>
      <c r="WRC36" s="13"/>
      <c r="WRD36" s="13"/>
      <c r="WRE36" s="13"/>
      <c r="WRF36" s="13"/>
      <c r="WRG36" s="13"/>
      <c r="WRH36" s="13"/>
      <c r="WRI36" s="13"/>
      <c r="WRJ36" s="13"/>
      <c r="WRK36" s="13"/>
      <c r="WRL36" s="13"/>
      <c r="WRM36" s="13"/>
      <c r="WRN36" s="13"/>
      <c r="WRO36" s="13"/>
      <c r="WRP36" s="13"/>
      <c r="WRQ36" s="13"/>
      <c r="WRR36" s="13"/>
      <c r="WRS36" s="13"/>
      <c r="WRT36" s="13"/>
      <c r="WRU36" s="13"/>
      <c r="WRV36" s="13"/>
      <c r="WRW36" s="13"/>
      <c r="WRX36" s="13"/>
      <c r="WRY36" s="13"/>
      <c r="WRZ36" s="13"/>
      <c r="WSA36" s="13"/>
      <c r="WSB36" s="13"/>
      <c r="WSC36" s="13"/>
      <c r="WSD36" s="13"/>
      <c r="WSE36" s="13"/>
      <c r="WSF36" s="13"/>
      <c r="WSG36" s="13"/>
      <c r="WSH36" s="13"/>
      <c r="WSI36" s="13"/>
      <c r="WSJ36" s="13"/>
      <c r="WSK36" s="13"/>
      <c r="WSL36" s="13"/>
      <c r="WSM36" s="13"/>
      <c r="WSN36" s="13"/>
      <c r="WSO36" s="13"/>
      <c r="WSP36" s="13"/>
      <c r="WSQ36" s="13"/>
      <c r="WSR36" s="13"/>
      <c r="WSS36" s="13"/>
      <c r="WST36" s="13"/>
      <c r="WSU36" s="13"/>
      <c r="WSV36" s="13"/>
      <c r="WSW36" s="13"/>
      <c r="WSX36" s="13"/>
      <c r="WSY36" s="13"/>
      <c r="WSZ36" s="13"/>
      <c r="WTA36" s="13"/>
      <c r="WTB36" s="13"/>
      <c r="WTC36" s="13"/>
      <c r="WTD36" s="13"/>
      <c r="WTE36" s="13"/>
      <c r="WTF36" s="13"/>
      <c r="WTG36" s="13"/>
      <c r="WTH36" s="13"/>
      <c r="WTI36" s="13"/>
      <c r="WTJ36" s="13"/>
      <c r="WTK36" s="13"/>
      <c r="WTL36" s="13"/>
      <c r="WTM36" s="13"/>
      <c r="WTN36" s="13"/>
      <c r="WTO36" s="13"/>
      <c r="WTP36" s="13"/>
      <c r="WTQ36" s="13"/>
      <c r="WTR36" s="13"/>
      <c r="WTS36" s="13"/>
      <c r="WTT36" s="13"/>
      <c r="WTU36" s="13"/>
      <c r="WTV36" s="13"/>
      <c r="WTW36" s="13"/>
      <c r="WTX36" s="13"/>
      <c r="WTY36" s="13"/>
      <c r="WTZ36" s="13"/>
      <c r="WUA36" s="13"/>
      <c r="WUB36" s="13"/>
      <c r="WUC36" s="13"/>
      <c r="WUD36" s="13"/>
      <c r="WUE36" s="13"/>
      <c r="WUF36" s="13"/>
      <c r="WUG36" s="13"/>
      <c r="WUH36" s="13"/>
      <c r="WUI36" s="13"/>
      <c r="WUJ36" s="13"/>
      <c r="WUK36" s="13"/>
      <c r="WUL36" s="13"/>
      <c r="WUM36" s="13"/>
      <c r="WUN36" s="13"/>
      <c r="WUO36" s="13"/>
      <c r="WUP36" s="13"/>
      <c r="WUQ36" s="13"/>
      <c r="WUR36" s="13"/>
      <c r="WUS36" s="13"/>
      <c r="WUT36" s="13"/>
      <c r="WUU36" s="13"/>
      <c r="WUV36" s="13"/>
      <c r="WUW36" s="13"/>
      <c r="WUX36" s="13"/>
      <c r="WUY36" s="13"/>
      <c r="WUZ36" s="13"/>
      <c r="WVA36" s="13"/>
      <c r="WVB36" s="13"/>
      <c r="WVC36" s="13"/>
      <c r="WVD36" s="13"/>
      <c r="WVE36" s="13"/>
      <c r="WVF36" s="13"/>
      <c r="WVG36" s="13"/>
      <c r="WVH36" s="13"/>
      <c r="WVI36" s="13"/>
      <c r="WVJ36" s="13"/>
      <c r="WVK36" s="13"/>
      <c r="WVL36" s="13"/>
      <c r="WVM36" s="13"/>
      <c r="WVN36" s="13"/>
      <c r="WVO36" s="13"/>
      <c r="WVP36" s="13"/>
      <c r="WVQ36" s="13"/>
      <c r="WVR36" s="13"/>
      <c r="WVS36" s="13"/>
      <c r="WVT36" s="13"/>
      <c r="WVU36" s="13"/>
      <c r="WVV36" s="13"/>
      <c r="WVW36" s="13"/>
      <c r="WVX36" s="13"/>
      <c r="WVY36" s="13"/>
      <c r="WVZ36" s="13"/>
      <c r="WWA36" s="13"/>
      <c r="WWB36" s="13"/>
      <c r="WWC36" s="13"/>
      <c r="WWD36" s="13"/>
      <c r="WWE36" s="13"/>
      <c r="WWF36" s="13"/>
      <c r="WWG36" s="13"/>
      <c r="WWH36" s="13"/>
      <c r="WWI36" s="13"/>
      <c r="WWJ36" s="13"/>
      <c r="WWK36" s="13"/>
      <c r="WWL36" s="13"/>
      <c r="WWM36" s="13"/>
      <c r="WWN36" s="13"/>
      <c r="WWO36" s="13"/>
      <c r="WWP36" s="13"/>
      <c r="WWQ36" s="13"/>
      <c r="WWR36" s="13"/>
      <c r="WWS36" s="13"/>
      <c r="WWT36" s="13"/>
      <c r="WWU36" s="13"/>
      <c r="WWV36" s="13"/>
      <c r="WWW36" s="13"/>
      <c r="WWX36" s="13"/>
      <c r="WWY36" s="13"/>
      <c r="WWZ36" s="13"/>
      <c r="WXA36" s="13"/>
      <c r="WXB36" s="13"/>
      <c r="WXC36" s="13"/>
      <c r="WXD36" s="13"/>
      <c r="WXE36" s="13"/>
      <c r="WXF36" s="13"/>
      <c r="WXG36" s="13"/>
      <c r="WXH36" s="13"/>
      <c r="WXI36" s="13"/>
      <c r="WXJ36" s="13"/>
      <c r="WXK36" s="13"/>
      <c r="WXL36" s="13"/>
      <c r="WXM36" s="13"/>
      <c r="WXN36" s="13"/>
      <c r="WXO36" s="13"/>
      <c r="WXP36" s="13"/>
      <c r="WXQ36" s="13"/>
      <c r="WXR36" s="13"/>
      <c r="WXS36" s="13"/>
      <c r="WXT36" s="13"/>
      <c r="WXU36" s="13"/>
      <c r="WXV36" s="13"/>
      <c r="WXW36" s="13"/>
      <c r="WXX36" s="13"/>
      <c r="WXY36" s="13"/>
      <c r="WXZ36" s="13"/>
      <c r="WYA36" s="13"/>
      <c r="WYB36" s="13"/>
      <c r="WYC36" s="13"/>
      <c r="WYD36" s="13"/>
      <c r="WYE36" s="13"/>
      <c r="WYF36" s="13"/>
      <c r="WYG36" s="13"/>
      <c r="WYH36" s="13"/>
      <c r="WYI36" s="13"/>
      <c r="WYJ36" s="13"/>
      <c r="WYK36" s="13"/>
      <c r="WYL36" s="13"/>
      <c r="WYM36" s="13"/>
      <c r="WYN36" s="13"/>
      <c r="WYO36" s="13"/>
      <c r="WYP36" s="13"/>
      <c r="WYQ36" s="13"/>
      <c r="WYR36" s="13"/>
      <c r="WYS36" s="13"/>
      <c r="WYT36" s="13"/>
      <c r="WYU36" s="13"/>
      <c r="WYV36" s="13"/>
      <c r="WYW36" s="13"/>
      <c r="WYX36" s="13"/>
      <c r="WYY36" s="13"/>
      <c r="WYZ36" s="13"/>
      <c r="WZA36" s="13"/>
      <c r="WZB36" s="13"/>
      <c r="WZC36" s="13"/>
      <c r="WZD36" s="13"/>
      <c r="WZE36" s="13"/>
      <c r="WZF36" s="13"/>
      <c r="WZG36" s="13"/>
      <c r="WZH36" s="13"/>
      <c r="WZI36" s="13"/>
      <c r="WZJ36" s="13"/>
      <c r="WZK36" s="13"/>
      <c r="WZL36" s="13"/>
      <c r="WZM36" s="13"/>
      <c r="WZN36" s="13"/>
      <c r="WZO36" s="13"/>
      <c r="WZP36" s="13"/>
      <c r="WZQ36" s="13"/>
      <c r="WZR36" s="13"/>
      <c r="WZS36" s="13"/>
      <c r="WZT36" s="13"/>
      <c r="WZU36" s="13"/>
      <c r="WZV36" s="13"/>
      <c r="WZW36" s="13"/>
      <c r="WZX36" s="13"/>
      <c r="WZY36" s="13"/>
      <c r="WZZ36" s="13"/>
      <c r="XAA36" s="13"/>
      <c r="XAB36" s="13"/>
      <c r="XAC36" s="13"/>
      <c r="XAD36" s="13"/>
      <c r="XAE36" s="13"/>
      <c r="XAF36" s="13"/>
      <c r="XAG36" s="13"/>
      <c r="XAH36" s="13"/>
      <c r="XAI36" s="13"/>
      <c r="XAJ36" s="13"/>
      <c r="XAK36" s="13"/>
      <c r="XAL36" s="13"/>
      <c r="XAM36" s="13"/>
      <c r="XAN36" s="13"/>
      <c r="XAO36" s="13"/>
      <c r="XAP36" s="13"/>
      <c r="XAQ36" s="13"/>
      <c r="XAR36" s="13"/>
      <c r="XAS36" s="13"/>
      <c r="XAT36" s="13"/>
      <c r="XAU36" s="13"/>
      <c r="XAV36" s="13"/>
      <c r="XAW36" s="13"/>
      <c r="XAX36" s="13"/>
      <c r="XAY36" s="13"/>
      <c r="XAZ36" s="13"/>
      <c r="XBA36" s="13"/>
      <c r="XBB36" s="13"/>
      <c r="XBC36" s="13"/>
      <c r="XBD36" s="13"/>
      <c r="XBE36" s="13"/>
      <c r="XBF36" s="13"/>
      <c r="XBG36" s="13"/>
      <c r="XBH36" s="13"/>
      <c r="XBI36" s="13"/>
      <c r="XBJ36" s="13"/>
      <c r="XBK36" s="13"/>
      <c r="XBL36" s="13"/>
      <c r="XBM36" s="13"/>
      <c r="XBN36" s="13"/>
      <c r="XBO36" s="13"/>
      <c r="XBP36" s="13"/>
      <c r="XBQ36" s="13"/>
      <c r="XBR36" s="13"/>
      <c r="XBS36" s="13"/>
      <c r="XBT36" s="13"/>
      <c r="XBU36" s="13"/>
      <c r="XBV36" s="13"/>
      <c r="XBW36" s="13"/>
      <c r="XBX36" s="13"/>
      <c r="XBY36" s="13"/>
      <c r="XBZ36" s="13"/>
      <c r="XCA36" s="13"/>
      <c r="XCB36" s="13"/>
      <c r="XCC36" s="13"/>
      <c r="XCD36" s="13"/>
      <c r="XCE36" s="13"/>
      <c r="XCF36" s="13"/>
      <c r="XCG36" s="13"/>
      <c r="XCH36" s="13"/>
      <c r="XCI36" s="13"/>
      <c r="XCJ36" s="13"/>
      <c r="XCK36" s="13"/>
      <c r="XCL36" s="13"/>
      <c r="XCM36" s="13"/>
      <c r="XCN36" s="13"/>
      <c r="XCO36" s="13"/>
      <c r="XCP36" s="13"/>
      <c r="XCQ36" s="13"/>
      <c r="XCR36" s="13"/>
      <c r="XCS36" s="13"/>
      <c r="XCT36" s="13"/>
      <c r="XCU36" s="13"/>
      <c r="XCV36" s="13"/>
      <c r="XCW36" s="13"/>
      <c r="XCX36" s="13"/>
      <c r="XCY36" s="13"/>
      <c r="XCZ36" s="13"/>
      <c r="XDA36" s="13"/>
      <c r="XDB36" s="13"/>
      <c r="XDC36" s="13"/>
      <c r="XDD36" s="13"/>
      <c r="XDE36" s="13"/>
      <c r="XDF36" s="13"/>
      <c r="XDG36" s="13"/>
      <c r="XDH36" s="13"/>
      <c r="XDI36" s="13"/>
      <c r="XDJ36" s="13"/>
      <c r="XDK36" s="13"/>
      <c r="XDL36" s="13"/>
      <c r="XDM36" s="13"/>
      <c r="XDN36" s="13"/>
      <c r="XDO36" s="13"/>
      <c r="XDP36" s="13"/>
      <c r="XDQ36" s="13"/>
      <c r="XDR36" s="13"/>
      <c r="XDS36" s="13"/>
      <c r="XDT36" s="13"/>
      <c r="XDU36" s="13"/>
      <c r="XDV36" s="13"/>
      <c r="XDW36" s="13"/>
      <c r="XDX36" s="13"/>
      <c r="XDY36" s="13"/>
      <c r="XDZ36" s="13"/>
      <c r="XEA36" s="13"/>
      <c r="XEB36" s="13"/>
      <c r="XEC36" s="13"/>
      <c r="XED36" s="13"/>
      <c r="XEE36" s="13"/>
      <c r="XEF36" s="13"/>
      <c r="XEG36" s="13"/>
      <c r="XEH36" s="13"/>
      <c r="XEI36" s="13"/>
      <c r="XEJ36" s="13"/>
      <c r="XEK36" s="13"/>
      <c r="XEL36" s="13"/>
      <c r="XEM36" s="13"/>
      <c r="XEN36" s="13"/>
      <c r="XEO36" s="13"/>
      <c r="XEP36" s="13"/>
      <c r="XEQ36" s="13"/>
      <c r="XER36" s="13"/>
      <c r="XES36" s="13"/>
      <c r="XET36" s="13"/>
      <c r="XEU36" s="13"/>
      <c r="XEV36" s="13"/>
      <c r="XEW36" s="13"/>
      <c r="XEX36" s="13"/>
      <c r="XEY36" s="13"/>
      <c r="XEZ36" s="13"/>
      <c r="XFA36" s="13"/>
      <c r="XFB36" s="13"/>
      <c r="XFC36" s="13"/>
      <c r="XFD36" s="13"/>
    </row>
    <row r="37" spans="1:16384" ht="15" customHeight="1" x14ac:dyDescent="0.25">
      <c r="A37" s="13"/>
      <c r="J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T37" s="13"/>
      <c r="NU37" s="13"/>
      <c r="NV37" s="13"/>
      <c r="NW37" s="13"/>
      <c r="NX37" s="13"/>
      <c r="NY37" s="13"/>
      <c r="NZ37" s="13"/>
      <c r="OA37" s="13"/>
      <c r="OB37" s="13"/>
      <c r="OC37" s="13"/>
      <c r="OD37" s="13"/>
      <c r="OE37" s="13"/>
      <c r="OF37" s="13"/>
      <c r="OG37" s="13"/>
      <c r="OH37" s="13"/>
      <c r="OI37" s="13"/>
      <c r="OJ37" s="13"/>
      <c r="OK37" s="13"/>
      <c r="OL37" s="13"/>
      <c r="OM37" s="13"/>
      <c r="ON37" s="13"/>
      <c r="OO37" s="13"/>
      <c r="OP37" s="13"/>
      <c r="OQ37" s="13"/>
      <c r="OR37" s="13"/>
      <c r="OS37" s="13"/>
      <c r="OT37" s="13"/>
      <c r="OU37" s="13"/>
      <c r="OV37" s="13"/>
      <c r="OW37" s="13"/>
      <c r="OX37" s="13"/>
      <c r="OY37" s="13"/>
      <c r="OZ37" s="13"/>
      <c r="PA37" s="13"/>
      <c r="PB37" s="13"/>
      <c r="PC37" s="13"/>
      <c r="PD37" s="13"/>
      <c r="PE37" s="13"/>
      <c r="PF37" s="13"/>
      <c r="PG37" s="13"/>
      <c r="PH37" s="13"/>
      <c r="PI37" s="13"/>
      <c r="PJ37" s="13"/>
      <c r="PK37" s="13"/>
      <c r="PL37" s="13"/>
      <c r="PM37" s="13"/>
      <c r="PN37" s="13"/>
      <c r="PO37" s="13"/>
      <c r="PP37" s="13"/>
      <c r="PQ37" s="13"/>
      <c r="PR37" s="13"/>
      <c r="PS37" s="13"/>
      <c r="PT37" s="13"/>
      <c r="PU37" s="13"/>
      <c r="PV37" s="13"/>
      <c r="PW37" s="13"/>
      <c r="PX37" s="13"/>
      <c r="PY37" s="13"/>
      <c r="PZ37" s="13"/>
      <c r="QA37" s="13"/>
      <c r="QB37" s="13"/>
      <c r="QC37" s="13"/>
      <c r="QD37" s="13"/>
      <c r="QE37" s="13"/>
      <c r="QF37" s="13"/>
      <c r="QG37" s="13"/>
      <c r="QH37" s="13"/>
      <c r="QI37" s="13"/>
      <c r="QJ37" s="13"/>
      <c r="QK37" s="13"/>
      <c r="QL37" s="13"/>
      <c r="QM37" s="13"/>
      <c r="QN37" s="13"/>
      <c r="QO37" s="13"/>
      <c r="QP37" s="13"/>
      <c r="QQ37" s="13"/>
      <c r="QR37" s="13"/>
      <c r="QS37" s="13"/>
      <c r="QT37" s="13"/>
      <c r="QU37" s="13"/>
      <c r="QV37" s="13"/>
      <c r="QW37" s="13"/>
      <c r="QX37" s="13"/>
      <c r="QY37" s="13"/>
      <c r="QZ37" s="13"/>
      <c r="RA37" s="13"/>
      <c r="RB37" s="13"/>
      <c r="RC37" s="13"/>
      <c r="RD37" s="13"/>
      <c r="RE37" s="13"/>
      <c r="RF37" s="13"/>
      <c r="RG37" s="13"/>
      <c r="RH37" s="13"/>
      <c r="RI37" s="13"/>
      <c r="RJ37" s="13"/>
      <c r="RK37" s="13"/>
      <c r="RL37" s="13"/>
      <c r="RM37" s="13"/>
      <c r="RN37" s="13"/>
      <c r="RO37" s="13"/>
      <c r="RP37" s="13"/>
      <c r="RQ37" s="13"/>
      <c r="RR37" s="13"/>
      <c r="RS37" s="13"/>
      <c r="RT37" s="13"/>
      <c r="RU37" s="13"/>
      <c r="RV37" s="13"/>
      <c r="RW37" s="13"/>
      <c r="RX37" s="13"/>
      <c r="RY37" s="13"/>
      <c r="RZ37" s="13"/>
      <c r="SA37" s="13"/>
      <c r="SB37" s="13"/>
      <c r="SC37" s="13"/>
      <c r="SD37" s="13"/>
      <c r="SE37" s="13"/>
      <c r="SF37" s="13"/>
      <c r="SG37" s="13"/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X37" s="13"/>
      <c r="SY37" s="13"/>
      <c r="SZ37" s="13"/>
      <c r="TA37" s="13"/>
      <c r="TB37" s="13"/>
      <c r="TC37" s="13"/>
      <c r="TD37" s="13"/>
      <c r="TE37" s="13"/>
      <c r="TF37" s="13"/>
      <c r="TG37" s="13"/>
      <c r="TH37" s="13"/>
      <c r="TI37" s="13"/>
      <c r="TJ37" s="13"/>
      <c r="TK37" s="13"/>
      <c r="TL37" s="13"/>
      <c r="TM37" s="13"/>
      <c r="TN37" s="13"/>
      <c r="TO37" s="13"/>
      <c r="TP37" s="13"/>
      <c r="TQ37" s="13"/>
      <c r="TR37" s="13"/>
      <c r="TS37" s="13"/>
      <c r="TT37" s="13"/>
      <c r="TU37" s="13"/>
      <c r="TV37" s="13"/>
      <c r="TW37" s="13"/>
      <c r="TX37" s="13"/>
      <c r="TY37" s="13"/>
      <c r="TZ37" s="13"/>
      <c r="UA37" s="13"/>
      <c r="UB37" s="13"/>
      <c r="UC37" s="13"/>
      <c r="UD37" s="13"/>
      <c r="UE37" s="13"/>
      <c r="UF37" s="13"/>
      <c r="UG37" s="13"/>
      <c r="UH37" s="13"/>
      <c r="UI37" s="13"/>
      <c r="UJ37" s="13"/>
      <c r="UK37" s="13"/>
      <c r="UL37" s="13"/>
      <c r="UM37" s="13"/>
      <c r="UN37" s="13"/>
      <c r="UO37" s="13"/>
      <c r="UP37" s="13"/>
      <c r="UQ37" s="13"/>
      <c r="UR37" s="13"/>
      <c r="US37" s="13"/>
      <c r="UT37" s="13"/>
      <c r="UU37" s="13"/>
      <c r="UV37" s="13"/>
      <c r="UW37" s="13"/>
      <c r="UX37" s="13"/>
      <c r="UY37" s="13"/>
      <c r="UZ37" s="13"/>
      <c r="VA37" s="13"/>
      <c r="VB37" s="13"/>
      <c r="VC37" s="13"/>
      <c r="VD37" s="13"/>
      <c r="VE37" s="13"/>
      <c r="VF37" s="13"/>
      <c r="VG37" s="13"/>
      <c r="VH37" s="13"/>
      <c r="VI37" s="13"/>
      <c r="VJ37" s="13"/>
      <c r="VK37" s="13"/>
      <c r="VL37" s="13"/>
      <c r="VM37" s="13"/>
      <c r="VN37" s="13"/>
      <c r="VO37" s="13"/>
      <c r="VP37" s="13"/>
      <c r="VQ37" s="13"/>
      <c r="VR37" s="13"/>
      <c r="VS37" s="13"/>
      <c r="VT37" s="13"/>
      <c r="VU37" s="13"/>
      <c r="VV37" s="13"/>
      <c r="VW37" s="13"/>
      <c r="VX37" s="13"/>
      <c r="VY37" s="13"/>
      <c r="VZ37" s="13"/>
      <c r="WA37" s="13"/>
      <c r="WB37" s="13"/>
      <c r="WC37" s="13"/>
      <c r="WD37" s="13"/>
      <c r="WE37" s="13"/>
      <c r="WF37" s="13"/>
      <c r="WG37" s="13"/>
      <c r="WH37" s="13"/>
      <c r="WI37" s="13"/>
      <c r="WJ37" s="13"/>
      <c r="WK37" s="13"/>
      <c r="WL37" s="13"/>
      <c r="WM37" s="13"/>
      <c r="WN37" s="13"/>
      <c r="WO37" s="13"/>
      <c r="WP37" s="13"/>
      <c r="WQ37" s="13"/>
      <c r="WR37" s="13"/>
      <c r="WS37" s="13"/>
      <c r="WT37" s="13"/>
      <c r="WU37" s="13"/>
      <c r="WV37" s="13"/>
      <c r="WW37" s="13"/>
      <c r="WX37" s="13"/>
      <c r="WY37" s="13"/>
      <c r="WZ37" s="13"/>
      <c r="XA37" s="13"/>
      <c r="XB37" s="13"/>
      <c r="XC37" s="13"/>
      <c r="XD37" s="13"/>
      <c r="XE37" s="13"/>
      <c r="XF37" s="13"/>
      <c r="XG37" s="13"/>
      <c r="XH37" s="13"/>
      <c r="XI37" s="13"/>
      <c r="XJ37" s="13"/>
      <c r="XK37" s="13"/>
      <c r="XL37" s="13"/>
      <c r="XM37" s="13"/>
      <c r="XN37" s="13"/>
      <c r="XO37" s="13"/>
      <c r="XP37" s="13"/>
      <c r="XQ37" s="13"/>
      <c r="XR37" s="13"/>
      <c r="XS37" s="13"/>
      <c r="XT37" s="13"/>
      <c r="XU37" s="13"/>
      <c r="XV37" s="13"/>
      <c r="XW37" s="13"/>
      <c r="XX37" s="13"/>
      <c r="XY37" s="13"/>
      <c r="XZ37" s="13"/>
      <c r="YA37" s="13"/>
      <c r="YB37" s="13"/>
      <c r="YC37" s="13"/>
      <c r="YD37" s="13"/>
      <c r="YE37" s="13"/>
      <c r="YF37" s="13"/>
      <c r="YG37" s="13"/>
      <c r="YH37" s="13"/>
      <c r="YI37" s="13"/>
      <c r="YJ37" s="13"/>
      <c r="YK37" s="13"/>
      <c r="YL37" s="13"/>
      <c r="YM37" s="13"/>
      <c r="YN37" s="13"/>
      <c r="YO37" s="13"/>
      <c r="YP37" s="13"/>
      <c r="YQ37" s="13"/>
      <c r="YR37" s="13"/>
      <c r="YS37" s="13"/>
      <c r="YT37" s="13"/>
      <c r="YU37" s="13"/>
      <c r="YV37" s="13"/>
      <c r="YW37" s="13"/>
      <c r="YX37" s="13"/>
      <c r="YY37" s="13"/>
      <c r="YZ37" s="13"/>
      <c r="ZA37" s="13"/>
      <c r="ZB37" s="13"/>
      <c r="ZC37" s="13"/>
      <c r="ZD37" s="13"/>
      <c r="ZE37" s="13"/>
      <c r="ZF37" s="13"/>
      <c r="ZG37" s="13"/>
      <c r="ZH37" s="13"/>
      <c r="ZI37" s="13"/>
      <c r="ZJ37" s="13"/>
      <c r="ZK37" s="13"/>
      <c r="ZL37" s="13"/>
      <c r="ZM37" s="13"/>
      <c r="ZN37" s="13"/>
      <c r="ZO37" s="13"/>
      <c r="ZP37" s="13"/>
      <c r="ZQ37" s="13"/>
      <c r="ZR37" s="13"/>
      <c r="ZS37" s="13"/>
      <c r="ZT37" s="13"/>
      <c r="ZU37" s="13"/>
      <c r="ZV37" s="13"/>
      <c r="ZW37" s="13"/>
      <c r="ZX37" s="13"/>
      <c r="ZY37" s="13"/>
      <c r="ZZ37" s="13"/>
      <c r="AAA37" s="13"/>
      <c r="AAB37" s="13"/>
      <c r="AAC37" s="13"/>
      <c r="AAD37" s="13"/>
      <c r="AAE37" s="13"/>
      <c r="AAF37" s="13"/>
      <c r="AAG37" s="13"/>
      <c r="AAH37" s="13"/>
      <c r="AAI37" s="13"/>
      <c r="AAJ37" s="13"/>
      <c r="AAK37" s="13"/>
      <c r="AAL37" s="13"/>
      <c r="AAM37" s="13"/>
      <c r="AAN37" s="13"/>
      <c r="AAO37" s="13"/>
      <c r="AAP37" s="13"/>
      <c r="AAQ37" s="13"/>
      <c r="AAR37" s="13"/>
      <c r="AAS37" s="13"/>
      <c r="AAT37" s="13"/>
      <c r="AAU37" s="13"/>
      <c r="AAV37" s="13"/>
      <c r="AAW37" s="13"/>
      <c r="AAX37" s="13"/>
      <c r="AAY37" s="13"/>
      <c r="AAZ37" s="13"/>
      <c r="ABA37" s="13"/>
      <c r="ABB37" s="13"/>
      <c r="ABC37" s="13"/>
      <c r="ABD37" s="13"/>
      <c r="ABE37" s="13"/>
      <c r="ABF37" s="13"/>
      <c r="ABG37" s="13"/>
      <c r="ABH37" s="13"/>
      <c r="ABI37" s="13"/>
      <c r="ABJ37" s="13"/>
      <c r="ABK37" s="13"/>
      <c r="ABL37" s="13"/>
      <c r="ABM37" s="13"/>
      <c r="ABN37" s="13"/>
      <c r="ABO37" s="13"/>
      <c r="ABP37" s="13"/>
      <c r="ABQ37" s="13"/>
      <c r="ABR37" s="13"/>
      <c r="ABS37" s="13"/>
      <c r="ABT37" s="13"/>
      <c r="ABU37" s="13"/>
      <c r="ABV37" s="13"/>
      <c r="ABW37" s="13"/>
      <c r="ABX37" s="13"/>
      <c r="ABY37" s="13"/>
      <c r="ABZ37" s="13"/>
      <c r="ACA37" s="13"/>
      <c r="ACB37" s="13"/>
      <c r="ACC37" s="13"/>
      <c r="ACD37" s="13"/>
      <c r="ACE37" s="13"/>
      <c r="ACF37" s="13"/>
      <c r="ACG37" s="13"/>
      <c r="ACH37" s="13"/>
      <c r="ACI37" s="13"/>
      <c r="ACJ37" s="13"/>
      <c r="ACK37" s="13"/>
      <c r="ACL37" s="13"/>
      <c r="ACM37" s="13"/>
      <c r="ACN37" s="13"/>
      <c r="ACO37" s="13"/>
      <c r="ACP37" s="13"/>
      <c r="ACQ37" s="13"/>
      <c r="ACR37" s="13"/>
      <c r="ACS37" s="13"/>
      <c r="ACT37" s="13"/>
      <c r="ACU37" s="13"/>
      <c r="ACV37" s="13"/>
      <c r="ACW37" s="13"/>
      <c r="ACX37" s="13"/>
      <c r="ACY37" s="13"/>
      <c r="ACZ37" s="13"/>
      <c r="ADA37" s="13"/>
      <c r="ADB37" s="13"/>
      <c r="ADC37" s="13"/>
      <c r="ADD37" s="13"/>
      <c r="ADE37" s="13"/>
      <c r="ADF37" s="13"/>
      <c r="ADG37" s="13"/>
      <c r="ADH37" s="13"/>
      <c r="ADI37" s="13"/>
      <c r="ADJ37" s="13"/>
      <c r="ADK37" s="13"/>
      <c r="ADL37" s="13"/>
      <c r="ADM37" s="13"/>
      <c r="ADN37" s="13"/>
      <c r="ADO37" s="13"/>
      <c r="ADP37" s="13"/>
      <c r="ADQ37" s="13"/>
      <c r="ADR37" s="13"/>
      <c r="ADS37" s="13"/>
      <c r="ADT37" s="13"/>
      <c r="ADU37" s="13"/>
      <c r="ADV37" s="13"/>
      <c r="ADW37" s="13"/>
      <c r="ADX37" s="13"/>
      <c r="ADY37" s="13"/>
      <c r="ADZ37" s="13"/>
      <c r="AEA37" s="13"/>
      <c r="AEB37" s="13"/>
      <c r="AEC37" s="13"/>
      <c r="AED37" s="13"/>
      <c r="AEE37" s="13"/>
      <c r="AEF37" s="13"/>
      <c r="AEG37" s="13"/>
      <c r="AEH37" s="13"/>
      <c r="AEI37" s="13"/>
      <c r="AEJ37" s="13"/>
      <c r="AEK37" s="13"/>
      <c r="AEL37" s="13"/>
      <c r="AEM37" s="13"/>
      <c r="AEN37" s="13"/>
      <c r="AEO37" s="13"/>
      <c r="AEP37" s="13"/>
      <c r="AEQ37" s="13"/>
      <c r="AER37" s="13"/>
      <c r="AES37" s="13"/>
      <c r="AET37" s="13"/>
      <c r="AEU37" s="13"/>
      <c r="AEV37" s="13"/>
      <c r="AEW37" s="13"/>
      <c r="AEX37" s="13"/>
      <c r="AEY37" s="13"/>
      <c r="AEZ37" s="13"/>
      <c r="AFA37" s="13"/>
      <c r="AFB37" s="13"/>
      <c r="AFC37" s="13"/>
      <c r="AFD37" s="13"/>
      <c r="AFE37" s="13"/>
      <c r="AFF37" s="13"/>
      <c r="AFG37" s="13"/>
      <c r="AFH37" s="13"/>
      <c r="AFI37" s="13"/>
      <c r="AFJ37" s="13"/>
      <c r="AFK37" s="13"/>
      <c r="AFL37" s="13"/>
      <c r="AFM37" s="13"/>
      <c r="AFN37" s="13"/>
      <c r="AFO37" s="13"/>
      <c r="AFP37" s="13"/>
      <c r="AFQ37" s="13"/>
      <c r="AFR37" s="13"/>
      <c r="AFS37" s="13"/>
      <c r="AFT37" s="13"/>
      <c r="AFU37" s="13"/>
      <c r="AFV37" s="13"/>
      <c r="AFW37" s="13"/>
      <c r="AFX37" s="13"/>
      <c r="AFY37" s="13"/>
      <c r="AFZ37" s="13"/>
      <c r="AGA37" s="13"/>
      <c r="AGB37" s="13"/>
      <c r="AGC37" s="13"/>
      <c r="AGD37" s="13"/>
      <c r="AGE37" s="13"/>
      <c r="AGF37" s="13"/>
      <c r="AGG37" s="13"/>
      <c r="AGH37" s="13"/>
      <c r="AGI37" s="13"/>
      <c r="AGJ37" s="13"/>
      <c r="AGK37" s="13"/>
      <c r="AGL37" s="13"/>
      <c r="AGM37" s="13"/>
      <c r="AGN37" s="13"/>
      <c r="AGO37" s="13"/>
      <c r="AGP37" s="13"/>
      <c r="AGQ37" s="13"/>
      <c r="AGR37" s="13"/>
      <c r="AGS37" s="13"/>
      <c r="AGT37" s="13"/>
      <c r="AGU37" s="13"/>
      <c r="AGV37" s="13"/>
      <c r="AGW37" s="13"/>
      <c r="AGX37" s="13"/>
      <c r="AGY37" s="13"/>
      <c r="AGZ37" s="13"/>
      <c r="AHA37" s="13"/>
      <c r="AHB37" s="13"/>
      <c r="AHC37" s="13"/>
      <c r="AHD37" s="13"/>
      <c r="AHE37" s="13"/>
      <c r="AHF37" s="13"/>
      <c r="AHG37" s="13"/>
      <c r="AHH37" s="13"/>
      <c r="AHI37" s="13"/>
      <c r="AHJ37" s="13"/>
      <c r="AHK37" s="13"/>
      <c r="AHL37" s="13"/>
      <c r="AHM37" s="13"/>
      <c r="AHN37" s="13"/>
      <c r="AHO37" s="13"/>
      <c r="AHP37" s="13"/>
      <c r="AHQ37" s="13"/>
      <c r="AHR37" s="13"/>
      <c r="AHS37" s="13"/>
      <c r="AHT37" s="13"/>
      <c r="AHU37" s="13"/>
      <c r="AHV37" s="13"/>
      <c r="AHW37" s="13"/>
      <c r="AHX37" s="13"/>
      <c r="AHY37" s="13"/>
      <c r="AHZ37" s="13"/>
      <c r="AIA37" s="13"/>
      <c r="AIB37" s="13"/>
      <c r="AIC37" s="13"/>
      <c r="AID37" s="13"/>
      <c r="AIE37" s="13"/>
      <c r="AIF37" s="13"/>
      <c r="AIG37" s="13"/>
      <c r="AIH37" s="13"/>
      <c r="AII37" s="13"/>
      <c r="AIJ37" s="13"/>
      <c r="AIK37" s="13"/>
      <c r="AIL37" s="13"/>
      <c r="AIM37" s="13"/>
      <c r="AIN37" s="13"/>
      <c r="AIO37" s="13"/>
      <c r="AIP37" s="13"/>
      <c r="AIQ37" s="13"/>
      <c r="AIR37" s="13"/>
      <c r="AIS37" s="13"/>
      <c r="AIT37" s="13"/>
      <c r="AIU37" s="13"/>
      <c r="AIV37" s="13"/>
      <c r="AIW37" s="13"/>
      <c r="AIX37" s="13"/>
      <c r="AIY37" s="13"/>
      <c r="AIZ37" s="13"/>
      <c r="AJA37" s="13"/>
      <c r="AJB37" s="13"/>
      <c r="AJC37" s="13"/>
      <c r="AJD37" s="13"/>
      <c r="AJE37" s="13"/>
      <c r="AJF37" s="13"/>
      <c r="AJG37" s="13"/>
      <c r="AJH37" s="13"/>
      <c r="AJI37" s="13"/>
      <c r="AJJ37" s="13"/>
      <c r="AJK37" s="13"/>
      <c r="AJL37" s="13"/>
      <c r="AJM37" s="13"/>
      <c r="AJN37" s="13"/>
      <c r="AJO37" s="13"/>
      <c r="AJP37" s="13"/>
      <c r="AJQ37" s="13"/>
      <c r="AJR37" s="13"/>
      <c r="AJS37" s="13"/>
      <c r="AJT37" s="13"/>
      <c r="AJU37" s="13"/>
      <c r="AJV37" s="13"/>
      <c r="AJW37" s="13"/>
      <c r="AJX37" s="13"/>
      <c r="AJY37" s="13"/>
      <c r="AJZ37" s="13"/>
      <c r="AKA37" s="13"/>
      <c r="AKB37" s="13"/>
      <c r="AKC37" s="13"/>
      <c r="AKD37" s="13"/>
      <c r="AKE37" s="13"/>
      <c r="AKF37" s="13"/>
      <c r="AKG37" s="13"/>
      <c r="AKH37" s="13"/>
      <c r="AKI37" s="13"/>
      <c r="AKJ37" s="13"/>
      <c r="AKK37" s="13"/>
      <c r="AKL37" s="13"/>
      <c r="AKM37" s="13"/>
      <c r="AKN37" s="13"/>
      <c r="AKO37" s="13"/>
      <c r="AKP37" s="13"/>
      <c r="AKQ37" s="13"/>
      <c r="AKR37" s="13"/>
      <c r="AKS37" s="13"/>
      <c r="AKT37" s="13"/>
      <c r="AKU37" s="13"/>
      <c r="AKV37" s="13"/>
      <c r="AKW37" s="13"/>
      <c r="AKX37" s="13"/>
      <c r="AKY37" s="13"/>
      <c r="AKZ37" s="13"/>
      <c r="ALA37" s="13"/>
      <c r="ALB37" s="13"/>
      <c r="ALC37" s="13"/>
      <c r="ALD37" s="13"/>
      <c r="ALE37" s="13"/>
      <c r="ALF37" s="13"/>
      <c r="ALG37" s="13"/>
      <c r="ALH37" s="13"/>
      <c r="ALI37" s="13"/>
      <c r="ALJ37" s="13"/>
      <c r="ALK37" s="13"/>
      <c r="ALL37" s="13"/>
      <c r="ALM37" s="13"/>
      <c r="ALN37" s="13"/>
      <c r="ALO37" s="13"/>
      <c r="ALP37" s="13"/>
      <c r="ALQ37" s="13"/>
      <c r="ALR37" s="13"/>
      <c r="ALS37" s="13"/>
      <c r="ALT37" s="13"/>
      <c r="ALU37" s="13"/>
      <c r="ALV37" s="13"/>
      <c r="ALW37" s="13"/>
      <c r="ALX37" s="13"/>
      <c r="ALY37" s="13"/>
      <c r="ALZ37" s="13"/>
      <c r="AMA37" s="13"/>
      <c r="AMB37" s="13"/>
      <c r="AMC37" s="13"/>
      <c r="AMD37" s="13"/>
      <c r="AME37" s="13"/>
      <c r="AMF37" s="13"/>
      <c r="AMG37" s="13"/>
      <c r="AMH37" s="13"/>
      <c r="AMI37" s="13"/>
      <c r="AMJ37" s="13"/>
      <c r="AMK37" s="13"/>
      <c r="AML37" s="13"/>
      <c r="AMM37" s="13"/>
      <c r="AMN37" s="13"/>
      <c r="AMO37" s="13"/>
      <c r="AMP37" s="13"/>
      <c r="AMQ37" s="13"/>
      <c r="AMR37" s="13"/>
      <c r="AMS37" s="13"/>
      <c r="AMT37" s="13"/>
      <c r="AMU37" s="13"/>
      <c r="AMV37" s="13"/>
      <c r="AMW37" s="13"/>
      <c r="AMX37" s="13"/>
      <c r="AMY37" s="13"/>
      <c r="AMZ37" s="13"/>
      <c r="ANA37" s="13"/>
      <c r="ANB37" s="13"/>
      <c r="ANC37" s="13"/>
      <c r="AND37" s="13"/>
      <c r="ANE37" s="13"/>
      <c r="ANF37" s="13"/>
      <c r="ANG37" s="13"/>
      <c r="ANH37" s="13"/>
      <c r="ANI37" s="13"/>
      <c r="ANJ37" s="13"/>
      <c r="ANK37" s="13"/>
      <c r="ANL37" s="13"/>
      <c r="ANM37" s="13"/>
      <c r="ANN37" s="13"/>
      <c r="ANO37" s="13"/>
      <c r="ANP37" s="13"/>
      <c r="ANQ37" s="13"/>
      <c r="ANR37" s="13"/>
      <c r="ANS37" s="13"/>
      <c r="ANT37" s="13"/>
      <c r="ANU37" s="13"/>
      <c r="ANV37" s="13"/>
      <c r="ANW37" s="13"/>
      <c r="ANX37" s="13"/>
      <c r="ANY37" s="13"/>
      <c r="ANZ37" s="13"/>
      <c r="AOA37" s="13"/>
      <c r="AOB37" s="13"/>
      <c r="AOC37" s="13"/>
      <c r="AOD37" s="13"/>
      <c r="AOE37" s="13"/>
      <c r="AOF37" s="13"/>
      <c r="AOG37" s="13"/>
      <c r="AOH37" s="13"/>
      <c r="AOI37" s="13"/>
      <c r="AOJ37" s="13"/>
      <c r="AOK37" s="13"/>
      <c r="AOL37" s="13"/>
      <c r="AOM37" s="13"/>
      <c r="AON37" s="13"/>
      <c r="AOO37" s="13"/>
      <c r="AOP37" s="13"/>
      <c r="AOQ37" s="13"/>
      <c r="AOR37" s="13"/>
      <c r="AOS37" s="13"/>
      <c r="AOT37" s="13"/>
      <c r="AOU37" s="13"/>
      <c r="AOV37" s="13"/>
      <c r="AOW37" s="13"/>
      <c r="AOX37" s="13"/>
      <c r="AOY37" s="13"/>
      <c r="AOZ37" s="13"/>
      <c r="APA37" s="13"/>
      <c r="APB37" s="13"/>
      <c r="APC37" s="13"/>
      <c r="APD37" s="13"/>
      <c r="APE37" s="13"/>
      <c r="APF37" s="13"/>
      <c r="APG37" s="13"/>
      <c r="APH37" s="13"/>
      <c r="API37" s="13"/>
      <c r="APJ37" s="13"/>
      <c r="APK37" s="13"/>
      <c r="APL37" s="13"/>
      <c r="APM37" s="13"/>
      <c r="APN37" s="13"/>
      <c r="APO37" s="13"/>
      <c r="APP37" s="13"/>
      <c r="APQ37" s="13"/>
      <c r="APR37" s="13"/>
      <c r="APS37" s="13"/>
      <c r="APT37" s="13"/>
      <c r="APU37" s="13"/>
      <c r="APV37" s="13"/>
      <c r="APW37" s="13"/>
      <c r="APX37" s="13"/>
      <c r="APY37" s="13"/>
      <c r="APZ37" s="13"/>
      <c r="AQA37" s="13"/>
      <c r="AQB37" s="13"/>
      <c r="AQC37" s="13"/>
      <c r="AQD37" s="13"/>
      <c r="AQE37" s="13"/>
      <c r="AQF37" s="13"/>
      <c r="AQG37" s="13"/>
      <c r="AQH37" s="13"/>
      <c r="AQI37" s="13"/>
      <c r="AQJ37" s="13"/>
      <c r="AQK37" s="13"/>
      <c r="AQL37" s="13"/>
      <c r="AQM37" s="13"/>
      <c r="AQN37" s="13"/>
      <c r="AQO37" s="13"/>
      <c r="AQP37" s="13"/>
      <c r="AQQ37" s="13"/>
      <c r="AQR37" s="13"/>
      <c r="AQS37" s="13"/>
      <c r="AQT37" s="13"/>
      <c r="AQU37" s="13"/>
      <c r="AQV37" s="13"/>
      <c r="AQW37" s="13"/>
      <c r="AQX37" s="13"/>
      <c r="AQY37" s="13"/>
      <c r="AQZ37" s="13"/>
      <c r="ARA37" s="13"/>
      <c r="ARB37" s="13"/>
      <c r="ARC37" s="13"/>
      <c r="ARD37" s="13"/>
      <c r="ARE37" s="13"/>
      <c r="ARF37" s="13"/>
      <c r="ARG37" s="13"/>
      <c r="ARH37" s="13"/>
      <c r="ARI37" s="13"/>
      <c r="ARJ37" s="13"/>
      <c r="ARK37" s="13"/>
      <c r="ARL37" s="13"/>
      <c r="ARM37" s="13"/>
      <c r="ARN37" s="13"/>
      <c r="ARO37" s="13"/>
      <c r="ARP37" s="13"/>
      <c r="ARQ37" s="13"/>
      <c r="ARR37" s="13"/>
      <c r="ARS37" s="13"/>
      <c r="ART37" s="13"/>
      <c r="ARU37" s="13"/>
      <c r="ARV37" s="13"/>
      <c r="ARW37" s="13"/>
      <c r="ARX37" s="13"/>
      <c r="ARY37" s="13"/>
      <c r="ARZ37" s="13"/>
      <c r="ASA37" s="13"/>
      <c r="ASB37" s="13"/>
      <c r="ASC37" s="13"/>
      <c r="ASD37" s="13"/>
      <c r="ASE37" s="13"/>
      <c r="ASF37" s="13"/>
      <c r="ASG37" s="13"/>
      <c r="ASH37" s="13"/>
      <c r="ASI37" s="13"/>
      <c r="ASJ37" s="13"/>
      <c r="ASK37" s="13"/>
      <c r="ASL37" s="13"/>
      <c r="ASM37" s="13"/>
      <c r="ASN37" s="13"/>
      <c r="ASO37" s="13"/>
      <c r="ASP37" s="13"/>
      <c r="ASQ37" s="13"/>
      <c r="ASR37" s="13"/>
      <c r="ASS37" s="13"/>
      <c r="AST37" s="13"/>
      <c r="ASU37" s="13"/>
      <c r="ASV37" s="13"/>
      <c r="ASW37" s="13"/>
      <c r="ASX37" s="13"/>
      <c r="ASY37" s="13"/>
      <c r="ASZ37" s="13"/>
      <c r="ATA37" s="13"/>
      <c r="ATB37" s="13"/>
      <c r="ATC37" s="13"/>
      <c r="ATD37" s="13"/>
      <c r="ATE37" s="13"/>
      <c r="ATF37" s="13"/>
      <c r="ATG37" s="13"/>
      <c r="ATH37" s="13"/>
      <c r="ATI37" s="13"/>
      <c r="ATJ37" s="13"/>
      <c r="ATK37" s="13"/>
      <c r="ATL37" s="13"/>
      <c r="ATM37" s="13"/>
      <c r="ATN37" s="13"/>
      <c r="ATO37" s="13"/>
      <c r="ATP37" s="13"/>
      <c r="ATQ37" s="13"/>
      <c r="ATR37" s="13"/>
      <c r="ATS37" s="13"/>
      <c r="ATT37" s="13"/>
      <c r="ATU37" s="13"/>
      <c r="ATV37" s="13"/>
      <c r="ATW37" s="13"/>
      <c r="ATX37" s="13"/>
      <c r="ATY37" s="13"/>
      <c r="ATZ37" s="13"/>
      <c r="AUA37" s="13"/>
      <c r="AUB37" s="13"/>
      <c r="AUC37" s="13"/>
      <c r="AUD37" s="13"/>
      <c r="AUE37" s="13"/>
      <c r="AUF37" s="13"/>
      <c r="AUG37" s="13"/>
      <c r="AUH37" s="13"/>
      <c r="AUI37" s="13"/>
      <c r="AUJ37" s="13"/>
      <c r="AUK37" s="13"/>
      <c r="AUL37" s="13"/>
      <c r="AUM37" s="13"/>
      <c r="AUN37" s="13"/>
      <c r="AUO37" s="13"/>
      <c r="AUP37" s="13"/>
      <c r="AUQ37" s="13"/>
      <c r="AUR37" s="13"/>
      <c r="AUS37" s="13"/>
      <c r="AUT37" s="13"/>
      <c r="AUU37" s="13"/>
      <c r="AUV37" s="13"/>
      <c r="AUW37" s="13"/>
      <c r="AUX37" s="13"/>
      <c r="AUY37" s="13"/>
      <c r="AUZ37" s="13"/>
      <c r="AVA37" s="13"/>
      <c r="AVB37" s="13"/>
      <c r="AVC37" s="13"/>
      <c r="AVD37" s="13"/>
      <c r="AVE37" s="13"/>
      <c r="AVF37" s="13"/>
      <c r="AVG37" s="13"/>
      <c r="AVH37" s="13"/>
      <c r="AVI37" s="13"/>
      <c r="AVJ37" s="13"/>
      <c r="AVK37" s="13"/>
      <c r="AVL37" s="13"/>
      <c r="AVM37" s="13"/>
      <c r="AVN37" s="13"/>
      <c r="AVO37" s="13"/>
      <c r="AVP37" s="13"/>
      <c r="AVQ37" s="13"/>
      <c r="AVR37" s="13"/>
      <c r="AVS37" s="13"/>
      <c r="AVT37" s="13"/>
      <c r="AVU37" s="13"/>
      <c r="AVV37" s="13"/>
      <c r="AVW37" s="13"/>
      <c r="AVX37" s="13"/>
      <c r="AVY37" s="13"/>
      <c r="AVZ37" s="13"/>
      <c r="AWA37" s="13"/>
      <c r="AWB37" s="13"/>
      <c r="AWC37" s="13"/>
      <c r="AWD37" s="13"/>
      <c r="AWE37" s="13"/>
      <c r="AWF37" s="13"/>
      <c r="AWG37" s="13"/>
      <c r="AWH37" s="13"/>
      <c r="AWI37" s="13"/>
      <c r="AWJ37" s="13"/>
      <c r="AWK37" s="13"/>
      <c r="AWL37" s="13"/>
      <c r="AWM37" s="13"/>
      <c r="AWN37" s="13"/>
      <c r="AWO37" s="13"/>
      <c r="AWP37" s="13"/>
      <c r="AWQ37" s="13"/>
      <c r="AWR37" s="13"/>
      <c r="AWS37" s="13"/>
      <c r="AWT37" s="13"/>
      <c r="AWU37" s="13"/>
      <c r="AWV37" s="13"/>
      <c r="AWW37" s="13"/>
      <c r="AWX37" s="13"/>
      <c r="AWY37" s="13"/>
      <c r="AWZ37" s="13"/>
      <c r="AXA37" s="13"/>
      <c r="AXB37" s="13"/>
      <c r="AXC37" s="13"/>
      <c r="AXD37" s="13"/>
      <c r="AXE37" s="13"/>
      <c r="AXF37" s="13"/>
      <c r="AXG37" s="13"/>
      <c r="AXH37" s="13"/>
      <c r="AXI37" s="13"/>
      <c r="AXJ37" s="13"/>
      <c r="AXK37" s="13"/>
      <c r="AXL37" s="13"/>
      <c r="AXM37" s="13"/>
      <c r="AXN37" s="13"/>
      <c r="AXO37" s="13"/>
      <c r="AXP37" s="13"/>
      <c r="AXQ37" s="13"/>
      <c r="AXR37" s="13"/>
      <c r="AXS37" s="13"/>
      <c r="AXT37" s="13"/>
      <c r="AXU37" s="13"/>
      <c r="AXV37" s="13"/>
      <c r="AXW37" s="13"/>
      <c r="AXX37" s="13"/>
      <c r="AXY37" s="13"/>
      <c r="AXZ37" s="13"/>
      <c r="AYA37" s="13"/>
      <c r="AYB37" s="13"/>
      <c r="AYC37" s="13"/>
      <c r="AYD37" s="13"/>
      <c r="AYE37" s="13"/>
      <c r="AYF37" s="13"/>
      <c r="AYG37" s="13"/>
      <c r="AYH37" s="13"/>
      <c r="AYI37" s="13"/>
      <c r="AYJ37" s="13"/>
      <c r="AYK37" s="13"/>
      <c r="AYL37" s="13"/>
      <c r="AYM37" s="13"/>
      <c r="AYN37" s="13"/>
      <c r="AYO37" s="13"/>
      <c r="AYP37" s="13"/>
      <c r="AYQ37" s="13"/>
      <c r="AYR37" s="13"/>
      <c r="AYS37" s="13"/>
      <c r="AYT37" s="13"/>
      <c r="AYU37" s="13"/>
      <c r="AYV37" s="13"/>
      <c r="AYW37" s="13"/>
      <c r="AYX37" s="13"/>
      <c r="AYY37" s="13"/>
      <c r="AYZ37" s="13"/>
      <c r="AZA37" s="13"/>
      <c r="AZB37" s="13"/>
      <c r="AZC37" s="13"/>
      <c r="AZD37" s="13"/>
      <c r="AZE37" s="13"/>
      <c r="AZF37" s="13"/>
      <c r="AZG37" s="13"/>
      <c r="AZH37" s="13"/>
      <c r="AZI37" s="13"/>
      <c r="AZJ37" s="13"/>
      <c r="AZK37" s="13"/>
      <c r="AZL37" s="13"/>
      <c r="AZM37" s="13"/>
      <c r="AZN37" s="13"/>
      <c r="AZO37" s="13"/>
      <c r="AZP37" s="13"/>
      <c r="AZQ37" s="13"/>
      <c r="AZR37" s="13"/>
      <c r="AZS37" s="13"/>
      <c r="AZT37" s="13"/>
      <c r="AZU37" s="13"/>
      <c r="AZV37" s="13"/>
      <c r="AZW37" s="13"/>
      <c r="AZX37" s="13"/>
      <c r="AZY37" s="13"/>
      <c r="AZZ37" s="13"/>
      <c r="BAA37" s="13"/>
      <c r="BAB37" s="13"/>
      <c r="BAC37" s="13"/>
      <c r="BAD37" s="13"/>
      <c r="BAE37" s="13"/>
      <c r="BAF37" s="13"/>
      <c r="BAG37" s="13"/>
      <c r="BAH37" s="13"/>
      <c r="BAI37" s="13"/>
      <c r="BAJ37" s="13"/>
      <c r="BAK37" s="13"/>
      <c r="BAL37" s="13"/>
      <c r="BAM37" s="13"/>
      <c r="BAN37" s="13"/>
      <c r="BAO37" s="13"/>
      <c r="BAP37" s="13"/>
      <c r="BAQ37" s="13"/>
      <c r="BAR37" s="13"/>
      <c r="BAS37" s="13"/>
      <c r="BAT37" s="13"/>
      <c r="BAU37" s="13"/>
      <c r="BAV37" s="13"/>
      <c r="BAW37" s="13"/>
      <c r="BAX37" s="13"/>
      <c r="BAY37" s="13"/>
      <c r="BAZ37" s="13"/>
      <c r="BBA37" s="13"/>
      <c r="BBB37" s="13"/>
      <c r="BBC37" s="13"/>
      <c r="BBD37" s="13"/>
      <c r="BBE37" s="13"/>
      <c r="BBF37" s="13"/>
      <c r="BBG37" s="13"/>
      <c r="BBH37" s="13"/>
      <c r="BBI37" s="13"/>
      <c r="BBJ37" s="13"/>
      <c r="BBK37" s="13"/>
      <c r="BBL37" s="13"/>
      <c r="BBM37" s="13"/>
      <c r="BBN37" s="13"/>
      <c r="BBO37" s="13"/>
      <c r="BBP37" s="13"/>
      <c r="BBQ37" s="13"/>
      <c r="BBR37" s="13"/>
      <c r="BBS37" s="13"/>
      <c r="BBT37" s="13"/>
      <c r="BBU37" s="13"/>
      <c r="BBV37" s="13"/>
      <c r="BBW37" s="13"/>
      <c r="BBX37" s="13"/>
      <c r="BBY37" s="13"/>
      <c r="BBZ37" s="13"/>
      <c r="BCA37" s="13"/>
      <c r="BCB37" s="13"/>
      <c r="BCC37" s="13"/>
      <c r="BCD37" s="13"/>
      <c r="BCE37" s="13"/>
      <c r="BCF37" s="13"/>
      <c r="BCG37" s="13"/>
      <c r="BCH37" s="13"/>
      <c r="BCI37" s="13"/>
      <c r="BCJ37" s="13"/>
      <c r="BCK37" s="13"/>
      <c r="BCL37" s="13"/>
      <c r="BCM37" s="13"/>
      <c r="BCN37" s="13"/>
      <c r="BCO37" s="13"/>
      <c r="BCP37" s="13"/>
      <c r="BCQ37" s="13"/>
      <c r="BCR37" s="13"/>
      <c r="BCS37" s="13"/>
      <c r="BCT37" s="13"/>
      <c r="BCU37" s="13"/>
      <c r="BCV37" s="13"/>
      <c r="BCW37" s="13"/>
      <c r="BCX37" s="13"/>
      <c r="BCY37" s="13"/>
      <c r="BCZ37" s="13"/>
      <c r="BDA37" s="13"/>
      <c r="BDB37" s="13"/>
      <c r="BDC37" s="13"/>
      <c r="BDD37" s="13"/>
      <c r="BDE37" s="13"/>
      <c r="BDF37" s="13"/>
      <c r="BDG37" s="13"/>
      <c r="BDH37" s="13"/>
      <c r="BDI37" s="13"/>
      <c r="BDJ37" s="13"/>
      <c r="BDK37" s="13"/>
      <c r="BDL37" s="13"/>
      <c r="BDM37" s="13"/>
      <c r="BDN37" s="13"/>
      <c r="BDO37" s="13"/>
      <c r="BDP37" s="13"/>
      <c r="BDQ37" s="13"/>
      <c r="BDR37" s="13"/>
      <c r="BDS37" s="13"/>
      <c r="BDT37" s="13"/>
      <c r="BDU37" s="13"/>
      <c r="BDV37" s="13"/>
      <c r="BDW37" s="13"/>
      <c r="BDX37" s="13"/>
      <c r="BDY37" s="13"/>
      <c r="BDZ37" s="13"/>
      <c r="BEA37" s="13"/>
      <c r="BEB37" s="13"/>
      <c r="BEC37" s="13"/>
      <c r="BED37" s="13"/>
      <c r="BEE37" s="13"/>
      <c r="BEF37" s="13"/>
      <c r="BEG37" s="13"/>
      <c r="BEH37" s="13"/>
      <c r="BEI37" s="13"/>
      <c r="BEJ37" s="13"/>
      <c r="BEK37" s="13"/>
      <c r="BEL37" s="13"/>
      <c r="BEM37" s="13"/>
      <c r="BEN37" s="13"/>
      <c r="BEO37" s="13"/>
      <c r="BEP37" s="13"/>
      <c r="BEQ37" s="13"/>
      <c r="BER37" s="13"/>
      <c r="BES37" s="13"/>
      <c r="BET37" s="13"/>
      <c r="BEU37" s="13"/>
      <c r="BEV37" s="13"/>
      <c r="BEW37" s="13"/>
      <c r="BEX37" s="13"/>
      <c r="BEY37" s="13"/>
      <c r="BEZ37" s="13"/>
      <c r="BFA37" s="13"/>
      <c r="BFB37" s="13"/>
      <c r="BFC37" s="13"/>
      <c r="BFD37" s="13"/>
      <c r="BFE37" s="13"/>
      <c r="BFF37" s="13"/>
      <c r="BFG37" s="13"/>
      <c r="BFH37" s="13"/>
      <c r="BFI37" s="13"/>
      <c r="BFJ37" s="13"/>
      <c r="BFK37" s="13"/>
      <c r="BFL37" s="13"/>
      <c r="BFM37" s="13"/>
      <c r="BFN37" s="13"/>
      <c r="BFO37" s="13"/>
      <c r="BFP37" s="13"/>
      <c r="BFQ37" s="13"/>
      <c r="BFR37" s="13"/>
      <c r="BFS37" s="13"/>
      <c r="BFT37" s="13"/>
      <c r="BFU37" s="13"/>
      <c r="BFV37" s="13"/>
      <c r="BFW37" s="13"/>
      <c r="BFX37" s="13"/>
      <c r="BFY37" s="13"/>
      <c r="BFZ37" s="13"/>
      <c r="BGA37" s="13"/>
      <c r="BGB37" s="13"/>
      <c r="BGC37" s="13"/>
      <c r="BGD37" s="13"/>
      <c r="BGE37" s="13"/>
      <c r="BGF37" s="13"/>
      <c r="BGG37" s="13"/>
      <c r="BGH37" s="13"/>
      <c r="BGI37" s="13"/>
      <c r="BGJ37" s="13"/>
      <c r="BGK37" s="13"/>
      <c r="BGL37" s="13"/>
      <c r="BGM37" s="13"/>
      <c r="BGN37" s="13"/>
      <c r="BGO37" s="13"/>
      <c r="BGP37" s="13"/>
      <c r="BGQ37" s="13"/>
      <c r="BGR37" s="13"/>
      <c r="BGS37" s="13"/>
      <c r="BGT37" s="13"/>
      <c r="BGU37" s="13"/>
      <c r="BGV37" s="13"/>
      <c r="BGW37" s="13"/>
      <c r="BGX37" s="13"/>
      <c r="BGY37" s="13"/>
      <c r="BGZ37" s="13"/>
      <c r="BHA37" s="13"/>
      <c r="BHB37" s="13"/>
      <c r="BHC37" s="13"/>
      <c r="BHD37" s="13"/>
      <c r="BHE37" s="13"/>
      <c r="BHF37" s="13"/>
      <c r="BHG37" s="13"/>
      <c r="BHH37" s="13"/>
      <c r="BHI37" s="13"/>
      <c r="BHJ37" s="13"/>
      <c r="BHK37" s="13"/>
      <c r="BHL37" s="13"/>
      <c r="BHM37" s="13"/>
      <c r="BHN37" s="13"/>
      <c r="BHO37" s="13"/>
      <c r="BHP37" s="13"/>
      <c r="BHQ37" s="13"/>
      <c r="BHR37" s="13"/>
      <c r="BHS37" s="13"/>
      <c r="BHT37" s="13"/>
      <c r="BHU37" s="13"/>
      <c r="BHV37" s="13"/>
      <c r="BHW37" s="13"/>
      <c r="BHX37" s="13"/>
      <c r="BHY37" s="13"/>
      <c r="BHZ37" s="13"/>
      <c r="BIA37" s="13"/>
      <c r="BIB37" s="13"/>
      <c r="BIC37" s="13"/>
      <c r="BID37" s="13"/>
      <c r="BIE37" s="13"/>
      <c r="BIF37" s="13"/>
      <c r="BIG37" s="13"/>
      <c r="BIH37" s="13"/>
      <c r="BII37" s="13"/>
      <c r="BIJ37" s="13"/>
      <c r="BIK37" s="13"/>
      <c r="BIL37" s="13"/>
      <c r="BIM37" s="13"/>
      <c r="BIN37" s="13"/>
      <c r="BIO37" s="13"/>
      <c r="BIP37" s="13"/>
      <c r="BIQ37" s="13"/>
      <c r="BIR37" s="13"/>
      <c r="BIS37" s="13"/>
      <c r="BIT37" s="13"/>
      <c r="BIU37" s="13"/>
      <c r="BIV37" s="13"/>
      <c r="BIW37" s="13"/>
      <c r="BIX37" s="13"/>
      <c r="BIY37" s="13"/>
      <c r="BIZ37" s="13"/>
      <c r="BJA37" s="13"/>
      <c r="BJB37" s="13"/>
      <c r="BJC37" s="13"/>
      <c r="BJD37" s="13"/>
      <c r="BJE37" s="13"/>
      <c r="BJF37" s="13"/>
      <c r="BJG37" s="13"/>
      <c r="BJH37" s="13"/>
      <c r="BJI37" s="13"/>
      <c r="BJJ37" s="13"/>
      <c r="BJK37" s="13"/>
      <c r="BJL37" s="13"/>
      <c r="BJM37" s="13"/>
      <c r="BJN37" s="13"/>
      <c r="BJO37" s="13"/>
      <c r="BJP37" s="13"/>
      <c r="BJQ37" s="13"/>
      <c r="BJR37" s="13"/>
      <c r="BJS37" s="13"/>
      <c r="BJT37" s="13"/>
      <c r="BJU37" s="13"/>
      <c r="BJV37" s="13"/>
      <c r="BJW37" s="13"/>
      <c r="BJX37" s="13"/>
      <c r="BJY37" s="13"/>
      <c r="BJZ37" s="13"/>
      <c r="BKA37" s="13"/>
      <c r="BKB37" s="13"/>
      <c r="BKC37" s="13"/>
      <c r="BKD37" s="13"/>
      <c r="BKE37" s="13"/>
      <c r="BKF37" s="13"/>
      <c r="BKG37" s="13"/>
      <c r="BKH37" s="13"/>
      <c r="BKI37" s="13"/>
      <c r="BKJ37" s="13"/>
      <c r="BKK37" s="13"/>
      <c r="BKL37" s="13"/>
      <c r="BKM37" s="13"/>
      <c r="BKN37" s="13"/>
      <c r="BKO37" s="13"/>
      <c r="BKP37" s="13"/>
      <c r="BKQ37" s="13"/>
      <c r="BKR37" s="13"/>
      <c r="BKS37" s="13"/>
      <c r="BKT37" s="13"/>
      <c r="BKU37" s="13"/>
      <c r="BKV37" s="13"/>
      <c r="BKW37" s="13"/>
      <c r="BKX37" s="13"/>
      <c r="BKY37" s="13"/>
      <c r="BKZ37" s="13"/>
      <c r="BLA37" s="13"/>
      <c r="BLB37" s="13"/>
      <c r="BLC37" s="13"/>
      <c r="BLD37" s="13"/>
      <c r="BLE37" s="13"/>
      <c r="BLF37" s="13"/>
      <c r="BLG37" s="13"/>
      <c r="BLH37" s="13"/>
      <c r="BLI37" s="13"/>
      <c r="BLJ37" s="13"/>
      <c r="BLK37" s="13"/>
      <c r="BLL37" s="13"/>
      <c r="BLM37" s="13"/>
      <c r="BLN37" s="13"/>
      <c r="BLO37" s="13"/>
      <c r="BLP37" s="13"/>
      <c r="BLQ37" s="13"/>
      <c r="BLR37" s="13"/>
      <c r="BLS37" s="13"/>
      <c r="BLT37" s="13"/>
      <c r="BLU37" s="13"/>
      <c r="BLV37" s="13"/>
      <c r="BLW37" s="13"/>
      <c r="BLX37" s="13"/>
      <c r="BLY37" s="13"/>
      <c r="BLZ37" s="13"/>
      <c r="BMA37" s="13"/>
      <c r="BMB37" s="13"/>
      <c r="BMC37" s="13"/>
      <c r="BMD37" s="13"/>
      <c r="BME37" s="13"/>
      <c r="BMF37" s="13"/>
      <c r="BMG37" s="13"/>
      <c r="BMH37" s="13"/>
      <c r="BMI37" s="13"/>
      <c r="BMJ37" s="13"/>
      <c r="BMK37" s="13"/>
      <c r="BML37" s="13"/>
      <c r="BMM37" s="13"/>
      <c r="BMN37" s="13"/>
      <c r="BMO37" s="13"/>
      <c r="BMP37" s="13"/>
      <c r="BMQ37" s="13"/>
      <c r="BMR37" s="13"/>
      <c r="BMS37" s="13"/>
      <c r="BMT37" s="13"/>
      <c r="BMU37" s="13"/>
      <c r="BMV37" s="13"/>
      <c r="BMW37" s="13"/>
      <c r="BMX37" s="13"/>
      <c r="BMY37" s="13"/>
      <c r="BMZ37" s="13"/>
      <c r="BNA37" s="13"/>
      <c r="BNB37" s="13"/>
      <c r="BNC37" s="13"/>
      <c r="BND37" s="13"/>
      <c r="BNE37" s="13"/>
      <c r="BNF37" s="13"/>
      <c r="BNG37" s="13"/>
      <c r="BNH37" s="13"/>
      <c r="BNI37" s="13"/>
      <c r="BNJ37" s="13"/>
      <c r="BNK37" s="13"/>
      <c r="BNL37" s="13"/>
      <c r="BNM37" s="13"/>
      <c r="BNN37" s="13"/>
      <c r="BNO37" s="13"/>
      <c r="BNP37" s="13"/>
      <c r="BNQ37" s="13"/>
      <c r="BNR37" s="13"/>
      <c r="BNS37" s="13"/>
      <c r="BNT37" s="13"/>
      <c r="BNU37" s="13"/>
      <c r="BNV37" s="13"/>
      <c r="BNW37" s="13"/>
      <c r="BNX37" s="13"/>
      <c r="BNY37" s="13"/>
      <c r="BNZ37" s="13"/>
      <c r="BOA37" s="13"/>
      <c r="BOB37" s="13"/>
      <c r="BOC37" s="13"/>
      <c r="BOD37" s="13"/>
      <c r="BOE37" s="13"/>
      <c r="BOF37" s="13"/>
      <c r="BOG37" s="13"/>
      <c r="BOH37" s="13"/>
      <c r="BOI37" s="13"/>
      <c r="BOJ37" s="13"/>
      <c r="BOK37" s="13"/>
      <c r="BOL37" s="13"/>
      <c r="BOM37" s="13"/>
      <c r="BON37" s="13"/>
      <c r="BOO37" s="13"/>
      <c r="BOP37" s="13"/>
      <c r="BOQ37" s="13"/>
      <c r="BOR37" s="13"/>
      <c r="BOS37" s="13"/>
      <c r="BOT37" s="13"/>
      <c r="BOU37" s="13"/>
      <c r="BOV37" s="13"/>
      <c r="BOW37" s="13"/>
      <c r="BOX37" s="13"/>
      <c r="BOY37" s="13"/>
      <c r="BOZ37" s="13"/>
      <c r="BPA37" s="13"/>
      <c r="BPB37" s="13"/>
      <c r="BPC37" s="13"/>
      <c r="BPD37" s="13"/>
      <c r="BPE37" s="13"/>
      <c r="BPF37" s="13"/>
      <c r="BPG37" s="13"/>
      <c r="BPH37" s="13"/>
      <c r="BPI37" s="13"/>
      <c r="BPJ37" s="13"/>
      <c r="BPK37" s="13"/>
      <c r="BPL37" s="13"/>
      <c r="BPM37" s="13"/>
      <c r="BPN37" s="13"/>
      <c r="BPO37" s="13"/>
      <c r="BPP37" s="13"/>
      <c r="BPQ37" s="13"/>
      <c r="BPR37" s="13"/>
      <c r="BPS37" s="13"/>
      <c r="BPT37" s="13"/>
      <c r="BPU37" s="13"/>
      <c r="BPV37" s="13"/>
      <c r="BPW37" s="13"/>
      <c r="BPX37" s="13"/>
      <c r="BPY37" s="13"/>
      <c r="BPZ37" s="13"/>
      <c r="BQA37" s="13"/>
      <c r="BQB37" s="13"/>
      <c r="BQC37" s="13"/>
      <c r="BQD37" s="13"/>
      <c r="BQE37" s="13"/>
      <c r="BQF37" s="13"/>
      <c r="BQG37" s="13"/>
      <c r="BQH37" s="13"/>
      <c r="BQI37" s="13"/>
      <c r="BQJ37" s="13"/>
      <c r="BQK37" s="13"/>
      <c r="BQL37" s="13"/>
      <c r="BQM37" s="13"/>
      <c r="BQN37" s="13"/>
      <c r="BQO37" s="13"/>
      <c r="BQP37" s="13"/>
      <c r="BQQ37" s="13"/>
      <c r="BQR37" s="13"/>
      <c r="BQS37" s="13"/>
      <c r="BQT37" s="13"/>
      <c r="BQU37" s="13"/>
      <c r="BQV37" s="13"/>
      <c r="BQW37" s="13"/>
      <c r="BQX37" s="13"/>
      <c r="BQY37" s="13"/>
      <c r="BQZ37" s="13"/>
      <c r="BRA37" s="13"/>
      <c r="BRB37" s="13"/>
      <c r="BRC37" s="13"/>
      <c r="BRD37" s="13"/>
      <c r="BRE37" s="13"/>
      <c r="BRF37" s="13"/>
      <c r="BRG37" s="13"/>
      <c r="BRH37" s="13"/>
      <c r="BRI37" s="13"/>
      <c r="BRJ37" s="13"/>
      <c r="BRK37" s="13"/>
      <c r="BRL37" s="13"/>
      <c r="BRM37" s="13"/>
      <c r="BRN37" s="13"/>
      <c r="BRO37" s="13"/>
      <c r="BRP37" s="13"/>
      <c r="BRQ37" s="13"/>
      <c r="BRR37" s="13"/>
      <c r="BRS37" s="13"/>
      <c r="BRT37" s="13"/>
      <c r="BRU37" s="13"/>
      <c r="BRV37" s="13"/>
      <c r="BRW37" s="13"/>
      <c r="BRX37" s="13"/>
      <c r="BRY37" s="13"/>
      <c r="BRZ37" s="13"/>
      <c r="BSA37" s="13"/>
      <c r="BSB37" s="13"/>
      <c r="BSC37" s="13"/>
      <c r="BSD37" s="13"/>
      <c r="BSE37" s="13"/>
      <c r="BSF37" s="13"/>
      <c r="BSG37" s="13"/>
      <c r="BSH37" s="13"/>
      <c r="BSI37" s="13"/>
      <c r="BSJ37" s="13"/>
      <c r="BSK37" s="13"/>
      <c r="BSL37" s="13"/>
      <c r="BSM37" s="13"/>
      <c r="BSN37" s="13"/>
      <c r="BSO37" s="13"/>
      <c r="BSP37" s="13"/>
      <c r="BSQ37" s="13"/>
      <c r="BSR37" s="13"/>
      <c r="BSS37" s="13"/>
      <c r="BST37" s="13"/>
      <c r="BSU37" s="13"/>
      <c r="BSV37" s="13"/>
      <c r="BSW37" s="13"/>
      <c r="BSX37" s="13"/>
      <c r="BSY37" s="13"/>
      <c r="BSZ37" s="13"/>
      <c r="BTA37" s="13"/>
      <c r="BTB37" s="13"/>
      <c r="BTC37" s="13"/>
      <c r="BTD37" s="13"/>
      <c r="BTE37" s="13"/>
      <c r="BTF37" s="13"/>
      <c r="BTG37" s="13"/>
      <c r="BTH37" s="13"/>
      <c r="BTI37" s="13"/>
      <c r="BTJ37" s="13"/>
      <c r="BTK37" s="13"/>
      <c r="BTL37" s="13"/>
      <c r="BTM37" s="13"/>
      <c r="BTN37" s="13"/>
      <c r="BTO37" s="13"/>
      <c r="BTP37" s="13"/>
      <c r="BTQ37" s="13"/>
      <c r="BTR37" s="13"/>
      <c r="BTS37" s="13"/>
      <c r="BTT37" s="13"/>
      <c r="BTU37" s="13"/>
      <c r="BTV37" s="13"/>
      <c r="BTW37" s="13"/>
      <c r="BTX37" s="13"/>
      <c r="BTY37" s="13"/>
      <c r="BTZ37" s="13"/>
      <c r="BUA37" s="13"/>
      <c r="BUB37" s="13"/>
      <c r="BUC37" s="13"/>
      <c r="BUD37" s="13"/>
      <c r="BUE37" s="13"/>
      <c r="BUF37" s="13"/>
      <c r="BUG37" s="13"/>
      <c r="BUH37" s="13"/>
      <c r="BUI37" s="13"/>
      <c r="BUJ37" s="13"/>
      <c r="BUK37" s="13"/>
      <c r="BUL37" s="13"/>
      <c r="BUM37" s="13"/>
      <c r="BUN37" s="13"/>
      <c r="BUO37" s="13"/>
      <c r="BUP37" s="13"/>
      <c r="BUQ37" s="13"/>
      <c r="BUR37" s="13"/>
      <c r="BUS37" s="13"/>
      <c r="BUT37" s="13"/>
      <c r="BUU37" s="13"/>
      <c r="BUV37" s="13"/>
      <c r="BUW37" s="13"/>
      <c r="BUX37" s="13"/>
      <c r="BUY37" s="13"/>
      <c r="BUZ37" s="13"/>
      <c r="BVA37" s="13"/>
      <c r="BVB37" s="13"/>
      <c r="BVC37" s="13"/>
      <c r="BVD37" s="13"/>
      <c r="BVE37" s="13"/>
      <c r="BVF37" s="13"/>
      <c r="BVG37" s="13"/>
      <c r="BVH37" s="13"/>
      <c r="BVI37" s="13"/>
      <c r="BVJ37" s="13"/>
      <c r="BVK37" s="13"/>
      <c r="BVL37" s="13"/>
      <c r="BVM37" s="13"/>
      <c r="BVN37" s="13"/>
      <c r="BVO37" s="13"/>
      <c r="BVP37" s="13"/>
      <c r="BVQ37" s="13"/>
      <c r="BVR37" s="13"/>
      <c r="BVS37" s="13"/>
      <c r="BVT37" s="13"/>
      <c r="BVU37" s="13"/>
      <c r="BVV37" s="13"/>
      <c r="BVW37" s="13"/>
      <c r="BVX37" s="13"/>
      <c r="BVY37" s="13"/>
      <c r="BVZ37" s="13"/>
      <c r="BWA37" s="13"/>
      <c r="BWB37" s="13"/>
      <c r="BWC37" s="13"/>
      <c r="BWD37" s="13"/>
      <c r="BWE37" s="13"/>
      <c r="BWF37" s="13"/>
      <c r="BWG37" s="13"/>
      <c r="BWH37" s="13"/>
      <c r="BWI37" s="13"/>
      <c r="BWJ37" s="13"/>
      <c r="BWK37" s="13"/>
      <c r="BWL37" s="13"/>
      <c r="BWM37" s="13"/>
      <c r="BWN37" s="13"/>
      <c r="BWO37" s="13"/>
      <c r="BWP37" s="13"/>
      <c r="BWQ37" s="13"/>
      <c r="BWR37" s="13"/>
      <c r="BWS37" s="13"/>
      <c r="BWT37" s="13"/>
      <c r="BWU37" s="13"/>
      <c r="BWV37" s="13"/>
      <c r="BWW37" s="13"/>
      <c r="BWX37" s="13"/>
      <c r="BWY37" s="13"/>
      <c r="BWZ37" s="13"/>
      <c r="BXA37" s="13"/>
      <c r="BXB37" s="13"/>
      <c r="BXC37" s="13"/>
      <c r="BXD37" s="13"/>
      <c r="BXE37" s="13"/>
      <c r="BXF37" s="13"/>
      <c r="BXG37" s="13"/>
      <c r="BXH37" s="13"/>
      <c r="BXI37" s="13"/>
      <c r="BXJ37" s="13"/>
      <c r="BXK37" s="13"/>
      <c r="BXL37" s="13"/>
      <c r="BXM37" s="13"/>
      <c r="BXN37" s="13"/>
      <c r="BXO37" s="13"/>
      <c r="BXP37" s="13"/>
      <c r="BXQ37" s="13"/>
      <c r="BXR37" s="13"/>
      <c r="BXS37" s="13"/>
      <c r="BXT37" s="13"/>
      <c r="BXU37" s="13"/>
      <c r="BXV37" s="13"/>
      <c r="BXW37" s="13"/>
      <c r="BXX37" s="13"/>
      <c r="BXY37" s="13"/>
      <c r="BXZ37" s="13"/>
      <c r="BYA37" s="13"/>
      <c r="BYB37" s="13"/>
      <c r="BYC37" s="13"/>
      <c r="BYD37" s="13"/>
      <c r="BYE37" s="13"/>
      <c r="BYF37" s="13"/>
      <c r="BYG37" s="13"/>
      <c r="BYH37" s="13"/>
      <c r="BYI37" s="13"/>
      <c r="BYJ37" s="13"/>
      <c r="BYK37" s="13"/>
      <c r="BYL37" s="13"/>
      <c r="BYM37" s="13"/>
      <c r="BYN37" s="13"/>
      <c r="BYO37" s="13"/>
      <c r="BYP37" s="13"/>
      <c r="BYQ37" s="13"/>
      <c r="BYR37" s="13"/>
      <c r="BYS37" s="13"/>
      <c r="BYT37" s="13"/>
      <c r="BYU37" s="13"/>
      <c r="BYV37" s="13"/>
      <c r="BYW37" s="13"/>
      <c r="BYX37" s="13"/>
      <c r="BYY37" s="13"/>
      <c r="BYZ37" s="13"/>
      <c r="BZA37" s="13"/>
      <c r="BZB37" s="13"/>
      <c r="BZC37" s="13"/>
      <c r="BZD37" s="13"/>
      <c r="BZE37" s="13"/>
      <c r="BZF37" s="13"/>
      <c r="BZG37" s="13"/>
      <c r="BZH37" s="13"/>
      <c r="BZI37" s="13"/>
      <c r="BZJ37" s="13"/>
      <c r="BZK37" s="13"/>
      <c r="BZL37" s="13"/>
      <c r="BZM37" s="13"/>
      <c r="BZN37" s="13"/>
      <c r="BZO37" s="13"/>
      <c r="BZP37" s="13"/>
      <c r="BZQ37" s="13"/>
      <c r="BZR37" s="13"/>
      <c r="BZS37" s="13"/>
      <c r="BZT37" s="13"/>
      <c r="BZU37" s="13"/>
      <c r="BZV37" s="13"/>
      <c r="BZW37" s="13"/>
      <c r="BZX37" s="13"/>
      <c r="BZY37" s="13"/>
      <c r="BZZ37" s="13"/>
      <c r="CAA37" s="13"/>
      <c r="CAB37" s="13"/>
      <c r="CAC37" s="13"/>
      <c r="CAD37" s="13"/>
      <c r="CAE37" s="13"/>
      <c r="CAF37" s="13"/>
      <c r="CAG37" s="13"/>
      <c r="CAH37" s="13"/>
      <c r="CAI37" s="13"/>
      <c r="CAJ37" s="13"/>
      <c r="CAK37" s="13"/>
      <c r="CAL37" s="13"/>
      <c r="CAM37" s="13"/>
      <c r="CAN37" s="13"/>
      <c r="CAO37" s="13"/>
      <c r="CAP37" s="13"/>
      <c r="CAQ37" s="13"/>
      <c r="CAR37" s="13"/>
      <c r="CAS37" s="13"/>
      <c r="CAT37" s="13"/>
      <c r="CAU37" s="13"/>
      <c r="CAV37" s="13"/>
      <c r="CAW37" s="13"/>
      <c r="CAX37" s="13"/>
      <c r="CAY37" s="13"/>
      <c r="CAZ37" s="13"/>
      <c r="CBA37" s="13"/>
      <c r="CBB37" s="13"/>
      <c r="CBC37" s="13"/>
      <c r="CBD37" s="13"/>
      <c r="CBE37" s="13"/>
      <c r="CBF37" s="13"/>
      <c r="CBG37" s="13"/>
      <c r="CBH37" s="13"/>
      <c r="CBI37" s="13"/>
      <c r="CBJ37" s="13"/>
      <c r="CBK37" s="13"/>
      <c r="CBL37" s="13"/>
      <c r="CBM37" s="13"/>
      <c r="CBN37" s="13"/>
      <c r="CBO37" s="13"/>
      <c r="CBP37" s="13"/>
      <c r="CBQ37" s="13"/>
      <c r="CBR37" s="13"/>
      <c r="CBS37" s="13"/>
      <c r="CBT37" s="13"/>
      <c r="CBU37" s="13"/>
      <c r="CBV37" s="13"/>
      <c r="CBW37" s="13"/>
      <c r="CBX37" s="13"/>
      <c r="CBY37" s="13"/>
      <c r="CBZ37" s="13"/>
      <c r="CCA37" s="13"/>
      <c r="CCB37" s="13"/>
      <c r="CCC37" s="13"/>
      <c r="CCD37" s="13"/>
      <c r="CCE37" s="13"/>
      <c r="CCF37" s="13"/>
      <c r="CCG37" s="13"/>
      <c r="CCH37" s="13"/>
      <c r="CCI37" s="13"/>
      <c r="CCJ37" s="13"/>
      <c r="CCK37" s="13"/>
      <c r="CCL37" s="13"/>
      <c r="CCM37" s="13"/>
      <c r="CCN37" s="13"/>
      <c r="CCO37" s="13"/>
      <c r="CCP37" s="13"/>
      <c r="CCQ37" s="13"/>
      <c r="CCR37" s="13"/>
      <c r="CCS37" s="13"/>
      <c r="CCT37" s="13"/>
      <c r="CCU37" s="13"/>
      <c r="CCV37" s="13"/>
      <c r="CCW37" s="13"/>
      <c r="CCX37" s="13"/>
      <c r="CCY37" s="13"/>
      <c r="CCZ37" s="13"/>
      <c r="CDA37" s="13"/>
      <c r="CDB37" s="13"/>
      <c r="CDC37" s="13"/>
      <c r="CDD37" s="13"/>
      <c r="CDE37" s="13"/>
      <c r="CDF37" s="13"/>
      <c r="CDG37" s="13"/>
      <c r="CDH37" s="13"/>
      <c r="CDI37" s="13"/>
      <c r="CDJ37" s="13"/>
      <c r="CDK37" s="13"/>
      <c r="CDL37" s="13"/>
      <c r="CDM37" s="13"/>
      <c r="CDN37" s="13"/>
      <c r="CDO37" s="13"/>
      <c r="CDP37" s="13"/>
      <c r="CDQ37" s="13"/>
      <c r="CDR37" s="13"/>
      <c r="CDS37" s="13"/>
      <c r="CDT37" s="13"/>
      <c r="CDU37" s="13"/>
      <c r="CDV37" s="13"/>
      <c r="CDW37" s="13"/>
      <c r="CDX37" s="13"/>
      <c r="CDY37" s="13"/>
      <c r="CDZ37" s="13"/>
      <c r="CEA37" s="13"/>
      <c r="CEB37" s="13"/>
      <c r="CEC37" s="13"/>
      <c r="CED37" s="13"/>
      <c r="CEE37" s="13"/>
      <c r="CEF37" s="13"/>
      <c r="CEG37" s="13"/>
      <c r="CEH37" s="13"/>
      <c r="CEI37" s="13"/>
      <c r="CEJ37" s="13"/>
      <c r="CEK37" s="13"/>
      <c r="CEL37" s="13"/>
      <c r="CEM37" s="13"/>
      <c r="CEN37" s="13"/>
      <c r="CEO37" s="13"/>
      <c r="CEP37" s="13"/>
      <c r="CEQ37" s="13"/>
      <c r="CER37" s="13"/>
      <c r="CES37" s="13"/>
      <c r="CET37" s="13"/>
      <c r="CEU37" s="13"/>
      <c r="CEV37" s="13"/>
      <c r="CEW37" s="13"/>
      <c r="CEX37" s="13"/>
      <c r="CEY37" s="13"/>
      <c r="CEZ37" s="13"/>
      <c r="CFA37" s="13"/>
      <c r="CFB37" s="13"/>
      <c r="CFC37" s="13"/>
      <c r="CFD37" s="13"/>
      <c r="CFE37" s="13"/>
      <c r="CFF37" s="13"/>
      <c r="CFG37" s="13"/>
      <c r="CFH37" s="13"/>
      <c r="CFI37" s="13"/>
      <c r="CFJ37" s="13"/>
      <c r="CFK37" s="13"/>
      <c r="CFL37" s="13"/>
      <c r="CFM37" s="13"/>
      <c r="CFN37" s="13"/>
      <c r="CFO37" s="13"/>
      <c r="CFP37" s="13"/>
      <c r="CFQ37" s="13"/>
      <c r="CFR37" s="13"/>
      <c r="CFS37" s="13"/>
      <c r="CFT37" s="13"/>
      <c r="CFU37" s="13"/>
      <c r="CFV37" s="13"/>
      <c r="CFW37" s="13"/>
      <c r="CFX37" s="13"/>
      <c r="CFY37" s="13"/>
      <c r="CFZ37" s="13"/>
      <c r="CGA37" s="13"/>
      <c r="CGB37" s="13"/>
      <c r="CGC37" s="13"/>
      <c r="CGD37" s="13"/>
      <c r="CGE37" s="13"/>
      <c r="CGF37" s="13"/>
      <c r="CGG37" s="13"/>
      <c r="CGH37" s="13"/>
      <c r="CGI37" s="13"/>
      <c r="CGJ37" s="13"/>
      <c r="CGK37" s="13"/>
      <c r="CGL37" s="13"/>
      <c r="CGM37" s="13"/>
      <c r="CGN37" s="13"/>
      <c r="CGO37" s="13"/>
      <c r="CGP37" s="13"/>
      <c r="CGQ37" s="13"/>
      <c r="CGR37" s="13"/>
      <c r="CGS37" s="13"/>
      <c r="CGT37" s="13"/>
      <c r="CGU37" s="13"/>
      <c r="CGV37" s="13"/>
      <c r="CGW37" s="13"/>
      <c r="CGX37" s="13"/>
      <c r="CGY37" s="13"/>
      <c r="CGZ37" s="13"/>
      <c r="CHA37" s="13"/>
      <c r="CHB37" s="13"/>
      <c r="CHC37" s="13"/>
      <c r="CHD37" s="13"/>
      <c r="CHE37" s="13"/>
      <c r="CHF37" s="13"/>
      <c r="CHG37" s="13"/>
      <c r="CHH37" s="13"/>
      <c r="CHI37" s="13"/>
      <c r="CHJ37" s="13"/>
      <c r="CHK37" s="13"/>
      <c r="CHL37" s="13"/>
      <c r="CHM37" s="13"/>
      <c r="CHN37" s="13"/>
      <c r="CHO37" s="13"/>
      <c r="CHP37" s="13"/>
      <c r="CHQ37" s="13"/>
      <c r="CHR37" s="13"/>
      <c r="CHS37" s="13"/>
      <c r="CHT37" s="13"/>
      <c r="CHU37" s="13"/>
      <c r="CHV37" s="13"/>
      <c r="CHW37" s="13"/>
      <c r="CHX37" s="13"/>
      <c r="CHY37" s="13"/>
      <c r="CHZ37" s="13"/>
      <c r="CIA37" s="13"/>
      <c r="CIB37" s="13"/>
      <c r="CIC37" s="13"/>
      <c r="CID37" s="13"/>
      <c r="CIE37" s="13"/>
      <c r="CIF37" s="13"/>
      <c r="CIG37" s="13"/>
      <c r="CIH37" s="13"/>
      <c r="CII37" s="13"/>
      <c r="CIJ37" s="13"/>
      <c r="CIK37" s="13"/>
      <c r="CIL37" s="13"/>
      <c r="CIM37" s="13"/>
      <c r="CIN37" s="13"/>
      <c r="CIO37" s="13"/>
      <c r="CIP37" s="13"/>
      <c r="CIQ37" s="13"/>
      <c r="CIR37" s="13"/>
      <c r="CIS37" s="13"/>
      <c r="CIT37" s="13"/>
      <c r="CIU37" s="13"/>
      <c r="CIV37" s="13"/>
      <c r="CIW37" s="13"/>
      <c r="CIX37" s="13"/>
      <c r="CIY37" s="13"/>
      <c r="CIZ37" s="13"/>
      <c r="CJA37" s="13"/>
      <c r="CJB37" s="13"/>
      <c r="CJC37" s="13"/>
      <c r="CJD37" s="13"/>
      <c r="CJE37" s="13"/>
      <c r="CJF37" s="13"/>
      <c r="CJG37" s="13"/>
      <c r="CJH37" s="13"/>
      <c r="CJI37" s="13"/>
      <c r="CJJ37" s="13"/>
      <c r="CJK37" s="13"/>
      <c r="CJL37" s="13"/>
      <c r="CJM37" s="13"/>
      <c r="CJN37" s="13"/>
      <c r="CJO37" s="13"/>
      <c r="CJP37" s="13"/>
      <c r="CJQ37" s="13"/>
      <c r="CJR37" s="13"/>
      <c r="CJS37" s="13"/>
      <c r="CJT37" s="13"/>
      <c r="CJU37" s="13"/>
      <c r="CJV37" s="13"/>
      <c r="CJW37" s="13"/>
      <c r="CJX37" s="13"/>
      <c r="CJY37" s="13"/>
      <c r="CJZ37" s="13"/>
      <c r="CKA37" s="13"/>
      <c r="CKB37" s="13"/>
      <c r="CKC37" s="13"/>
      <c r="CKD37" s="13"/>
      <c r="CKE37" s="13"/>
      <c r="CKF37" s="13"/>
      <c r="CKG37" s="13"/>
      <c r="CKH37" s="13"/>
      <c r="CKI37" s="13"/>
      <c r="CKJ37" s="13"/>
      <c r="CKK37" s="13"/>
      <c r="CKL37" s="13"/>
      <c r="CKM37" s="13"/>
      <c r="CKN37" s="13"/>
      <c r="CKO37" s="13"/>
      <c r="CKP37" s="13"/>
      <c r="CKQ37" s="13"/>
      <c r="CKR37" s="13"/>
      <c r="CKS37" s="13"/>
      <c r="CKT37" s="13"/>
      <c r="CKU37" s="13"/>
      <c r="CKV37" s="13"/>
      <c r="CKW37" s="13"/>
      <c r="CKX37" s="13"/>
      <c r="CKY37" s="13"/>
      <c r="CKZ37" s="13"/>
      <c r="CLA37" s="13"/>
      <c r="CLB37" s="13"/>
      <c r="CLC37" s="13"/>
      <c r="CLD37" s="13"/>
      <c r="CLE37" s="13"/>
      <c r="CLF37" s="13"/>
      <c r="CLG37" s="13"/>
      <c r="CLH37" s="13"/>
      <c r="CLI37" s="13"/>
      <c r="CLJ37" s="13"/>
      <c r="CLK37" s="13"/>
      <c r="CLL37" s="13"/>
      <c r="CLM37" s="13"/>
      <c r="CLN37" s="13"/>
      <c r="CLO37" s="13"/>
      <c r="CLP37" s="13"/>
      <c r="CLQ37" s="13"/>
      <c r="CLR37" s="13"/>
      <c r="CLS37" s="13"/>
      <c r="CLT37" s="13"/>
      <c r="CLU37" s="13"/>
      <c r="CLV37" s="13"/>
      <c r="CLW37" s="13"/>
      <c r="CLX37" s="13"/>
      <c r="CLY37" s="13"/>
      <c r="CLZ37" s="13"/>
      <c r="CMA37" s="13"/>
      <c r="CMB37" s="13"/>
      <c r="CMC37" s="13"/>
      <c r="CMD37" s="13"/>
      <c r="CME37" s="13"/>
      <c r="CMF37" s="13"/>
      <c r="CMG37" s="13"/>
      <c r="CMH37" s="13"/>
      <c r="CMI37" s="13"/>
      <c r="CMJ37" s="13"/>
      <c r="CMK37" s="13"/>
      <c r="CML37" s="13"/>
      <c r="CMM37" s="13"/>
      <c r="CMN37" s="13"/>
      <c r="CMO37" s="13"/>
      <c r="CMP37" s="13"/>
      <c r="CMQ37" s="13"/>
      <c r="CMR37" s="13"/>
      <c r="CMS37" s="13"/>
      <c r="CMT37" s="13"/>
      <c r="CMU37" s="13"/>
      <c r="CMV37" s="13"/>
      <c r="CMW37" s="13"/>
      <c r="CMX37" s="13"/>
      <c r="CMY37" s="13"/>
      <c r="CMZ37" s="13"/>
      <c r="CNA37" s="13"/>
      <c r="CNB37" s="13"/>
      <c r="CNC37" s="13"/>
      <c r="CND37" s="13"/>
      <c r="CNE37" s="13"/>
      <c r="CNF37" s="13"/>
      <c r="CNG37" s="13"/>
      <c r="CNH37" s="13"/>
      <c r="CNI37" s="13"/>
      <c r="CNJ37" s="13"/>
      <c r="CNK37" s="13"/>
      <c r="CNL37" s="13"/>
      <c r="CNM37" s="13"/>
      <c r="CNN37" s="13"/>
      <c r="CNO37" s="13"/>
      <c r="CNP37" s="13"/>
      <c r="CNQ37" s="13"/>
      <c r="CNR37" s="13"/>
      <c r="CNS37" s="13"/>
      <c r="CNT37" s="13"/>
      <c r="CNU37" s="13"/>
      <c r="CNV37" s="13"/>
      <c r="CNW37" s="13"/>
      <c r="CNX37" s="13"/>
      <c r="CNY37" s="13"/>
      <c r="CNZ37" s="13"/>
      <c r="COA37" s="13"/>
      <c r="COB37" s="13"/>
      <c r="COC37" s="13"/>
      <c r="COD37" s="13"/>
      <c r="COE37" s="13"/>
      <c r="COF37" s="13"/>
      <c r="COG37" s="13"/>
      <c r="COH37" s="13"/>
      <c r="COI37" s="13"/>
      <c r="COJ37" s="13"/>
      <c r="COK37" s="13"/>
      <c r="COL37" s="13"/>
      <c r="COM37" s="13"/>
      <c r="CON37" s="13"/>
      <c r="COO37" s="13"/>
      <c r="COP37" s="13"/>
      <c r="COQ37" s="13"/>
      <c r="COR37" s="13"/>
      <c r="COS37" s="13"/>
      <c r="COT37" s="13"/>
      <c r="COU37" s="13"/>
      <c r="COV37" s="13"/>
      <c r="COW37" s="13"/>
      <c r="COX37" s="13"/>
      <c r="COY37" s="13"/>
      <c r="COZ37" s="13"/>
      <c r="CPA37" s="13"/>
      <c r="CPB37" s="13"/>
      <c r="CPC37" s="13"/>
      <c r="CPD37" s="13"/>
      <c r="CPE37" s="13"/>
      <c r="CPF37" s="13"/>
      <c r="CPG37" s="13"/>
      <c r="CPH37" s="13"/>
      <c r="CPI37" s="13"/>
      <c r="CPJ37" s="13"/>
      <c r="CPK37" s="13"/>
      <c r="CPL37" s="13"/>
      <c r="CPM37" s="13"/>
      <c r="CPN37" s="13"/>
      <c r="CPO37" s="13"/>
      <c r="CPP37" s="13"/>
      <c r="CPQ37" s="13"/>
      <c r="CPR37" s="13"/>
      <c r="CPS37" s="13"/>
      <c r="CPT37" s="13"/>
      <c r="CPU37" s="13"/>
      <c r="CPV37" s="13"/>
      <c r="CPW37" s="13"/>
      <c r="CPX37" s="13"/>
      <c r="CPY37" s="13"/>
      <c r="CPZ37" s="13"/>
      <c r="CQA37" s="13"/>
      <c r="CQB37" s="13"/>
      <c r="CQC37" s="13"/>
      <c r="CQD37" s="13"/>
      <c r="CQE37" s="13"/>
      <c r="CQF37" s="13"/>
      <c r="CQG37" s="13"/>
      <c r="CQH37" s="13"/>
      <c r="CQI37" s="13"/>
      <c r="CQJ37" s="13"/>
      <c r="CQK37" s="13"/>
      <c r="CQL37" s="13"/>
      <c r="CQM37" s="13"/>
      <c r="CQN37" s="13"/>
      <c r="CQO37" s="13"/>
      <c r="CQP37" s="13"/>
      <c r="CQQ37" s="13"/>
      <c r="CQR37" s="13"/>
      <c r="CQS37" s="13"/>
      <c r="CQT37" s="13"/>
      <c r="CQU37" s="13"/>
      <c r="CQV37" s="13"/>
      <c r="CQW37" s="13"/>
      <c r="CQX37" s="13"/>
      <c r="CQY37" s="13"/>
      <c r="CQZ37" s="13"/>
      <c r="CRA37" s="13"/>
      <c r="CRB37" s="13"/>
      <c r="CRC37" s="13"/>
      <c r="CRD37" s="13"/>
      <c r="CRE37" s="13"/>
      <c r="CRF37" s="13"/>
      <c r="CRG37" s="13"/>
      <c r="CRH37" s="13"/>
      <c r="CRI37" s="13"/>
      <c r="CRJ37" s="13"/>
      <c r="CRK37" s="13"/>
      <c r="CRL37" s="13"/>
      <c r="CRM37" s="13"/>
      <c r="CRN37" s="13"/>
      <c r="CRO37" s="13"/>
      <c r="CRP37" s="13"/>
      <c r="CRQ37" s="13"/>
      <c r="CRR37" s="13"/>
      <c r="CRS37" s="13"/>
      <c r="CRT37" s="13"/>
      <c r="CRU37" s="13"/>
      <c r="CRV37" s="13"/>
      <c r="CRW37" s="13"/>
      <c r="CRX37" s="13"/>
      <c r="CRY37" s="13"/>
      <c r="CRZ37" s="13"/>
      <c r="CSA37" s="13"/>
      <c r="CSB37" s="13"/>
      <c r="CSC37" s="13"/>
      <c r="CSD37" s="13"/>
      <c r="CSE37" s="13"/>
      <c r="CSF37" s="13"/>
      <c r="CSG37" s="13"/>
      <c r="CSH37" s="13"/>
      <c r="CSI37" s="13"/>
      <c r="CSJ37" s="13"/>
      <c r="CSK37" s="13"/>
      <c r="CSL37" s="13"/>
      <c r="CSM37" s="13"/>
      <c r="CSN37" s="13"/>
      <c r="CSO37" s="13"/>
      <c r="CSP37" s="13"/>
      <c r="CSQ37" s="13"/>
      <c r="CSR37" s="13"/>
      <c r="CSS37" s="13"/>
      <c r="CST37" s="13"/>
      <c r="CSU37" s="13"/>
      <c r="CSV37" s="13"/>
      <c r="CSW37" s="13"/>
      <c r="CSX37" s="13"/>
      <c r="CSY37" s="13"/>
      <c r="CSZ37" s="13"/>
      <c r="CTA37" s="13"/>
      <c r="CTB37" s="13"/>
      <c r="CTC37" s="13"/>
      <c r="CTD37" s="13"/>
      <c r="CTE37" s="13"/>
      <c r="CTF37" s="13"/>
      <c r="CTG37" s="13"/>
      <c r="CTH37" s="13"/>
      <c r="CTI37" s="13"/>
      <c r="CTJ37" s="13"/>
      <c r="CTK37" s="13"/>
      <c r="CTL37" s="13"/>
      <c r="CTM37" s="13"/>
      <c r="CTN37" s="13"/>
      <c r="CTO37" s="13"/>
      <c r="CTP37" s="13"/>
      <c r="CTQ37" s="13"/>
      <c r="CTR37" s="13"/>
      <c r="CTS37" s="13"/>
      <c r="CTT37" s="13"/>
      <c r="CTU37" s="13"/>
      <c r="CTV37" s="13"/>
      <c r="CTW37" s="13"/>
      <c r="CTX37" s="13"/>
      <c r="CTY37" s="13"/>
      <c r="CTZ37" s="13"/>
      <c r="CUA37" s="13"/>
      <c r="CUB37" s="13"/>
      <c r="CUC37" s="13"/>
      <c r="CUD37" s="13"/>
      <c r="CUE37" s="13"/>
      <c r="CUF37" s="13"/>
      <c r="CUG37" s="13"/>
      <c r="CUH37" s="13"/>
      <c r="CUI37" s="13"/>
      <c r="CUJ37" s="13"/>
      <c r="CUK37" s="13"/>
      <c r="CUL37" s="13"/>
      <c r="CUM37" s="13"/>
      <c r="CUN37" s="13"/>
      <c r="CUO37" s="13"/>
      <c r="CUP37" s="13"/>
      <c r="CUQ37" s="13"/>
      <c r="CUR37" s="13"/>
      <c r="CUS37" s="13"/>
      <c r="CUT37" s="13"/>
      <c r="CUU37" s="13"/>
      <c r="CUV37" s="13"/>
      <c r="CUW37" s="13"/>
      <c r="CUX37" s="13"/>
      <c r="CUY37" s="13"/>
      <c r="CUZ37" s="13"/>
      <c r="CVA37" s="13"/>
      <c r="CVB37" s="13"/>
      <c r="CVC37" s="13"/>
      <c r="CVD37" s="13"/>
      <c r="CVE37" s="13"/>
      <c r="CVF37" s="13"/>
      <c r="CVG37" s="13"/>
      <c r="CVH37" s="13"/>
      <c r="CVI37" s="13"/>
      <c r="CVJ37" s="13"/>
      <c r="CVK37" s="13"/>
      <c r="CVL37" s="13"/>
      <c r="CVM37" s="13"/>
      <c r="CVN37" s="13"/>
      <c r="CVO37" s="13"/>
      <c r="CVP37" s="13"/>
      <c r="CVQ37" s="13"/>
      <c r="CVR37" s="13"/>
      <c r="CVS37" s="13"/>
      <c r="CVT37" s="13"/>
      <c r="CVU37" s="13"/>
      <c r="CVV37" s="13"/>
      <c r="CVW37" s="13"/>
      <c r="CVX37" s="13"/>
      <c r="CVY37" s="13"/>
      <c r="CVZ37" s="13"/>
      <c r="CWA37" s="13"/>
      <c r="CWB37" s="13"/>
      <c r="CWC37" s="13"/>
      <c r="CWD37" s="13"/>
      <c r="CWE37" s="13"/>
      <c r="CWF37" s="13"/>
      <c r="CWG37" s="13"/>
      <c r="CWH37" s="13"/>
      <c r="CWI37" s="13"/>
      <c r="CWJ37" s="13"/>
      <c r="CWK37" s="13"/>
      <c r="CWL37" s="13"/>
      <c r="CWM37" s="13"/>
      <c r="CWN37" s="13"/>
      <c r="CWO37" s="13"/>
      <c r="CWP37" s="13"/>
      <c r="CWQ37" s="13"/>
      <c r="CWR37" s="13"/>
      <c r="CWS37" s="13"/>
      <c r="CWT37" s="13"/>
      <c r="CWU37" s="13"/>
      <c r="CWV37" s="13"/>
      <c r="CWW37" s="13"/>
      <c r="CWX37" s="13"/>
      <c r="CWY37" s="13"/>
      <c r="CWZ37" s="13"/>
      <c r="CXA37" s="13"/>
      <c r="CXB37" s="13"/>
      <c r="CXC37" s="13"/>
      <c r="CXD37" s="13"/>
      <c r="CXE37" s="13"/>
      <c r="CXF37" s="13"/>
      <c r="CXG37" s="13"/>
      <c r="CXH37" s="13"/>
      <c r="CXI37" s="13"/>
      <c r="CXJ37" s="13"/>
      <c r="CXK37" s="13"/>
      <c r="CXL37" s="13"/>
      <c r="CXM37" s="13"/>
      <c r="CXN37" s="13"/>
      <c r="CXO37" s="13"/>
      <c r="CXP37" s="13"/>
      <c r="CXQ37" s="13"/>
      <c r="CXR37" s="13"/>
      <c r="CXS37" s="13"/>
      <c r="CXT37" s="13"/>
      <c r="CXU37" s="13"/>
      <c r="CXV37" s="13"/>
      <c r="CXW37" s="13"/>
      <c r="CXX37" s="13"/>
      <c r="CXY37" s="13"/>
      <c r="CXZ37" s="13"/>
      <c r="CYA37" s="13"/>
      <c r="CYB37" s="13"/>
      <c r="CYC37" s="13"/>
      <c r="CYD37" s="13"/>
      <c r="CYE37" s="13"/>
      <c r="CYF37" s="13"/>
      <c r="CYG37" s="13"/>
      <c r="CYH37" s="13"/>
      <c r="CYI37" s="13"/>
      <c r="CYJ37" s="13"/>
      <c r="CYK37" s="13"/>
      <c r="CYL37" s="13"/>
      <c r="CYM37" s="13"/>
      <c r="CYN37" s="13"/>
      <c r="CYO37" s="13"/>
      <c r="CYP37" s="13"/>
      <c r="CYQ37" s="13"/>
      <c r="CYR37" s="13"/>
      <c r="CYS37" s="13"/>
      <c r="CYT37" s="13"/>
      <c r="CYU37" s="13"/>
      <c r="CYV37" s="13"/>
      <c r="CYW37" s="13"/>
      <c r="CYX37" s="13"/>
      <c r="CYY37" s="13"/>
      <c r="CYZ37" s="13"/>
      <c r="CZA37" s="13"/>
      <c r="CZB37" s="13"/>
      <c r="CZC37" s="13"/>
      <c r="CZD37" s="13"/>
      <c r="CZE37" s="13"/>
      <c r="CZF37" s="13"/>
      <c r="CZG37" s="13"/>
      <c r="CZH37" s="13"/>
      <c r="CZI37" s="13"/>
      <c r="CZJ37" s="13"/>
      <c r="CZK37" s="13"/>
      <c r="CZL37" s="13"/>
      <c r="CZM37" s="13"/>
      <c r="CZN37" s="13"/>
      <c r="CZO37" s="13"/>
      <c r="CZP37" s="13"/>
      <c r="CZQ37" s="13"/>
      <c r="CZR37" s="13"/>
      <c r="CZS37" s="13"/>
      <c r="CZT37" s="13"/>
      <c r="CZU37" s="13"/>
      <c r="CZV37" s="13"/>
      <c r="CZW37" s="13"/>
      <c r="CZX37" s="13"/>
      <c r="CZY37" s="13"/>
      <c r="CZZ37" s="13"/>
      <c r="DAA37" s="13"/>
      <c r="DAB37" s="13"/>
      <c r="DAC37" s="13"/>
      <c r="DAD37" s="13"/>
      <c r="DAE37" s="13"/>
      <c r="DAF37" s="13"/>
      <c r="DAG37" s="13"/>
      <c r="DAH37" s="13"/>
      <c r="DAI37" s="13"/>
      <c r="DAJ37" s="13"/>
      <c r="DAK37" s="13"/>
      <c r="DAL37" s="13"/>
      <c r="DAM37" s="13"/>
      <c r="DAN37" s="13"/>
      <c r="DAO37" s="13"/>
      <c r="DAP37" s="13"/>
      <c r="DAQ37" s="13"/>
      <c r="DAR37" s="13"/>
      <c r="DAS37" s="13"/>
      <c r="DAT37" s="13"/>
      <c r="DAU37" s="13"/>
      <c r="DAV37" s="13"/>
      <c r="DAW37" s="13"/>
      <c r="DAX37" s="13"/>
      <c r="DAY37" s="13"/>
      <c r="DAZ37" s="13"/>
      <c r="DBA37" s="13"/>
      <c r="DBB37" s="13"/>
      <c r="DBC37" s="13"/>
      <c r="DBD37" s="13"/>
      <c r="DBE37" s="13"/>
      <c r="DBF37" s="13"/>
      <c r="DBG37" s="13"/>
      <c r="DBH37" s="13"/>
      <c r="DBI37" s="13"/>
      <c r="DBJ37" s="13"/>
      <c r="DBK37" s="13"/>
      <c r="DBL37" s="13"/>
      <c r="DBM37" s="13"/>
      <c r="DBN37" s="13"/>
      <c r="DBO37" s="13"/>
      <c r="DBP37" s="13"/>
      <c r="DBQ37" s="13"/>
      <c r="DBR37" s="13"/>
      <c r="DBS37" s="13"/>
      <c r="DBT37" s="13"/>
      <c r="DBU37" s="13"/>
      <c r="DBV37" s="13"/>
      <c r="DBW37" s="13"/>
      <c r="DBX37" s="13"/>
      <c r="DBY37" s="13"/>
      <c r="DBZ37" s="13"/>
      <c r="DCA37" s="13"/>
      <c r="DCB37" s="13"/>
      <c r="DCC37" s="13"/>
      <c r="DCD37" s="13"/>
      <c r="DCE37" s="13"/>
      <c r="DCF37" s="13"/>
      <c r="DCG37" s="13"/>
      <c r="DCH37" s="13"/>
      <c r="DCI37" s="13"/>
      <c r="DCJ37" s="13"/>
      <c r="DCK37" s="13"/>
      <c r="DCL37" s="13"/>
      <c r="DCM37" s="13"/>
      <c r="DCN37" s="13"/>
      <c r="DCO37" s="13"/>
      <c r="DCP37" s="13"/>
      <c r="DCQ37" s="13"/>
      <c r="DCR37" s="13"/>
      <c r="DCS37" s="13"/>
      <c r="DCT37" s="13"/>
      <c r="DCU37" s="13"/>
      <c r="DCV37" s="13"/>
      <c r="DCW37" s="13"/>
      <c r="DCX37" s="13"/>
      <c r="DCY37" s="13"/>
      <c r="DCZ37" s="13"/>
      <c r="DDA37" s="13"/>
      <c r="DDB37" s="13"/>
      <c r="DDC37" s="13"/>
      <c r="DDD37" s="13"/>
      <c r="DDE37" s="13"/>
      <c r="DDF37" s="13"/>
      <c r="DDG37" s="13"/>
      <c r="DDH37" s="13"/>
      <c r="DDI37" s="13"/>
      <c r="DDJ37" s="13"/>
      <c r="DDK37" s="13"/>
      <c r="DDL37" s="13"/>
      <c r="DDM37" s="13"/>
      <c r="DDN37" s="13"/>
      <c r="DDO37" s="13"/>
      <c r="DDP37" s="13"/>
      <c r="DDQ37" s="13"/>
      <c r="DDR37" s="13"/>
      <c r="DDS37" s="13"/>
      <c r="DDT37" s="13"/>
      <c r="DDU37" s="13"/>
      <c r="DDV37" s="13"/>
      <c r="DDW37" s="13"/>
      <c r="DDX37" s="13"/>
      <c r="DDY37" s="13"/>
      <c r="DDZ37" s="13"/>
      <c r="DEA37" s="13"/>
      <c r="DEB37" s="13"/>
      <c r="DEC37" s="13"/>
      <c r="DED37" s="13"/>
      <c r="DEE37" s="13"/>
      <c r="DEF37" s="13"/>
      <c r="DEG37" s="13"/>
      <c r="DEH37" s="13"/>
      <c r="DEI37" s="13"/>
      <c r="DEJ37" s="13"/>
      <c r="DEK37" s="13"/>
      <c r="DEL37" s="13"/>
      <c r="DEM37" s="13"/>
      <c r="DEN37" s="13"/>
      <c r="DEO37" s="13"/>
      <c r="DEP37" s="13"/>
      <c r="DEQ37" s="13"/>
      <c r="DER37" s="13"/>
      <c r="DES37" s="13"/>
      <c r="DET37" s="13"/>
      <c r="DEU37" s="13"/>
      <c r="DEV37" s="13"/>
      <c r="DEW37" s="13"/>
      <c r="DEX37" s="13"/>
      <c r="DEY37" s="13"/>
      <c r="DEZ37" s="13"/>
      <c r="DFA37" s="13"/>
      <c r="DFB37" s="13"/>
      <c r="DFC37" s="13"/>
      <c r="DFD37" s="13"/>
      <c r="DFE37" s="13"/>
      <c r="DFF37" s="13"/>
      <c r="DFG37" s="13"/>
      <c r="DFH37" s="13"/>
      <c r="DFI37" s="13"/>
      <c r="DFJ37" s="13"/>
      <c r="DFK37" s="13"/>
      <c r="DFL37" s="13"/>
      <c r="DFM37" s="13"/>
      <c r="DFN37" s="13"/>
      <c r="DFO37" s="13"/>
      <c r="DFP37" s="13"/>
      <c r="DFQ37" s="13"/>
      <c r="DFR37" s="13"/>
      <c r="DFS37" s="13"/>
      <c r="DFT37" s="13"/>
      <c r="DFU37" s="13"/>
      <c r="DFV37" s="13"/>
      <c r="DFW37" s="13"/>
      <c r="DFX37" s="13"/>
      <c r="DFY37" s="13"/>
      <c r="DFZ37" s="13"/>
      <c r="DGA37" s="13"/>
      <c r="DGB37" s="13"/>
      <c r="DGC37" s="13"/>
      <c r="DGD37" s="13"/>
      <c r="DGE37" s="13"/>
      <c r="DGF37" s="13"/>
      <c r="DGG37" s="13"/>
      <c r="DGH37" s="13"/>
      <c r="DGI37" s="13"/>
      <c r="DGJ37" s="13"/>
      <c r="DGK37" s="13"/>
      <c r="DGL37" s="13"/>
      <c r="DGM37" s="13"/>
      <c r="DGN37" s="13"/>
      <c r="DGO37" s="13"/>
      <c r="DGP37" s="13"/>
      <c r="DGQ37" s="13"/>
      <c r="DGR37" s="13"/>
      <c r="DGS37" s="13"/>
      <c r="DGT37" s="13"/>
      <c r="DGU37" s="13"/>
      <c r="DGV37" s="13"/>
      <c r="DGW37" s="13"/>
      <c r="DGX37" s="13"/>
      <c r="DGY37" s="13"/>
      <c r="DGZ37" s="13"/>
      <c r="DHA37" s="13"/>
      <c r="DHB37" s="13"/>
      <c r="DHC37" s="13"/>
      <c r="DHD37" s="13"/>
      <c r="DHE37" s="13"/>
      <c r="DHF37" s="13"/>
      <c r="DHG37" s="13"/>
      <c r="DHH37" s="13"/>
      <c r="DHI37" s="13"/>
      <c r="DHJ37" s="13"/>
      <c r="DHK37" s="13"/>
      <c r="DHL37" s="13"/>
      <c r="DHM37" s="13"/>
      <c r="DHN37" s="13"/>
      <c r="DHO37" s="13"/>
      <c r="DHP37" s="13"/>
      <c r="DHQ37" s="13"/>
      <c r="DHR37" s="13"/>
      <c r="DHS37" s="13"/>
      <c r="DHT37" s="13"/>
      <c r="DHU37" s="13"/>
      <c r="DHV37" s="13"/>
      <c r="DHW37" s="13"/>
      <c r="DHX37" s="13"/>
      <c r="DHY37" s="13"/>
      <c r="DHZ37" s="13"/>
      <c r="DIA37" s="13"/>
      <c r="DIB37" s="13"/>
      <c r="DIC37" s="13"/>
      <c r="DID37" s="13"/>
      <c r="DIE37" s="13"/>
      <c r="DIF37" s="13"/>
      <c r="DIG37" s="13"/>
      <c r="DIH37" s="13"/>
      <c r="DII37" s="13"/>
      <c r="DIJ37" s="13"/>
      <c r="DIK37" s="13"/>
      <c r="DIL37" s="13"/>
      <c r="DIM37" s="13"/>
      <c r="DIN37" s="13"/>
      <c r="DIO37" s="13"/>
      <c r="DIP37" s="13"/>
      <c r="DIQ37" s="13"/>
      <c r="DIR37" s="13"/>
      <c r="DIS37" s="13"/>
      <c r="DIT37" s="13"/>
      <c r="DIU37" s="13"/>
      <c r="DIV37" s="13"/>
      <c r="DIW37" s="13"/>
      <c r="DIX37" s="13"/>
      <c r="DIY37" s="13"/>
      <c r="DIZ37" s="13"/>
      <c r="DJA37" s="13"/>
      <c r="DJB37" s="13"/>
      <c r="DJC37" s="13"/>
      <c r="DJD37" s="13"/>
      <c r="DJE37" s="13"/>
      <c r="DJF37" s="13"/>
      <c r="DJG37" s="13"/>
      <c r="DJH37" s="13"/>
      <c r="DJI37" s="13"/>
      <c r="DJJ37" s="13"/>
      <c r="DJK37" s="13"/>
      <c r="DJL37" s="13"/>
      <c r="DJM37" s="13"/>
      <c r="DJN37" s="13"/>
      <c r="DJO37" s="13"/>
      <c r="DJP37" s="13"/>
      <c r="DJQ37" s="13"/>
      <c r="DJR37" s="13"/>
      <c r="DJS37" s="13"/>
      <c r="DJT37" s="13"/>
      <c r="DJU37" s="13"/>
      <c r="DJV37" s="13"/>
      <c r="DJW37" s="13"/>
      <c r="DJX37" s="13"/>
      <c r="DJY37" s="13"/>
      <c r="DJZ37" s="13"/>
      <c r="DKA37" s="13"/>
      <c r="DKB37" s="13"/>
      <c r="DKC37" s="13"/>
      <c r="DKD37" s="13"/>
      <c r="DKE37" s="13"/>
      <c r="DKF37" s="13"/>
      <c r="DKG37" s="13"/>
      <c r="DKH37" s="13"/>
      <c r="DKI37" s="13"/>
      <c r="DKJ37" s="13"/>
      <c r="DKK37" s="13"/>
      <c r="DKL37" s="13"/>
      <c r="DKM37" s="13"/>
      <c r="DKN37" s="13"/>
      <c r="DKO37" s="13"/>
      <c r="DKP37" s="13"/>
      <c r="DKQ37" s="13"/>
      <c r="DKR37" s="13"/>
      <c r="DKS37" s="13"/>
      <c r="DKT37" s="13"/>
      <c r="DKU37" s="13"/>
      <c r="DKV37" s="13"/>
      <c r="DKW37" s="13"/>
      <c r="DKX37" s="13"/>
      <c r="DKY37" s="13"/>
      <c r="DKZ37" s="13"/>
      <c r="DLA37" s="13"/>
      <c r="DLB37" s="13"/>
      <c r="DLC37" s="13"/>
      <c r="DLD37" s="13"/>
      <c r="DLE37" s="13"/>
      <c r="DLF37" s="13"/>
      <c r="DLG37" s="13"/>
      <c r="DLH37" s="13"/>
      <c r="DLI37" s="13"/>
      <c r="DLJ37" s="13"/>
      <c r="DLK37" s="13"/>
      <c r="DLL37" s="13"/>
      <c r="DLM37" s="13"/>
      <c r="DLN37" s="13"/>
      <c r="DLO37" s="13"/>
      <c r="DLP37" s="13"/>
      <c r="DLQ37" s="13"/>
      <c r="DLR37" s="13"/>
      <c r="DLS37" s="13"/>
      <c r="DLT37" s="13"/>
      <c r="DLU37" s="13"/>
      <c r="DLV37" s="13"/>
      <c r="DLW37" s="13"/>
      <c r="DLX37" s="13"/>
      <c r="DLY37" s="13"/>
      <c r="DLZ37" s="13"/>
      <c r="DMA37" s="13"/>
      <c r="DMB37" s="13"/>
      <c r="DMC37" s="13"/>
      <c r="DMD37" s="13"/>
      <c r="DME37" s="13"/>
      <c r="DMF37" s="13"/>
      <c r="DMG37" s="13"/>
      <c r="DMH37" s="13"/>
      <c r="DMI37" s="13"/>
      <c r="DMJ37" s="13"/>
      <c r="DMK37" s="13"/>
      <c r="DML37" s="13"/>
      <c r="DMM37" s="13"/>
      <c r="DMN37" s="13"/>
      <c r="DMO37" s="13"/>
      <c r="DMP37" s="13"/>
      <c r="DMQ37" s="13"/>
      <c r="DMR37" s="13"/>
      <c r="DMS37" s="13"/>
      <c r="DMT37" s="13"/>
      <c r="DMU37" s="13"/>
      <c r="DMV37" s="13"/>
      <c r="DMW37" s="13"/>
      <c r="DMX37" s="13"/>
      <c r="DMY37" s="13"/>
      <c r="DMZ37" s="13"/>
      <c r="DNA37" s="13"/>
      <c r="DNB37" s="13"/>
      <c r="DNC37" s="13"/>
      <c r="DND37" s="13"/>
      <c r="DNE37" s="13"/>
      <c r="DNF37" s="13"/>
      <c r="DNG37" s="13"/>
      <c r="DNH37" s="13"/>
      <c r="DNI37" s="13"/>
      <c r="DNJ37" s="13"/>
      <c r="DNK37" s="13"/>
      <c r="DNL37" s="13"/>
      <c r="DNM37" s="13"/>
      <c r="DNN37" s="13"/>
      <c r="DNO37" s="13"/>
      <c r="DNP37" s="13"/>
      <c r="DNQ37" s="13"/>
      <c r="DNR37" s="13"/>
      <c r="DNS37" s="13"/>
      <c r="DNT37" s="13"/>
      <c r="DNU37" s="13"/>
      <c r="DNV37" s="13"/>
      <c r="DNW37" s="13"/>
      <c r="DNX37" s="13"/>
      <c r="DNY37" s="13"/>
      <c r="DNZ37" s="13"/>
      <c r="DOA37" s="13"/>
      <c r="DOB37" s="13"/>
      <c r="DOC37" s="13"/>
      <c r="DOD37" s="13"/>
      <c r="DOE37" s="13"/>
      <c r="DOF37" s="13"/>
      <c r="DOG37" s="13"/>
      <c r="DOH37" s="13"/>
      <c r="DOI37" s="13"/>
      <c r="DOJ37" s="13"/>
      <c r="DOK37" s="13"/>
      <c r="DOL37" s="13"/>
      <c r="DOM37" s="13"/>
      <c r="DON37" s="13"/>
      <c r="DOO37" s="13"/>
      <c r="DOP37" s="13"/>
      <c r="DOQ37" s="13"/>
      <c r="DOR37" s="13"/>
      <c r="DOS37" s="13"/>
      <c r="DOT37" s="13"/>
      <c r="DOU37" s="13"/>
      <c r="DOV37" s="13"/>
      <c r="DOW37" s="13"/>
      <c r="DOX37" s="13"/>
      <c r="DOY37" s="13"/>
      <c r="DOZ37" s="13"/>
      <c r="DPA37" s="13"/>
      <c r="DPB37" s="13"/>
      <c r="DPC37" s="13"/>
      <c r="DPD37" s="13"/>
      <c r="DPE37" s="13"/>
      <c r="DPF37" s="13"/>
      <c r="DPG37" s="13"/>
      <c r="DPH37" s="13"/>
      <c r="DPI37" s="13"/>
      <c r="DPJ37" s="13"/>
      <c r="DPK37" s="13"/>
      <c r="DPL37" s="13"/>
      <c r="DPM37" s="13"/>
      <c r="DPN37" s="13"/>
      <c r="DPO37" s="13"/>
      <c r="DPP37" s="13"/>
      <c r="DPQ37" s="13"/>
      <c r="DPR37" s="13"/>
      <c r="DPS37" s="13"/>
      <c r="DPT37" s="13"/>
      <c r="DPU37" s="13"/>
      <c r="DPV37" s="13"/>
      <c r="DPW37" s="13"/>
      <c r="DPX37" s="13"/>
      <c r="DPY37" s="13"/>
      <c r="DPZ37" s="13"/>
      <c r="DQA37" s="13"/>
      <c r="DQB37" s="13"/>
      <c r="DQC37" s="13"/>
      <c r="DQD37" s="13"/>
      <c r="DQE37" s="13"/>
      <c r="DQF37" s="13"/>
      <c r="DQG37" s="13"/>
      <c r="DQH37" s="13"/>
      <c r="DQI37" s="13"/>
      <c r="DQJ37" s="13"/>
      <c r="DQK37" s="13"/>
      <c r="DQL37" s="13"/>
      <c r="DQM37" s="13"/>
      <c r="DQN37" s="13"/>
      <c r="DQO37" s="13"/>
      <c r="DQP37" s="13"/>
      <c r="DQQ37" s="13"/>
      <c r="DQR37" s="13"/>
      <c r="DQS37" s="13"/>
      <c r="DQT37" s="13"/>
      <c r="DQU37" s="13"/>
      <c r="DQV37" s="13"/>
      <c r="DQW37" s="13"/>
      <c r="DQX37" s="13"/>
      <c r="DQY37" s="13"/>
      <c r="DQZ37" s="13"/>
      <c r="DRA37" s="13"/>
      <c r="DRB37" s="13"/>
      <c r="DRC37" s="13"/>
      <c r="DRD37" s="13"/>
      <c r="DRE37" s="13"/>
      <c r="DRF37" s="13"/>
      <c r="DRG37" s="13"/>
      <c r="DRH37" s="13"/>
      <c r="DRI37" s="13"/>
      <c r="DRJ37" s="13"/>
      <c r="DRK37" s="13"/>
      <c r="DRL37" s="13"/>
      <c r="DRM37" s="13"/>
      <c r="DRN37" s="13"/>
      <c r="DRO37" s="13"/>
      <c r="DRP37" s="13"/>
      <c r="DRQ37" s="13"/>
      <c r="DRR37" s="13"/>
      <c r="DRS37" s="13"/>
      <c r="DRT37" s="13"/>
      <c r="DRU37" s="13"/>
      <c r="DRV37" s="13"/>
      <c r="DRW37" s="13"/>
      <c r="DRX37" s="13"/>
      <c r="DRY37" s="13"/>
      <c r="DRZ37" s="13"/>
      <c r="DSA37" s="13"/>
      <c r="DSB37" s="13"/>
      <c r="DSC37" s="13"/>
      <c r="DSD37" s="13"/>
      <c r="DSE37" s="13"/>
      <c r="DSF37" s="13"/>
      <c r="DSG37" s="13"/>
      <c r="DSH37" s="13"/>
      <c r="DSI37" s="13"/>
      <c r="DSJ37" s="13"/>
      <c r="DSK37" s="13"/>
      <c r="DSL37" s="13"/>
      <c r="DSM37" s="13"/>
      <c r="DSN37" s="13"/>
      <c r="DSO37" s="13"/>
      <c r="DSP37" s="13"/>
      <c r="DSQ37" s="13"/>
      <c r="DSR37" s="13"/>
      <c r="DSS37" s="13"/>
      <c r="DST37" s="13"/>
      <c r="DSU37" s="13"/>
      <c r="DSV37" s="13"/>
      <c r="DSW37" s="13"/>
      <c r="DSX37" s="13"/>
      <c r="DSY37" s="13"/>
      <c r="DSZ37" s="13"/>
      <c r="DTA37" s="13"/>
      <c r="DTB37" s="13"/>
      <c r="DTC37" s="13"/>
      <c r="DTD37" s="13"/>
      <c r="DTE37" s="13"/>
      <c r="DTF37" s="13"/>
      <c r="DTG37" s="13"/>
      <c r="DTH37" s="13"/>
      <c r="DTI37" s="13"/>
      <c r="DTJ37" s="13"/>
      <c r="DTK37" s="13"/>
      <c r="DTL37" s="13"/>
      <c r="DTM37" s="13"/>
      <c r="DTN37" s="13"/>
      <c r="DTO37" s="13"/>
      <c r="DTP37" s="13"/>
      <c r="DTQ37" s="13"/>
      <c r="DTR37" s="13"/>
      <c r="DTS37" s="13"/>
      <c r="DTT37" s="13"/>
      <c r="DTU37" s="13"/>
      <c r="DTV37" s="13"/>
      <c r="DTW37" s="13"/>
      <c r="DTX37" s="13"/>
      <c r="DTY37" s="13"/>
      <c r="DTZ37" s="13"/>
      <c r="DUA37" s="13"/>
      <c r="DUB37" s="13"/>
      <c r="DUC37" s="13"/>
      <c r="DUD37" s="13"/>
      <c r="DUE37" s="13"/>
      <c r="DUF37" s="13"/>
      <c r="DUG37" s="13"/>
      <c r="DUH37" s="13"/>
      <c r="DUI37" s="13"/>
      <c r="DUJ37" s="13"/>
      <c r="DUK37" s="13"/>
      <c r="DUL37" s="13"/>
      <c r="DUM37" s="13"/>
      <c r="DUN37" s="13"/>
      <c r="DUO37" s="13"/>
      <c r="DUP37" s="13"/>
      <c r="DUQ37" s="13"/>
      <c r="DUR37" s="13"/>
      <c r="DUS37" s="13"/>
      <c r="DUT37" s="13"/>
      <c r="DUU37" s="13"/>
      <c r="DUV37" s="13"/>
      <c r="DUW37" s="13"/>
      <c r="DUX37" s="13"/>
      <c r="DUY37" s="13"/>
      <c r="DUZ37" s="13"/>
      <c r="DVA37" s="13"/>
      <c r="DVB37" s="13"/>
      <c r="DVC37" s="13"/>
      <c r="DVD37" s="13"/>
      <c r="DVE37" s="13"/>
      <c r="DVF37" s="13"/>
      <c r="DVG37" s="13"/>
      <c r="DVH37" s="13"/>
      <c r="DVI37" s="13"/>
      <c r="DVJ37" s="13"/>
      <c r="DVK37" s="13"/>
      <c r="DVL37" s="13"/>
      <c r="DVM37" s="13"/>
      <c r="DVN37" s="13"/>
      <c r="DVO37" s="13"/>
      <c r="DVP37" s="13"/>
      <c r="DVQ37" s="13"/>
      <c r="DVR37" s="13"/>
      <c r="DVS37" s="13"/>
      <c r="DVT37" s="13"/>
      <c r="DVU37" s="13"/>
      <c r="DVV37" s="13"/>
      <c r="DVW37" s="13"/>
      <c r="DVX37" s="13"/>
      <c r="DVY37" s="13"/>
      <c r="DVZ37" s="13"/>
      <c r="DWA37" s="13"/>
      <c r="DWB37" s="13"/>
      <c r="DWC37" s="13"/>
      <c r="DWD37" s="13"/>
      <c r="DWE37" s="13"/>
      <c r="DWF37" s="13"/>
      <c r="DWG37" s="13"/>
      <c r="DWH37" s="13"/>
      <c r="DWI37" s="13"/>
      <c r="DWJ37" s="13"/>
      <c r="DWK37" s="13"/>
      <c r="DWL37" s="13"/>
      <c r="DWM37" s="13"/>
      <c r="DWN37" s="13"/>
      <c r="DWO37" s="13"/>
      <c r="DWP37" s="13"/>
      <c r="DWQ37" s="13"/>
      <c r="DWR37" s="13"/>
      <c r="DWS37" s="13"/>
      <c r="DWT37" s="13"/>
      <c r="DWU37" s="13"/>
      <c r="DWV37" s="13"/>
      <c r="DWW37" s="13"/>
      <c r="DWX37" s="13"/>
      <c r="DWY37" s="13"/>
      <c r="DWZ37" s="13"/>
      <c r="DXA37" s="13"/>
      <c r="DXB37" s="13"/>
      <c r="DXC37" s="13"/>
      <c r="DXD37" s="13"/>
      <c r="DXE37" s="13"/>
      <c r="DXF37" s="13"/>
      <c r="DXG37" s="13"/>
      <c r="DXH37" s="13"/>
      <c r="DXI37" s="13"/>
      <c r="DXJ37" s="13"/>
      <c r="DXK37" s="13"/>
      <c r="DXL37" s="13"/>
      <c r="DXM37" s="13"/>
      <c r="DXN37" s="13"/>
      <c r="DXO37" s="13"/>
      <c r="DXP37" s="13"/>
      <c r="DXQ37" s="13"/>
      <c r="DXR37" s="13"/>
      <c r="DXS37" s="13"/>
      <c r="DXT37" s="13"/>
      <c r="DXU37" s="13"/>
      <c r="DXV37" s="13"/>
      <c r="DXW37" s="13"/>
      <c r="DXX37" s="13"/>
      <c r="DXY37" s="13"/>
      <c r="DXZ37" s="13"/>
      <c r="DYA37" s="13"/>
      <c r="DYB37" s="13"/>
      <c r="DYC37" s="13"/>
      <c r="DYD37" s="13"/>
      <c r="DYE37" s="13"/>
      <c r="DYF37" s="13"/>
      <c r="DYG37" s="13"/>
      <c r="DYH37" s="13"/>
      <c r="DYI37" s="13"/>
      <c r="DYJ37" s="13"/>
      <c r="DYK37" s="13"/>
      <c r="DYL37" s="13"/>
      <c r="DYM37" s="13"/>
      <c r="DYN37" s="13"/>
      <c r="DYO37" s="13"/>
      <c r="DYP37" s="13"/>
      <c r="DYQ37" s="13"/>
      <c r="DYR37" s="13"/>
      <c r="DYS37" s="13"/>
      <c r="DYT37" s="13"/>
      <c r="DYU37" s="13"/>
      <c r="DYV37" s="13"/>
      <c r="DYW37" s="13"/>
      <c r="DYX37" s="13"/>
      <c r="DYY37" s="13"/>
      <c r="DYZ37" s="13"/>
      <c r="DZA37" s="13"/>
      <c r="DZB37" s="13"/>
      <c r="DZC37" s="13"/>
      <c r="DZD37" s="13"/>
      <c r="DZE37" s="13"/>
      <c r="DZF37" s="13"/>
      <c r="DZG37" s="13"/>
      <c r="DZH37" s="13"/>
      <c r="DZI37" s="13"/>
      <c r="DZJ37" s="13"/>
      <c r="DZK37" s="13"/>
      <c r="DZL37" s="13"/>
      <c r="DZM37" s="13"/>
      <c r="DZN37" s="13"/>
      <c r="DZO37" s="13"/>
      <c r="DZP37" s="13"/>
      <c r="DZQ37" s="13"/>
      <c r="DZR37" s="13"/>
      <c r="DZS37" s="13"/>
      <c r="DZT37" s="13"/>
      <c r="DZU37" s="13"/>
      <c r="DZV37" s="13"/>
      <c r="DZW37" s="13"/>
      <c r="DZX37" s="13"/>
      <c r="DZY37" s="13"/>
      <c r="DZZ37" s="13"/>
      <c r="EAA37" s="13"/>
      <c r="EAB37" s="13"/>
      <c r="EAC37" s="13"/>
      <c r="EAD37" s="13"/>
      <c r="EAE37" s="13"/>
      <c r="EAF37" s="13"/>
      <c r="EAG37" s="13"/>
      <c r="EAH37" s="13"/>
      <c r="EAI37" s="13"/>
      <c r="EAJ37" s="13"/>
      <c r="EAK37" s="13"/>
      <c r="EAL37" s="13"/>
      <c r="EAM37" s="13"/>
      <c r="EAN37" s="13"/>
      <c r="EAO37" s="13"/>
      <c r="EAP37" s="13"/>
      <c r="EAQ37" s="13"/>
      <c r="EAR37" s="13"/>
      <c r="EAS37" s="13"/>
      <c r="EAT37" s="13"/>
      <c r="EAU37" s="13"/>
      <c r="EAV37" s="13"/>
      <c r="EAW37" s="13"/>
      <c r="EAX37" s="13"/>
      <c r="EAY37" s="13"/>
      <c r="EAZ37" s="13"/>
      <c r="EBA37" s="13"/>
      <c r="EBB37" s="13"/>
      <c r="EBC37" s="13"/>
      <c r="EBD37" s="13"/>
      <c r="EBE37" s="13"/>
      <c r="EBF37" s="13"/>
      <c r="EBG37" s="13"/>
      <c r="EBH37" s="13"/>
      <c r="EBI37" s="13"/>
      <c r="EBJ37" s="13"/>
      <c r="EBK37" s="13"/>
      <c r="EBL37" s="13"/>
      <c r="EBM37" s="13"/>
      <c r="EBN37" s="13"/>
      <c r="EBO37" s="13"/>
      <c r="EBP37" s="13"/>
      <c r="EBQ37" s="13"/>
      <c r="EBR37" s="13"/>
      <c r="EBS37" s="13"/>
      <c r="EBT37" s="13"/>
      <c r="EBU37" s="13"/>
      <c r="EBV37" s="13"/>
      <c r="EBW37" s="13"/>
      <c r="EBX37" s="13"/>
      <c r="EBY37" s="13"/>
      <c r="EBZ37" s="13"/>
      <c r="ECA37" s="13"/>
      <c r="ECB37" s="13"/>
      <c r="ECC37" s="13"/>
      <c r="ECD37" s="13"/>
      <c r="ECE37" s="13"/>
      <c r="ECF37" s="13"/>
      <c r="ECG37" s="13"/>
      <c r="ECH37" s="13"/>
      <c r="ECI37" s="13"/>
      <c r="ECJ37" s="13"/>
      <c r="ECK37" s="13"/>
      <c r="ECL37" s="13"/>
      <c r="ECM37" s="13"/>
      <c r="ECN37" s="13"/>
      <c r="ECO37" s="13"/>
      <c r="ECP37" s="13"/>
      <c r="ECQ37" s="13"/>
      <c r="ECR37" s="13"/>
      <c r="ECS37" s="13"/>
      <c r="ECT37" s="13"/>
      <c r="ECU37" s="13"/>
      <c r="ECV37" s="13"/>
      <c r="ECW37" s="13"/>
      <c r="ECX37" s="13"/>
      <c r="ECY37" s="13"/>
      <c r="ECZ37" s="13"/>
      <c r="EDA37" s="13"/>
      <c r="EDB37" s="13"/>
      <c r="EDC37" s="13"/>
      <c r="EDD37" s="13"/>
      <c r="EDE37" s="13"/>
      <c r="EDF37" s="13"/>
      <c r="EDG37" s="13"/>
      <c r="EDH37" s="13"/>
      <c r="EDI37" s="13"/>
      <c r="EDJ37" s="13"/>
      <c r="EDK37" s="13"/>
      <c r="EDL37" s="13"/>
      <c r="EDM37" s="13"/>
      <c r="EDN37" s="13"/>
      <c r="EDO37" s="13"/>
      <c r="EDP37" s="13"/>
      <c r="EDQ37" s="13"/>
      <c r="EDR37" s="13"/>
      <c r="EDS37" s="13"/>
      <c r="EDT37" s="13"/>
      <c r="EDU37" s="13"/>
      <c r="EDV37" s="13"/>
      <c r="EDW37" s="13"/>
      <c r="EDX37" s="13"/>
      <c r="EDY37" s="13"/>
      <c r="EDZ37" s="13"/>
      <c r="EEA37" s="13"/>
      <c r="EEB37" s="13"/>
      <c r="EEC37" s="13"/>
      <c r="EED37" s="13"/>
      <c r="EEE37" s="13"/>
      <c r="EEF37" s="13"/>
      <c r="EEG37" s="13"/>
      <c r="EEH37" s="13"/>
      <c r="EEI37" s="13"/>
      <c r="EEJ37" s="13"/>
      <c r="EEK37" s="13"/>
      <c r="EEL37" s="13"/>
      <c r="EEM37" s="13"/>
      <c r="EEN37" s="13"/>
      <c r="EEO37" s="13"/>
      <c r="EEP37" s="13"/>
      <c r="EEQ37" s="13"/>
      <c r="EER37" s="13"/>
      <c r="EES37" s="13"/>
      <c r="EET37" s="13"/>
      <c r="EEU37" s="13"/>
      <c r="EEV37" s="13"/>
      <c r="EEW37" s="13"/>
      <c r="EEX37" s="13"/>
      <c r="EEY37" s="13"/>
      <c r="EEZ37" s="13"/>
      <c r="EFA37" s="13"/>
      <c r="EFB37" s="13"/>
      <c r="EFC37" s="13"/>
      <c r="EFD37" s="13"/>
      <c r="EFE37" s="13"/>
      <c r="EFF37" s="13"/>
      <c r="EFG37" s="13"/>
      <c r="EFH37" s="13"/>
      <c r="EFI37" s="13"/>
      <c r="EFJ37" s="13"/>
      <c r="EFK37" s="13"/>
      <c r="EFL37" s="13"/>
      <c r="EFM37" s="13"/>
      <c r="EFN37" s="13"/>
      <c r="EFO37" s="13"/>
      <c r="EFP37" s="13"/>
      <c r="EFQ37" s="13"/>
      <c r="EFR37" s="13"/>
      <c r="EFS37" s="13"/>
      <c r="EFT37" s="13"/>
      <c r="EFU37" s="13"/>
      <c r="EFV37" s="13"/>
      <c r="EFW37" s="13"/>
      <c r="EFX37" s="13"/>
      <c r="EFY37" s="13"/>
      <c r="EFZ37" s="13"/>
      <c r="EGA37" s="13"/>
      <c r="EGB37" s="13"/>
      <c r="EGC37" s="13"/>
      <c r="EGD37" s="13"/>
      <c r="EGE37" s="13"/>
      <c r="EGF37" s="13"/>
      <c r="EGG37" s="13"/>
      <c r="EGH37" s="13"/>
      <c r="EGI37" s="13"/>
      <c r="EGJ37" s="13"/>
      <c r="EGK37" s="13"/>
      <c r="EGL37" s="13"/>
      <c r="EGM37" s="13"/>
      <c r="EGN37" s="13"/>
      <c r="EGO37" s="13"/>
      <c r="EGP37" s="13"/>
      <c r="EGQ37" s="13"/>
      <c r="EGR37" s="13"/>
      <c r="EGS37" s="13"/>
      <c r="EGT37" s="13"/>
      <c r="EGU37" s="13"/>
      <c r="EGV37" s="13"/>
      <c r="EGW37" s="13"/>
      <c r="EGX37" s="13"/>
      <c r="EGY37" s="13"/>
      <c r="EGZ37" s="13"/>
      <c r="EHA37" s="13"/>
      <c r="EHB37" s="13"/>
      <c r="EHC37" s="13"/>
      <c r="EHD37" s="13"/>
      <c r="EHE37" s="13"/>
      <c r="EHF37" s="13"/>
      <c r="EHG37" s="13"/>
      <c r="EHH37" s="13"/>
      <c r="EHI37" s="13"/>
      <c r="EHJ37" s="13"/>
      <c r="EHK37" s="13"/>
      <c r="EHL37" s="13"/>
      <c r="EHM37" s="13"/>
      <c r="EHN37" s="13"/>
      <c r="EHO37" s="13"/>
      <c r="EHP37" s="13"/>
      <c r="EHQ37" s="13"/>
      <c r="EHR37" s="13"/>
      <c r="EHS37" s="13"/>
      <c r="EHT37" s="13"/>
      <c r="EHU37" s="13"/>
      <c r="EHV37" s="13"/>
      <c r="EHW37" s="13"/>
      <c r="EHX37" s="13"/>
      <c r="EHY37" s="13"/>
      <c r="EHZ37" s="13"/>
      <c r="EIA37" s="13"/>
      <c r="EIB37" s="13"/>
      <c r="EIC37" s="13"/>
      <c r="EID37" s="13"/>
      <c r="EIE37" s="13"/>
      <c r="EIF37" s="13"/>
      <c r="EIG37" s="13"/>
      <c r="EIH37" s="13"/>
      <c r="EII37" s="13"/>
      <c r="EIJ37" s="13"/>
      <c r="EIK37" s="13"/>
      <c r="EIL37" s="13"/>
      <c r="EIM37" s="13"/>
      <c r="EIN37" s="13"/>
      <c r="EIO37" s="13"/>
      <c r="EIP37" s="13"/>
      <c r="EIQ37" s="13"/>
      <c r="EIR37" s="13"/>
      <c r="EIS37" s="13"/>
      <c r="EIT37" s="13"/>
      <c r="EIU37" s="13"/>
      <c r="EIV37" s="13"/>
      <c r="EIW37" s="13"/>
      <c r="EIX37" s="13"/>
      <c r="EIY37" s="13"/>
      <c r="EIZ37" s="13"/>
      <c r="EJA37" s="13"/>
      <c r="EJB37" s="13"/>
      <c r="EJC37" s="13"/>
      <c r="EJD37" s="13"/>
      <c r="EJE37" s="13"/>
      <c r="EJF37" s="13"/>
      <c r="EJG37" s="13"/>
      <c r="EJH37" s="13"/>
      <c r="EJI37" s="13"/>
      <c r="EJJ37" s="13"/>
      <c r="EJK37" s="13"/>
      <c r="EJL37" s="13"/>
      <c r="EJM37" s="13"/>
      <c r="EJN37" s="13"/>
      <c r="EJO37" s="13"/>
      <c r="EJP37" s="13"/>
      <c r="EJQ37" s="13"/>
      <c r="EJR37" s="13"/>
      <c r="EJS37" s="13"/>
      <c r="EJT37" s="13"/>
      <c r="EJU37" s="13"/>
      <c r="EJV37" s="13"/>
      <c r="EJW37" s="13"/>
      <c r="EJX37" s="13"/>
      <c r="EJY37" s="13"/>
      <c r="EJZ37" s="13"/>
      <c r="EKA37" s="13"/>
      <c r="EKB37" s="13"/>
      <c r="EKC37" s="13"/>
      <c r="EKD37" s="13"/>
      <c r="EKE37" s="13"/>
      <c r="EKF37" s="13"/>
      <c r="EKG37" s="13"/>
      <c r="EKH37" s="13"/>
      <c r="EKI37" s="13"/>
      <c r="EKJ37" s="13"/>
      <c r="EKK37" s="13"/>
      <c r="EKL37" s="13"/>
      <c r="EKM37" s="13"/>
      <c r="EKN37" s="13"/>
      <c r="EKO37" s="13"/>
      <c r="EKP37" s="13"/>
      <c r="EKQ37" s="13"/>
      <c r="EKR37" s="13"/>
      <c r="EKS37" s="13"/>
      <c r="EKT37" s="13"/>
      <c r="EKU37" s="13"/>
      <c r="EKV37" s="13"/>
      <c r="EKW37" s="13"/>
      <c r="EKX37" s="13"/>
      <c r="EKY37" s="13"/>
      <c r="EKZ37" s="13"/>
      <c r="ELA37" s="13"/>
      <c r="ELB37" s="13"/>
      <c r="ELC37" s="13"/>
      <c r="ELD37" s="13"/>
      <c r="ELE37" s="13"/>
      <c r="ELF37" s="13"/>
      <c r="ELG37" s="13"/>
      <c r="ELH37" s="13"/>
      <c r="ELI37" s="13"/>
      <c r="ELJ37" s="13"/>
      <c r="ELK37" s="13"/>
      <c r="ELL37" s="13"/>
      <c r="ELM37" s="13"/>
      <c r="ELN37" s="13"/>
      <c r="ELO37" s="13"/>
      <c r="ELP37" s="13"/>
      <c r="ELQ37" s="13"/>
      <c r="ELR37" s="13"/>
      <c r="ELS37" s="13"/>
      <c r="ELT37" s="13"/>
      <c r="ELU37" s="13"/>
      <c r="ELV37" s="13"/>
      <c r="ELW37" s="13"/>
      <c r="ELX37" s="13"/>
      <c r="ELY37" s="13"/>
      <c r="ELZ37" s="13"/>
      <c r="EMA37" s="13"/>
      <c r="EMB37" s="13"/>
      <c r="EMC37" s="13"/>
      <c r="EMD37" s="13"/>
      <c r="EME37" s="13"/>
      <c r="EMF37" s="13"/>
      <c r="EMG37" s="13"/>
      <c r="EMH37" s="13"/>
      <c r="EMI37" s="13"/>
      <c r="EMJ37" s="13"/>
      <c r="EMK37" s="13"/>
      <c r="EML37" s="13"/>
      <c r="EMM37" s="13"/>
      <c r="EMN37" s="13"/>
      <c r="EMO37" s="13"/>
      <c r="EMP37" s="13"/>
      <c r="EMQ37" s="13"/>
      <c r="EMR37" s="13"/>
      <c r="EMS37" s="13"/>
      <c r="EMT37" s="13"/>
      <c r="EMU37" s="13"/>
      <c r="EMV37" s="13"/>
      <c r="EMW37" s="13"/>
      <c r="EMX37" s="13"/>
      <c r="EMY37" s="13"/>
      <c r="EMZ37" s="13"/>
      <c r="ENA37" s="13"/>
      <c r="ENB37" s="13"/>
      <c r="ENC37" s="13"/>
      <c r="END37" s="13"/>
      <c r="ENE37" s="13"/>
      <c r="ENF37" s="13"/>
      <c r="ENG37" s="13"/>
      <c r="ENH37" s="13"/>
      <c r="ENI37" s="13"/>
      <c r="ENJ37" s="13"/>
      <c r="ENK37" s="13"/>
      <c r="ENL37" s="13"/>
      <c r="ENM37" s="13"/>
      <c r="ENN37" s="13"/>
      <c r="ENO37" s="13"/>
      <c r="ENP37" s="13"/>
      <c r="ENQ37" s="13"/>
      <c r="ENR37" s="13"/>
      <c r="ENS37" s="13"/>
      <c r="ENT37" s="13"/>
      <c r="ENU37" s="13"/>
      <c r="ENV37" s="13"/>
      <c r="ENW37" s="13"/>
      <c r="ENX37" s="13"/>
      <c r="ENY37" s="13"/>
      <c r="ENZ37" s="13"/>
      <c r="EOA37" s="13"/>
      <c r="EOB37" s="13"/>
      <c r="EOC37" s="13"/>
      <c r="EOD37" s="13"/>
      <c r="EOE37" s="13"/>
      <c r="EOF37" s="13"/>
      <c r="EOG37" s="13"/>
      <c r="EOH37" s="13"/>
      <c r="EOI37" s="13"/>
      <c r="EOJ37" s="13"/>
      <c r="EOK37" s="13"/>
      <c r="EOL37" s="13"/>
      <c r="EOM37" s="13"/>
      <c r="EON37" s="13"/>
      <c r="EOO37" s="13"/>
      <c r="EOP37" s="13"/>
      <c r="EOQ37" s="13"/>
      <c r="EOR37" s="13"/>
      <c r="EOS37" s="13"/>
      <c r="EOT37" s="13"/>
      <c r="EOU37" s="13"/>
      <c r="EOV37" s="13"/>
      <c r="EOW37" s="13"/>
      <c r="EOX37" s="13"/>
      <c r="EOY37" s="13"/>
      <c r="EOZ37" s="13"/>
      <c r="EPA37" s="13"/>
      <c r="EPB37" s="13"/>
      <c r="EPC37" s="13"/>
      <c r="EPD37" s="13"/>
      <c r="EPE37" s="13"/>
      <c r="EPF37" s="13"/>
      <c r="EPG37" s="13"/>
      <c r="EPH37" s="13"/>
      <c r="EPI37" s="13"/>
      <c r="EPJ37" s="13"/>
      <c r="EPK37" s="13"/>
      <c r="EPL37" s="13"/>
      <c r="EPM37" s="13"/>
      <c r="EPN37" s="13"/>
      <c r="EPO37" s="13"/>
      <c r="EPP37" s="13"/>
      <c r="EPQ37" s="13"/>
      <c r="EPR37" s="13"/>
      <c r="EPS37" s="13"/>
      <c r="EPT37" s="13"/>
      <c r="EPU37" s="13"/>
      <c r="EPV37" s="13"/>
      <c r="EPW37" s="13"/>
      <c r="EPX37" s="13"/>
      <c r="EPY37" s="13"/>
      <c r="EPZ37" s="13"/>
      <c r="EQA37" s="13"/>
      <c r="EQB37" s="13"/>
      <c r="EQC37" s="13"/>
      <c r="EQD37" s="13"/>
      <c r="EQE37" s="13"/>
      <c r="EQF37" s="13"/>
      <c r="EQG37" s="13"/>
      <c r="EQH37" s="13"/>
      <c r="EQI37" s="13"/>
      <c r="EQJ37" s="13"/>
      <c r="EQK37" s="13"/>
      <c r="EQL37" s="13"/>
      <c r="EQM37" s="13"/>
      <c r="EQN37" s="13"/>
      <c r="EQO37" s="13"/>
      <c r="EQP37" s="13"/>
      <c r="EQQ37" s="13"/>
      <c r="EQR37" s="13"/>
      <c r="EQS37" s="13"/>
      <c r="EQT37" s="13"/>
      <c r="EQU37" s="13"/>
      <c r="EQV37" s="13"/>
      <c r="EQW37" s="13"/>
      <c r="EQX37" s="13"/>
      <c r="EQY37" s="13"/>
      <c r="EQZ37" s="13"/>
      <c r="ERA37" s="13"/>
      <c r="ERB37" s="13"/>
      <c r="ERC37" s="13"/>
      <c r="ERD37" s="13"/>
      <c r="ERE37" s="13"/>
      <c r="ERF37" s="13"/>
      <c r="ERG37" s="13"/>
      <c r="ERH37" s="13"/>
      <c r="ERI37" s="13"/>
      <c r="ERJ37" s="13"/>
      <c r="ERK37" s="13"/>
      <c r="ERL37" s="13"/>
      <c r="ERM37" s="13"/>
      <c r="ERN37" s="13"/>
      <c r="ERO37" s="13"/>
      <c r="ERP37" s="13"/>
      <c r="ERQ37" s="13"/>
      <c r="ERR37" s="13"/>
      <c r="ERS37" s="13"/>
      <c r="ERT37" s="13"/>
      <c r="ERU37" s="13"/>
      <c r="ERV37" s="13"/>
      <c r="ERW37" s="13"/>
      <c r="ERX37" s="13"/>
      <c r="ERY37" s="13"/>
      <c r="ERZ37" s="13"/>
      <c r="ESA37" s="13"/>
      <c r="ESB37" s="13"/>
      <c r="ESC37" s="13"/>
      <c r="ESD37" s="13"/>
      <c r="ESE37" s="13"/>
      <c r="ESF37" s="13"/>
      <c r="ESG37" s="13"/>
      <c r="ESH37" s="13"/>
      <c r="ESI37" s="13"/>
      <c r="ESJ37" s="13"/>
      <c r="ESK37" s="13"/>
      <c r="ESL37" s="13"/>
      <c r="ESM37" s="13"/>
      <c r="ESN37" s="13"/>
      <c r="ESO37" s="13"/>
      <c r="ESP37" s="13"/>
      <c r="ESQ37" s="13"/>
      <c r="ESR37" s="13"/>
      <c r="ESS37" s="13"/>
      <c r="EST37" s="13"/>
      <c r="ESU37" s="13"/>
      <c r="ESV37" s="13"/>
      <c r="ESW37" s="13"/>
      <c r="ESX37" s="13"/>
      <c r="ESY37" s="13"/>
      <c r="ESZ37" s="13"/>
      <c r="ETA37" s="13"/>
      <c r="ETB37" s="13"/>
      <c r="ETC37" s="13"/>
      <c r="ETD37" s="13"/>
      <c r="ETE37" s="13"/>
      <c r="ETF37" s="13"/>
      <c r="ETG37" s="13"/>
      <c r="ETH37" s="13"/>
      <c r="ETI37" s="13"/>
      <c r="ETJ37" s="13"/>
      <c r="ETK37" s="13"/>
      <c r="ETL37" s="13"/>
      <c r="ETM37" s="13"/>
      <c r="ETN37" s="13"/>
      <c r="ETO37" s="13"/>
      <c r="ETP37" s="13"/>
      <c r="ETQ37" s="13"/>
      <c r="ETR37" s="13"/>
      <c r="ETS37" s="13"/>
      <c r="ETT37" s="13"/>
      <c r="ETU37" s="13"/>
      <c r="ETV37" s="13"/>
      <c r="ETW37" s="13"/>
      <c r="ETX37" s="13"/>
      <c r="ETY37" s="13"/>
      <c r="ETZ37" s="13"/>
      <c r="EUA37" s="13"/>
      <c r="EUB37" s="13"/>
      <c r="EUC37" s="13"/>
      <c r="EUD37" s="13"/>
      <c r="EUE37" s="13"/>
      <c r="EUF37" s="13"/>
      <c r="EUG37" s="13"/>
      <c r="EUH37" s="13"/>
      <c r="EUI37" s="13"/>
      <c r="EUJ37" s="13"/>
      <c r="EUK37" s="13"/>
      <c r="EUL37" s="13"/>
      <c r="EUM37" s="13"/>
      <c r="EUN37" s="13"/>
      <c r="EUO37" s="13"/>
      <c r="EUP37" s="13"/>
      <c r="EUQ37" s="13"/>
      <c r="EUR37" s="13"/>
      <c r="EUS37" s="13"/>
      <c r="EUT37" s="13"/>
      <c r="EUU37" s="13"/>
      <c r="EUV37" s="13"/>
      <c r="EUW37" s="13"/>
      <c r="EUX37" s="13"/>
      <c r="EUY37" s="13"/>
      <c r="EUZ37" s="13"/>
      <c r="EVA37" s="13"/>
      <c r="EVB37" s="13"/>
      <c r="EVC37" s="13"/>
      <c r="EVD37" s="13"/>
      <c r="EVE37" s="13"/>
      <c r="EVF37" s="13"/>
      <c r="EVG37" s="13"/>
      <c r="EVH37" s="13"/>
      <c r="EVI37" s="13"/>
      <c r="EVJ37" s="13"/>
      <c r="EVK37" s="13"/>
      <c r="EVL37" s="13"/>
      <c r="EVM37" s="13"/>
      <c r="EVN37" s="13"/>
      <c r="EVO37" s="13"/>
      <c r="EVP37" s="13"/>
      <c r="EVQ37" s="13"/>
      <c r="EVR37" s="13"/>
      <c r="EVS37" s="13"/>
      <c r="EVT37" s="13"/>
      <c r="EVU37" s="13"/>
      <c r="EVV37" s="13"/>
      <c r="EVW37" s="13"/>
      <c r="EVX37" s="13"/>
      <c r="EVY37" s="13"/>
      <c r="EVZ37" s="13"/>
      <c r="EWA37" s="13"/>
      <c r="EWB37" s="13"/>
      <c r="EWC37" s="13"/>
      <c r="EWD37" s="13"/>
      <c r="EWE37" s="13"/>
      <c r="EWF37" s="13"/>
      <c r="EWG37" s="13"/>
      <c r="EWH37" s="13"/>
      <c r="EWI37" s="13"/>
      <c r="EWJ37" s="13"/>
      <c r="EWK37" s="13"/>
      <c r="EWL37" s="13"/>
      <c r="EWM37" s="13"/>
      <c r="EWN37" s="13"/>
      <c r="EWO37" s="13"/>
      <c r="EWP37" s="13"/>
      <c r="EWQ37" s="13"/>
      <c r="EWR37" s="13"/>
      <c r="EWS37" s="13"/>
      <c r="EWT37" s="13"/>
      <c r="EWU37" s="13"/>
      <c r="EWV37" s="13"/>
      <c r="EWW37" s="13"/>
      <c r="EWX37" s="13"/>
      <c r="EWY37" s="13"/>
      <c r="EWZ37" s="13"/>
      <c r="EXA37" s="13"/>
      <c r="EXB37" s="13"/>
      <c r="EXC37" s="13"/>
      <c r="EXD37" s="13"/>
      <c r="EXE37" s="13"/>
      <c r="EXF37" s="13"/>
      <c r="EXG37" s="13"/>
      <c r="EXH37" s="13"/>
      <c r="EXI37" s="13"/>
      <c r="EXJ37" s="13"/>
      <c r="EXK37" s="13"/>
      <c r="EXL37" s="13"/>
      <c r="EXM37" s="13"/>
      <c r="EXN37" s="13"/>
      <c r="EXO37" s="13"/>
      <c r="EXP37" s="13"/>
      <c r="EXQ37" s="13"/>
      <c r="EXR37" s="13"/>
      <c r="EXS37" s="13"/>
      <c r="EXT37" s="13"/>
      <c r="EXU37" s="13"/>
      <c r="EXV37" s="13"/>
      <c r="EXW37" s="13"/>
      <c r="EXX37" s="13"/>
      <c r="EXY37" s="13"/>
      <c r="EXZ37" s="13"/>
      <c r="EYA37" s="13"/>
      <c r="EYB37" s="13"/>
      <c r="EYC37" s="13"/>
      <c r="EYD37" s="13"/>
      <c r="EYE37" s="13"/>
      <c r="EYF37" s="13"/>
      <c r="EYG37" s="13"/>
      <c r="EYH37" s="13"/>
      <c r="EYI37" s="13"/>
      <c r="EYJ37" s="13"/>
      <c r="EYK37" s="13"/>
      <c r="EYL37" s="13"/>
      <c r="EYM37" s="13"/>
      <c r="EYN37" s="13"/>
      <c r="EYO37" s="13"/>
      <c r="EYP37" s="13"/>
      <c r="EYQ37" s="13"/>
      <c r="EYR37" s="13"/>
      <c r="EYS37" s="13"/>
      <c r="EYT37" s="13"/>
      <c r="EYU37" s="13"/>
      <c r="EYV37" s="13"/>
      <c r="EYW37" s="13"/>
      <c r="EYX37" s="13"/>
      <c r="EYY37" s="13"/>
      <c r="EYZ37" s="13"/>
      <c r="EZA37" s="13"/>
      <c r="EZB37" s="13"/>
      <c r="EZC37" s="13"/>
      <c r="EZD37" s="13"/>
      <c r="EZE37" s="13"/>
      <c r="EZF37" s="13"/>
      <c r="EZG37" s="13"/>
      <c r="EZH37" s="13"/>
      <c r="EZI37" s="13"/>
      <c r="EZJ37" s="13"/>
      <c r="EZK37" s="13"/>
      <c r="EZL37" s="13"/>
      <c r="EZM37" s="13"/>
      <c r="EZN37" s="13"/>
      <c r="EZO37" s="13"/>
      <c r="EZP37" s="13"/>
      <c r="EZQ37" s="13"/>
      <c r="EZR37" s="13"/>
      <c r="EZS37" s="13"/>
      <c r="EZT37" s="13"/>
      <c r="EZU37" s="13"/>
      <c r="EZV37" s="13"/>
      <c r="EZW37" s="13"/>
      <c r="EZX37" s="13"/>
      <c r="EZY37" s="13"/>
      <c r="EZZ37" s="13"/>
      <c r="FAA37" s="13"/>
      <c r="FAB37" s="13"/>
      <c r="FAC37" s="13"/>
      <c r="FAD37" s="13"/>
      <c r="FAE37" s="13"/>
      <c r="FAF37" s="13"/>
      <c r="FAG37" s="13"/>
      <c r="FAH37" s="13"/>
      <c r="FAI37" s="13"/>
      <c r="FAJ37" s="13"/>
      <c r="FAK37" s="13"/>
      <c r="FAL37" s="13"/>
      <c r="FAM37" s="13"/>
      <c r="FAN37" s="13"/>
      <c r="FAO37" s="13"/>
      <c r="FAP37" s="13"/>
      <c r="FAQ37" s="13"/>
      <c r="FAR37" s="13"/>
      <c r="FAS37" s="13"/>
      <c r="FAT37" s="13"/>
      <c r="FAU37" s="13"/>
      <c r="FAV37" s="13"/>
      <c r="FAW37" s="13"/>
      <c r="FAX37" s="13"/>
      <c r="FAY37" s="13"/>
      <c r="FAZ37" s="13"/>
      <c r="FBA37" s="13"/>
      <c r="FBB37" s="13"/>
      <c r="FBC37" s="13"/>
      <c r="FBD37" s="13"/>
      <c r="FBE37" s="13"/>
      <c r="FBF37" s="13"/>
      <c r="FBG37" s="13"/>
      <c r="FBH37" s="13"/>
      <c r="FBI37" s="13"/>
      <c r="FBJ37" s="13"/>
      <c r="FBK37" s="13"/>
      <c r="FBL37" s="13"/>
      <c r="FBM37" s="13"/>
      <c r="FBN37" s="13"/>
      <c r="FBO37" s="13"/>
      <c r="FBP37" s="13"/>
      <c r="FBQ37" s="13"/>
      <c r="FBR37" s="13"/>
      <c r="FBS37" s="13"/>
      <c r="FBT37" s="13"/>
      <c r="FBU37" s="13"/>
      <c r="FBV37" s="13"/>
      <c r="FBW37" s="13"/>
      <c r="FBX37" s="13"/>
      <c r="FBY37" s="13"/>
      <c r="FBZ37" s="13"/>
      <c r="FCA37" s="13"/>
      <c r="FCB37" s="13"/>
      <c r="FCC37" s="13"/>
      <c r="FCD37" s="13"/>
      <c r="FCE37" s="13"/>
      <c r="FCF37" s="13"/>
      <c r="FCG37" s="13"/>
      <c r="FCH37" s="13"/>
      <c r="FCI37" s="13"/>
      <c r="FCJ37" s="13"/>
      <c r="FCK37" s="13"/>
      <c r="FCL37" s="13"/>
      <c r="FCM37" s="13"/>
      <c r="FCN37" s="13"/>
      <c r="FCO37" s="13"/>
      <c r="FCP37" s="13"/>
      <c r="FCQ37" s="13"/>
      <c r="FCR37" s="13"/>
      <c r="FCS37" s="13"/>
      <c r="FCT37" s="13"/>
      <c r="FCU37" s="13"/>
      <c r="FCV37" s="13"/>
      <c r="FCW37" s="13"/>
      <c r="FCX37" s="13"/>
      <c r="FCY37" s="13"/>
      <c r="FCZ37" s="13"/>
      <c r="FDA37" s="13"/>
      <c r="FDB37" s="13"/>
      <c r="FDC37" s="13"/>
      <c r="FDD37" s="13"/>
      <c r="FDE37" s="13"/>
      <c r="FDF37" s="13"/>
      <c r="FDG37" s="13"/>
      <c r="FDH37" s="13"/>
      <c r="FDI37" s="13"/>
      <c r="FDJ37" s="13"/>
      <c r="FDK37" s="13"/>
      <c r="FDL37" s="13"/>
      <c r="FDM37" s="13"/>
      <c r="FDN37" s="13"/>
      <c r="FDO37" s="13"/>
      <c r="FDP37" s="13"/>
      <c r="FDQ37" s="13"/>
      <c r="FDR37" s="13"/>
      <c r="FDS37" s="13"/>
      <c r="FDT37" s="13"/>
      <c r="FDU37" s="13"/>
      <c r="FDV37" s="13"/>
      <c r="FDW37" s="13"/>
      <c r="FDX37" s="13"/>
      <c r="FDY37" s="13"/>
      <c r="FDZ37" s="13"/>
      <c r="FEA37" s="13"/>
      <c r="FEB37" s="13"/>
      <c r="FEC37" s="13"/>
      <c r="FED37" s="13"/>
      <c r="FEE37" s="13"/>
      <c r="FEF37" s="13"/>
      <c r="FEG37" s="13"/>
      <c r="FEH37" s="13"/>
      <c r="FEI37" s="13"/>
      <c r="FEJ37" s="13"/>
      <c r="FEK37" s="13"/>
      <c r="FEL37" s="13"/>
      <c r="FEM37" s="13"/>
      <c r="FEN37" s="13"/>
      <c r="FEO37" s="13"/>
      <c r="FEP37" s="13"/>
      <c r="FEQ37" s="13"/>
      <c r="FER37" s="13"/>
      <c r="FES37" s="13"/>
      <c r="FET37" s="13"/>
      <c r="FEU37" s="13"/>
      <c r="FEV37" s="13"/>
      <c r="FEW37" s="13"/>
      <c r="FEX37" s="13"/>
      <c r="FEY37" s="13"/>
      <c r="FEZ37" s="13"/>
      <c r="FFA37" s="13"/>
      <c r="FFB37" s="13"/>
      <c r="FFC37" s="13"/>
      <c r="FFD37" s="13"/>
      <c r="FFE37" s="13"/>
      <c r="FFF37" s="13"/>
      <c r="FFG37" s="13"/>
      <c r="FFH37" s="13"/>
      <c r="FFI37" s="13"/>
      <c r="FFJ37" s="13"/>
      <c r="FFK37" s="13"/>
      <c r="FFL37" s="13"/>
      <c r="FFM37" s="13"/>
      <c r="FFN37" s="13"/>
      <c r="FFO37" s="13"/>
      <c r="FFP37" s="13"/>
      <c r="FFQ37" s="13"/>
      <c r="FFR37" s="13"/>
      <c r="FFS37" s="13"/>
      <c r="FFT37" s="13"/>
      <c r="FFU37" s="13"/>
      <c r="FFV37" s="13"/>
      <c r="FFW37" s="13"/>
      <c r="FFX37" s="13"/>
      <c r="FFY37" s="13"/>
      <c r="FFZ37" s="13"/>
      <c r="FGA37" s="13"/>
      <c r="FGB37" s="13"/>
      <c r="FGC37" s="13"/>
      <c r="FGD37" s="13"/>
      <c r="FGE37" s="13"/>
      <c r="FGF37" s="13"/>
      <c r="FGG37" s="13"/>
      <c r="FGH37" s="13"/>
      <c r="FGI37" s="13"/>
      <c r="FGJ37" s="13"/>
      <c r="FGK37" s="13"/>
      <c r="FGL37" s="13"/>
      <c r="FGM37" s="13"/>
      <c r="FGN37" s="13"/>
      <c r="FGO37" s="13"/>
      <c r="FGP37" s="13"/>
      <c r="FGQ37" s="13"/>
      <c r="FGR37" s="13"/>
      <c r="FGS37" s="13"/>
      <c r="FGT37" s="13"/>
      <c r="FGU37" s="13"/>
      <c r="FGV37" s="13"/>
      <c r="FGW37" s="13"/>
      <c r="FGX37" s="13"/>
      <c r="FGY37" s="13"/>
      <c r="FGZ37" s="13"/>
      <c r="FHA37" s="13"/>
      <c r="FHB37" s="13"/>
      <c r="FHC37" s="13"/>
      <c r="FHD37" s="13"/>
      <c r="FHE37" s="13"/>
      <c r="FHF37" s="13"/>
      <c r="FHG37" s="13"/>
      <c r="FHH37" s="13"/>
      <c r="FHI37" s="13"/>
      <c r="FHJ37" s="13"/>
      <c r="FHK37" s="13"/>
      <c r="FHL37" s="13"/>
      <c r="FHM37" s="13"/>
      <c r="FHN37" s="13"/>
      <c r="FHO37" s="13"/>
      <c r="FHP37" s="13"/>
      <c r="FHQ37" s="13"/>
      <c r="FHR37" s="13"/>
      <c r="FHS37" s="13"/>
      <c r="FHT37" s="13"/>
      <c r="FHU37" s="13"/>
      <c r="FHV37" s="13"/>
      <c r="FHW37" s="13"/>
      <c r="FHX37" s="13"/>
      <c r="FHY37" s="13"/>
      <c r="FHZ37" s="13"/>
      <c r="FIA37" s="13"/>
      <c r="FIB37" s="13"/>
      <c r="FIC37" s="13"/>
      <c r="FID37" s="13"/>
      <c r="FIE37" s="13"/>
      <c r="FIF37" s="13"/>
      <c r="FIG37" s="13"/>
      <c r="FIH37" s="13"/>
      <c r="FII37" s="13"/>
      <c r="FIJ37" s="13"/>
      <c r="FIK37" s="13"/>
      <c r="FIL37" s="13"/>
      <c r="FIM37" s="13"/>
      <c r="FIN37" s="13"/>
      <c r="FIO37" s="13"/>
      <c r="FIP37" s="13"/>
      <c r="FIQ37" s="13"/>
      <c r="FIR37" s="13"/>
      <c r="FIS37" s="13"/>
      <c r="FIT37" s="13"/>
      <c r="FIU37" s="13"/>
      <c r="FIV37" s="13"/>
      <c r="FIW37" s="13"/>
      <c r="FIX37" s="13"/>
      <c r="FIY37" s="13"/>
      <c r="FIZ37" s="13"/>
      <c r="FJA37" s="13"/>
      <c r="FJB37" s="13"/>
      <c r="FJC37" s="13"/>
      <c r="FJD37" s="13"/>
      <c r="FJE37" s="13"/>
      <c r="FJF37" s="13"/>
      <c r="FJG37" s="13"/>
      <c r="FJH37" s="13"/>
      <c r="FJI37" s="13"/>
      <c r="FJJ37" s="13"/>
      <c r="FJK37" s="13"/>
      <c r="FJL37" s="13"/>
      <c r="FJM37" s="13"/>
      <c r="FJN37" s="13"/>
      <c r="FJO37" s="13"/>
      <c r="FJP37" s="13"/>
      <c r="FJQ37" s="13"/>
      <c r="FJR37" s="13"/>
      <c r="FJS37" s="13"/>
      <c r="FJT37" s="13"/>
      <c r="FJU37" s="13"/>
      <c r="FJV37" s="13"/>
      <c r="FJW37" s="13"/>
      <c r="FJX37" s="13"/>
      <c r="FJY37" s="13"/>
      <c r="FJZ37" s="13"/>
      <c r="FKA37" s="13"/>
      <c r="FKB37" s="13"/>
      <c r="FKC37" s="13"/>
      <c r="FKD37" s="13"/>
      <c r="FKE37" s="13"/>
      <c r="FKF37" s="13"/>
      <c r="FKG37" s="13"/>
      <c r="FKH37" s="13"/>
      <c r="FKI37" s="13"/>
      <c r="FKJ37" s="13"/>
      <c r="FKK37" s="13"/>
      <c r="FKL37" s="13"/>
      <c r="FKM37" s="13"/>
      <c r="FKN37" s="13"/>
      <c r="FKO37" s="13"/>
      <c r="FKP37" s="13"/>
      <c r="FKQ37" s="13"/>
      <c r="FKR37" s="13"/>
      <c r="FKS37" s="13"/>
      <c r="FKT37" s="13"/>
      <c r="FKU37" s="13"/>
      <c r="FKV37" s="13"/>
      <c r="FKW37" s="13"/>
      <c r="FKX37" s="13"/>
      <c r="FKY37" s="13"/>
      <c r="FKZ37" s="13"/>
      <c r="FLA37" s="13"/>
      <c r="FLB37" s="13"/>
      <c r="FLC37" s="13"/>
      <c r="FLD37" s="13"/>
      <c r="FLE37" s="13"/>
      <c r="FLF37" s="13"/>
      <c r="FLG37" s="13"/>
      <c r="FLH37" s="13"/>
      <c r="FLI37" s="13"/>
      <c r="FLJ37" s="13"/>
      <c r="FLK37" s="13"/>
      <c r="FLL37" s="13"/>
      <c r="FLM37" s="13"/>
      <c r="FLN37" s="13"/>
      <c r="FLO37" s="13"/>
      <c r="FLP37" s="13"/>
      <c r="FLQ37" s="13"/>
      <c r="FLR37" s="13"/>
      <c r="FLS37" s="13"/>
      <c r="FLT37" s="13"/>
      <c r="FLU37" s="13"/>
      <c r="FLV37" s="13"/>
      <c r="FLW37" s="13"/>
      <c r="FLX37" s="13"/>
      <c r="FLY37" s="13"/>
      <c r="FLZ37" s="13"/>
      <c r="FMA37" s="13"/>
      <c r="FMB37" s="13"/>
      <c r="FMC37" s="13"/>
      <c r="FMD37" s="13"/>
      <c r="FME37" s="13"/>
      <c r="FMF37" s="13"/>
      <c r="FMG37" s="13"/>
      <c r="FMH37" s="13"/>
      <c r="FMI37" s="13"/>
      <c r="FMJ37" s="13"/>
      <c r="FMK37" s="13"/>
      <c r="FML37" s="13"/>
      <c r="FMM37" s="13"/>
      <c r="FMN37" s="13"/>
      <c r="FMO37" s="13"/>
      <c r="FMP37" s="13"/>
      <c r="FMQ37" s="13"/>
      <c r="FMR37" s="13"/>
      <c r="FMS37" s="13"/>
      <c r="FMT37" s="13"/>
      <c r="FMU37" s="13"/>
      <c r="FMV37" s="13"/>
      <c r="FMW37" s="13"/>
      <c r="FMX37" s="13"/>
      <c r="FMY37" s="13"/>
      <c r="FMZ37" s="13"/>
      <c r="FNA37" s="13"/>
      <c r="FNB37" s="13"/>
      <c r="FNC37" s="13"/>
      <c r="FND37" s="13"/>
      <c r="FNE37" s="13"/>
      <c r="FNF37" s="13"/>
      <c r="FNG37" s="13"/>
      <c r="FNH37" s="13"/>
      <c r="FNI37" s="13"/>
      <c r="FNJ37" s="13"/>
      <c r="FNK37" s="13"/>
      <c r="FNL37" s="13"/>
      <c r="FNM37" s="13"/>
      <c r="FNN37" s="13"/>
      <c r="FNO37" s="13"/>
      <c r="FNP37" s="13"/>
      <c r="FNQ37" s="13"/>
      <c r="FNR37" s="13"/>
      <c r="FNS37" s="13"/>
      <c r="FNT37" s="13"/>
      <c r="FNU37" s="13"/>
      <c r="FNV37" s="13"/>
      <c r="FNW37" s="13"/>
      <c r="FNX37" s="13"/>
      <c r="FNY37" s="13"/>
      <c r="FNZ37" s="13"/>
      <c r="FOA37" s="13"/>
      <c r="FOB37" s="13"/>
      <c r="FOC37" s="13"/>
      <c r="FOD37" s="13"/>
      <c r="FOE37" s="13"/>
      <c r="FOF37" s="13"/>
      <c r="FOG37" s="13"/>
      <c r="FOH37" s="13"/>
      <c r="FOI37" s="13"/>
      <c r="FOJ37" s="13"/>
      <c r="FOK37" s="13"/>
      <c r="FOL37" s="13"/>
      <c r="FOM37" s="13"/>
      <c r="FON37" s="13"/>
      <c r="FOO37" s="13"/>
      <c r="FOP37" s="13"/>
      <c r="FOQ37" s="13"/>
      <c r="FOR37" s="13"/>
      <c r="FOS37" s="13"/>
      <c r="FOT37" s="13"/>
      <c r="FOU37" s="13"/>
      <c r="FOV37" s="13"/>
      <c r="FOW37" s="13"/>
      <c r="FOX37" s="13"/>
      <c r="FOY37" s="13"/>
      <c r="FOZ37" s="13"/>
      <c r="FPA37" s="13"/>
      <c r="FPB37" s="13"/>
      <c r="FPC37" s="13"/>
      <c r="FPD37" s="13"/>
      <c r="FPE37" s="13"/>
      <c r="FPF37" s="13"/>
      <c r="FPG37" s="13"/>
      <c r="FPH37" s="13"/>
      <c r="FPI37" s="13"/>
      <c r="FPJ37" s="13"/>
      <c r="FPK37" s="13"/>
      <c r="FPL37" s="13"/>
      <c r="FPM37" s="13"/>
      <c r="FPN37" s="13"/>
      <c r="FPO37" s="13"/>
      <c r="FPP37" s="13"/>
      <c r="FPQ37" s="13"/>
      <c r="FPR37" s="13"/>
      <c r="FPS37" s="13"/>
      <c r="FPT37" s="13"/>
      <c r="FPU37" s="13"/>
      <c r="FPV37" s="13"/>
      <c r="FPW37" s="13"/>
      <c r="FPX37" s="13"/>
      <c r="FPY37" s="13"/>
      <c r="FPZ37" s="13"/>
      <c r="FQA37" s="13"/>
      <c r="FQB37" s="13"/>
      <c r="FQC37" s="13"/>
      <c r="FQD37" s="13"/>
      <c r="FQE37" s="13"/>
      <c r="FQF37" s="13"/>
      <c r="FQG37" s="13"/>
      <c r="FQH37" s="13"/>
      <c r="FQI37" s="13"/>
      <c r="FQJ37" s="13"/>
      <c r="FQK37" s="13"/>
      <c r="FQL37" s="13"/>
      <c r="FQM37" s="13"/>
      <c r="FQN37" s="13"/>
      <c r="FQO37" s="13"/>
      <c r="FQP37" s="13"/>
      <c r="FQQ37" s="13"/>
      <c r="FQR37" s="13"/>
      <c r="FQS37" s="13"/>
      <c r="FQT37" s="13"/>
      <c r="FQU37" s="13"/>
      <c r="FQV37" s="13"/>
      <c r="FQW37" s="13"/>
      <c r="FQX37" s="13"/>
      <c r="FQY37" s="13"/>
      <c r="FQZ37" s="13"/>
      <c r="FRA37" s="13"/>
      <c r="FRB37" s="13"/>
      <c r="FRC37" s="13"/>
      <c r="FRD37" s="13"/>
      <c r="FRE37" s="13"/>
      <c r="FRF37" s="13"/>
      <c r="FRG37" s="13"/>
      <c r="FRH37" s="13"/>
      <c r="FRI37" s="13"/>
      <c r="FRJ37" s="13"/>
      <c r="FRK37" s="13"/>
      <c r="FRL37" s="13"/>
      <c r="FRM37" s="13"/>
      <c r="FRN37" s="13"/>
      <c r="FRO37" s="13"/>
      <c r="FRP37" s="13"/>
      <c r="FRQ37" s="13"/>
      <c r="FRR37" s="13"/>
      <c r="FRS37" s="13"/>
      <c r="FRT37" s="13"/>
      <c r="FRU37" s="13"/>
      <c r="FRV37" s="13"/>
      <c r="FRW37" s="13"/>
      <c r="FRX37" s="13"/>
      <c r="FRY37" s="13"/>
      <c r="FRZ37" s="13"/>
      <c r="FSA37" s="13"/>
      <c r="FSB37" s="13"/>
      <c r="FSC37" s="13"/>
      <c r="FSD37" s="13"/>
      <c r="FSE37" s="13"/>
      <c r="FSF37" s="13"/>
      <c r="FSG37" s="13"/>
      <c r="FSH37" s="13"/>
      <c r="FSI37" s="13"/>
      <c r="FSJ37" s="13"/>
      <c r="FSK37" s="13"/>
      <c r="FSL37" s="13"/>
      <c r="FSM37" s="13"/>
      <c r="FSN37" s="13"/>
      <c r="FSO37" s="13"/>
      <c r="FSP37" s="13"/>
      <c r="FSQ37" s="13"/>
      <c r="FSR37" s="13"/>
      <c r="FSS37" s="13"/>
      <c r="FST37" s="13"/>
      <c r="FSU37" s="13"/>
      <c r="FSV37" s="13"/>
      <c r="FSW37" s="13"/>
      <c r="FSX37" s="13"/>
      <c r="FSY37" s="13"/>
      <c r="FSZ37" s="13"/>
      <c r="FTA37" s="13"/>
      <c r="FTB37" s="13"/>
      <c r="FTC37" s="13"/>
      <c r="FTD37" s="13"/>
      <c r="FTE37" s="13"/>
      <c r="FTF37" s="13"/>
      <c r="FTG37" s="13"/>
      <c r="FTH37" s="13"/>
      <c r="FTI37" s="13"/>
      <c r="FTJ37" s="13"/>
      <c r="FTK37" s="13"/>
      <c r="FTL37" s="13"/>
      <c r="FTM37" s="13"/>
      <c r="FTN37" s="13"/>
      <c r="FTO37" s="13"/>
      <c r="FTP37" s="13"/>
      <c r="FTQ37" s="13"/>
      <c r="FTR37" s="13"/>
      <c r="FTS37" s="13"/>
      <c r="FTT37" s="13"/>
      <c r="FTU37" s="13"/>
      <c r="FTV37" s="13"/>
      <c r="FTW37" s="13"/>
      <c r="FTX37" s="13"/>
      <c r="FTY37" s="13"/>
      <c r="FTZ37" s="13"/>
      <c r="FUA37" s="13"/>
      <c r="FUB37" s="13"/>
      <c r="FUC37" s="13"/>
      <c r="FUD37" s="13"/>
      <c r="FUE37" s="13"/>
      <c r="FUF37" s="13"/>
      <c r="FUG37" s="13"/>
      <c r="FUH37" s="13"/>
      <c r="FUI37" s="13"/>
      <c r="FUJ37" s="13"/>
      <c r="FUK37" s="13"/>
      <c r="FUL37" s="13"/>
      <c r="FUM37" s="13"/>
      <c r="FUN37" s="13"/>
      <c r="FUO37" s="13"/>
      <c r="FUP37" s="13"/>
      <c r="FUQ37" s="13"/>
      <c r="FUR37" s="13"/>
      <c r="FUS37" s="13"/>
      <c r="FUT37" s="13"/>
      <c r="FUU37" s="13"/>
      <c r="FUV37" s="13"/>
      <c r="FUW37" s="13"/>
      <c r="FUX37" s="13"/>
      <c r="FUY37" s="13"/>
      <c r="FUZ37" s="13"/>
      <c r="FVA37" s="13"/>
      <c r="FVB37" s="13"/>
      <c r="FVC37" s="13"/>
      <c r="FVD37" s="13"/>
      <c r="FVE37" s="13"/>
      <c r="FVF37" s="13"/>
      <c r="FVG37" s="13"/>
      <c r="FVH37" s="13"/>
      <c r="FVI37" s="13"/>
      <c r="FVJ37" s="13"/>
      <c r="FVK37" s="13"/>
      <c r="FVL37" s="13"/>
      <c r="FVM37" s="13"/>
      <c r="FVN37" s="13"/>
      <c r="FVO37" s="13"/>
      <c r="FVP37" s="13"/>
      <c r="FVQ37" s="13"/>
      <c r="FVR37" s="13"/>
      <c r="FVS37" s="13"/>
      <c r="FVT37" s="13"/>
      <c r="FVU37" s="13"/>
      <c r="FVV37" s="13"/>
      <c r="FVW37" s="13"/>
      <c r="FVX37" s="13"/>
      <c r="FVY37" s="13"/>
      <c r="FVZ37" s="13"/>
      <c r="FWA37" s="13"/>
      <c r="FWB37" s="13"/>
      <c r="FWC37" s="13"/>
      <c r="FWD37" s="13"/>
      <c r="FWE37" s="13"/>
      <c r="FWF37" s="13"/>
      <c r="FWG37" s="13"/>
      <c r="FWH37" s="13"/>
      <c r="FWI37" s="13"/>
      <c r="FWJ37" s="13"/>
      <c r="FWK37" s="13"/>
      <c r="FWL37" s="13"/>
      <c r="FWM37" s="13"/>
      <c r="FWN37" s="13"/>
      <c r="FWO37" s="13"/>
      <c r="FWP37" s="13"/>
      <c r="FWQ37" s="13"/>
      <c r="FWR37" s="13"/>
      <c r="FWS37" s="13"/>
      <c r="FWT37" s="13"/>
      <c r="FWU37" s="13"/>
      <c r="FWV37" s="13"/>
      <c r="FWW37" s="13"/>
      <c r="FWX37" s="13"/>
      <c r="FWY37" s="13"/>
      <c r="FWZ37" s="13"/>
      <c r="FXA37" s="13"/>
      <c r="FXB37" s="13"/>
      <c r="FXC37" s="13"/>
      <c r="FXD37" s="13"/>
      <c r="FXE37" s="13"/>
      <c r="FXF37" s="13"/>
      <c r="FXG37" s="13"/>
      <c r="FXH37" s="13"/>
      <c r="FXI37" s="13"/>
      <c r="FXJ37" s="13"/>
      <c r="FXK37" s="13"/>
      <c r="FXL37" s="13"/>
      <c r="FXM37" s="13"/>
      <c r="FXN37" s="13"/>
      <c r="FXO37" s="13"/>
      <c r="FXP37" s="13"/>
      <c r="FXQ37" s="13"/>
      <c r="FXR37" s="13"/>
      <c r="FXS37" s="13"/>
      <c r="FXT37" s="13"/>
      <c r="FXU37" s="13"/>
      <c r="FXV37" s="13"/>
      <c r="FXW37" s="13"/>
      <c r="FXX37" s="13"/>
      <c r="FXY37" s="13"/>
      <c r="FXZ37" s="13"/>
      <c r="FYA37" s="13"/>
      <c r="FYB37" s="13"/>
      <c r="FYC37" s="13"/>
      <c r="FYD37" s="13"/>
      <c r="FYE37" s="13"/>
      <c r="FYF37" s="13"/>
      <c r="FYG37" s="13"/>
      <c r="FYH37" s="13"/>
      <c r="FYI37" s="13"/>
      <c r="FYJ37" s="13"/>
      <c r="FYK37" s="13"/>
      <c r="FYL37" s="13"/>
      <c r="FYM37" s="13"/>
      <c r="FYN37" s="13"/>
      <c r="FYO37" s="13"/>
      <c r="FYP37" s="13"/>
      <c r="FYQ37" s="13"/>
      <c r="FYR37" s="13"/>
      <c r="FYS37" s="13"/>
      <c r="FYT37" s="13"/>
      <c r="FYU37" s="13"/>
      <c r="FYV37" s="13"/>
      <c r="FYW37" s="13"/>
      <c r="FYX37" s="13"/>
      <c r="FYY37" s="13"/>
      <c r="FYZ37" s="13"/>
      <c r="FZA37" s="13"/>
      <c r="FZB37" s="13"/>
      <c r="FZC37" s="13"/>
      <c r="FZD37" s="13"/>
      <c r="FZE37" s="13"/>
      <c r="FZF37" s="13"/>
      <c r="FZG37" s="13"/>
      <c r="FZH37" s="13"/>
      <c r="FZI37" s="13"/>
      <c r="FZJ37" s="13"/>
      <c r="FZK37" s="13"/>
      <c r="FZL37" s="13"/>
      <c r="FZM37" s="13"/>
      <c r="FZN37" s="13"/>
      <c r="FZO37" s="13"/>
      <c r="FZP37" s="13"/>
      <c r="FZQ37" s="13"/>
      <c r="FZR37" s="13"/>
      <c r="FZS37" s="13"/>
      <c r="FZT37" s="13"/>
      <c r="FZU37" s="13"/>
      <c r="FZV37" s="13"/>
      <c r="FZW37" s="13"/>
      <c r="FZX37" s="13"/>
      <c r="FZY37" s="13"/>
      <c r="FZZ37" s="13"/>
      <c r="GAA37" s="13"/>
      <c r="GAB37" s="13"/>
      <c r="GAC37" s="13"/>
      <c r="GAD37" s="13"/>
      <c r="GAE37" s="13"/>
      <c r="GAF37" s="13"/>
      <c r="GAG37" s="13"/>
      <c r="GAH37" s="13"/>
      <c r="GAI37" s="13"/>
      <c r="GAJ37" s="13"/>
      <c r="GAK37" s="13"/>
      <c r="GAL37" s="13"/>
      <c r="GAM37" s="13"/>
      <c r="GAN37" s="13"/>
      <c r="GAO37" s="13"/>
      <c r="GAP37" s="13"/>
      <c r="GAQ37" s="13"/>
      <c r="GAR37" s="13"/>
      <c r="GAS37" s="13"/>
      <c r="GAT37" s="13"/>
      <c r="GAU37" s="13"/>
      <c r="GAV37" s="13"/>
      <c r="GAW37" s="13"/>
      <c r="GAX37" s="13"/>
      <c r="GAY37" s="13"/>
      <c r="GAZ37" s="13"/>
      <c r="GBA37" s="13"/>
      <c r="GBB37" s="13"/>
      <c r="GBC37" s="13"/>
      <c r="GBD37" s="13"/>
      <c r="GBE37" s="13"/>
      <c r="GBF37" s="13"/>
      <c r="GBG37" s="13"/>
      <c r="GBH37" s="13"/>
      <c r="GBI37" s="13"/>
      <c r="GBJ37" s="13"/>
      <c r="GBK37" s="13"/>
      <c r="GBL37" s="13"/>
      <c r="GBM37" s="13"/>
      <c r="GBN37" s="13"/>
      <c r="GBO37" s="13"/>
      <c r="GBP37" s="13"/>
      <c r="GBQ37" s="13"/>
      <c r="GBR37" s="13"/>
      <c r="GBS37" s="13"/>
      <c r="GBT37" s="13"/>
      <c r="GBU37" s="13"/>
      <c r="GBV37" s="13"/>
      <c r="GBW37" s="13"/>
      <c r="GBX37" s="13"/>
      <c r="GBY37" s="13"/>
      <c r="GBZ37" s="13"/>
      <c r="GCA37" s="13"/>
      <c r="GCB37" s="13"/>
      <c r="GCC37" s="13"/>
      <c r="GCD37" s="13"/>
      <c r="GCE37" s="13"/>
      <c r="GCF37" s="13"/>
      <c r="GCG37" s="13"/>
      <c r="GCH37" s="13"/>
      <c r="GCI37" s="13"/>
      <c r="GCJ37" s="13"/>
      <c r="GCK37" s="13"/>
      <c r="GCL37" s="13"/>
      <c r="GCM37" s="13"/>
      <c r="GCN37" s="13"/>
      <c r="GCO37" s="13"/>
      <c r="GCP37" s="13"/>
      <c r="GCQ37" s="13"/>
      <c r="GCR37" s="13"/>
      <c r="GCS37" s="13"/>
      <c r="GCT37" s="13"/>
      <c r="GCU37" s="13"/>
      <c r="GCV37" s="13"/>
      <c r="GCW37" s="13"/>
      <c r="GCX37" s="13"/>
      <c r="GCY37" s="13"/>
      <c r="GCZ37" s="13"/>
      <c r="GDA37" s="13"/>
      <c r="GDB37" s="13"/>
      <c r="GDC37" s="13"/>
      <c r="GDD37" s="13"/>
      <c r="GDE37" s="13"/>
      <c r="GDF37" s="13"/>
      <c r="GDG37" s="13"/>
      <c r="GDH37" s="13"/>
      <c r="GDI37" s="13"/>
      <c r="GDJ37" s="13"/>
      <c r="GDK37" s="13"/>
      <c r="GDL37" s="13"/>
      <c r="GDM37" s="13"/>
      <c r="GDN37" s="13"/>
      <c r="GDO37" s="13"/>
      <c r="GDP37" s="13"/>
      <c r="GDQ37" s="13"/>
      <c r="GDR37" s="13"/>
      <c r="GDS37" s="13"/>
      <c r="GDT37" s="13"/>
      <c r="GDU37" s="13"/>
      <c r="GDV37" s="13"/>
      <c r="GDW37" s="13"/>
      <c r="GDX37" s="13"/>
      <c r="GDY37" s="13"/>
      <c r="GDZ37" s="13"/>
      <c r="GEA37" s="13"/>
      <c r="GEB37" s="13"/>
      <c r="GEC37" s="13"/>
      <c r="GED37" s="13"/>
      <c r="GEE37" s="13"/>
      <c r="GEF37" s="13"/>
      <c r="GEG37" s="13"/>
      <c r="GEH37" s="13"/>
      <c r="GEI37" s="13"/>
      <c r="GEJ37" s="13"/>
      <c r="GEK37" s="13"/>
      <c r="GEL37" s="13"/>
      <c r="GEM37" s="13"/>
      <c r="GEN37" s="13"/>
      <c r="GEO37" s="13"/>
      <c r="GEP37" s="13"/>
      <c r="GEQ37" s="13"/>
      <c r="GER37" s="13"/>
      <c r="GES37" s="13"/>
      <c r="GET37" s="13"/>
      <c r="GEU37" s="13"/>
      <c r="GEV37" s="13"/>
      <c r="GEW37" s="13"/>
      <c r="GEX37" s="13"/>
      <c r="GEY37" s="13"/>
      <c r="GEZ37" s="13"/>
      <c r="GFA37" s="13"/>
      <c r="GFB37" s="13"/>
      <c r="GFC37" s="13"/>
      <c r="GFD37" s="13"/>
      <c r="GFE37" s="13"/>
      <c r="GFF37" s="13"/>
      <c r="GFG37" s="13"/>
      <c r="GFH37" s="13"/>
      <c r="GFI37" s="13"/>
      <c r="GFJ37" s="13"/>
      <c r="GFK37" s="13"/>
      <c r="GFL37" s="13"/>
      <c r="GFM37" s="13"/>
      <c r="GFN37" s="13"/>
      <c r="GFO37" s="13"/>
      <c r="GFP37" s="13"/>
      <c r="GFQ37" s="13"/>
      <c r="GFR37" s="13"/>
      <c r="GFS37" s="13"/>
      <c r="GFT37" s="13"/>
      <c r="GFU37" s="13"/>
      <c r="GFV37" s="13"/>
      <c r="GFW37" s="13"/>
      <c r="GFX37" s="13"/>
      <c r="GFY37" s="13"/>
      <c r="GFZ37" s="13"/>
      <c r="GGA37" s="13"/>
      <c r="GGB37" s="13"/>
      <c r="GGC37" s="13"/>
      <c r="GGD37" s="13"/>
      <c r="GGE37" s="13"/>
      <c r="GGF37" s="13"/>
      <c r="GGG37" s="13"/>
      <c r="GGH37" s="13"/>
      <c r="GGI37" s="13"/>
      <c r="GGJ37" s="13"/>
      <c r="GGK37" s="13"/>
      <c r="GGL37" s="13"/>
      <c r="GGM37" s="13"/>
      <c r="GGN37" s="13"/>
      <c r="GGO37" s="13"/>
      <c r="GGP37" s="13"/>
      <c r="GGQ37" s="13"/>
      <c r="GGR37" s="13"/>
      <c r="GGS37" s="13"/>
      <c r="GGT37" s="13"/>
      <c r="GGU37" s="13"/>
      <c r="GGV37" s="13"/>
      <c r="GGW37" s="13"/>
      <c r="GGX37" s="13"/>
      <c r="GGY37" s="13"/>
      <c r="GGZ37" s="13"/>
      <c r="GHA37" s="13"/>
      <c r="GHB37" s="13"/>
      <c r="GHC37" s="13"/>
      <c r="GHD37" s="13"/>
      <c r="GHE37" s="13"/>
      <c r="GHF37" s="13"/>
      <c r="GHG37" s="13"/>
      <c r="GHH37" s="13"/>
      <c r="GHI37" s="13"/>
      <c r="GHJ37" s="13"/>
      <c r="GHK37" s="13"/>
      <c r="GHL37" s="13"/>
      <c r="GHM37" s="13"/>
      <c r="GHN37" s="13"/>
      <c r="GHO37" s="13"/>
      <c r="GHP37" s="13"/>
      <c r="GHQ37" s="13"/>
      <c r="GHR37" s="13"/>
      <c r="GHS37" s="13"/>
      <c r="GHT37" s="13"/>
      <c r="GHU37" s="13"/>
      <c r="GHV37" s="13"/>
      <c r="GHW37" s="13"/>
      <c r="GHX37" s="13"/>
      <c r="GHY37" s="13"/>
      <c r="GHZ37" s="13"/>
      <c r="GIA37" s="13"/>
      <c r="GIB37" s="13"/>
      <c r="GIC37" s="13"/>
      <c r="GID37" s="13"/>
      <c r="GIE37" s="13"/>
      <c r="GIF37" s="13"/>
      <c r="GIG37" s="13"/>
      <c r="GIH37" s="13"/>
      <c r="GII37" s="13"/>
      <c r="GIJ37" s="13"/>
      <c r="GIK37" s="13"/>
      <c r="GIL37" s="13"/>
      <c r="GIM37" s="13"/>
      <c r="GIN37" s="13"/>
      <c r="GIO37" s="13"/>
      <c r="GIP37" s="13"/>
      <c r="GIQ37" s="13"/>
      <c r="GIR37" s="13"/>
      <c r="GIS37" s="13"/>
      <c r="GIT37" s="13"/>
      <c r="GIU37" s="13"/>
      <c r="GIV37" s="13"/>
      <c r="GIW37" s="13"/>
      <c r="GIX37" s="13"/>
      <c r="GIY37" s="13"/>
      <c r="GIZ37" s="13"/>
      <c r="GJA37" s="13"/>
      <c r="GJB37" s="13"/>
      <c r="GJC37" s="13"/>
      <c r="GJD37" s="13"/>
      <c r="GJE37" s="13"/>
      <c r="GJF37" s="13"/>
      <c r="GJG37" s="13"/>
      <c r="GJH37" s="13"/>
      <c r="GJI37" s="13"/>
      <c r="GJJ37" s="13"/>
      <c r="GJK37" s="13"/>
      <c r="GJL37" s="13"/>
      <c r="GJM37" s="13"/>
      <c r="GJN37" s="13"/>
      <c r="GJO37" s="13"/>
      <c r="GJP37" s="13"/>
      <c r="GJQ37" s="13"/>
      <c r="GJR37" s="13"/>
      <c r="GJS37" s="13"/>
      <c r="GJT37" s="13"/>
      <c r="GJU37" s="13"/>
      <c r="GJV37" s="13"/>
      <c r="GJW37" s="13"/>
      <c r="GJX37" s="13"/>
      <c r="GJY37" s="13"/>
      <c r="GJZ37" s="13"/>
      <c r="GKA37" s="13"/>
      <c r="GKB37" s="13"/>
      <c r="GKC37" s="13"/>
      <c r="GKD37" s="13"/>
      <c r="GKE37" s="13"/>
      <c r="GKF37" s="13"/>
      <c r="GKG37" s="13"/>
      <c r="GKH37" s="13"/>
      <c r="GKI37" s="13"/>
      <c r="GKJ37" s="13"/>
      <c r="GKK37" s="13"/>
      <c r="GKL37" s="13"/>
      <c r="GKM37" s="13"/>
      <c r="GKN37" s="13"/>
      <c r="GKO37" s="13"/>
      <c r="GKP37" s="13"/>
      <c r="GKQ37" s="13"/>
      <c r="GKR37" s="13"/>
      <c r="GKS37" s="13"/>
      <c r="GKT37" s="13"/>
      <c r="GKU37" s="13"/>
      <c r="GKV37" s="13"/>
      <c r="GKW37" s="13"/>
      <c r="GKX37" s="13"/>
      <c r="GKY37" s="13"/>
      <c r="GKZ37" s="13"/>
      <c r="GLA37" s="13"/>
      <c r="GLB37" s="13"/>
      <c r="GLC37" s="13"/>
      <c r="GLD37" s="13"/>
      <c r="GLE37" s="13"/>
      <c r="GLF37" s="13"/>
      <c r="GLG37" s="13"/>
      <c r="GLH37" s="13"/>
      <c r="GLI37" s="13"/>
      <c r="GLJ37" s="13"/>
      <c r="GLK37" s="13"/>
      <c r="GLL37" s="13"/>
      <c r="GLM37" s="13"/>
      <c r="GLN37" s="13"/>
      <c r="GLO37" s="13"/>
      <c r="GLP37" s="13"/>
      <c r="GLQ37" s="13"/>
      <c r="GLR37" s="13"/>
      <c r="GLS37" s="13"/>
      <c r="GLT37" s="13"/>
      <c r="GLU37" s="13"/>
      <c r="GLV37" s="13"/>
      <c r="GLW37" s="13"/>
      <c r="GLX37" s="13"/>
      <c r="GLY37" s="13"/>
      <c r="GLZ37" s="13"/>
      <c r="GMA37" s="13"/>
      <c r="GMB37" s="13"/>
      <c r="GMC37" s="13"/>
      <c r="GMD37" s="13"/>
      <c r="GME37" s="13"/>
      <c r="GMF37" s="13"/>
      <c r="GMG37" s="13"/>
      <c r="GMH37" s="13"/>
      <c r="GMI37" s="13"/>
      <c r="GMJ37" s="13"/>
      <c r="GMK37" s="13"/>
      <c r="GML37" s="13"/>
      <c r="GMM37" s="13"/>
      <c r="GMN37" s="13"/>
      <c r="GMO37" s="13"/>
      <c r="GMP37" s="13"/>
      <c r="GMQ37" s="13"/>
      <c r="GMR37" s="13"/>
      <c r="GMS37" s="13"/>
      <c r="GMT37" s="13"/>
      <c r="GMU37" s="13"/>
      <c r="GMV37" s="13"/>
      <c r="GMW37" s="13"/>
      <c r="GMX37" s="13"/>
      <c r="GMY37" s="13"/>
      <c r="GMZ37" s="13"/>
      <c r="GNA37" s="13"/>
      <c r="GNB37" s="13"/>
      <c r="GNC37" s="13"/>
      <c r="GND37" s="13"/>
      <c r="GNE37" s="13"/>
      <c r="GNF37" s="13"/>
      <c r="GNG37" s="13"/>
      <c r="GNH37" s="13"/>
      <c r="GNI37" s="13"/>
      <c r="GNJ37" s="13"/>
      <c r="GNK37" s="13"/>
      <c r="GNL37" s="13"/>
      <c r="GNM37" s="13"/>
      <c r="GNN37" s="13"/>
      <c r="GNO37" s="13"/>
      <c r="GNP37" s="13"/>
      <c r="GNQ37" s="13"/>
      <c r="GNR37" s="13"/>
      <c r="GNS37" s="13"/>
      <c r="GNT37" s="13"/>
      <c r="GNU37" s="13"/>
      <c r="GNV37" s="13"/>
      <c r="GNW37" s="13"/>
      <c r="GNX37" s="13"/>
      <c r="GNY37" s="13"/>
      <c r="GNZ37" s="13"/>
      <c r="GOA37" s="13"/>
      <c r="GOB37" s="13"/>
      <c r="GOC37" s="13"/>
      <c r="GOD37" s="13"/>
      <c r="GOE37" s="13"/>
      <c r="GOF37" s="13"/>
      <c r="GOG37" s="13"/>
      <c r="GOH37" s="13"/>
      <c r="GOI37" s="13"/>
      <c r="GOJ37" s="13"/>
      <c r="GOK37" s="13"/>
      <c r="GOL37" s="13"/>
      <c r="GOM37" s="13"/>
      <c r="GON37" s="13"/>
      <c r="GOO37" s="13"/>
      <c r="GOP37" s="13"/>
      <c r="GOQ37" s="13"/>
      <c r="GOR37" s="13"/>
      <c r="GOS37" s="13"/>
      <c r="GOT37" s="13"/>
      <c r="GOU37" s="13"/>
      <c r="GOV37" s="13"/>
      <c r="GOW37" s="13"/>
      <c r="GOX37" s="13"/>
      <c r="GOY37" s="13"/>
      <c r="GOZ37" s="13"/>
      <c r="GPA37" s="13"/>
      <c r="GPB37" s="13"/>
      <c r="GPC37" s="13"/>
      <c r="GPD37" s="13"/>
      <c r="GPE37" s="13"/>
      <c r="GPF37" s="13"/>
      <c r="GPG37" s="13"/>
      <c r="GPH37" s="13"/>
      <c r="GPI37" s="13"/>
      <c r="GPJ37" s="13"/>
      <c r="GPK37" s="13"/>
      <c r="GPL37" s="13"/>
      <c r="GPM37" s="13"/>
      <c r="GPN37" s="13"/>
      <c r="GPO37" s="13"/>
      <c r="GPP37" s="13"/>
      <c r="GPQ37" s="13"/>
      <c r="GPR37" s="13"/>
      <c r="GPS37" s="13"/>
      <c r="GPT37" s="13"/>
      <c r="GPU37" s="13"/>
      <c r="GPV37" s="13"/>
      <c r="GPW37" s="13"/>
      <c r="GPX37" s="13"/>
      <c r="GPY37" s="13"/>
      <c r="GPZ37" s="13"/>
      <c r="GQA37" s="13"/>
      <c r="GQB37" s="13"/>
      <c r="GQC37" s="13"/>
      <c r="GQD37" s="13"/>
      <c r="GQE37" s="13"/>
      <c r="GQF37" s="13"/>
      <c r="GQG37" s="13"/>
      <c r="GQH37" s="13"/>
      <c r="GQI37" s="13"/>
      <c r="GQJ37" s="13"/>
      <c r="GQK37" s="13"/>
      <c r="GQL37" s="13"/>
      <c r="GQM37" s="13"/>
      <c r="GQN37" s="13"/>
      <c r="GQO37" s="13"/>
      <c r="GQP37" s="13"/>
      <c r="GQQ37" s="13"/>
      <c r="GQR37" s="13"/>
      <c r="GQS37" s="13"/>
      <c r="GQT37" s="13"/>
      <c r="GQU37" s="13"/>
      <c r="GQV37" s="13"/>
      <c r="GQW37" s="13"/>
      <c r="GQX37" s="13"/>
      <c r="GQY37" s="13"/>
      <c r="GQZ37" s="13"/>
      <c r="GRA37" s="13"/>
      <c r="GRB37" s="13"/>
      <c r="GRC37" s="13"/>
      <c r="GRD37" s="13"/>
      <c r="GRE37" s="13"/>
      <c r="GRF37" s="13"/>
      <c r="GRG37" s="13"/>
      <c r="GRH37" s="13"/>
      <c r="GRI37" s="13"/>
      <c r="GRJ37" s="13"/>
      <c r="GRK37" s="13"/>
      <c r="GRL37" s="13"/>
      <c r="GRM37" s="13"/>
      <c r="GRN37" s="13"/>
      <c r="GRO37" s="13"/>
      <c r="GRP37" s="13"/>
      <c r="GRQ37" s="13"/>
      <c r="GRR37" s="13"/>
      <c r="GRS37" s="13"/>
      <c r="GRT37" s="13"/>
      <c r="GRU37" s="13"/>
      <c r="GRV37" s="13"/>
      <c r="GRW37" s="13"/>
      <c r="GRX37" s="13"/>
      <c r="GRY37" s="13"/>
      <c r="GRZ37" s="13"/>
      <c r="GSA37" s="13"/>
      <c r="GSB37" s="13"/>
      <c r="GSC37" s="13"/>
      <c r="GSD37" s="13"/>
      <c r="GSE37" s="13"/>
      <c r="GSF37" s="13"/>
      <c r="GSG37" s="13"/>
      <c r="GSH37" s="13"/>
      <c r="GSI37" s="13"/>
      <c r="GSJ37" s="13"/>
      <c r="GSK37" s="13"/>
      <c r="GSL37" s="13"/>
      <c r="GSM37" s="13"/>
      <c r="GSN37" s="13"/>
      <c r="GSO37" s="13"/>
      <c r="GSP37" s="13"/>
      <c r="GSQ37" s="13"/>
      <c r="GSR37" s="13"/>
      <c r="GSS37" s="13"/>
      <c r="GST37" s="13"/>
      <c r="GSU37" s="13"/>
      <c r="GSV37" s="13"/>
      <c r="GSW37" s="13"/>
      <c r="GSX37" s="13"/>
      <c r="GSY37" s="13"/>
      <c r="GSZ37" s="13"/>
      <c r="GTA37" s="13"/>
      <c r="GTB37" s="13"/>
      <c r="GTC37" s="13"/>
      <c r="GTD37" s="13"/>
      <c r="GTE37" s="13"/>
      <c r="GTF37" s="13"/>
      <c r="GTG37" s="13"/>
      <c r="GTH37" s="13"/>
      <c r="GTI37" s="13"/>
      <c r="GTJ37" s="13"/>
      <c r="GTK37" s="13"/>
      <c r="GTL37" s="13"/>
      <c r="GTM37" s="13"/>
      <c r="GTN37" s="13"/>
      <c r="GTO37" s="13"/>
      <c r="GTP37" s="13"/>
      <c r="GTQ37" s="13"/>
      <c r="GTR37" s="13"/>
      <c r="GTS37" s="13"/>
      <c r="GTT37" s="13"/>
      <c r="GTU37" s="13"/>
      <c r="GTV37" s="13"/>
      <c r="GTW37" s="13"/>
      <c r="GTX37" s="13"/>
      <c r="GTY37" s="13"/>
      <c r="GTZ37" s="13"/>
      <c r="GUA37" s="13"/>
      <c r="GUB37" s="13"/>
      <c r="GUC37" s="13"/>
      <c r="GUD37" s="13"/>
      <c r="GUE37" s="13"/>
      <c r="GUF37" s="13"/>
      <c r="GUG37" s="13"/>
      <c r="GUH37" s="13"/>
      <c r="GUI37" s="13"/>
      <c r="GUJ37" s="13"/>
      <c r="GUK37" s="13"/>
      <c r="GUL37" s="13"/>
      <c r="GUM37" s="13"/>
      <c r="GUN37" s="13"/>
      <c r="GUO37" s="13"/>
      <c r="GUP37" s="13"/>
      <c r="GUQ37" s="13"/>
      <c r="GUR37" s="13"/>
      <c r="GUS37" s="13"/>
      <c r="GUT37" s="13"/>
      <c r="GUU37" s="13"/>
      <c r="GUV37" s="13"/>
      <c r="GUW37" s="13"/>
      <c r="GUX37" s="13"/>
      <c r="GUY37" s="13"/>
      <c r="GUZ37" s="13"/>
      <c r="GVA37" s="13"/>
      <c r="GVB37" s="13"/>
      <c r="GVC37" s="13"/>
      <c r="GVD37" s="13"/>
      <c r="GVE37" s="13"/>
      <c r="GVF37" s="13"/>
      <c r="GVG37" s="13"/>
      <c r="GVH37" s="13"/>
      <c r="GVI37" s="13"/>
      <c r="GVJ37" s="13"/>
      <c r="GVK37" s="13"/>
      <c r="GVL37" s="13"/>
      <c r="GVM37" s="13"/>
      <c r="GVN37" s="13"/>
      <c r="GVO37" s="13"/>
      <c r="GVP37" s="13"/>
      <c r="GVQ37" s="13"/>
      <c r="GVR37" s="13"/>
      <c r="GVS37" s="13"/>
      <c r="GVT37" s="13"/>
      <c r="GVU37" s="13"/>
      <c r="GVV37" s="13"/>
      <c r="GVW37" s="13"/>
      <c r="GVX37" s="13"/>
      <c r="GVY37" s="13"/>
      <c r="GVZ37" s="13"/>
      <c r="GWA37" s="13"/>
      <c r="GWB37" s="13"/>
      <c r="GWC37" s="13"/>
      <c r="GWD37" s="13"/>
      <c r="GWE37" s="13"/>
      <c r="GWF37" s="13"/>
      <c r="GWG37" s="13"/>
      <c r="GWH37" s="13"/>
      <c r="GWI37" s="13"/>
      <c r="GWJ37" s="13"/>
      <c r="GWK37" s="13"/>
      <c r="GWL37" s="13"/>
      <c r="GWM37" s="13"/>
      <c r="GWN37" s="13"/>
      <c r="GWO37" s="13"/>
      <c r="GWP37" s="13"/>
      <c r="GWQ37" s="13"/>
      <c r="GWR37" s="13"/>
      <c r="GWS37" s="13"/>
      <c r="GWT37" s="13"/>
      <c r="GWU37" s="13"/>
      <c r="GWV37" s="13"/>
      <c r="GWW37" s="13"/>
      <c r="GWX37" s="13"/>
      <c r="GWY37" s="13"/>
      <c r="GWZ37" s="13"/>
      <c r="GXA37" s="13"/>
      <c r="GXB37" s="13"/>
      <c r="GXC37" s="13"/>
      <c r="GXD37" s="13"/>
      <c r="GXE37" s="13"/>
      <c r="GXF37" s="13"/>
      <c r="GXG37" s="13"/>
      <c r="GXH37" s="13"/>
      <c r="GXI37" s="13"/>
      <c r="GXJ37" s="13"/>
      <c r="GXK37" s="13"/>
      <c r="GXL37" s="13"/>
      <c r="GXM37" s="13"/>
      <c r="GXN37" s="13"/>
      <c r="GXO37" s="13"/>
      <c r="GXP37" s="13"/>
      <c r="GXQ37" s="13"/>
      <c r="GXR37" s="13"/>
      <c r="GXS37" s="13"/>
      <c r="GXT37" s="13"/>
      <c r="GXU37" s="13"/>
      <c r="GXV37" s="13"/>
      <c r="GXW37" s="13"/>
      <c r="GXX37" s="13"/>
      <c r="GXY37" s="13"/>
      <c r="GXZ37" s="13"/>
      <c r="GYA37" s="13"/>
      <c r="GYB37" s="13"/>
      <c r="GYC37" s="13"/>
      <c r="GYD37" s="13"/>
      <c r="GYE37" s="13"/>
      <c r="GYF37" s="13"/>
      <c r="GYG37" s="13"/>
      <c r="GYH37" s="13"/>
      <c r="GYI37" s="13"/>
      <c r="GYJ37" s="13"/>
      <c r="GYK37" s="13"/>
      <c r="GYL37" s="13"/>
      <c r="GYM37" s="13"/>
      <c r="GYN37" s="13"/>
      <c r="GYO37" s="13"/>
      <c r="GYP37" s="13"/>
      <c r="GYQ37" s="13"/>
      <c r="GYR37" s="13"/>
      <c r="GYS37" s="13"/>
      <c r="GYT37" s="13"/>
      <c r="GYU37" s="13"/>
      <c r="GYV37" s="13"/>
      <c r="GYW37" s="13"/>
      <c r="GYX37" s="13"/>
      <c r="GYY37" s="13"/>
      <c r="GYZ37" s="13"/>
      <c r="GZA37" s="13"/>
      <c r="GZB37" s="13"/>
      <c r="GZC37" s="13"/>
      <c r="GZD37" s="13"/>
      <c r="GZE37" s="13"/>
      <c r="GZF37" s="13"/>
      <c r="GZG37" s="13"/>
      <c r="GZH37" s="13"/>
      <c r="GZI37" s="13"/>
      <c r="GZJ37" s="13"/>
      <c r="GZK37" s="13"/>
      <c r="GZL37" s="13"/>
      <c r="GZM37" s="13"/>
      <c r="GZN37" s="13"/>
      <c r="GZO37" s="13"/>
      <c r="GZP37" s="13"/>
      <c r="GZQ37" s="13"/>
      <c r="GZR37" s="13"/>
      <c r="GZS37" s="13"/>
      <c r="GZT37" s="13"/>
      <c r="GZU37" s="13"/>
      <c r="GZV37" s="13"/>
      <c r="GZW37" s="13"/>
      <c r="GZX37" s="13"/>
      <c r="GZY37" s="13"/>
      <c r="GZZ37" s="13"/>
      <c r="HAA37" s="13"/>
      <c r="HAB37" s="13"/>
      <c r="HAC37" s="13"/>
      <c r="HAD37" s="13"/>
      <c r="HAE37" s="13"/>
      <c r="HAF37" s="13"/>
      <c r="HAG37" s="13"/>
      <c r="HAH37" s="13"/>
      <c r="HAI37" s="13"/>
      <c r="HAJ37" s="13"/>
      <c r="HAK37" s="13"/>
      <c r="HAL37" s="13"/>
      <c r="HAM37" s="13"/>
      <c r="HAN37" s="13"/>
      <c r="HAO37" s="13"/>
      <c r="HAP37" s="13"/>
      <c r="HAQ37" s="13"/>
      <c r="HAR37" s="13"/>
      <c r="HAS37" s="13"/>
      <c r="HAT37" s="13"/>
      <c r="HAU37" s="13"/>
      <c r="HAV37" s="13"/>
      <c r="HAW37" s="13"/>
      <c r="HAX37" s="13"/>
      <c r="HAY37" s="13"/>
      <c r="HAZ37" s="13"/>
      <c r="HBA37" s="13"/>
      <c r="HBB37" s="13"/>
      <c r="HBC37" s="13"/>
      <c r="HBD37" s="13"/>
      <c r="HBE37" s="13"/>
      <c r="HBF37" s="13"/>
      <c r="HBG37" s="13"/>
      <c r="HBH37" s="13"/>
      <c r="HBI37" s="13"/>
      <c r="HBJ37" s="13"/>
      <c r="HBK37" s="13"/>
      <c r="HBL37" s="13"/>
      <c r="HBM37" s="13"/>
      <c r="HBN37" s="13"/>
      <c r="HBO37" s="13"/>
      <c r="HBP37" s="13"/>
      <c r="HBQ37" s="13"/>
      <c r="HBR37" s="13"/>
      <c r="HBS37" s="13"/>
      <c r="HBT37" s="13"/>
      <c r="HBU37" s="13"/>
      <c r="HBV37" s="13"/>
      <c r="HBW37" s="13"/>
      <c r="HBX37" s="13"/>
      <c r="HBY37" s="13"/>
      <c r="HBZ37" s="13"/>
      <c r="HCA37" s="13"/>
      <c r="HCB37" s="13"/>
      <c r="HCC37" s="13"/>
      <c r="HCD37" s="13"/>
      <c r="HCE37" s="13"/>
      <c r="HCF37" s="13"/>
      <c r="HCG37" s="13"/>
      <c r="HCH37" s="13"/>
      <c r="HCI37" s="13"/>
      <c r="HCJ37" s="13"/>
      <c r="HCK37" s="13"/>
      <c r="HCL37" s="13"/>
      <c r="HCM37" s="13"/>
      <c r="HCN37" s="13"/>
      <c r="HCO37" s="13"/>
      <c r="HCP37" s="13"/>
      <c r="HCQ37" s="13"/>
      <c r="HCR37" s="13"/>
      <c r="HCS37" s="13"/>
      <c r="HCT37" s="13"/>
      <c r="HCU37" s="13"/>
      <c r="HCV37" s="13"/>
      <c r="HCW37" s="13"/>
      <c r="HCX37" s="13"/>
      <c r="HCY37" s="13"/>
      <c r="HCZ37" s="13"/>
      <c r="HDA37" s="13"/>
      <c r="HDB37" s="13"/>
      <c r="HDC37" s="13"/>
      <c r="HDD37" s="13"/>
      <c r="HDE37" s="13"/>
      <c r="HDF37" s="13"/>
      <c r="HDG37" s="13"/>
      <c r="HDH37" s="13"/>
      <c r="HDI37" s="13"/>
      <c r="HDJ37" s="13"/>
      <c r="HDK37" s="13"/>
      <c r="HDL37" s="13"/>
      <c r="HDM37" s="13"/>
      <c r="HDN37" s="13"/>
      <c r="HDO37" s="13"/>
      <c r="HDP37" s="13"/>
      <c r="HDQ37" s="13"/>
      <c r="HDR37" s="13"/>
      <c r="HDS37" s="13"/>
      <c r="HDT37" s="13"/>
      <c r="HDU37" s="13"/>
      <c r="HDV37" s="13"/>
      <c r="HDW37" s="13"/>
      <c r="HDX37" s="13"/>
      <c r="HDY37" s="13"/>
      <c r="HDZ37" s="13"/>
      <c r="HEA37" s="13"/>
      <c r="HEB37" s="13"/>
      <c r="HEC37" s="13"/>
      <c r="HED37" s="13"/>
      <c r="HEE37" s="13"/>
      <c r="HEF37" s="13"/>
      <c r="HEG37" s="13"/>
      <c r="HEH37" s="13"/>
      <c r="HEI37" s="13"/>
      <c r="HEJ37" s="13"/>
      <c r="HEK37" s="13"/>
      <c r="HEL37" s="13"/>
      <c r="HEM37" s="13"/>
      <c r="HEN37" s="13"/>
      <c r="HEO37" s="13"/>
      <c r="HEP37" s="13"/>
      <c r="HEQ37" s="13"/>
      <c r="HER37" s="13"/>
      <c r="HES37" s="13"/>
      <c r="HET37" s="13"/>
      <c r="HEU37" s="13"/>
      <c r="HEV37" s="13"/>
      <c r="HEW37" s="13"/>
      <c r="HEX37" s="13"/>
      <c r="HEY37" s="13"/>
      <c r="HEZ37" s="13"/>
      <c r="HFA37" s="13"/>
      <c r="HFB37" s="13"/>
      <c r="HFC37" s="13"/>
      <c r="HFD37" s="13"/>
      <c r="HFE37" s="13"/>
      <c r="HFF37" s="13"/>
      <c r="HFG37" s="13"/>
      <c r="HFH37" s="13"/>
      <c r="HFI37" s="13"/>
      <c r="HFJ37" s="13"/>
      <c r="HFK37" s="13"/>
      <c r="HFL37" s="13"/>
      <c r="HFM37" s="13"/>
      <c r="HFN37" s="13"/>
      <c r="HFO37" s="13"/>
      <c r="HFP37" s="13"/>
      <c r="HFQ37" s="13"/>
      <c r="HFR37" s="13"/>
      <c r="HFS37" s="13"/>
      <c r="HFT37" s="13"/>
      <c r="HFU37" s="13"/>
      <c r="HFV37" s="13"/>
      <c r="HFW37" s="13"/>
      <c r="HFX37" s="13"/>
      <c r="HFY37" s="13"/>
      <c r="HFZ37" s="13"/>
      <c r="HGA37" s="13"/>
      <c r="HGB37" s="13"/>
      <c r="HGC37" s="13"/>
      <c r="HGD37" s="13"/>
      <c r="HGE37" s="13"/>
      <c r="HGF37" s="13"/>
      <c r="HGG37" s="13"/>
      <c r="HGH37" s="13"/>
      <c r="HGI37" s="13"/>
      <c r="HGJ37" s="13"/>
      <c r="HGK37" s="13"/>
      <c r="HGL37" s="13"/>
      <c r="HGM37" s="13"/>
      <c r="HGN37" s="13"/>
      <c r="HGO37" s="13"/>
      <c r="HGP37" s="13"/>
      <c r="HGQ37" s="13"/>
      <c r="HGR37" s="13"/>
      <c r="HGS37" s="13"/>
      <c r="HGT37" s="13"/>
      <c r="HGU37" s="13"/>
      <c r="HGV37" s="13"/>
      <c r="HGW37" s="13"/>
      <c r="HGX37" s="13"/>
      <c r="HGY37" s="13"/>
      <c r="HGZ37" s="13"/>
      <c r="HHA37" s="13"/>
      <c r="HHB37" s="13"/>
      <c r="HHC37" s="13"/>
      <c r="HHD37" s="13"/>
      <c r="HHE37" s="13"/>
      <c r="HHF37" s="13"/>
      <c r="HHG37" s="13"/>
      <c r="HHH37" s="13"/>
      <c r="HHI37" s="13"/>
      <c r="HHJ37" s="13"/>
      <c r="HHK37" s="13"/>
      <c r="HHL37" s="13"/>
      <c r="HHM37" s="13"/>
      <c r="HHN37" s="13"/>
      <c r="HHO37" s="13"/>
      <c r="HHP37" s="13"/>
      <c r="HHQ37" s="13"/>
      <c r="HHR37" s="13"/>
      <c r="HHS37" s="13"/>
      <c r="HHT37" s="13"/>
      <c r="HHU37" s="13"/>
      <c r="HHV37" s="13"/>
      <c r="HHW37" s="13"/>
      <c r="HHX37" s="13"/>
      <c r="HHY37" s="13"/>
      <c r="HHZ37" s="13"/>
      <c r="HIA37" s="13"/>
      <c r="HIB37" s="13"/>
      <c r="HIC37" s="13"/>
      <c r="HID37" s="13"/>
      <c r="HIE37" s="13"/>
      <c r="HIF37" s="13"/>
      <c r="HIG37" s="13"/>
      <c r="HIH37" s="13"/>
      <c r="HII37" s="13"/>
      <c r="HIJ37" s="13"/>
      <c r="HIK37" s="13"/>
      <c r="HIL37" s="13"/>
      <c r="HIM37" s="13"/>
      <c r="HIN37" s="13"/>
      <c r="HIO37" s="13"/>
      <c r="HIP37" s="13"/>
      <c r="HIQ37" s="13"/>
      <c r="HIR37" s="13"/>
      <c r="HIS37" s="13"/>
      <c r="HIT37" s="13"/>
      <c r="HIU37" s="13"/>
      <c r="HIV37" s="13"/>
      <c r="HIW37" s="13"/>
      <c r="HIX37" s="13"/>
      <c r="HIY37" s="13"/>
      <c r="HIZ37" s="13"/>
      <c r="HJA37" s="13"/>
      <c r="HJB37" s="13"/>
      <c r="HJC37" s="13"/>
      <c r="HJD37" s="13"/>
      <c r="HJE37" s="13"/>
      <c r="HJF37" s="13"/>
      <c r="HJG37" s="13"/>
      <c r="HJH37" s="13"/>
      <c r="HJI37" s="13"/>
      <c r="HJJ37" s="13"/>
      <c r="HJK37" s="13"/>
      <c r="HJL37" s="13"/>
      <c r="HJM37" s="13"/>
      <c r="HJN37" s="13"/>
      <c r="HJO37" s="13"/>
      <c r="HJP37" s="13"/>
      <c r="HJQ37" s="13"/>
      <c r="HJR37" s="13"/>
      <c r="HJS37" s="13"/>
      <c r="HJT37" s="13"/>
      <c r="HJU37" s="13"/>
      <c r="HJV37" s="13"/>
      <c r="HJW37" s="13"/>
      <c r="HJX37" s="13"/>
      <c r="HJY37" s="13"/>
      <c r="HJZ37" s="13"/>
      <c r="HKA37" s="13"/>
      <c r="HKB37" s="13"/>
      <c r="HKC37" s="13"/>
      <c r="HKD37" s="13"/>
      <c r="HKE37" s="13"/>
      <c r="HKF37" s="13"/>
      <c r="HKG37" s="13"/>
      <c r="HKH37" s="13"/>
      <c r="HKI37" s="13"/>
      <c r="HKJ37" s="13"/>
      <c r="HKK37" s="13"/>
      <c r="HKL37" s="13"/>
      <c r="HKM37" s="13"/>
      <c r="HKN37" s="13"/>
      <c r="HKO37" s="13"/>
      <c r="HKP37" s="13"/>
      <c r="HKQ37" s="13"/>
      <c r="HKR37" s="13"/>
      <c r="HKS37" s="13"/>
      <c r="HKT37" s="13"/>
      <c r="HKU37" s="13"/>
      <c r="HKV37" s="13"/>
      <c r="HKW37" s="13"/>
      <c r="HKX37" s="13"/>
      <c r="HKY37" s="13"/>
      <c r="HKZ37" s="13"/>
      <c r="HLA37" s="13"/>
      <c r="HLB37" s="13"/>
      <c r="HLC37" s="13"/>
      <c r="HLD37" s="13"/>
      <c r="HLE37" s="13"/>
      <c r="HLF37" s="13"/>
      <c r="HLG37" s="13"/>
      <c r="HLH37" s="13"/>
      <c r="HLI37" s="13"/>
      <c r="HLJ37" s="13"/>
      <c r="HLK37" s="13"/>
      <c r="HLL37" s="13"/>
      <c r="HLM37" s="13"/>
      <c r="HLN37" s="13"/>
      <c r="HLO37" s="13"/>
      <c r="HLP37" s="13"/>
      <c r="HLQ37" s="13"/>
      <c r="HLR37" s="13"/>
      <c r="HLS37" s="13"/>
      <c r="HLT37" s="13"/>
      <c r="HLU37" s="13"/>
      <c r="HLV37" s="13"/>
      <c r="HLW37" s="13"/>
      <c r="HLX37" s="13"/>
      <c r="HLY37" s="13"/>
      <c r="HLZ37" s="13"/>
      <c r="HMA37" s="13"/>
      <c r="HMB37" s="13"/>
      <c r="HMC37" s="13"/>
      <c r="HMD37" s="13"/>
      <c r="HME37" s="13"/>
      <c r="HMF37" s="13"/>
      <c r="HMG37" s="13"/>
      <c r="HMH37" s="13"/>
      <c r="HMI37" s="13"/>
      <c r="HMJ37" s="13"/>
      <c r="HMK37" s="13"/>
      <c r="HML37" s="13"/>
      <c r="HMM37" s="13"/>
      <c r="HMN37" s="13"/>
      <c r="HMO37" s="13"/>
      <c r="HMP37" s="13"/>
      <c r="HMQ37" s="13"/>
      <c r="HMR37" s="13"/>
      <c r="HMS37" s="13"/>
      <c r="HMT37" s="13"/>
      <c r="HMU37" s="13"/>
      <c r="HMV37" s="13"/>
      <c r="HMW37" s="13"/>
      <c r="HMX37" s="13"/>
      <c r="HMY37" s="13"/>
      <c r="HMZ37" s="13"/>
      <c r="HNA37" s="13"/>
      <c r="HNB37" s="13"/>
      <c r="HNC37" s="13"/>
      <c r="HND37" s="13"/>
      <c r="HNE37" s="13"/>
      <c r="HNF37" s="13"/>
      <c r="HNG37" s="13"/>
      <c r="HNH37" s="13"/>
      <c r="HNI37" s="13"/>
      <c r="HNJ37" s="13"/>
      <c r="HNK37" s="13"/>
      <c r="HNL37" s="13"/>
      <c r="HNM37" s="13"/>
      <c r="HNN37" s="13"/>
      <c r="HNO37" s="13"/>
      <c r="HNP37" s="13"/>
      <c r="HNQ37" s="13"/>
      <c r="HNR37" s="13"/>
      <c r="HNS37" s="13"/>
      <c r="HNT37" s="13"/>
      <c r="HNU37" s="13"/>
      <c r="HNV37" s="13"/>
      <c r="HNW37" s="13"/>
      <c r="HNX37" s="13"/>
      <c r="HNY37" s="13"/>
      <c r="HNZ37" s="13"/>
      <c r="HOA37" s="13"/>
      <c r="HOB37" s="13"/>
      <c r="HOC37" s="13"/>
      <c r="HOD37" s="13"/>
      <c r="HOE37" s="13"/>
      <c r="HOF37" s="13"/>
      <c r="HOG37" s="13"/>
      <c r="HOH37" s="13"/>
      <c r="HOI37" s="13"/>
      <c r="HOJ37" s="13"/>
      <c r="HOK37" s="13"/>
      <c r="HOL37" s="13"/>
      <c r="HOM37" s="13"/>
      <c r="HON37" s="13"/>
      <c r="HOO37" s="13"/>
      <c r="HOP37" s="13"/>
      <c r="HOQ37" s="13"/>
      <c r="HOR37" s="13"/>
      <c r="HOS37" s="13"/>
      <c r="HOT37" s="13"/>
      <c r="HOU37" s="13"/>
      <c r="HOV37" s="13"/>
      <c r="HOW37" s="13"/>
      <c r="HOX37" s="13"/>
      <c r="HOY37" s="13"/>
      <c r="HOZ37" s="13"/>
      <c r="HPA37" s="13"/>
      <c r="HPB37" s="13"/>
      <c r="HPC37" s="13"/>
      <c r="HPD37" s="13"/>
      <c r="HPE37" s="13"/>
      <c r="HPF37" s="13"/>
      <c r="HPG37" s="13"/>
      <c r="HPH37" s="13"/>
      <c r="HPI37" s="13"/>
      <c r="HPJ37" s="13"/>
      <c r="HPK37" s="13"/>
      <c r="HPL37" s="13"/>
      <c r="HPM37" s="13"/>
      <c r="HPN37" s="13"/>
      <c r="HPO37" s="13"/>
      <c r="HPP37" s="13"/>
      <c r="HPQ37" s="13"/>
      <c r="HPR37" s="13"/>
      <c r="HPS37" s="13"/>
      <c r="HPT37" s="13"/>
      <c r="HPU37" s="13"/>
      <c r="HPV37" s="13"/>
      <c r="HPW37" s="13"/>
      <c r="HPX37" s="13"/>
      <c r="HPY37" s="13"/>
      <c r="HPZ37" s="13"/>
      <c r="HQA37" s="13"/>
      <c r="HQB37" s="13"/>
      <c r="HQC37" s="13"/>
      <c r="HQD37" s="13"/>
      <c r="HQE37" s="13"/>
      <c r="HQF37" s="13"/>
      <c r="HQG37" s="13"/>
      <c r="HQH37" s="13"/>
      <c r="HQI37" s="13"/>
      <c r="HQJ37" s="13"/>
      <c r="HQK37" s="13"/>
      <c r="HQL37" s="13"/>
      <c r="HQM37" s="13"/>
      <c r="HQN37" s="13"/>
      <c r="HQO37" s="13"/>
      <c r="HQP37" s="13"/>
      <c r="HQQ37" s="13"/>
      <c r="HQR37" s="13"/>
      <c r="HQS37" s="13"/>
      <c r="HQT37" s="13"/>
      <c r="HQU37" s="13"/>
      <c r="HQV37" s="13"/>
      <c r="HQW37" s="13"/>
      <c r="HQX37" s="13"/>
      <c r="HQY37" s="13"/>
      <c r="HQZ37" s="13"/>
      <c r="HRA37" s="13"/>
      <c r="HRB37" s="13"/>
      <c r="HRC37" s="13"/>
      <c r="HRD37" s="13"/>
      <c r="HRE37" s="13"/>
      <c r="HRF37" s="13"/>
      <c r="HRG37" s="13"/>
      <c r="HRH37" s="13"/>
      <c r="HRI37" s="13"/>
      <c r="HRJ37" s="13"/>
      <c r="HRK37" s="13"/>
      <c r="HRL37" s="13"/>
      <c r="HRM37" s="13"/>
      <c r="HRN37" s="13"/>
      <c r="HRO37" s="13"/>
      <c r="HRP37" s="13"/>
      <c r="HRQ37" s="13"/>
      <c r="HRR37" s="13"/>
      <c r="HRS37" s="13"/>
      <c r="HRT37" s="13"/>
      <c r="HRU37" s="13"/>
      <c r="HRV37" s="13"/>
      <c r="HRW37" s="13"/>
      <c r="HRX37" s="13"/>
      <c r="HRY37" s="13"/>
      <c r="HRZ37" s="13"/>
      <c r="HSA37" s="13"/>
      <c r="HSB37" s="13"/>
      <c r="HSC37" s="13"/>
      <c r="HSD37" s="13"/>
      <c r="HSE37" s="13"/>
      <c r="HSF37" s="13"/>
      <c r="HSG37" s="13"/>
      <c r="HSH37" s="13"/>
      <c r="HSI37" s="13"/>
      <c r="HSJ37" s="13"/>
      <c r="HSK37" s="13"/>
      <c r="HSL37" s="13"/>
      <c r="HSM37" s="13"/>
      <c r="HSN37" s="13"/>
      <c r="HSO37" s="13"/>
      <c r="HSP37" s="13"/>
      <c r="HSQ37" s="13"/>
      <c r="HSR37" s="13"/>
      <c r="HSS37" s="13"/>
      <c r="HST37" s="13"/>
      <c r="HSU37" s="13"/>
      <c r="HSV37" s="13"/>
      <c r="HSW37" s="13"/>
      <c r="HSX37" s="13"/>
      <c r="HSY37" s="13"/>
      <c r="HSZ37" s="13"/>
      <c r="HTA37" s="13"/>
      <c r="HTB37" s="13"/>
      <c r="HTC37" s="13"/>
      <c r="HTD37" s="13"/>
      <c r="HTE37" s="13"/>
      <c r="HTF37" s="13"/>
      <c r="HTG37" s="13"/>
      <c r="HTH37" s="13"/>
      <c r="HTI37" s="13"/>
      <c r="HTJ37" s="13"/>
      <c r="HTK37" s="13"/>
      <c r="HTL37" s="13"/>
      <c r="HTM37" s="13"/>
      <c r="HTN37" s="13"/>
      <c r="HTO37" s="13"/>
      <c r="HTP37" s="13"/>
      <c r="HTQ37" s="13"/>
      <c r="HTR37" s="13"/>
      <c r="HTS37" s="13"/>
      <c r="HTT37" s="13"/>
      <c r="HTU37" s="13"/>
      <c r="HTV37" s="13"/>
      <c r="HTW37" s="13"/>
      <c r="HTX37" s="13"/>
      <c r="HTY37" s="13"/>
      <c r="HTZ37" s="13"/>
      <c r="HUA37" s="13"/>
      <c r="HUB37" s="13"/>
      <c r="HUC37" s="13"/>
      <c r="HUD37" s="13"/>
      <c r="HUE37" s="13"/>
      <c r="HUF37" s="13"/>
      <c r="HUG37" s="13"/>
      <c r="HUH37" s="13"/>
      <c r="HUI37" s="13"/>
      <c r="HUJ37" s="13"/>
      <c r="HUK37" s="13"/>
      <c r="HUL37" s="13"/>
      <c r="HUM37" s="13"/>
      <c r="HUN37" s="13"/>
      <c r="HUO37" s="13"/>
      <c r="HUP37" s="13"/>
      <c r="HUQ37" s="13"/>
      <c r="HUR37" s="13"/>
      <c r="HUS37" s="13"/>
      <c r="HUT37" s="13"/>
      <c r="HUU37" s="13"/>
      <c r="HUV37" s="13"/>
      <c r="HUW37" s="13"/>
      <c r="HUX37" s="13"/>
      <c r="HUY37" s="13"/>
      <c r="HUZ37" s="13"/>
      <c r="HVA37" s="13"/>
      <c r="HVB37" s="13"/>
      <c r="HVC37" s="13"/>
      <c r="HVD37" s="13"/>
      <c r="HVE37" s="13"/>
      <c r="HVF37" s="13"/>
      <c r="HVG37" s="13"/>
      <c r="HVH37" s="13"/>
      <c r="HVI37" s="13"/>
      <c r="HVJ37" s="13"/>
      <c r="HVK37" s="13"/>
      <c r="HVL37" s="13"/>
      <c r="HVM37" s="13"/>
      <c r="HVN37" s="13"/>
      <c r="HVO37" s="13"/>
      <c r="HVP37" s="13"/>
      <c r="HVQ37" s="13"/>
      <c r="HVR37" s="13"/>
      <c r="HVS37" s="13"/>
      <c r="HVT37" s="13"/>
      <c r="HVU37" s="13"/>
      <c r="HVV37" s="13"/>
      <c r="HVW37" s="13"/>
      <c r="HVX37" s="13"/>
      <c r="HVY37" s="13"/>
      <c r="HVZ37" s="13"/>
      <c r="HWA37" s="13"/>
      <c r="HWB37" s="13"/>
      <c r="HWC37" s="13"/>
      <c r="HWD37" s="13"/>
      <c r="HWE37" s="13"/>
      <c r="HWF37" s="13"/>
      <c r="HWG37" s="13"/>
      <c r="HWH37" s="13"/>
      <c r="HWI37" s="13"/>
      <c r="HWJ37" s="13"/>
      <c r="HWK37" s="13"/>
      <c r="HWL37" s="13"/>
      <c r="HWM37" s="13"/>
      <c r="HWN37" s="13"/>
      <c r="HWO37" s="13"/>
      <c r="HWP37" s="13"/>
      <c r="HWQ37" s="13"/>
      <c r="HWR37" s="13"/>
      <c r="HWS37" s="13"/>
      <c r="HWT37" s="13"/>
      <c r="HWU37" s="13"/>
      <c r="HWV37" s="13"/>
      <c r="HWW37" s="13"/>
      <c r="HWX37" s="13"/>
      <c r="HWY37" s="13"/>
      <c r="HWZ37" s="13"/>
      <c r="HXA37" s="13"/>
      <c r="HXB37" s="13"/>
      <c r="HXC37" s="13"/>
      <c r="HXD37" s="13"/>
      <c r="HXE37" s="13"/>
      <c r="HXF37" s="13"/>
      <c r="HXG37" s="13"/>
      <c r="HXH37" s="13"/>
      <c r="HXI37" s="13"/>
      <c r="HXJ37" s="13"/>
      <c r="HXK37" s="13"/>
      <c r="HXL37" s="13"/>
      <c r="HXM37" s="13"/>
      <c r="HXN37" s="13"/>
      <c r="HXO37" s="13"/>
      <c r="HXP37" s="13"/>
      <c r="HXQ37" s="13"/>
      <c r="HXR37" s="13"/>
      <c r="HXS37" s="13"/>
      <c r="HXT37" s="13"/>
      <c r="HXU37" s="13"/>
      <c r="HXV37" s="13"/>
      <c r="HXW37" s="13"/>
      <c r="HXX37" s="13"/>
      <c r="HXY37" s="13"/>
      <c r="HXZ37" s="13"/>
      <c r="HYA37" s="13"/>
      <c r="HYB37" s="13"/>
      <c r="HYC37" s="13"/>
      <c r="HYD37" s="13"/>
      <c r="HYE37" s="13"/>
      <c r="HYF37" s="13"/>
      <c r="HYG37" s="13"/>
      <c r="HYH37" s="13"/>
      <c r="HYI37" s="13"/>
      <c r="HYJ37" s="13"/>
      <c r="HYK37" s="13"/>
      <c r="HYL37" s="13"/>
      <c r="HYM37" s="13"/>
      <c r="HYN37" s="13"/>
      <c r="HYO37" s="13"/>
      <c r="HYP37" s="13"/>
      <c r="HYQ37" s="13"/>
      <c r="HYR37" s="13"/>
      <c r="HYS37" s="13"/>
      <c r="HYT37" s="13"/>
      <c r="HYU37" s="13"/>
      <c r="HYV37" s="13"/>
      <c r="HYW37" s="13"/>
      <c r="HYX37" s="13"/>
      <c r="HYY37" s="13"/>
      <c r="HYZ37" s="13"/>
      <c r="HZA37" s="13"/>
      <c r="HZB37" s="13"/>
      <c r="HZC37" s="13"/>
      <c r="HZD37" s="13"/>
      <c r="HZE37" s="13"/>
      <c r="HZF37" s="13"/>
      <c r="HZG37" s="13"/>
      <c r="HZH37" s="13"/>
      <c r="HZI37" s="13"/>
      <c r="HZJ37" s="13"/>
      <c r="HZK37" s="13"/>
      <c r="HZL37" s="13"/>
      <c r="HZM37" s="13"/>
      <c r="HZN37" s="13"/>
      <c r="HZO37" s="13"/>
      <c r="HZP37" s="13"/>
      <c r="HZQ37" s="13"/>
      <c r="HZR37" s="13"/>
      <c r="HZS37" s="13"/>
      <c r="HZT37" s="13"/>
      <c r="HZU37" s="13"/>
      <c r="HZV37" s="13"/>
      <c r="HZW37" s="13"/>
      <c r="HZX37" s="13"/>
      <c r="HZY37" s="13"/>
      <c r="HZZ37" s="13"/>
      <c r="IAA37" s="13"/>
      <c r="IAB37" s="13"/>
      <c r="IAC37" s="13"/>
      <c r="IAD37" s="13"/>
      <c r="IAE37" s="13"/>
      <c r="IAF37" s="13"/>
      <c r="IAG37" s="13"/>
      <c r="IAH37" s="13"/>
      <c r="IAI37" s="13"/>
      <c r="IAJ37" s="13"/>
      <c r="IAK37" s="13"/>
      <c r="IAL37" s="13"/>
      <c r="IAM37" s="13"/>
      <c r="IAN37" s="13"/>
      <c r="IAO37" s="13"/>
      <c r="IAP37" s="13"/>
      <c r="IAQ37" s="13"/>
      <c r="IAR37" s="13"/>
      <c r="IAS37" s="13"/>
      <c r="IAT37" s="13"/>
      <c r="IAU37" s="13"/>
      <c r="IAV37" s="13"/>
      <c r="IAW37" s="13"/>
      <c r="IAX37" s="13"/>
      <c r="IAY37" s="13"/>
      <c r="IAZ37" s="13"/>
      <c r="IBA37" s="13"/>
      <c r="IBB37" s="13"/>
      <c r="IBC37" s="13"/>
      <c r="IBD37" s="13"/>
      <c r="IBE37" s="13"/>
      <c r="IBF37" s="13"/>
      <c r="IBG37" s="13"/>
      <c r="IBH37" s="13"/>
      <c r="IBI37" s="13"/>
      <c r="IBJ37" s="13"/>
      <c r="IBK37" s="13"/>
      <c r="IBL37" s="13"/>
      <c r="IBM37" s="13"/>
      <c r="IBN37" s="13"/>
      <c r="IBO37" s="13"/>
      <c r="IBP37" s="13"/>
      <c r="IBQ37" s="13"/>
      <c r="IBR37" s="13"/>
      <c r="IBS37" s="13"/>
      <c r="IBT37" s="13"/>
      <c r="IBU37" s="13"/>
      <c r="IBV37" s="13"/>
      <c r="IBW37" s="13"/>
      <c r="IBX37" s="13"/>
      <c r="IBY37" s="13"/>
      <c r="IBZ37" s="13"/>
      <c r="ICA37" s="13"/>
      <c r="ICB37" s="13"/>
      <c r="ICC37" s="13"/>
      <c r="ICD37" s="13"/>
      <c r="ICE37" s="13"/>
      <c r="ICF37" s="13"/>
      <c r="ICG37" s="13"/>
      <c r="ICH37" s="13"/>
      <c r="ICI37" s="13"/>
      <c r="ICJ37" s="13"/>
      <c r="ICK37" s="13"/>
      <c r="ICL37" s="13"/>
      <c r="ICM37" s="13"/>
      <c r="ICN37" s="13"/>
      <c r="ICO37" s="13"/>
      <c r="ICP37" s="13"/>
      <c r="ICQ37" s="13"/>
      <c r="ICR37" s="13"/>
      <c r="ICS37" s="13"/>
      <c r="ICT37" s="13"/>
      <c r="ICU37" s="13"/>
      <c r="ICV37" s="13"/>
      <c r="ICW37" s="13"/>
      <c r="ICX37" s="13"/>
      <c r="ICY37" s="13"/>
      <c r="ICZ37" s="13"/>
      <c r="IDA37" s="13"/>
      <c r="IDB37" s="13"/>
      <c r="IDC37" s="13"/>
      <c r="IDD37" s="13"/>
      <c r="IDE37" s="13"/>
      <c r="IDF37" s="13"/>
      <c r="IDG37" s="13"/>
      <c r="IDH37" s="13"/>
      <c r="IDI37" s="13"/>
      <c r="IDJ37" s="13"/>
      <c r="IDK37" s="13"/>
      <c r="IDL37" s="13"/>
      <c r="IDM37" s="13"/>
      <c r="IDN37" s="13"/>
      <c r="IDO37" s="13"/>
      <c r="IDP37" s="13"/>
      <c r="IDQ37" s="13"/>
      <c r="IDR37" s="13"/>
      <c r="IDS37" s="13"/>
      <c r="IDT37" s="13"/>
      <c r="IDU37" s="13"/>
      <c r="IDV37" s="13"/>
      <c r="IDW37" s="13"/>
      <c r="IDX37" s="13"/>
      <c r="IDY37" s="13"/>
      <c r="IDZ37" s="13"/>
      <c r="IEA37" s="13"/>
      <c r="IEB37" s="13"/>
      <c r="IEC37" s="13"/>
      <c r="IED37" s="13"/>
      <c r="IEE37" s="13"/>
      <c r="IEF37" s="13"/>
      <c r="IEG37" s="13"/>
      <c r="IEH37" s="13"/>
      <c r="IEI37" s="13"/>
      <c r="IEJ37" s="13"/>
      <c r="IEK37" s="13"/>
      <c r="IEL37" s="13"/>
      <c r="IEM37" s="13"/>
      <c r="IEN37" s="13"/>
      <c r="IEO37" s="13"/>
      <c r="IEP37" s="13"/>
      <c r="IEQ37" s="13"/>
      <c r="IER37" s="13"/>
      <c r="IES37" s="13"/>
      <c r="IET37" s="13"/>
      <c r="IEU37" s="13"/>
      <c r="IEV37" s="13"/>
      <c r="IEW37" s="13"/>
      <c r="IEX37" s="13"/>
      <c r="IEY37" s="13"/>
      <c r="IEZ37" s="13"/>
      <c r="IFA37" s="13"/>
      <c r="IFB37" s="13"/>
      <c r="IFC37" s="13"/>
      <c r="IFD37" s="13"/>
      <c r="IFE37" s="13"/>
      <c r="IFF37" s="13"/>
      <c r="IFG37" s="13"/>
      <c r="IFH37" s="13"/>
      <c r="IFI37" s="13"/>
      <c r="IFJ37" s="13"/>
      <c r="IFK37" s="13"/>
      <c r="IFL37" s="13"/>
      <c r="IFM37" s="13"/>
      <c r="IFN37" s="13"/>
      <c r="IFO37" s="13"/>
      <c r="IFP37" s="13"/>
      <c r="IFQ37" s="13"/>
      <c r="IFR37" s="13"/>
      <c r="IFS37" s="13"/>
      <c r="IFT37" s="13"/>
      <c r="IFU37" s="13"/>
      <c r="IFV37" s="13"/>
      <c r="IFW37" s="13"/>
      <c r="IFX37" s="13"/>
      <c r="IFY37" s="13"/>
      <c r="IFZ37" s="13"/>
      <c r="IGA37" s="13"/>
      <c r="IGB37" s="13"/>
      <c r="IGC37" s="13"/>
      <c r="IGD37" s="13"/>
      <c r="IGE37" s="13"/>
      <c r="IGF37" s="13"/>
      <c r="IGG37" s="13"/>
      <c r="IGH37" s="13"/>
      <c r="IGI37" s="13"/>
      <c r="IGJ37" s="13"/>
      <c r="IGK37" s="13"/>
      <c r="IGL37" s="13"/>
      <c r="IGM37" s="13"/>
      <c r="IGN37" s="13"/>
      <c r="IGO37" s="13"/>
      <c r="IGP37" s="13"/>
      <c r="IGQ37" s="13"/>
      <c r="IGR37" s="13"/>
      <c r="IGS37" s="13"/>
      <c r="IGT37" s="13"/>
      <c r="IGU37" s="13"/>
      <c r="IGV37" s="13"/>
      <c r="IGW37" s="13"/>
      <c r="IGX37" s="13"/>
      <c r="IGY37" s="13"/>
      <c r="IGZ37" s="13"/>
      <c r="IHA37" s="13"/>
      <c r="IHB37" s="13"/>
      <c r="IHC37" s="13"/>
      <c r="IHD37" s="13"/>
      <c r="IHE37" s="13"/>
      <c r="IHF37" s="13"/>
      <c r="IHG37" s="13"/>
      <c r="IHH37" s="13"/>
      <c r="IHI37" s="13"/>
      <c r="IHJ37" s="13"/>
      <c r="IHK37" s="13"/>
      <c r="IHL37" s="13"/>
      <c r="IHM37" s="13"/>
      <c r="IHN37" s="13"/>
      <c r="IHO37" s="13"/>
      <c r="IHP37" s="13"/>
      <c r="IHQ37" s="13"/>
      <c r="IHR37" s="13"/>
      <c r="IHS37" s="13"/>
      <c r="IHT37" s="13"/>
      <c r="IHU37" s="13"/>
      <c r="IHV37" s="13"/>
      <c r="IHW37" s="13"/>
      <c r="IHX37" s="13"/>
      <c r="IHY37" s="13"/>
      <c r="IHZ37" s="13"/>
      <c r="IIA37" s="13"/>
      <c r="IIB37" s="13"/>
      <c r="IIC37" s="13"/>
      <c r="IID37" s="13"/>
      <c r="IIE37" s="13"/>
      <c r="IIF37" s="13"/>
      <c r="IIG37" s="13"/>
      <c r="IIH37" s="13"/>
      <c r="III37" s="13"/>
      <c r="IIJ37" s="13"/>
      <c r="IIK37" s="13"/>
      <c r="IIL37" s="13"/>
      <c r="IIM37" s="13"/>
      <c r="IIN37" s="13"/>
      <c r="IIO37" s="13"/>
      <c r="IIP37" s="13"/>
      <c r="IIQ37" s="13"/>
      <c r="IIR37" s="13"/>
      <c r="IIS37" s="13"/>
      <c r="IIT37" s="13"/>
      <c r="IIU37" s="13"/>
      <c r="IIV37" s="13"/>
      <c r="IIW37" s="13"/>
      <c r="IIX37" s="13"/>
      <c r="IIY37" s="13"/>
      <c r="IIZ37" s="13"/>
      <c r="IJA37" s="13"/>
      <c r="IJB37" s="13"/>
      <c r="IJC37" s="13"/>
      <c r="IJD37" s="13"/>
      <c r="IJE37" s="13"/>
      <c r="IJF37" s="13"/>
      <c r="IJG37" s="13"/>
      <c r="IJH37" s="13"/>
      <c r="IJI37" s="13"/>
      <c r="IJJ37" s="13"/>
      <c r="IJK37" s="13"/>
      <c r="IJL37" s="13"/>
      <c r="IJM37" s="13"/>
      <c r="IJN37" s="13"/>
      <c r="IJO37" s="13"/>
      <c r="IJP37" s="13"/>
      <c r="IJQ37" s="13"/>
      <c r="IJR37" s="13"/>
      <c r="IJS37" s="13"/>
      <c r="IJT37" s="13"/>
      <c r="IJU37" s="13"/>
      <c r="IJV37" s="13"/>
      <c r="IJW37" s="13"/>
      <c r="IJX37" s="13"/>
      <c r="IJY37" s="13"/>
      <c r="IJZ37" s="13"/>
      <c r="IKA37" s="13"/>
      <c r="IKB37" s="13"/>
      <c r="IKC37" s="13"/>
      <c r="IKD37" s="13"/>
      <c r="IKE37" s="13"/>
      <c r="IKF37" s="13"/>
      <c r="IKG37" s="13"/>
      <c r="IKH37" s="13"/>
      <c r="IKI37" s="13"/>
      <c r="IKJ37" s="13"/>
      <c r="IKK37" s="13"/>
      <c r="IKL37" s="13"/>
      <c r="IKM37" s="13"/>
      <c r="IKN37" s="13"/>
      <c r="IKO37" s="13"/>
      <c r="IKP37" s="13"/>
      <c r="IKQ37" s="13"/>
      <c r="IKR37" s="13"/>
      <c r="IKS37" s="13"/>
      <c r="IKT37" s="13"/>
      <c r="IKU37" s="13"/>
      <c r="IKV37" s="13"/>
      <c r="IKW37" s="13"/>
      <c r="IKX37" s="13"/>
      <c r="IKY37" s="13"/>
      <c r="IKZ37" s="13"/>
      <c r="ILA37" s="13"/>
      <c r="ILB37" s="13"/>
      <c r="ILC37" s="13"/>
      <c r="ILD37" s="13"/>
      <c r="ILE37" s="13"/>
      <c r="ILF37" s="13"/>
      <c r="ILG37" s="13"/>
      <c r="ILH37" s="13"/>
      <c r="ILI37" s="13"/>
      <c r="ILJ37" s="13"/>
      <c r="ILK37" s="13"/>
      <c r="ILL37" s="13"/>
      <c r="ILM37" s="13"/>
      <c r="ILN37" s="13"/>
      <c r="ILO37" s="13"/>
      <c r="ILP37" s="13"/>
      <c r="ILQ37" s="13"/>
      <c r="ILR37" s="13"/>
      <c r="ILS37" s="13"/>
      <c r="ILT37" s="13"/>
      <c r="ILU37" s="13"/>
      <c r="ILV37" s="13"/>
      <c r="ILW37" s="13"/>
      <c r="ILX37" s="13"/>
      <c r="ILY37" s="13"/>
      <c r="ILZ37" s="13"/>
      <c r="IMA37" s="13"/>
      <c r="IMB37" s="13"/>
      <c r="IMC37" s="13"/>
      <c r="IMD37" s="13"/>
      <c r="IME37" s="13"/>
      <c r="IMF37" s="13"/>
      <c r="IMG37" s="13"/>
      <c r="IMH37" s="13"/>
      <c r="IMI37" s="13"/>
      <c r="IMJ37" s="13"/>
      <c r="IMK37" s="13"/>
      <c r="IML37" s="13"/>
      <c r="IMM37" s="13"/>
      <c r="IMN37" s="13"/>
      <c r="IMO37" s="13"/>
      <c r="IMP37" s="13"/>
      <c r="IMQ37" s="13"/>
      <c r="IMR37" s="13"/>
      <c r="IMS37" s="13"/>
      <c r="IMT37" s="13"/>
      <c r="IMU37" s="13"/>
      <c r="IMV37" s="13"/>
      <c r="IMW37" s="13"/>
      <c r="IMX37" s="13"/>
      <c r="IMY37" s="13"/>
      <c r="IMZ37" s="13"/>
      <c r="INA37" s="13"/>
      <c r="INB37" s="13"/>
      <c r="INC37" s="13"/>
      <c r="IND37" s="13"/>
      <c r="INE37" s="13"/>
      <c r="INF37" s="13"/>
      <c r="ING37" s="13"/>
      <c r="INH37" s="13"/>
      <c r="INI37" s="13"/>
      <c r="INJ37" s="13"/>
      <c r="INK37" s="13"/>
      <c r="INL37" s="13"/>
      <c r="INM37" s="13"/>
      <c r="INN37" s="13"/>
      <c r="INO37" s="13"/>
      <c r="INP37" s="13"/>
      <c r="INQ37" s="13"/>
      <c r="INR37" s="13"/>
      <c r="INS37" s="13"/>
      <c r="INT37" s="13"/>
      <c r="INU37" s="13"/>
      <c r="INV37" s="13"/>
      <c r="INW37" s="13"/>
      <c r="INX37" s="13"/>
      <c r="INY37" s="13"/>
      <c r="INZ37" s="13"/>
      <c r="IOA37" s="13"/>
      <c r="IOB37" s="13"/>
      <c r="IOC37" s="13"/>
      <c r="IOD37" s="13"/>
      <c r="IOE37" s="13"/>
      <c r="IOF37" s="13"/>
      <c r="IOG37" s="13"/>
      <c r="IOH37" s="13"/>
      <c r="IOI37" s="13"/>
      <c r="IOJ37" s="13"/>
      <c r="IOK37" s="13"/>
      <c r="IOL37" s="13"/>
      <c r="IOM37" s="13"/>
      <c r="ION37" s="13"/>
      <c r="IOO37" s="13"/>
      <c r="IOP37" s="13"/>
      <c r="IOQ37" s="13"/>
      <c r="IOR37" s="13"/>
      <c r="IOS37" s="13"/>
      <c r="IOT37" s="13"/>
      <c r="IOU37" s="13"/>
      <c r="IOV37" s="13"/>
      <c r="IOW37" s="13"/>
      <c r="IOX37" s="13"/>
      <c r="IOY37" s="13"/>
      <c r="IOZ37" s="13"/>
      <c r="IPA37" s="13"/>
      <c r="IPB37" s="13"/>
      <c r="IPC37" s="13"/>
      <c r="IPD37" s="13"/>
      <c r="IPE37" s="13"/>
      <c r="IPF37" s="13"/>
      <c r="IPG37" s="13"/>
      <c r="IPH37" s="13"/>
      <c r="IPI37" s="13"/>
      <c r="IPJ37" s="13"/>
      <c r="IPK37" s="13"/>
      <c r="IPL37" s="13"/>
      <c r="IPM37" s="13"/>
      <c r="IPN37" s="13"/>
      <c r="IPO37" s="13"/>
      <c r="IPP37" s="13"/>
      <c r="IPQ37" s="13"/>
      <c r="IPR37" s="13"/>
      <c r="IPS37" s="13"/>
      <c r="IPT37" s="13"/>
      <c r="IPU37" s="13"/>
      <c r="IPV37" s="13"/>
      <c r="IPW37" s="13"/>
      <c r="IPX37" s="13"/>
      <c r="IPY37" s="13"/>
      <c r="IPZ37" s="13"/>
      <c r="IQA37" s="13"/>
      <c r="IQB37" s="13"/>
      <c r="IQC37" s="13"/>
      <c r="IQD37" s="13"/>
      <c r="IQE37" s="13"/>
      <c r="IQF37" s="13"/>
      <c r="IQG37" s="13"/>
      <c r="IQH37" s="13"/>
      <c r="IQI37" s="13"/>
      <c r="IQJ37" s="13"/>
      <c r="IQK37" s="13"/>
      <c r="IQL37" s="13"/>
      <c r="IQM37" s="13"/>
      <c r="IQN37" s="13"/>
      <c r="IQO37" s="13"/>
      <c r="IQP37" s="13"/>
      <c r="IQQ37" s="13"/>
      <c r="IQR37" s="13"/>
      <c r="IQS37" s="13"/>
      <c r="IQT37" s="13"/>
      <c r="IQU37" s="13"/>
      <c r="IQV37" s="13"/>
      <c r="IQW37" s="13"/>
      <c r="IQX37" s="13"/>
      <c r="IQY37" s="13"/>
      <c r="IQZ37" s="13"/>
      <c r="IRA37" s="13"/>
      <c r="IRB37" s="13"/>
      <c r="IRC37" s="13"/>
      <c r="IRD37" s="13"/>
      <c r="IRE37" s="13"/>
      <c r="IRF37" s="13"/>
      <c r="IRG37" s="13"/>
      <c r="IRH37" s="13"/>
      <c r="IRI37" s="13"/>
      <c r="IRJ37" s="13"/>
      <c r="IRK37" s="13"/>
      <c r="IRL37" s="13"/>
      <c r="IRM37" s="13"/>
      <c r="IRN37" s="13"/>
      <c r="IRO37" s="13"/>
      <c r="IRP37" s="13"/>
      <c r="IRQ37" s="13"/>
      <c r="IRR37" s="13"/>
      <c r="IRS37" s="13"/>
      <c r="IRT37" s="13"/>
      <c r="IRU37" s="13"/>
      <c r="IRV37" s="13"/>
      <c r="IRW37" s="13"/>
      <c r="IRX37" s="13"/>
      <c r="IRY37" s="13"/>
      <c r="IRZ37" s="13"/>
      <c r="ISA37" s="13"/>
      <c r="ISB37" s="13"/>
      <c r="ISC37" s="13"/>
      <c r="ISD37" s="13"/>
      <c r="ISE37" s="13"/>
      <c r="ISF37" s="13"/>
      <c r="ISG37" s="13"/>
      <c r="ISH37" s="13"/>
      <c r="ISI37" s="13"/>
      <c r="ISJ37" s="13"/>
      <c r="ISK37" s="13"/>
      <c r="ISL37" s="13"/>
      <c r="ISM37" s="13"/>
      <c r="ISN37" s="13"/>
      <c r="ISO37" s="13"/>
      <c r="ISP37" s="13"/>
      <c r="ISQ37" s="13"/>
      <c r="ISR37" s="13"/>
      <c r="ISS37" s="13"/>
      <c r="IST37" s="13"/>
      <c r="ISU37" s="13"/>
      <c r="ISV37" s="13"/>
      <c r="ISW37" s="13"/>
      <c r="ISX37" s="13"/>
      <c r="ISY37" s="13"/>
      <c r="ISZ37" s="13"/>
      <c r="ITA37" s="13"/>
      <c r="ITB37" s="13"/>
      <c r="ITC37" s="13"/>
      <c r="ITD37" s="13"/>
      <c r="ITE37" s="13"/>
      <c r="ITF37" s="13"/>
      <c r="ITG37" s="13"/>
      <c r="ITH37" s="13"/>
      <c r="ITI37" s="13"/>
      <c r="ITJ37" s="13"/>
      <c r="ITK37" s="13"/>
      <c r="ITL37" s="13"/>
      <c r="ITM37" s="13"/>
      <c r="ITN37" s="13"/>
      <c r="ITO37" s="13"/>
      <c r="ITP37" s="13"/>
      <c r="ITQ37" s="13"/>
      <c r="ITR37" s="13"/>
      <c r="ITS37" s="13"/>
      <c r="ITT37" s="13"/>
      <c r="ITU37" s="13"/>
      <c r="ITV37" s="13"/>
      <c r="ITW37" s="13"/>
      <c r="ITX37" s="13"/>
      <c r="ITY37" s="13"/>
      <c r="ITZ37" s="13"/>
      <c r="IUA37" s="13"/>
      <c r="IUB37" s="13"/>
      <c r="IUC37" s="13"/>
      <c r="IUD37" s="13"/>
      <c r="IUE37" s="13"/>
      <c r="IUF37" s="13"/>
      <c r="IUG37" s="13"/>
      <c r="IUH37" s="13"/>
      <c r="IUI37" s="13"/>
      <c r="IUJ37" s="13"/>
      <c r="IUK37" s="13"/>
      <c r="IUL37" s="13"/>
      <c r="IUM37" s="13"/>
      <c r="IUN37" s="13"/>
      <c r="IUO37" s="13"/>
      <c r="IUP37" s="13"/>
      <c r="IUQ37" s="13"/>
      <c r="IUR37" s="13"/>
      <c r="IUS37" s="13"/>
      <c r="IUT37" s="13"/>
      <c r="IUU37" s="13"/>
      <c r="IUV37" s="13"/>
      <c r="IUW37" s="13"/>
      <c r="IUX37" s="13"/>
      <c r="IUY37" s="13"/>
      <c r="IUZ37" s="13"/>
      <c r="IVA37" s="13"/>
      <c r="IVB37" s="13"/>
      <c r="IVC37" s="13"/>
      <c r="IVD37" s="13"/>
      <c r="IVE37" s="13"/>
      <c r="IVF37" s="13"/>
      <c r="IVG37" s="13"/>
      <c r="IVH37" s="13"/>
      <c r="IVI37" s="13"/>
      <c r="IVJ37" s="13"/>
      <c r="IVK37" s="13"/>
      <c r="IVL37" s="13"/>
      <c r="IVM37" s="13"/>
      <c r="IVN37" s="13"/>
      <c r="IVO37" s="13"/>
      <c r="IVP37" s="13"/>
      <c r="IVQ37" s="13"/>
      <c r="IVR37" s="13"/>
      <c r="IVS37" s="13"/>
      <c r="IVT37" s="13"/>
      <c r="IVU37" s="13"/>
      <c r="IVV37" s="13"/>
      <c r="IVW37" s="13"/>
      <c r="IVX37" s="13"/>
      <c r="IVY37" s="13"/>
      <c r="IVZ37" s="13"/>
      <c r="IWA37" s="13"/>
      <c r="IWB37" s="13"/>
      <c r="IWC37" s="13"/>
      <c r="IWD37" s="13"/>
      <c r="IWE37" s="13"/>
      <c r="IWF37" s="13"/>
      <c r="IWG37" s="13"/>
      <c r="IWH37" s="13"/>
      <c r="IWI37" s="13"/>
      <c r="IWJ37" s="13"/>
      <c r="IWK37" s="13"/>
      <c r="IWL37" s="13"/>
      <c r="IWM37" s="13"/>
      <c r="IWN37" s="13"/>
      <c r="IWO37" s="13"/>
      <c r="IWP37" s="13"/>
      <c r="IWQ37" s="13"/>
      <c r="IWR37" s="13"/>
      <c r="IWS37" s="13"/>
      <c r="IWT37" s="13"/>
      <c r="IWU37" s="13"/>
      <c r="IWV37" s="13"/>
      <c r="IWW37" s="13"/>
      <c r="IWX37" s="13"/>
      <c r="IWY37" s="13"/>
      <c r="IWZ37" s="13"/>
      <c r="IXA37" s="13"/>
      <c r="IXB37" s="13"/>
      <c r="IXC37" s="13"/>
      <c r="IXD37" s="13"/>
      <c r="IXE37" s="13"/>
      <c r="IXF37" s="13"/>
      <c r="IXG37" s="13"/>
      <c r="IXH37" s="13"/>
      <c r="IXI37" s="13"/>
      <c r="IXJ37" s="13"/>
      <c r="IXK37" s="13"/>
      <c r="IXL37" s="13"/>
      <c r="IXM37" s="13"/>
      <c r="IXN37" s="13"/>
      <c r="IXO37" s="13"/>
      <c r="IXP37" s="13"/>
      <c r="IXQ37" s="13"/>
      <c r="IXR37" s="13"/>
      <c r="IXS37" s="13"/>
      <c r="IXT37" s="13"/>
      <c r="IXU37" s="13"/>
      <c r="IXV37" s="13"/>
      <c r="IXW37" s="13"/>
      <c r="IXX37" s="13"/>
      <c r="IXY37" s="13"/>
      <c r="IXZ37" s="13"/>
      <c r="IYA37" s="13"/>
      <c r="IYB37" s="13"/>
      <c r="IYC37" s="13"/>
      <c r="IYD37" s="13"/>
      <c r="IYE37" s="13"/>
      <c r="IYF37" s="13"/>
      <c r="IYG37" s="13"/>
      <c r="IYH37" s="13"/>
      <c r="IYI37" s="13"/>
      <c r="IYJ37" s="13"/>
      <c r="IYK37" s="13"/>
      <c r="IYL37" s="13"/>
      <c r="IYM37" s="13"/>
      <c r="IYN37" s="13"/>
      <c r="IYO37" s="13"/>
      <c r="IYP37" s="13"/>
      <c r="IYQ37" s="13"/>
      <c r="IYR37" s="13"/>
      <c r="IYS37" s="13"/>
      <c r="IYT37" s="13"/>
      <c r="IYU37" s="13"/>
      <c r="IYV37" s="13"/>
      <c r="IYW37" s="13"/>
      <c r="IYX37" s="13"/>
      <c r="IYY37" s="13"/>
      <c r="IYZ37" s="13"/>
      <c r="IZA37" s="13"/>
      <c r="IZB37" s="13"/>
      <c r="IZC37" s="13"/>
      <c r="IZD37" s="13"/>
      <c r="IZE37" s="13"/>
      <c r="IZF37" s="13"/>
      <c r="IZG37" s="13"/>
      <c r="IZH37" s="13"/>
      <c r="IZI37" s="13"/>
      <c r="IZJ37" s="13"/>
      <c r="IZK37" s="13"/>
      <c r="IZL37" s="13"/>
      <c r="IZM37" s="13"/>
      <c r="IZN37" s="13"/>
      <c r="IZO37" s="13"/>
      <c r="IZP37" s="13"/>
      <c r="IZQ37" s="13"/>
      <c r="IZR37" s="13"/>
      <c r="IZS37" s="13"/>
      <c r="IZT37" s="13"/>
      <c r="IZU37" s="13"/>
      <c r="IZV37" s="13"/>
      <c r="IZW37" s="13"/>
      <c r="IZX37" s="13"/>
      <c r="IZY37" s="13"/>
      <c r="IZZ37" s="13"/>
      <c r="JAA37" s="13"/>
      <c r="JAB37" s="13"/>
      <c r="JAC37" s="13"/>
      <c r="JAD37" s="13"/>
      <c r="JAE37" s="13"/>
      <c r="JAF37" s="13"/>
      <c r="JAG37" s="13"/>
      <c r="JAH37" s="13"/>
      <c r="JAI37" s="13"/>
      <c r="JAJ37" s="13"/>
      <c r="JAK37" s="13"/>
      <c r="JAL37" s="13"/>
      <c r="JAM37" s="13"/>
      <c r="JAN37" s="13"/>
      <c r="JAO37" s="13"/>
      <c r="JAP37" s="13"/>
      <c r="JAQ37" s="13"/>
      <c r="JAR37" s="13"/>
      <c r="JAS37" s="13"/>
      <c r="JAT37" s="13"/>
      <c r="JAU37" s="13"/>
      <c r="JAV37" s="13"/>
      <c r="JAW37" s="13"/>
      <c r="JAX37" s="13"/>
      <c r="JAY37" s="13"/>
      <c r="JAZ37" s="13"/>
      <c r="JBA37" s="13"/>
      <c r="JBB37" s="13"/>
      <c r="JBC37" s="13"/>
      <c r="JBD37" s="13"/>
      <c r="JBE37" s="13"/>
      <c r="JBF37" s="13"/>
      <c r="JBG37" s="13"/>
      <c r="JBH37" s="13"/>
      <c r="JBI37" s="13"/>
      <c r="JBJ37" s="13"/>
      <c r="JBK37" s="13"/>
      <c r="JBL37" s="13"/>
      <c r="JBM37" s="13"/>
      <c r="JBN37" s="13"/>
      <c r="JBO37" s="13"/>
      <c r="JBP37" s="13"/>
      <c r="JBQ37" s="13"/>
      <c r="JBR37" s="13"/>
      <c r="JBS37" s="13"/>
      <c r="JBT37" s="13"/>
      <c r="JBU37" s="13"/>
      <c r="JBV37" s="13"/>
      <c r="JBW37" s="13"/>
      <c r="JBX37" s="13"/>
      <c r="JBY37" s="13"/>
      <c r="JBZ37" s="13"/>
      <c r="JCA37" s="13"/>
      <c r="JCB37" s="13"/>
      <c r="JCC37" s="13"/>
      <c r="JCD37" s="13"/>
      <c r="JCE37" s="13"/>
      <c r="JCF37" s="13"/>
      <c r="JCG37" s="13"/>
      <c r="JCH37" s="13"/>
      <c r="JCI37" s="13"/>
      <c r="JCJ37" s="13"/>
      <c r="JCK37" s="13"/>
      <c r="JCL37" s="13"/>
      <c r="JCM37" s="13"/>
      <c r="JCN37" s="13"/>
      <c r="JCO37" s="13"/>
      <c r="JCP37" s="13"/>
      <c r="JCQ37" s="13"/>
      <c r="JCR37" s="13"/>
      <c r="JCS37" s="13"/>
      <c r="JCT37" s="13"/>
      <c r="JCU37" s="13"/>
      <c r="JCV37" s="13"/>
      <c r="JCW37" s="13"/>
      <c r="JCX37" s="13"/>
      <c r="JCY37" s="13"/>
      <c r="JCZ37" s="13"/>
      <c r="JDA37" s="13"/>
      <c r="JDB37" s="13"/>
      <c r="JDC37" s="13"/>
      <c r="JDD37" s="13"/>
      <c r="JDE37" s="13"/>
      <c r="JDF37" s="13"/>
      <c r="JDG37" s="13"/>
      <c r="JDH37" s="13"/>
      <c r="JDI37" s="13"/>
      <c r="JDJ37" s="13"/>
      <c r="JDK37" s="13"/>
      <c r="JDL37" s="13"/>
      <c r="JDM37" s="13"/>
      <c r="JDN37" s="13"/>
      <c r="JDO37" s="13"/>
      <c r="JDP37" s="13"/>
      <c r="JDQ37" s="13"/>
      <c r="JDR37" s="13"/>
      <c r="JDS37" s="13"/>
      <c r="JDT37" s="13"/>
      <c r="JDU37" s="13"/>
      <c r="JDV37" s="13"/>
      <c r="JDW37" s="13"/>
      <c r="JDX37" s="13"/>
      <c r="JDY37" s="13"/>
      <c r="JDZ37" s="13"/>
      <c r="JEA37" s="13"/>
      <c r="JEB37" s="13"/>
      <c r="JEC37" s="13"/>
      <c r="JED37" s="13"/>
      <c r="JEE37" s="13"/>
      <c r="JEF37" s="13"/>
      <c r="JEG37" s="13"/>
      <c r="JEH37" s="13"/>
      <c r="JEI37" s="13"/>
      <c r="JEJ37" s="13"/>
      <c r="JEK37" s="13"/>
      <c r="JEL37" s="13"/>
      <c r="JEM37" s="13"/>
      <c r="JEN37" s="13"/>
      <c r="JEO37" s="13"/>
      <c r="JEP37" s="13"/>
      <c r="JEQ37" s="13"/>
      <c r="JER37" s="13"/>
      <c r="JES37" s="13"/>
      <c r="JET37" s="13"/>
      <c r="JEU37" s="13"/>
      <c r="JEV37" s="13"/>
      <c r="JEW37" s="13"/>
      <c r="JEX37" s="13"/>
      <c r="JEY37" s="13"/>
      <c r="JEZ37" s="13"/>
      <c r="JFA37" s="13"/>
      <c r="JFB37" s="13"/>
      <c r="JFC37" s="13"/>
      <c r="JFD37" s="13"/>
      <c r="JFE37" s="13"/>
      <c r="JFF37" s="13"/>
      <c r="JFG37" s="13"/>
      <c r="JFH37" s="13"/>
      <c r="JFI37" s="13"/>
      <c r="JFJ37" s="13"/>
      <c r="JFK37" s="13"/>
      <c r="JFL37" s="13"/>
      <c r="JFM37" s="13"/>
      <c r="JFN37" s="13"/>
      <c r="JFO37" s="13"/>
      <c r="JFP37" s="13"/>
      <c r="JFQ37" s="13"/>
      <c r="JFR37" s="13"/>
      <c r="JFS37" s="13"/>
      <c r="JFT37" s="13"/>
      <c r="JFU37" s="13"/>
      <c r="JFV37" s="13"/>
      <c r="JFW37" s="13"/>
      <c r="JFX37" s="13"/>
      <c r="JFY37" s="13"/>
      <c r="JFZ37" s="13"/>
      <c r="JGA37" s="13"/>
      <c r="JGB37" s="13"/>
      <c r="JGC37" s="13"/>
      <c r="JGD37" s="13"/>
      <c r="JGE37" s="13"/>
      <c r="JGF37" s="13"/>
      <c r="JGG37" s="13"/>
      <c r="JGH37" s="13"/>
      <c r="JGI37" s="13"/>
      <c r="JGJ37" s="13"/>
      <c r="JGK37" s="13"/>
      <c r="JGL37" s="13"/>
      <c r="JGM37" s="13"/>
      <c r="JGN37" s="13"/>
      <c r="JGO37" s="13"/>
      <c r="JGP37" s="13"/>
      <c r="JGQ37" s="13"/>
      <c r="JGR37" s="13"/>
      <c r="JGS37" s="13"/>
      <c r="JGT37" s="13"/>
      <c r="JGU37" s="13"/>
      <c r="JGV37" s="13"/>
      <c r="JGW37" s="13"/>
      <c r="JGX37" s="13"/>
      <c r="JGY37" s="13"/>
      <c r="JGZ37" s="13"/>
      <c r="JHA37" s="13"/>
      <c r="JHB37" s="13"/>
      <c r="JHC37" s="13"/>
      <c r="JHD37" s="13"/>
      <c r="JHE37" s="13"/>
      <c r="JHF37" s="13"/>
      <c r="JHG37" s="13"/>
      <c r="JHH37" s="13"/>
      <c r="JHI37" s="13"/>
      <c r="JHJ37" s="13"/>
      <c r="JHK37" s="13"/>
      <c r="JHL37" s="13"/>
      <c r="JHM37" s="13"/>
      <c r="JHN37" s="13"/>
      <c r="JHO37" s="13"/>
      <c r="JHP37" s="13"/>
      <c r="JHQ37" s="13"/>
      <c r="JHR37" s="13"/>
      <c r="JHS37" s="13"/>
      <c r="JHT37" s="13"/>
      <c r="JHU37" s="13"/>
      <c r="JHV37" s="13"/>
      <c r="JHW37" s="13"/>
      <c r="JHX37" s="13"/>
      <c r="JHY37" s="13"/>
      <c r="JHZ37" s="13"/>
      <c r="JIA37" s="13"/>
      <c r="JIB37" s="13"/>
      <c r="JIC37" s="13"/>
      <c r="JID37" s="13"/>
      <c r="JIE37" s="13"/>
      <c r="JIF37" s="13"/>
      <c r="JIG37" s="13"/>
      <c r="JIH37" s="13"/>
      <c r="JII37" s="13"/>
      <c r="JIJ37" s="13"/>
      <c r="JIK37" s="13"/>
      <c r="JIL37" s="13"/>
      <c r="JIM37" s="13"/>
      <c r="JIN37" s="13"/>
      <c r="JIO37" s="13"/>
      <c r="JIP37" s="13"/>
      <c r="JIQ37" s="13"/>
      <c r="JIR37" s="13"/>
      <c r="JIS37" s="13"/>
      <c r="JIT37" s="13"/>
      <c r="JIU37" s="13"/>
      <c r="JIV37" s="13"/>
      <c r="JIW37" s="13"/>
      <c r="JIX37" s="13"/>
      <c r="JIY37" s="13"/>
      <c r="JIZ37" s="13"/>
      <c r="JJA37" s="13"/>
      <c r="JJB37" s="13"/>
      <c r="JJC37" s="13"/>
      <c r="JJD37" s="13"/>
      <c r="JJE37" s="13"/>
      <c r="JJF37" s="13"/>
      <c r="JJG37" s="13"/>
      <c r="JJH37" s="13"/>
      <c r="JJI37" s="13"/>
      <c r="JJJ37" s="13"/>
      <c r="JJK37" s="13"/>
      <c r="JJL37" s="13"/>
      <c r="JJM37" s="13"/>
      <c r="JJN37" s="13"/>
      <c r="JJO37" s="13"/>
      <c r="JJP37" s="13"/>
      <c r="JJQ37" s="13"/>
      <c r="JJR37" s="13"/>
      <c r="JJS37" s="13"/>
      <c r="JJT37" s="13"/>
      <c r="JJU37" s="13"/>
      <c r="JJV37" s="13"/>
      <c r="JJW37" s="13"/>
      <c r="JJX37" s="13"/>
      <c r="JJY37" s="13"/>
      <c r="JJZ37" s="13"/>
      <c r="JKA37" s="13"/>
      <c r="JKB37" s="13"/>
      <c r="JKC37" s="13"/>
      <c r="JKD37" s="13"/>
      <c r="JKE37" s="13"/>
      <c r="JKF37" s="13"/>
      <c r="JKG37" s="13"/>
      <c r="JKH37" s="13"/>
      <c r="JKI37" s="13"/>
      <c r="JKJ37" s="13"/>
      <c r="JKK37" s="13"/>
      <c r="JKL37" s="13"/>
      <c r="JKM37" s="13"/>
      <c r="JKN37" s="13"/>
      <c r="JKO37" s="13"/>
      <c r="JKP37" s="13"/>
      <c r="JKQ37" s="13"/>
      <c r="JKR37" s="13"/>
      <c r="JKS37" s="13"/>
      <c r="JKT37" s="13"/>
      <c r="JKU37" s="13"/>
      <c r="JKV37" s="13"/>
      <c r="JKW37" s="13"/>
      <c r="JKX37" s="13"/>
      <c r="JKY37" s="13"/>
      <c r="JKZ37" s="13"/>
      <c r="JLA37" s="13"/>
      <c r="JLB37" s="13"/>
      <c r="JLC37" s="13"/>
      <c r="JLD37" s="13"/>
      <c r="JLE37" s="13"/>
      <c r="JLF37" s="13"/>
      <c r="JLG37" s="13"/>
      <c r="JLH37" s="13"/>
      <c r="JLI37" s="13"/>
      <c r="JLJ37" s="13"/>
      <c r="JLK37" s="13"/>
      <c r="JLL37" s="13"/>
      <c r="JLM37" s="13"/>
      <c r="JLN37" s="13"/>
      <c r="JLO37" s="13"/>
      <c r="JLP37" s="13"/>
      <c r="JLQ37" s="13"/>
      <c r="JLR37" s="13"/>
      <c r="JLS37" s="13"/>
      <c r="JLT37" s="13"/>
      <c r="JLU37" s="13"/>
      <c r="JLV37" s="13"/>
      <c r="JLW37" s="13"/>
      <c r="JLX37" s="13"/>
      <c r="JLY37" s="13"/>
      <c r="JLZ37" s="13"/>
      <c r="JMA37" s="13"/>
      <c r="JMB37" s="13"/>
      <c r="JMC37" s="13"/>
      <c r="JMD37" s="13"/>
      <c r="JME37" s="13"/>
      <c r="JMF37" s="13"/>
      <c r="JMG37" s="13"/>
      <c r="JMH37" s="13"/>
      <c r="JMI37" s="13"/>
      <c r="JMJ37" s="13"/>
      <c r="JMK37" s="13"/>
      <c r="JML37" s="13"/>
      <c r="JMM37" s="13"/>
      <c r="JMN37" s="13"/>
      <c r="JMO37" s="13"/>
      <c r="JMP37" s="13"/>
      <c r="JMQ37" s="13"/>
      <c r="JMR37" s="13"/>
      <c r="JMS37" s="13"/>
      <c r="JMT37" s="13"/>
      <c r="JMU37" s="13"/>
      <c r="JMV37" s="13"/>
      <c r="JMW37" s="13"/>
      <c r="JMX37" s="13"/>
      <c r="JMY37" s="13"/>
      <c r="JMZ37" s="13"/>
      <c r="JNA37" s="13"/>
      <c r="JNB37" s="13"/>
      <c r="JNC37" s="13"/>
      <c r="JND37" s="13"/>
      <c r="JNE37" s="13"/>
      <c r="JNF37" s="13"/>
      <c r="JNG37" s="13"/>
      <c r="JNH37" s="13"/>
      <c r="JNI37" s="13"/>
      <c r="JNJ37" s="13"/>
      <c r="JNK37" s="13"/>
      <c r="JNL37" s="13"/>
      <c r="JNM37" s="13"/>
      <c r="JNN37" s="13"/>
      <c r="JNO37" s="13"/>
      <c r="JNP37" s="13"/>
      <c r="JNQ37" s="13"/>
      <c r="JNR37" s="13"/>
      <c r="JNS37" s="13"/>
      <c r="JNT37" s="13"/>
      <c r="JNU37" s="13"/>
      <c r="JNV37" s="13"/>
      <c r="JNW37" s="13"/>
      <c r="JNX37" s="13"/>
      <c r="JNY37" s="13"/>
      <c r="JNZ37" s="13"/>
      <c r="JOA37" s="13"/>
      <c r="JOB37" s="13"/>
      <c r="JOC37" s="13"/>
      <c r="JOD37" s="13"/>
      <c r="JOE37" s="13"/>
      <c r="JOF37" s="13"/>
      <c r="JOG37" s="13"/>
      <c r="JOH37" s="13"/>
      <c r="JOI37" s="13"/>
      <c r="JOJ37" s="13"/>
      <c r="JOK37" s="13"/>
      <c r="JOL37" s="13"/>
      <c r="JOM37" s="13"/>
      <c r="JON37" s="13"/>
      <c r="JOO37" s="13"/>
      <c r="JOP37" s="13"/>
      <c r="JOQ37" s="13"/>
      <c r="JOR37" s="13"/>
      <c r="JOS37" s="13"/>
      <c r="JOT37" s="13"/>
      <c r="JOU37" s="13"/>
      <c r="JOV37" s="13"/>
      <c r="JOW37" s="13"/>
      <c r="JOX37" s="13"/>
      <c r="JOY37" s="13"/>
      <c r="JOZ37" s="13"/>
      <c r="JPA37" s="13"/>
      <c r="JPB37" s="13"/>
      <c r="JPC37" s="13"/>
      <c r="JPD37" s="13"/>
      <c r="JPE37" s="13"/>
      <c r="JPF37" s="13"/>
      <c r="JPG37" s="13"/>
      <c r="JPH37" s="13"/>
      <c r="JPI37" s="13"/>
      <c r="JPJ37" s="13"/>
      <c r="JPK37" s="13"/>
      <c r="JPL37" s="13"/>
      <c r="JPM37" s="13"/>
      <c r="JPN37" s="13"/>
      <c r="JPO37" s="13"/>
      <c r="JPP37" s="13"/>
      <c r="JPQ37" s="13"/>
      <c r="JPR37" s="13"/>
      <c r="JPS37" s="13"/>
      <c r="JPT37" s="13"/>
      <c r="JPU37" s="13"/>
      <c r="JPV37" s="13"/>
      <c r="JPW37" s="13"/>
      <c r="JPX37" s="13"/>
      <c r="JPY37" s="13"/>
      <c r="JPZ37" s="13"/>
      <c r="JQA37" s="13"/>
      <c r="JQB37" s="13"/>
      <c r="JQC37" s="13"/>
      <c r="JQD37" s="13"/>
      <c r="JQE37" s="13"/>
      <c r="JQF37" s="13"/>
      <c r="JQG37" s="13"/>
      <c r="JQH37" s="13"/>
      <c r="JQI37" s="13"/>
      <c r="JQJ37" s="13"/>
      <c r="JQK37" s="13"/>
      <c r="JQL37" s="13"/>
      <c r="JQM37" s="13"/>
      <c r="JQN37" s="13"/>
      <c r="JQO37" s="13"/>
      <c r="JQP37" s="13"/>
      <c r="JQQ37" s="13"/>
      <c r="JQR37" s="13"/>
      <c r="JQS37" s="13"/>
      <c r="JQT37" s="13"/>
      <c r="JQU37" s="13"/>
      <c r="JQV37" s="13"/>
      <c r="JQW37" s="13"/>
      <c r="JQX37" s="13"/>
      <c r="JQY37" s="13"/>
      <c r="JQZ37" s="13"/>
      <c r="JRA37" s="13"/>
      <c r="JRB37" s="13"/>
      <c r="JRC37" s="13"/>
      <c r="JRD37" s="13"/>
      <c r="JRE37" s="13"/>
      <c r="JRF37" s="13"/>
      <c r="JRG37" s="13"/>
      <c r="JRH37" s="13"/>
      <c r="JRI37" s="13"/>
      <c r="JRJ37" s="13"/>
      <c r="JRK37" s="13"/>
      <c r="JRL37" s="13"/>
      <c r="JRM37" s="13"/>
      <c r="JRN37" s="13"/>
      <c r="JRO37" s="13"/>
      <c r="JRP37" s="13"/>
      <c r="JRQ37" s="13"/>
      <c r="JRR37" s="13"/>
      <c r="JRS37" s="13"/>
      <c r="JRT37" s="13"/>
      <c r="JRU37" s="13"/>
      <c r="JRV37" s="13"/>
      <c r="JRW37" s="13"/>
      <c r="JRX37" s="13"/>
      <c r="JRY37" s="13"/>
      <c r="JRZ37" s="13"/>
      <c r="JSA37" s="13"/>
      <c r="JSB37" s="13"/>
      <c r="JSC37" s="13"/>
      <c r="JSD37" s="13"/>
      <c r="JSE37" s="13"/>
      <c r="JSF37" s="13"/>
      <c r="JSG37" s="13"/>
      <c r="JSH37" s="13"/>
      <c r="JSI37" s="13"/>
      <c r="JSJ37" s="13"/>
      <c r="JSK37" s="13"/>
      <c r="JSL37" s="13"/>
      <c r="JSM37" s="13"/>
      <c r="JSN37" s="13"/>
      <c r="JSO37" s="13"/>
      <c r="JSP37" s="13"/>
      <c r="JSQ37" s="13"/>
      <c r="JSR37" s="13"/>
      <c r="JSS37" s="13"/>
      <c r="JST37" s="13"/>
      <c r="JSU37" s="13"/>
      <c r="JSV37" s="13"/>
      <c r="JSW37" s="13"/>
      <c r="JSX37" s="13"/>
      <c r="JSY37" s="13"/>
      <c r="JSZ37" s="13"/>
      <c r="JTA37" s="13"/>
      <c r="JTB37" s="13"/>
      <c r="JTC37" s="13"/>
      <c r="JTD37" s="13"/>
      <c r="JTE37" s="13"/>
      <c r="JTF37" s="13"/>
      <c r="JTG37" s="13"/>
      <c r="JTH37" s="13"/>
      <c r="JTI37" s="13"/>
      <c r="JTJ37" s="13"/>
      <c r="JTK37" s="13"/>
      <c r="JTL37" s="13"/>
      <c r="JTM37" s="13"/>
      <c r="JTN37" s="13"/>
      <c r="JTO37" s="13"/>
      <c r="JTP37" s="13"/>
      <c r="JTQ37" s="13"/>
      <c r="JTR37" s="13"/>
      <c r="JTS37" s="13"/>
      <c r="JTT37" s="13"/>
      <c r="JTU37" s="13"/>
      <c r="JTV37" s="13"/>
      <c r="JTW37" s="13"/>
      <c r="JTX37" s="13"/>
      <c r="JTY37" s="13"/>
      <c r="JTZ37" s="13"/>
      <c r="JUA37" s="13"/>
      <c r="JUB37" s="13"/>
      <c r="JUC37" s="13"/>
      <c r="JUD37" s="13"/>
      <c r="JUE37" s="13"/>
      <c r="JUF37" s="13"/>
      <c r="JUG37" s="13"/>
      <c r="JUH37" s="13"/>
      <c r="JUI37" s="13"/>
      <c r="JUJ37" s="13"/>
      <c r="JUK37" s="13"/>
      <c r="JUL37" s="13"/>
      <c r="JUM37" s="13"/>
      <c r="JUN37" s="13"/>
      <c r="JUO37" s="13"/>
      <c r="JUP37" s="13"/>
      <c r="JUQ37" s="13"/>
      <c r="JUR37" s="13"/>
      <c r="JUS37" s="13"/>
      <c r="JUT37" s="13"/>
      <c r="JUU37" s="13"/>
      <c r="JUV37" s="13"/>
      <c r="JUW37" s="13"/>
      <c r="JUX37" s="13"/>
      <c r="JUY37" s="13"/>
      <c r="JUZ37" s="13"/>
      <c r="JVA37" s="13"/>
      <c r="JVB37" s="13"/>
      <c r="JVC37" s="13"/>
      <c r="JVD37" s="13"/>
      <c r="JVE37" s="13"/>
      <c r="JVF37" s="13"/>
      <c r="JVG37" s="13"/>
      <c r="JVH37" s="13"/>
      <c r="JVI37" s="13"/>
      <c r="JVJ37" s="13"/>
      <c r="JVK37" s="13"/>
      <c r="JVL37" s="13"/>
      <c r="JVM37" s="13"/>
      <c r="JVN37" s="13"/>
      <c r="JVO37" s="13"/>
      <c r="JVP37" s="13"/>
      <c r="JVQ37" s="13"/>
      <c r="JVR37" s="13"/>
      <c r="JVS37" s="13"/>
      <c r="JVT37" s="13"/>
      <c r="JVU37" s="13"/>
      <c r="JVV37" s="13"/>
      <c r="JVW37" s="13"/>
      <c r="JVX37" s="13"/>
      <c r="JVY37" s="13"/>
      <c r="JVZ37" s="13"/>
      <c r="JWA37" s="13"/>
      <c r="JWB37" s="13"/>
      <c r="JWC37" s="13"/>
      <c r="JWD37" s="13"/>
      <c r="JWE37" s="13"/>
      <c r="JWF37" s="13"/>
      <c r="JWG37" s="13"/>
      <c r="JWH37" s="13"/>
      <c r="JWI37" s="13"/>
      <c r="JWJ37" s="13"/>
      <c r="JWK37" s="13"/>
      <c r="JWL37" s="13"/>
      <c r="JWM37" s="13"/>
      <c r="JWN37" s="13"/>
      <c r="JWO37" s="13"/>
      <c r="JWP37" s="13"/>
      <c r="JWQ37" s="13"/>
      <c r="JWR37" s="13"/>
      <c r="JWS37" s="13"/>
      <c r="JWT37" s="13"/>
      <c r="JWU37" s="13"/>
      <c r="JWV37" s="13"/>
      <c r="JWW37" s="13"/>
      <c r="JWX37" s="13"/>
      <c r="JWY37" s="13"/>
      <c r="JWZ37" s="13"/>
      <c r="JXA37" s="13"/>
      <c r="JXB37" s="13"/>
      <c r="JXC37" s="13"/>
      <c r="JXD37" s="13"/>
      <c r="JXE37" s="13"/>
      <c r="JXF37" s="13"/>
      <c r="JXG37" s="13"/>
      <c r="JXH37" s="13"/>
      <c r="JXI37" s="13"/>
      <c r="JXJ37" s="13"/>
      <c r="JXK37" s="13"/>
      <c r="JXL37" s="13"/>
      <c r="JXM37" s="13"/>
      <c r="JXN37" s="13"/>
      <c r="JXO37" s="13"/>
      <c r="JXP37" s="13"/>
      <c r="JXQ37" s="13"/>
      <c r="JXR37" s="13"/>
      <c r="JXS37" s="13"/>
      <c r="JXT37" s="13"/>
      <c r="JXU37" s="13"/>
      <c r="JXV37" s="13"/>
      <c r="JXW37" s="13"/>
      <c r="JXX37" s="13"/>
      <c r="JXY37" s="13"/>
      <c r="JXZ37" s="13"/>
      <c r="JYA37" s="13"/>
      <c r="JYB37" s="13"/>
      <c r="JYC37" s="13"/>
      <c r="JYD37" s="13"/>
      <c r="JYE37" s="13"/>
      <c r="JYF37" s="13"/>
      <c r="JYG37" s="13"/>
      <c r="JYH37" s="13"/>
      <c r="JYI37" s="13"/>
      <c r="JYJ37" s="13"/>
      <c r="JYK37" s="13"/>
      <c r="JYL37" s="13"/>
      <c r="JYM37" s="13"/>
      <c r="JYN37" s="13"/>
      <c r="JYO37" s="13"/>
      <c r="JYP37" s="13"/>
      <c r="JYQ37" s="13"/>
      <c r="JYR37" s="13"/>
      <c r="JYS37" s="13"/>
      <c r="JYT37" s="13"/>
      <c r="JYU37" s="13"/>
      <c r="JYV37" s="13"/>
      <c r="JYW37" s="13"/>
      <c r="JYX37" s="13"/>
      <c r="JYY37" s="13"/>
      <c r="JYZ37" s="13"/>
      <c r="JZA37" s="13"/>
      <c r="JZB37" s="13"/>
      <c r="JZC37" s="13"/>
      <c r="JZD37" s="13"/>
      <c r="JZE37" s="13"/>
      <c r="JZF37" s="13"/>
      <c r="JZG37" s="13"/>
      <c r="JZH37" s="13"/>
      <c r="JZI37" s="13"/>
      <c r="JZJ37" s="13"/>
      <c r="JZK37" s="13"/>
      <c r="JZL37" s="13"/>
      <c r="JZM37" s="13"/>
      <c r="JZN37" s="13"/>
      <c r="JZO37" s="13"/>
      <c r="JZP37" s="13"/>
      <c r="JZQ37" s="13"/>
      <c r="JZR37" s="13"/>
      <c r="JZS37" s="13"/>
      <c r="JZT37" s="13"/>
      <c r="JZU37" s="13"/>
      <c r="JZV37" s="13"/>
      <c r="JZW37" s="13"/>
      <c r="JZX37" s="13"/>
      <c r="JZY37" s="13"/>
      <c r="JZZ37" s="13"/>
      <c r="KAA37" s="13"/>
      <c r="KAB37" s="13"/>
      <c r="KAC37" s="13"/>
      <c r="KAD37" s="13"/>
      <c r="KAE37" s="13"/>
      <c r="KAF37" s="13"/>
      <c r="KAG37" s="13"/>
      <c r="KAH37" s="13"/>
      <c r="KAI37" s="13"/>
      <c r="KAJ37" s="13"/>
      <c r="KAK37" s="13"/>
      <c r="KAL37" s="13"/>
      <c r="KAM37" s="13"/>
      <c r="KAN37" s="13"/>
      <c r="KAO37" s="13"/>
      <c r="KAP37" s="13"/>
      <c r="KAQ37" s="13"/>
      <c r="KAR37" s="13"/>
      <c r="KAS37" s="13"/>
      <c r="KAT37" s="13"/>
      <c r="KAU37" s="13"/>
      <c r="KAV37" s="13"/>
      <c r="KAW37" s="13"/>
      <c r="KAX37" s="13"/>
      <c r="KAY37" s="13"/>
      <c r="KAZ37" s="13"/>
      <c r="KBA37" s="13"/>
      <c r="KBB37" s="13"/>
      <c r="KBC37" s="13"/>
      <c r="KBD37" s="13"/>
      <c r="KBE37" s="13"/>
      <c r="KBF37" s="13"/>
      <c r="KBG37" s="13"/>
      <c r="KBH37" s="13"/>
      <c r="KBI37" s="13"/>
      <c r="KBJ37" s="13"/>
      <c r="KBK37" s="13"/>
      <c r="KBL37" s="13"/>
      <c r="KBM37" s="13"/>
      <c r="KBN37" s="13"/>
      <c r="KBO37" s="13"/>
      <c r="KBP37" s="13"/>
      <c r="KBQ37" s="13"/>
      <c r="KBR37" s="13"/>
      <c r="KBS37" s="13"/>
      <c r="KBT37" s="13"/>
      <c r="KBU37" s="13"/>
      <c r="KBV37" s="13"/>
      <c r="KBW37" s="13"/>
      <c r="KBX37" s="13"/>
      <c r="KBY37" s="13"/>
      <c r="KBZ37" s="13"/>
      <c r="KCA37" s="13"/>
      <c r="KCB37" s="13"/>
      <c r="KCC37" s="13"/>
      <c r="KCD37" s="13"/>
      <c r="KCE37" s="13"/>
      <c r="KCF37" s="13"/>
      <c r="KCG37" s="13"/>
      <c r="KCH37" s="13"/>
      <c r="KCI37" s="13"/>
      <c r="KCJ37" s="13"/>
      <c r="KCK37" s="13"/>
      <c r="KCL37" s="13"/>
      <c r="KCM37" s="13"/>
      <c r="KCN37" s="13"/>
      <c r="KCO37" s="13"/>
      <c r="KCP37" s="13"/>
      <c r="KCQ37" s="13"/>
      <c r="KCR37" s="13"/>
      <c r="KCS37" s="13"/>
      <c r="KCT37" s="13"/>
      <c r="KCU37" s="13"/>
      <c r="KCV37" s="13"/>
      <c r="KCW37" s="13"/>
      <c r="KCX37" s="13"/>
      <c r="KCY37" s="13"/>
      <c r="KCZ37" s="13"/>
      <c r="KDA37" s="13"/>
      <c r="KDB37" s="13"/>
      <c r="KDC37" s="13"/>
      <c r="KDD37" s="13"/>
      <c r="KDE37" s="13"/>
      <c r="KDF37" s="13"/>
      <c r="KDG37" s="13"/>
      <c r="KDH37" s="13"/>
      <c r="KDI37" s="13"/>
      <c r="KDJ37" s="13"/>
      <c r="KDK37" s="13"/>
      <c r="KDL37" s="13"/>
      <c r="KDM37" s="13"/>
      <c r="KDN37" s="13"/>
      <c r="KDO37" s="13"/>
      <c r="KDP37" s="13"/>
      <c r="KDQ37" s="13"/>
      <c r="KDR37" s="13"/>
      <c r="KDS37" s="13"/>
      <c r="KDT37" s="13"/>
      <c r="KDU37" s="13"/>
      <c r="KDV37" s="13"/>
      <c r="KDW37" s="13"/>
      <c r="KDX37" s="13"/>
      <c r="KDY37" s="13"/>
      <c r="KDZ37" s="13"/>
      <c r="KEA37" s="13"/>
      <c r="KEB37" s="13"/>
      <c r="KEC37" s="13"/>
      <c r="KED37" s="13"/>
      <c r="KEE37" s="13"/>
      <c r="KEF37" s="13"/>
      <c r="KEG37" s="13"/>
      <c r="KEH37" s="13"/>
      <c r="KEI37" s="13"/>
      <c r="KEJ37" s="13"/>
      <c r="KEK37" s="13"/>
      <c r="KEL37" s="13"/>
      <c r="KEM37" s="13"/>
      <c r="KEN37" s="13"/>
      <c r="KEO37" s="13"/>
      <c r="KEP37" s="13"/>
      <c r="KEQ37" s="13"/>
      <c r="KER37" s="13"/>
      <c r="KES37" s="13"/>
      <c r="KET37" s="13"/>
      <c r="KEU37" s="13"/>
      <c r="KEV37" s="13"/>
      <c r="KEW37" s="13"/>
      <c r="KEX37" s="13"/>
      <c r="KEY37" s="13"/>
      <c r="KEZ37" s="13"/>
      <c r="KFA37" s="13"/>
      <c r="KFB37" s="13"/>
      <c r="KFC37" s="13"/>
      <c r="KFD37" s="13"/>
      <c r="KFE37" s="13"/>
      <c r="KFF37" s="13"/>
      <c r="KFG37" s="13"/>
      <c r="KFH37" s="13"/>
      <c r="KFI37" s="13"/>
      <c r="KFJ37" s="13"/>
      <c r="KFK37" s="13"/>
      <c r="KFL37" s="13"/>
      <c r="KFM37" s="13"/>
      <c r="KFN37" s="13"/>
      <c r="KFO37" s="13"/>
      <c r="KFP37" s="13"/>
      <c r="KFQ37" s="13"/>
      <c r="KFR37" s="13"/>
      <c r="KFS37" s="13"/>
      <c r="KFT37" s="13"/>
      <c r="KFU37" s="13"/>
      <c r="KFV37" s="13"/>
      <c r="KFW37" s="13"/>
      <c r="KFX37" s="13"/>
      <c r="KFY37" s="13"/>
      <c r="KFZ37" s="13"/>
      <c r="KGA37" s="13"/>
      <c r="KGB37" s="13"/>
      <c r="KGC37" s="13"/>
      <c r="KGD37" s="13"/>
      <c r="KGE37" s="13"/>
      <c r="KGF37" s="13"/>
      <c r="KGG37" s="13"/>
      <c r="KGH37" s="13"/>
      <c r="KGI37" s="13"/>
      <c r="KGJ37" s="13"/>
      <c r="KGK37" s="13"/>
      <c r="KGL37" s="13"/>
      <c r="KGM37" s="13"/>
      <c r="KGN37" s="13"/>
      <c r="KGO37" s="13"/>
      <c r="KGP37" s="13"/>
      <c r="KGQ37" s="13"/>
      <c r="KGR37" s="13"/>
      <c r="KGS37" s="13"/>
      <c r="KGT37" s="13"/>
      <c r="KGU37" s="13"/>
      <c r="KGV37" s="13"/>
      <c r="KGW37" s="13"/>
      <c r="KGX37" s="13"/>
      <c r="KGY37" s="13"/>
      <c r="KGZ37" s="13"/>
      <c r="KHA37" s="13"/>
      <c r="KHB37" s="13"/>
      <c r="KHC37" s="13"/>
      <c r="KHD37" s="13"/>
      <c r="KHE37" s="13"/>
      <c r="KHF37" s="13"/>
      <c r="KHG37" s="13"/>
      <c r="KHH37" s="13"/>
      <c r="KHI37" s="13"/>
      <c r="KHJ37" s="13"/>
      <c r="KHK37" s="13"/>
      <c r="KHL37" s="13"/>
      <c r="KHM37" s="13"/>
      <c r="KHN37" s="13"/>
      <c r="KHO37" s="13"/>
      <c r="KHP37" s="13"/>
      <c r="KHQ37" s="13"/>
      <c r="KHR37" s="13"/>
      <c r="KHS37" s="13"/>
      <c r="KHT37" s="13"/>
      <c r="KHU37" s="13"/>
      <c r="KHV37" s="13"/>
      <c r="KHW37" s="13"/>
      <c r="KHX37" s="13"/>
      <c r="KHY37" s="13"/>
      <c r="KHZ37" s="13"/>
      <c r="KIA37" s="13"/>
      <c r="KIB37" s="13"/>
      <c r="KIC37" s="13"/>
      <c r="KID37" s="13"/>
      <c r="KIE37" s="13"/>
      <c r="KIF37" s="13"/>
      <c r="KIG37" s="13"/>
      <c r="KIH37" s="13"/>
      <c r="KII37" s="13"/>
      <c r="KIJ37" s="13"/>
      <c r="KIK37" s="13"/>
      <c r="KIL37" s="13"/>
      <c r="KIM37" s="13"/>
      <c r="KIN37" s="13"/>
      <c r="KIO37" s="13"/>
      <c r="KIP37" s="13"/>
      <c r="KIQ37" s="13"/>
      <c r="KIR37" s="13"/>
      <c r="KIS37" s="13"/>
      <c r="KIT37" s="13"/>
      <c r="KIU37" s="13"/>
      <c r="KIV37" s="13"/>
      <c r="KIW37" s="13"/>
      <c r="KIX37" s="13"/>
      <c r="KIY37" s="13"/>
      <c r="KIZ37" s="13"/>
      <c r="KJA37" s="13"/>
      <c r="KJB37" s="13"/>
      <c r="KJC37" s="13"/>
      <c r="KJD37" s="13"/>
      <c r="KJE37" s="13"/>
      <c r="KJF37" s="13"/>
      <c r="KJG37" s="13"/>
      <c r="KJH37" s="13"/>
      <c r="KJI37" s="13"/>
      <c r="KJJ37" s="13"/>
      <c r="KJK37" s="13"/>
      <c r="KJL37" s="13"/>
      <c r="KJM37" s="13"/>
      <c r="KJN37" s="13"/>
      <c r="KJO37" s="13"/>
      <c r="KJP37" s="13"/>
      <c r="KJQ37" s="13"/>
      <c r="KJR37" s="13"/>
      <c r="KJS37" s="13"/>
      <c r="KJT37" s="13"/>
      <c r="KJU37" s="13"/>
      <c r="KJV37" s="13"/>
      <c r="KJW37" s="13"/>
      <c r="KJX37" s="13"/>
      <c r="KJY37" s="13"/>
      <c r="KJZ37" s="13"/>
      <c r="KKA37" s="13"/>
      <c r="KKB37" s="13"/>
      <c r="KKC37" s="13"/>
      <c r="KKD37" s="13"/>
      <c r="KKE37" s="13"/>
      <c r="KKF37" s="13"/>
      <c r="KKG37" s="13"/>
      <c r="KKH37" s="13"/>
      <c r="KKI37" s="13"/>
      <c r="KKJ37" s="13"/>
      <c r="KKK37" s="13"/>
      <c r="KKL37" s="13"/>
      <c r="KKM37" s="13"/>
      <c r="KKN37" s="13"/>
      <c r="KKO37" s="13"/>
      <c r="KKP37" s="13"/>
      <c r="KKQ37" s="13"/>
      <c r="KKR37" s="13"/>
      <c r="KKS37" s="13"/>
      <c r="KKT37" s="13"/>
      <c r="KKU37" s="13"/>
      <c r="KKV37" s="13"/>
      <c r="KKW37" s="13"/>
      <c r="KKX37" s="13"/>
      <c r="KKY37" s="13"/>
      <c r="KKZ37" s="13"/>
      <c r="KLA37" s="13"/>
      <c r="KLB37" s="13"/>
      <c r="KLC37" s="13"/>
      <c r="KLD37" s="13"/>
      <c r="KLE37" s="13"/>
      <c r="KLF37" s="13"/>
      <c r="KLG37" s="13"/>
      <c r="KLH37" s="13"/>
      <c r="KLI37" s="13"/>
      <c r="KLJ37" s="13"/>
      <c r="KLK37" s="13"/>
      <c r="KLL37" s="13"/>
      <c r="KLM37" s="13"/>
      <c r="KLN37" s="13"/>
      <c r="KLO37" s="13"/>
      <c r="KLP37" s="13"/>
      <c r="KLQ37" s="13"/>
      <c r="KLR37" s="13"/>
      <c r="KLS37" s="13"/>
      <c r="KLT37" s="13"/>
      <c r="KLU37" s="13"/>
      <c r="KLV37" s="13"/>
      <c r="KLW37" s="13"/>
      <c r="KLX37" s="13"/>
      <c r="KLY37" s="13"/>
      <c r="KLZ37" s="13"/>
      <c r="KMA37" s="13"/>
      <c r="KMB37" s="13"/>
      <c r="KMC37" s="13"/>
      <c r="KMD37" s="13"/>
      <c r="KME37" s="13"/>
      <c r="KMF37" s="13"/>
      <c r="KMG37" s="13"/>
      <c r="KMH37" s="13"/>
      <c r="KMI37" s="13"/>
      <c r="KMJ37" s="13"/>
      <c r="KMK37" s="13"/>
      <c r="KML37" s="13"/>
      <c r="KMM37" s="13"/>
      <c r="KMN37" s="13"/>
      <c r="KMO37" s="13"/>
      <c r="KMP37" s="13"/>
      <c r="KMQ37" s="13"/>
      <c r="KMR37" s="13"/>
      <c r="KMS37" s="13"/>
      <c r="KMT37" s="13"/>
      <c r="KMU37" s="13"/>
      <c r="KMV37" s="13"/>
      <c r="KMW37" s="13"/>
      <c r="KMX37" s="13"/>
      <c r="KMY37" s="13"/>
      <c r="KMZ37" s="13"/>
      <c r="KNA37" s="13"/>
      <c r="KNB37" s="13"/>
      <c r="KNC37" s="13"/>
      <c r="KND37" s="13"/>
      <c r="KNE37" s="13"/>
      <c r="KNF37" s="13"/>
      <c r="KNG37" s="13"/>
      <c r="KNH37" s="13"/>
      <c r="KNI37" s="13"/>
      <c r="KNJ37" s="13"/>
      <c r="KNK37" s="13"/>
      <c r="KNL37" s="13"/>
      <c r="KNM37" s="13"/>
      <c r="KNN37" s="13"/>
      <c r="KNO37" s="13"/>
      <c r="KNP37" s="13"/>
      <c r="KNQ37" s="13"/>
      <c r="KNR37" s="13"/>
      <c r="KNS37" s="13"/>
      <c r="KNT37" s="13"/>
      <c r="KNU37" s="13"/>
      <c r="KNV37" s="13"/>
      <c r="KNW37" s="13"/>
      <c r="KNX37" s="13"/>
      <c r="KNY37" s="13"/>
      <c r="KNZ37" s="13"/>
      <c r="KOA37" s="13"/>
      <c r="KOB37" s="13"/>
      <c r="KOC37" s="13"/>
      <c r="KOD37" s="13"/>
      <c r="KOE37" s="13"/>
      <c r="KOF37" s="13"/>
      <c r="KOG37" s="13"/>
      <c r="KOH37" s="13"/>
      <c r="KOI37" s="13"/>
      <c r="KOJ37" s="13"/>
      <c r="KOK37" s="13"/>
      <c r="KOL37" s="13"/>
      <c r="KOM37" s="13"/>
      <c r="KON37" s="13"/>
      <c r="KOO37" s="13"/>
      <c r="KOP37" s="13"/>
      <c r="KOQ37" s="13"/>
      <c r="KOR37" s="13"/>
      <c r="KOS37" s="13"/>
      <c r="KOT37" s="13"/>
      <c r="KOU37" s="13"/>
      <c r="KOV37" s="13"/>
      <c r="KOW37" s="13"/>
      <c r="KOX37" s="13"/>
      <c r="KOY37" s="13"/>
      <c r="KOZ37" s="13"/>
      <c r="KPA37" s="13"/>
      <c r="KPB37" s="13"/>
      <c r="KPC37" s="13"/>
      <c r="KPD37" s="13"/>
      <c r="KPE37" s="13"/>
      <c r="KPF37" s="13"/>
      <c r="KPG37" s="13"/>
      <c r="KPH37" s="13"/>
      <c r="KPI37" s="13"/>
      <c r="KPJ37" s="13"/>
      <c r="KPK37" s="13"/>
      <c r="KPL37" s="13"/>
      <c r="KPM37" s="13"/>
      <c r="KPN37" s="13"/>
      <c r="KPO37" s="13"/>
      <c r="KPP37" s="13"/>
      <c r="KPQ37" s="13"/>
      <c r="KPR37" s="13"/>
      <c r="KPS37" s="13"/>
      <c r="KPT37" s="13"/>
      <c r="KPU37" s="13"/>
      <c r="KPV37" s="13"/>
      <c r="KPW37" s="13"/>
      <c r="KPX37" s="13"/>
      <c r="KPY37" s="13"/>
      <c r="KPZ37" s="13"/>
      <c r="KQA37" s="13"/>
      <c r="KQB37" s="13"/>
      <c r="KQC37" s="13"/>
      <c r="KQD37" s="13"/>
      <c r="KQE37" s="13"/>
      <c r="KQF37" s="13"/>
      <c r="KQG37" s="13"/>
      <c r="KQH37" s="13"/>
      <c r="KQI37" s="13"/>
      <c r="KQJ37" s="13"/>
      <c r="KQK37" s="13"/>
      <c r="KQL37" s="13"/>
      <c r="KQM37" s="13"/>
      <c r="KQN37" s="13"/>
      <c r="KQO37" s="13"/>
      <c r="KQP37" s="13"/>
      <c r="KQQ37" s="13"/>
      <c r="KQR37" s="13"/>
      <c r="KQS37" s="13"/>
      <c r="KQT37" s="13"/>
      <c r="KQU37" s="13"/>
      <c r="KQV37" s="13"/>
      <c r="KQW37" s="13"/>
      <c r="KQX37" s="13"/>
      <c r="KQY37" s="13"/>
      <c r="KQZ37" s="13"/>
      <c r="KRA37" s="13"/>
      <c r="KRB37" s="13"/>
      <c r="KRC37" s="13"/>
      <c r="KRD37" s="13"/>
      <c r="KRE37" s="13"/>
      <c r="KRF37" s="13"/>
      <c r="KRG37" s="13"/>
      <c r="KRH37" s="13"/>
      <c r="KRI37" s="13"/>
      <c r="KRJ37" s="13"/>
      <c r="KRK37" s="13"/>
      <c r="KRL37" s="13"/>
      <c r="KRM37" s="13"/>
      <c r="KRN37" s="13"/>
      <c r="KRO37" s="13"/>
      <c r="KRP37" s="13"/>
      <c r="KRQ37" s="13"/>
      <c r="KRR37" s="13"/>
      <c r="KRS37" s="13"/>
      <c r="KRT37" s="13"/>
      <c r="KRU37" s="13"/>
      <c r="KRV37" s="13"/>
      <c r="KRW37" s="13"/>
      <c r="KRX37" s="13"/>
      <c r="KRY37" s="13"/>
      <c r="KRZ37" s="13"/>
      <c r="KSA37" s="13"/>
      <c r="KSB37" s="13"/>
      <c r="KSC37" s="13"/>
      <c r="KSD37" s="13"/>
      <c r="KSE37" s="13"/>
      <c r="KSF37" s="13"/>
      <c r="KSG37" s="13"/>
      <c r="KSH37" s="13"/>
      <c r="KSI37" s="13"/>
      <c r="KSJ37" s="13"/>
      <c r="KSK37" s="13"/>
      <c r="KSL37" s="13"/>
      <c r="KSM37" s="13"/>
      <c r="KSN37" s="13"/>
      <c r="KSO37" s="13"/>
      <c r="KSP37" s="13"/>
      <c r="KSQ37" s="13"/>
      <c r="KSR37" s="13"/>
      <c r="KSS37" s="13"/>
      <c r="KST37" s="13"/>
      <c r="KSU37" s="13"/>
      <c r="KSV37" s="13"/>
      <c r="KSW37" s="13"/>
      <c r="KSX37" s="13"/>
      <c r="KSY37" s="13"/>
      <c r="KSZ37" s="13"/>
      <c r="KTA37" s="13"/>
      <c r="KTB37" s="13"/>
      <c r="KTC37" s="13"/>
      <c r="KTD37" s="13"/>
      <c r="KTE37" s="13"/>
      <c r="KTF37" s="13"/>
      <c r="KTG37" s="13"/>
      <c r="KTH37" s="13"/>
      <c r="KTI37" s="13"/>
      <c r="KTJ37" s="13"/>
      <c r="KTK37" s="13"/>
      <c r="KTL37" s="13"/>
      <c r="KTM37" s="13"/>
      <c r="KTN37" s="13"/>
      <c r="KTO37" s="13"/>
      <c r="KTP37" s="13"/>
      <c r="KTQ37" s="13"/>
      <c r="KTR37" s="13"/>
      <c r="KTS37" s="13"/>
      <c r="KTT37" s="13"/>
      <c r="KTU37" s="13"/>
      <c r="KTV37" s="13"/>
      <c r="KTW37" s="13"/>
      <c r="KTX37" s="13"/>
      <c r="KTY37" s="13"/>
      <c r="KTZ37" s="13"/>
      <c r="KUA37" s="13"/>
      <c r="KUB37" s="13"/>
      <c r="KUC37" s="13"/>
      <c r="KUD37" s="13"/>
      <c r="KUE37" s="13"/>
      <c r="KUF37" s="13"/>
      <c r="KUG37" s="13"/>
      <c r="KUH37" s="13"/>
      <c r="KUI37" s="13"/>
      <c r="KUJ37" s="13"/>
      <c r="KUK37" s="13"/>
      <c r="KUL37" s="13"/>
      <c r="KUM37" s="13"/>
      <c r="KUN37" s="13"/>
      <c r="KUO37" s="13"/>
      <c r="KUP37" s="13"/>
      <c r="KUQ37" s="13"/>
      <c r="KUR37" s="13"/>
      <c r="KUS37" s="13"/>
      <c r="KUT37" s="13"/>
      <c r="KUU37" s="13"/>
      <c r="KUV37" s="13"/>
      <c r="KUW37" s="13"/>
      <c r="KUX37" s="13"/>
      <c r="KUY37" s="13"/>
      <c r="KUZ37" s="13"/>
      <c r="KVA37" s="13"/>
      <c r="KVB37" s="13"/>
      <c r="KVC37" s="13"/>
      <c r="KVD37" s="13"/>
      <c r="KVE37" s="13"/>
      <c r="KVF37" s="13"/>
      <c r="KVG37" s="13"/>
      <c r="KVH37" s="13"/>
      <c r="KVI37" s="13"/>
      <c r="KVJ37" s="13"/>
      <c r="KVK37" s="13"/>
      <c r="KVL37" s="13"/>
      <c r="KVM37" s="13"/>
      <c r="KVN37" s="13"/>
      <c r="KVO37" s="13"/>
      <c r="KVP37" s="13"/>
      <c r="KVQ37" s="13"/>
      <c r="KVR37" s="13"/>
      <c r="KVS37" s="13"/>
      <c r="KVT37" s="13"/>
      <c r="KVU37" s="13"/>
      <c r="KVV37" s="13"/>
      <c r="KVW37" s="13"/>
      <c r="KVX37" s="13"/>
      <c r="KVY37" s="13"/>
      <c r="KVZ37" s="13"/>
      <c r="KWA37" s="13"/>
      <c r="KWB37" s="13"/>
      <c r="KWC37" s="13"/>
      <c r="KWD37" s="13"/>
      <c r="KWE37" s="13"/>
      <c r="KWF37" s="13"/>
      <c r="KWG37" s="13"/>
      <c r="KWH37" s="13"/>
      <c r="KWI37" s="13"/>
      <c r="KWJ37" s="13"/>
      <c r="KWK37" s="13"/>
      <c r="KWL37" s="13"/>
      <c r="KWM37" s="13"/>
      <c r="KWN37" s="13"/>
      <c r="KWO37" s="13"/>
      <c r="KWP37" s="13"/>
      <c r="KWQ37" s="13"/>
      <c r="KWR37" s="13"/>
      <c r="KWS37" s="13"/>
      <c r="KWT37" s="13"/>
      <c r="KWU37" s="13"/>
      <c r="KWV37" s="13"/>
      <c r="KWW37" s="13"/>
      <c r="KWX37" s="13"/>
      <c r="KWY37" s="13"/>
      <c r="KWZ37" s="13"/>
      <c r="KXA37" s="13"/>
      <c r="KXB37" s="13"/>
      <c r="KXC37" s="13"/>
      <c r="KXD37" s="13"/>
      <c r="KXE37" s="13"/>
      <c r="KXF37" s="13"/>
      <c r="KXG37" s="13"/>
      <c r="KXH37" s="13"/>
      <c r="KXI37" s="13"/>
      <c r="KXJ37" s="13"/>
      <c r="KXK37" s="13"/>
      <c r="KXL37" s="13"/>
      <c r="KXM37" s="13"/>
      <c r="KXN37" s="13"/>
      <c r="KXO37" s="13"/>
      <c r="KXP37" s="13"/>
      <c r="KXQ37" s="13"/>
      <c r="KXR37" s="13"/>
      <c r="KXS37" s="13"/>
      <c r="KXT37" s="13"/>
      <c r="KXU37" s="13"/>
      <c r="KXV37" s="13"/>
      <c r="KXW37" s="13"/>
      <c r="KXX37" s="13"/>
      <c r="KXY37" s="13"/>
      <c r="KXZ37" s="13"/>
      <c r="KYA37" s="13"/>
      <c r="KYB37" s="13"/>
      <c r="KYC37" s="13"/>
      <c r="KYD37" s="13"/>
      <c r="KYE37" s="13"/>
      <c r="KYF37" s="13"/>
      <c r="KYG37" s="13"/>
      <c r="KYH37" s="13"/>
      <c r="KYI37" s="13"/>
      <c r="KYJ37" s="13"/>
      <c r="KYK37" s="13"/>
      <c r="KYL37" s="13"/>
      <c r="KYM37" s="13"/>
      <c r="KYN37" s="13"/>
      <c r="KYO37" s="13"/>
      <c r="KYP37" s="13"/>
      <c r="KYQ37" s="13"/>
      <c r="KYR37" s="13"/>
      <c r="KYS37" s="13"/>
      <c r="KYT37" s="13"/>
      <c r="KYU37" s="13"/>
      <c r="KYV37" s="13"/>
      <c r="KYW37" s="13"/>
      <c r="KYX37" s="13"/>
      <c r="KYY37" s="13"/>
      <c r="KYZ37" s="13"/>
      <c r="KZA37" s="13"/>
      <c r="KZB37" s="13"/>
      <c r="KZC37" s="13"/>
      <c r="KZD37" s="13"/>
      <c r="KZE37" s="13"/>
      <c r="KZF37" s="13"/>
      <c r="KZG37" s="13"/>
      <c r="KZH37" s="13"/>
      <c r="KZI37" s="13"/>
      <c r="KZJ37" s="13"/>
      <c r="KZK37" s="13"/>
      <c r="KZL37" s="13"/>
      <c r="KZM37" s="13"/>
      <c r="KZN37" s="13"/>
      <c r="KZO37" s="13"/>
      <c r="KZP37" s="13"/>
      <c r="KZQ37" s="13"/>
      <c r="KZR37" s="13"/>
      <c r="KZS37" s="13"/>
      <c r="KZT37" s="13"/>
      <c r="KZU37" s="13"/>
      <c r="KZV37" s="13"/>
      <c r="KZW37" s="13"/>
      <c r="KZX37" s="13"/>
      <c r="KZY37" s="13"/>
      <c r="KZZ37" s="13"/>
      <c r="LAA37" s="13"/>
      <c r="LAB37" s="13"/>
      <c r="LAC37" s="13"/>
      <c r="LAD37" s="13"/>
      <c r="LAE37" s="13"/>
      <c r="LAF37" s="13"/>
      <c r="LAG37" s="13"/>
      <c r="LAH37" s="13"/>
      <c r="LAI37" s="13"/>
      <c r="LAJ37" s="13"/>
      <c r="LAK37" s="13"/>
      <c r="LAL37" s="13"/>
      <c r="LAM37" s="13"/>
      <c r="LAN37" s="13"/>
      <c r="LAO37" s="13"/>
      <c r="LAP37" s="13"/>
      <c r="LAQ37" s="13"/>
      <c r="LAR37" s="13"/>
      <c r="LAS37" s="13"/>
      <c r="LAT37" s="13"/>
      <c r="LAU37" s="13"/>
      <c r="LAV37" s="13"/>
      <c r="LAW37" s="13"/>
      <c r="LAX37" s="13"/>
      <c r="LAY37" s="13"/>
      <c r="LAZ37" s="13"/>
      <c r="LBA37" s="13"/>
      <c r="LBB37" s="13"/>
      <c r="LBC37" s="13"/>
      <c r="LBD37" s="13"/>
      <c r="LBE37" s="13"/>
      <c r="LBF37" s="13"/>
      <c r="LBG37" s="13"/>
      <c r="LBH37" s="13"/>
      <c r="LBI37" s="13"/>
      <c r="LBJ37" s="13"/>
      <c r="LBK37" s="13"/>
      <c r="LBL37" s="13"/>
      <c r="LBM37" s="13"/>
      <c r="LBN37" s="13"/>
      <c r="LBO37" s="13"/>
      <c r="LBP37" s="13"/>
      <c r="LBQ37" s="13"/>
      <c r="LBR37" s="13"/>
      <c r="LBS37" s="13"/>
      <c r="LBT37" s="13"/>
      <c r="LBU37" s="13"/>
      <c r="LBV37" s="13"/>
      <c r="LBW37" s="13"/>
      <c r="LBX37" s="13"/>
      <c r="LBY37" s="13"/>
      <c r="LBZ37" s="13"/>
      <c r="LCA37" s="13"/>
      <c r="LCB37" s="13"/>
      <c r="LCC37" s="13"/>
      <c r="LCD37" s="13"/>
      <c r="LCE37" s="13"/>
      <c r="LCF37" s="13"/>
      <c r="LCG37" s="13"/>
      <c r="LCH37" s="13"/>
      <c r="LCI37" s="13"/>
      <c r="LCJ37" s="13"/>
      <c r="LCK37" s="13"/>
      <c r="LCL37" s="13"/>
      <c r="LCM37" s="13"/>
      <c r="LCN37" s="13"/>
      <c r="LCO37" s="13"/>
      <c r="LCP37" s="13"/>
      <c r="LCQ37" s="13"/>
      <c r="LCR37" s="13"/>
      <c r="LCS37" s="13"/>
      <c r="LCT37" s="13"/>
      <c r="LCU37" s="13"/>
      <c r="LCV37" s="13"/>
      <c r="LCW37" s="13"/>
      <c r="LCX37" s="13"/>
      <c r="LCY37" s="13"/>
      <c r="LCZ37" s="13"/>
      <c r="LDA37" s="13"/>
      <c r="LDB37" s="13"/>
      <c r="LDC37" s="13"/>
      <c r="LDD37" s="13"/>
      <c r="LDE37" s="13"/>
      <c r="LDF37" s="13"/>
      <c r="LDG37" s="13"/>
      <c r="LDH37" s="13"/>
      <c r="LDI37" s="13"/>
      <c r="LDJ37" s="13"/>
      <c r="LDK37" s="13"/>
      <c r="LDL37" s="13"/>
      <c r="LDM37" s="13"/>
      <c r="LDN37" s="13"/>
      <c r="LDO37" s="13"/>
      <c r="LDP37" s="13"/>
      <c r="LDQ37" s="13"/>
      <c r="LDR37" s="13"/>
      <c r="LDS37" s="13"/>
      <c r="LDT37" s="13"/>
      <c r="LDU37" s="13"/>
      <c r="LDV37" s="13"/>
      <c r="LDW37" s="13"/>
      <c r="LDX37" s="13"/>
      <c r="LDY37" s="13"/>
      <c r="LDZ37" s="13"/>
      <c r="LEA37" s="13"/>
      <c r="LEB37" s="13"/>
      <c r="LEC37" s="13"/>
      <c r="LED37" s="13"/>
      <c r="LEE37" s="13"/>
      <c r="LEF37" s="13"/>
      <c r="LEG37" s="13"/>
      <c r="LEH37" s="13"/>
      <c r="LEI37" s="13"/>
      <c r="LEJ37" s="13"/>
      <c r="LEK37" s="13"/>
      <c r="LEL37" s="13"/>
      <c r="LEM37" s="13"/>
      <c r="LEN37" s="13"/>
      <c r="LEO37" s="13"/>
      <c r="LEP37" s="13"/>
      <c r="LEQ37" s="13"/>
      <c r="LER37" s="13"/>
      <c r="LES37" s="13"/>
      <c r="LET37" s="13"/>
      <c r="LEU37" s="13"/>
      <c r="LEV37" s="13"/>
      <c r="LEW37" s="13"/>
      <c r="LEX37" s="13"/>
      <c r="LEY37" s="13"/>
      <c r="LEZ37" s="13"/>
      <c r="LFA37" s="13"/>
      <c r="LFB37" s="13"/>
      <c r="LFC37" s="13"/>
      <c r="LFD37" s="13"/>
      <c r="LFE37" s="13"/>
      <c r="LFF37" s="13"/>
      <c r="LFG37" s="13"/>
      <c r="LFH37" s="13"/>
      <c r="LFI37" s="13"/>
      <c r="LFJ37" s="13"/>
      <c r="LFK37" s="13"/>
      <c r="LFL37" s="13"/>
      <c r="LFM37" s="13"/>
      <c r="LFN37" s="13"/>
      <c r="LFO37" s="13"/>
      <c r="LFP37" s="13"/>
      <c r="LFQ37" s="13"/>
      <c r="LFR37" s="13"/>
      <c r="LFS37" s="13"/>
      <c r="LFT37" s="13"/>
      <c r="LFU37" s="13"/>
      <c r="LFV37" s="13"/>
      <c r="LFW37" s="13"/>
      <c r="LFX37" s="13"/>
      <c r="LFY37" s="13"/>
      <c r="LFZ37" s="13"/>
      <c r="LGA37" s="13"/>
      <c r="LGB37" s="13"/>
      <c r="LGC37" s="13"/>
      <c r="LGD37" s="13"/>
      <c r="LGE37" s="13"/>
      <c r="LGF37" s="13"/>
      <c r="LGG37" s="13"/>
      <c r="LGH37" s="13"/>
      <c r="LGI37" s="13"/>
      <c r="LGJ37" s="13"/>
      <c r="LGK37" s="13"/>
      <c r="LGL37" s="13"/>
      <c r="LGM37" s="13"/>
      <c r="LGN37" s="13"/>
      <c r="LGO37" s="13"/>
      <c r="LGP37" s="13"/>
      <c r="LGQ37" s="13"/>
      <c r="LGR37" s="13"/>
      <c r="LGS37" s="13"/>
      <c r="LGT37" s="13"/>
      <c r="LGU37" s="13"/>
      <c r="LGV37" s="13"/>
      <c r="LGW37" s="13"/>
      <c r="LGX37" s="13"/>
      <c r="LGY37" s="13"/>
      <c r="LGZ37" s="13"/>
      <c r="LHA37" s="13"/>
      <c r="LHB37" s="13"/>
      <c r="LHC37" s="13"/>
      <c r="LHD37" s="13"/>
      <c r="LHE37" s="13"/>
      <c r="LHF37" s="13"/>
      <c r="LHG37" s="13"/>
      <c r="LHH37" s="13"/>
      <c r="LHI37" s="13"/>
      <c r="LHJ37" s="13"/>
      <c r="LHK37" s="13"/>
      <c r="LHL37" s="13"/>
      <c r="LHM37" s="13"/>
      <c r="LHN37" s="13"/>
      <c r="LHO37" s="13"/>
      <c r="LHP37" s="13"/>
      <c r="LHQ37" s="13"/>
      <c r="LHR37" s="13"/>
      <c r="LHS37" s="13"/>
      <c r="LHT37" s="13"/>
      <c r="LHU37" s="13"/>
      <c r="LHV37" s="13"/>
      <c r="LHW37" s="13"/>
      <c r="LHX37" s="13"/>
      <c r="LHY37" s="13"/>
      <c r="LHZ37" s="13"/>
      <c r="LIA37" s="13"/>
      <c r="LIB37" s="13"/>
      <c r="LIC37" s="13"/>
      <c r="LID37" s="13"/>
      <c r="LIE37" s="13"/>
      <c r="LIF37" s="13"/>
      <c r="LIG37" s="13"/>
      <c r="LIH37" s="13"/>
      <c r="LII37" s="13"/>
      <c r="LIJ37" s="13"/>
      <c r="LIK37" s="13"/>
      <c r="LIL37" s="13"/>
      <c r="LIM37" s="13"/>
      <c r="LIN37" s="13"/>
      <c r="LIO37" s="13"/>
      <c r="LIP37" s="13"/>
      <c r="LIQ37" s="13"/>
      <c r="LIR37" s="13"/>
      <c r="LIS37" s="13"/>
      <c r="LIT37" s="13"/>
      <c r="LIU37" s="13"/>
      <c r="LIV37" s="13"/>
      <c r="LIW37" s="13"/>
      <c r="LIX37" s="13"/>
      <c r="LIY37" s="13"/>
      <c r="LIZ37" s="13"/>
      <c r="LJA37" s="13"/>
      <c r="LJB37" s="13"/>
      <c r="LJC37" s="13"/>
      <c r="LJD37" s="13"/>
      <c r="LJE37" s="13"/>
      <c r="LJF37" s="13"/>
      <c r="LJG37" s="13"/>
      <c r="LJH37" s="13"/>
      <c r="LJI37" s="13"/>
      <c r="LJJ37" s="13"/>
      <c r="LJK37" s="13"/>
      <c r="LJL37" s="13"/>
      <c r="LJM37" s="13"/>
      <c r="LJN37" s="13"/>
      <c r="LJO37" s="13"/>
      <c r="LJP37" s="13"/>
      <c r="LJQ37" s="13"/>
      <c r="LJR37" s="13"/>
      <c r="LJS37" s="13"/>
      <c r="LJT37" s="13"/>
      <c r="LJU37" s="13"/>
      <c r="LJV37" s="13"/>
      <c r="LJW37" s="13"/>
      <c r="LJX37" s="13"/>
      <c r="LJY37" s="13"/>
      <c r="LJZ37" s="13"/>
      <c r="LKA37" s="13"/>
      <c r="LKB37" s="13"/>
      <c r="LKC37" s="13"/>
      <c r="LKD37" s="13"/>
      <c r="LKE37" s="13"/>
      <c r="LKF37" s="13"/>
      <c r="LKG37" s="13"/>
      <c r="LKH37" s="13"/>
      <c r="LKI37" s="13"/>
      <c r="LKJ37" s="13"/>
      <c r="LKK37" s="13"/>
      <c r="LKL37" s="13"/>
      <c r="LKM37" s="13"/>
      <c r="LKN37" s="13"/>
      <c r="LKO37" s="13"/>
      <c r="LKP37" s="13"/>
      <c r="LKQ37" s="13"/>
      <c r="LKR37" s="13"/>
      <c r="LKS37" s="13"/>
      <c r="LKT37" s="13"/>
      <c r="LKU37" s="13"/>
      <c r="LKV37" s="13"/>
      <c r="LKW37" s="13"/>
      <c r="LKX37" s="13"/>
      <c r="LKY37" s="13"/>
      <c r="LKZ37" s="13"/>
      <c r="LLA37" s="13"/>
      <c r="LLB37" s="13"/>
      <c r="LLC37" s="13"/>
      <c r="LLD37" s="13"/>
      <c r="LLE37" s="13"/>
      <c r="LLF37" s="13"/>
      <c r="LLG37" s="13"/>
      <c r="LLH37" s="13"/>
      <c r="LLI37" s="13"/>
      <c r="LLJ37" s="13"/>
      <c r="LLK37" s="13"/>
      <c r="LLL37" s="13"/>
      <c r="LLM37" s="13"/>
      <c r="LLN37" s="13"/>
      <c r="LLO37" s="13"/>
      <c r="LLP37" s="13"/>
      <c r="LLQ37" s="13"/>
      <c r="LLR37" s="13"/>
      <c r="LLS37" s="13"/>
      <c r="LLT37" s="13"/>
      <c r="LLU37" s="13"/>
      <c r="LLV37" s="13"/>
      <c r="LLW37" s="13"/>
      <c r="LLX37" s="13"/>
      <c r="LLY37" s="13"/>
      <c r="LLZ37" s="13"/>
      <c r="LMA37" s="13"/>
      <c r="LMB37" s="13"/>
      <c r="LMC37" s="13"/>
      <c r="LMD37" s="13"/>
      <c r="LME37" s="13"/>
      <c r="LMF37" s="13"/>
      <c r="LMG37" s="13"/>
      <c r="LMH37" s="13"/>
      <c r="LMI37" s="13"/>
      <c r="LMJ37" s="13"/>
      <c r="LMK37" s="13"/>
      <c r="LML37" s="13"/>
      <c r="LMM37" s="13"/>
      <c r="LMN37" s="13"/>
      <c r="LMO37" s="13"/>
      <c r="LMP37" s="13"/>
      <c r="LMQ37" s="13"/>
      <c r="LMR37" s="13"/>
      <c r="LMS37" s="13"/>
      <c r="LMT37" s="13"/>
      <c r="LMU37" s="13"/>
      <c r="LMV37" s="13"/>
      <c r="LMW37" s="13"/>
      <c r="LMX37" s="13"/>
      <c r="LMY37" s="13"/>
      <c r="LMZ37" s="13"/>
      <c r="LNA37" s="13"/>
      <c r="LNB37" s="13"/>
      <c r="LNC37" s="13"/>
      <c r="LND37" s="13"/>
      <c r="LNE37" s="13"/>
      <c r="LNF37" s="13"/>
      <c r="LNG37" s="13"/>
      <c r="LNH37" s="13"/>
      <c r="LNI37" s="13"/>
      <c r="LNJ37" s="13"/>
      <c r="LNK37" s="13"/>
      <c r="LNL37" s="13"/>
      <c r="LNM37" s="13"/>
      <c r="LNN37" s="13"/>
      <c r="LNO37" s="13"/>
      <c r="LNP37" s="13"/>
      <c r="LNQ37" s="13"/>
      <c r="LNR37" s="13"/>
      <c r="LNS37" s="13"/>
      <c r="LNT37" s="13"/>
      <c r="LNU37" s="13"/>
      <c r="LNV37" s="13"/>
      <c r="LNW37" s="13"/>
      <c r="LNX37" s="13"/>
      <c r="LNY37" s="13"/>
      <c r="LNZ37" s="13"/>
      <c r="LOA37" s="13"/>
      <c r="LOB37" s="13"/>
      <c r="LOC37" s="13"/>
      <c r="LOD37" s="13"/>
      <c r="LOE37" s="13"/>
      <c r="LOF37" s="13"/>
      <c r="LOG37" s="13"/>
      <c r="LOH37" s="13"/>
      <c r="LOI37" s="13"/>
      <c r="LOJ37" s="13"/>
      <c r="LOK37" s="13"/>
      <c r="LOL37" s="13"/>
      <c r="LOM37" s="13"/>
      <c r="LON37" s="13"/>
      <c r="LOO37" s="13"/>
      <c r="LOP37" s="13"/>
      <c r="LOQ37" s="13"/>
      <c r="LOR37" s="13"/>
      <c r="LOS37" s="13"/>
      <c r="LOT37" s="13"/>
      <c r="LOU37" s="13"/>
      <c r="LOV37" s="13"/>
      <c r="LOW37" s="13"/>
      <c r="LOX37" s="13"/>
      <c r="LOY37" s="13"/>
      <c r="LOZ37" s="13"/>
      <c r="LPA37" s="13"/>
      <c r="LPB37" s="13"/>
      <c r="LPC37" s="13"/>
      <c r="LPD37" s="13"/>
      <c r="LPE37" s="13"/>
      <c r="LPF37" s="13"/>
      <c r="LPG37" s="13"/>
      <c r="LPH37" s="13"/>
      <c r="LPI37" s="13"/>
      <c r="LPJ37" s="13"/>
      <c r="LPK37" s="13"/>
      <c r="LPL37" s="13"/>
      <c r="LPM37" s="13"/>
      <c r="LPN37" s="13"/>
      <c r="LPO37" s="13"/>
      <c r="LPP37" s="13"/>
      <c r="LPQ37" s="13"/>
      <c r="LPR37" s="13"/>
      <c r="LPS37" s="13"/>
      <c r="LPT37" s="13"/>
      <c r="LPU37" s="13"/>
      <c r="LPV37" s="13"/>
      <c r="LPW37" s="13"/>
      <c r="LPX37" s="13"/>
      <c r="LPY37" s="13"/>
      <c r="LPZ37" s="13"/>
      <c r="LQA37" s="13"/>
      <c r="LQB37" s="13"/>
      <c r="LQC37" s="13"/>
      <c r="LQD37" s="13"/>
      <c r="LQE37" s="13"/>
      <c r="LQF37" s="13"/>
      <c r="LQG37" s="13"/>
      <c r="LQH37" s="13"/>
      <c r="LQI37" s="13"/>
      <c r="LQJ37" s="13"/>
      <c r="LQK37" s="13"/>
      <c r="LQL37" s="13"/>
      <c r="LQM37" s="13"/>
      <c r="LQN37" s="13"/>
      <c r="LQO37" s="13"/>
      <c r="LQP37" s="13"/>
      <c r="LQQ37" s="13"/>
      <c r="LQR37" s="13"/>
      <c r="LQS37" s="13"/>
      <c r="LQT37" s="13"/>
      <c r="LQU37" s="13"/>
      <c r="LQV37" s="13"/>
      <c r="LQW37" s="13"/>
      <c r="LQX37" s="13"/>
      <c r="LQY37" s="13"/>
      <c r="LQZ37" s="13"/>
      <c r="LRA37" s="13"/>
      <c r="LRB37" s="13"/>
      <c r="LRC37" s="13"/>
      <c r="LRD37" s="13"/>
      <c r="LRE37" s="13"/>
      <c r="LRF37" s="13"/>
      <c r="LRG37" s="13"/>
      <c r="LRH37" s="13"/>
      <c r="LRI37" s="13"/>
      <c r="LRJ37" s="13"/>
      <c r="LRK37" s="13"/>
      <c r="LRL37" s="13"/>
      <c r="LRM37" s="13"/>
      <c r="LRN37" s="13"/>
      <c r="LRO37" s="13"/>
      <c r="LRP37" s="13"/>
      <c r="LRQ37" s="13"/>
      <c r="LRR37" s="13"/>
      <c r="LRS37" s="13"/>
      <c r="LRT37" s="13"/>
      <c r="LRU37" s="13"/>
      <c r="LRV37" s="13"/>
      <c r="LRW37" s="13"/>
      <c r="LRX37" s="13"/>
      <c r="LRY37" s="13"/>
      <c r="LRZ37" s="13"/>
      <c r="LSA37" s="13"/>
      <c r="LSB37" s="13"/>
      <c r="LSC37" s="13"/>
      <c r="LSD37" s="13"/>
      <c r="LSE37" s="13"/>
      <c r="LSF37" s="13"/>
      <c r="LSG37" s="13"/>
      <c r="LSH37" s="13"/>
      <c r="LSI37" s="13"/>
      <c r="LSJ37" s="13"/>
      <c r="LSK37" s="13"/>
      <c r="LSL37" s="13"/>
      <c r="LSM37" s="13"/>
      <c r="LSN37" s="13"/>
      <c r="LSO37" s="13"/>
      <c r="LSP37" s="13"/>
      <c r="LSQ37" s="13"/>
      <c r="LSR37" s="13"/>
      <c r="LSS37" s="13"/>
      <c r="LST37" s="13"/>
      <c r="LSU37" s="13"/>
      <c r="LSV37" s="13"/>
      <c r="LSW37" s="13"/>
      <c r="LSX37" s="13"/>
      <c r="LSY37" s="13"/>
      <c r="LSZ37" s="13"/>
      <c r="LTA37" s="13"/>
      <c r="LTB37" s="13"/>
      <c r="LTC37" s="13"/>
      <c r="LTD37" s="13"/>
      <c r="LTE37" s="13"/>
      <c r="LTF37" s="13"/>
      <c r="LTG37" s="13"/>
      <c r="LTH37" s="13"/>
      <c r="LTI37" s="13"/>
      <c r="LTJ37" s="13"/>
      <c r="LTK37" s="13"/>
      <c r="LTL37" s="13"/>
      <c r="LTM37" s="13"/>
      <c r="LTN37" s="13"/>
      <c r="LTO37" s="13"/>
      <c r="LTP37" s="13"/>
      <c r="LTQ37" s="13"/>
      <c r="LTR37" s="13"/>
      <c r="LTS37" s="13"/>
      <c r="LTT37" s="13"/>
      <c r="LTU37" s="13"/>
      <c r="LTV37" s="13"/>
      <c r="LTW37" s="13"/>
      <c r="LTX37" s="13"/>
      <c r="LTY37" s="13"/>
      <c r="LTZ37" s="13"/>
      <c r="LUA37" s="13"/>
      <c r="LUB37" s="13"/>
      <c r="LUC37" s="13"/>
      <c r="LUD37" s="13"/>
      <c r="LUE37" s="13"/>
      <c r="LUF37" s="13"/>
      <c r="LUG37" s="13"/>
      <c r="LUH37" s="13"/>
      <c r="LUI37" s="13"/>
      <c r="LUJ37" s="13"/>
      <c r="LUK37" s="13"/>
      <c r="LUL37" s="13"/>
      <c r="LUM37" s="13"/>
      <c r="LUN37" s="13"/>
      <c r="LUO37" s="13"/>
      <c r="LUP37" s="13"/>
      <c r="LUQ37" s="13"/>
      <c r="LUR37" s="13"/>
      <c r="LUS37" s="13"/>
      <c r="LUT37" s="13"/>
      <c r="LUU37" s="13"/>
      <c r="LUV37" s="13"/>
      <c r="LUW37" s="13"/>
      <c r="LUX37" s="13"/>
      <c r="LUY37" s="13"/>
      <c r="LUZ37" s="13"/>
      <c r="LVA37" s="13"/>
      <c r="LVB37" s="13"/>
      <c r="LVC37" s="13"/>
      <c r="LVD37" s="13"/>
      <c r="LVE37" s="13"/>
      <c r="LVF37" s="13"/>
      <c r="LVG37" s="13"/>
      <c r="LVH37" s="13"/>
      <c r="LVI37" s="13"/>
      <c r="LVJ37" s="13"/>
      <c r="LVK37" s="13"/>
      <c r="LVL37" s="13"/>
      <c r="LVM37" s="13"/>
      <c r="LVN37" s="13"/>
      <c r="LVO37" s="13"/>
      <c r="LVP37" s="13"/>
      <c r="LVQ37" s="13"/>
      <c r="LVR37" s="13"/>
      <c r="LVS37" s="13"/>
      <c r="LVT37" s="13"/>
      <c r="LVU37" s="13"/>
      <c r="LVV37" s="13"/>
      <c r="LVW37" s="13"/>
      <c r="LVX37" s="13"/>
      <c r="LVY37" s="13"/>
      <c r="LVZ37" s="13"/>
      <c r="LWA37" s="13"/>
      <c r="LWB37" s="13"/>
      <c r="LWC37" s="13"/>
      <c r="LWD37" s="13"/>
      <c r="LWE37" s="13"/>
      <c r="LWF37" s="13"/>
      <c r="LWG37" s="13"/>
      <c r="LWH37" s="13"/>
      <c r="LWI37" s="13"/>
      <c r="LWJ37" s="13"/>
      <c r="LWK37" s="13"/>
      <c r="LWL37" s="13"/>
      <c r="LWM37" s="13"/>
      <c r="LWN37" s="13"/>
      <c r="LWO37" s="13"/>
      <c r="LWP37" s="13"/>
      <c r="LWQ37" s="13"/>
      <c r="LWR37" s="13"/>
      <c r="LWS37" s="13"/>
      <c r="LWT37" s="13"/>
      <c r="LWU37" s="13"/>
      <c r="LWV37" s="13"/>
      <c r="LWW37" s="13"/>
      <c r="LWX37" s="13"/>
      <c r="LWY37" s="13"/>
      <c r="LWZ37" s="13"/>
      <c r="LXA37" s="13"/>
      <c r="LXB37" s="13"/>
      <c r="LXC37" s="13"/>
      <c r="LXD37" s="13"/>
      <c r="LXE37" s="13"/>
      <c r="LXF37" s="13"/>
      <c r="LXG37" s="13"/>
      <c r="LXH37" s="13"/>
      <c r="LXI37" s="13"/>
      <c r="LXJ37" s="13"/>
      <c r="LXK37" s="13"/>
      <c r="LXL37" s="13"/>
      <c r="LXM37" s="13"/>
      <c r="LXN37" s="13"/>
      <c r="LXO37" s="13"/>
      <c r="LXP37" s="13"/>
      <c r="LXQ37" s="13"/>
      <c r="LXR37" s="13"/>
      <c r="LXS37" s="13"/>
      <c r="LXT37" s="13"/>
      <c r="LXU37" s="13"/>
      <c r="LXV37" s="13"/>
      <c r="LXW37" s="13"/>
      <c r="LXX37" s="13"/>
      <c r="LXY37" s="13"/>
      <c r="LXZ37" s="13"/>
      <c r="LYA37" s="13"/>
      <c r="LYB37" s="13"/>
      <c r="LYC37" s="13"/>
      <c r="LYD37" s="13"/>
      <c r="LYE37" s="13"/>
      <c r="LYF37" s="13"/>
      <c r="LYG37" s="13"/>
      <c r="LYH37" s="13"/>
      <c r="LYI37" s="13"/>
      <c r="LYJ37" s="13"/>
      <c r="LYK37" s="13"/>
      <c r="LYL37" s="13"/>
      <c r="LYM37" s="13"/>
      <c r="LYN37" s="13"/>
      <c r="LYO37" s="13"/>
      <c r="LYP37" s="13"/>
      <c r="LYQ37" s="13"/>
      <c r="LYR37" s="13"/>
      <c r="LYS37" s="13"/>
      <c r="LYT37" s="13"/>
      <c r="LYU37" s="13"/>
      <c r="LYV37" s="13"/>
      <c r="LYW37" s="13"/>
      <c r="LYX37" s="13"/>
      <c r="LYY37" s="13"/>
      <c r="LYZ37" s="13"/>
      <c r="LZA37" s="13"/>
      <c r="LZB37" s="13"/>
      <c r="LZC37" s="13"/>
      <c r="LZD37" s="13"/>
      <c r="LZE37" s="13"/>
      <c r="LZF37" s="13"/>
      <c r="LZG37" s="13"/>
      <c r="LZH37" s="13"/>
      <c r="LZI37" s="13"/>
      <c r="LZJ37" s="13"/>
      <c r="LZK37" s="13"/>
      <c r="LZL37" s="13"/>
      <c r="LZM37" s="13"/>
      <c r="LZN37" s="13"/>
      <c r="LZO37" s="13"/>
      <c r="LZP37" s="13"/>
      <c r="LZQ37" s="13"/>
      <c r="LZR37" s="13"/>
      <c r="LZS37" s="13"/>
      <c r="LZT37" s="13"/>
      <c r="LZU37" s="13"/>
      <c r="LZV37" s="13"/>
      <c r="LZW37" s="13"/>
      <c r="LZX37" s="13"/>
      <c r="LZY37" s="13"/>
      <c r="LZZ37" s="13"/>
      <c r="MAA37" s="13"/>
      <c r="MAB37" s="13"/>
      <c r="MAC37" s="13"/>
      <c r="MAD37" s="13"/>
      <c r="MAE37" s="13"/>
      <c r="MAF37" s="13"/>
      <c r="MAG37" s="13"/>
      <c r="MAH37" s="13"/>
      <c r="MAI37" s="13"/>
      <c r="MAJ37" s="13"/>
      <c r="MAK37" s="13"/>
      <c r="MAL37" s="13"/>
      <c r="MAM37" s="13"/>
      <c r="MAN37" s="13"/>
      <c r="MAO37" s="13"/>
      <c r="MAP37" s="13"/>
      <c r="MAQ37" s="13"/>
      <c r="MAR37" s="13"/>
      <c r="MAS37" s="13"/>
      <c r="MAT37" s="13"/>
      <c r="MAU37" s="13"/>
      <c r="MAV37" s="13"/>
      <c r="MAW37" s="13"/>
      <c r="MAX37" s="13"/>
      <c r="MAY37" s="13"/>
      <c r="MAZ37" s="13"/>
      <c r="MBA37" s="13"/>
      <c r="MBB37" s="13"/>
      <c r="MBC37" s="13"/>
      <c r="MBD37" s="13"/>
      <c r="MBE37" s="13"/>
      <c r="MBF37" s="13"/>
      <c r="MBG37" s="13"/>
      <c r="MBH37" s="13"/>
      <c r="MBI37" s="13"/>
      <c r="MBJ37" s="13"/>
      <c r="MBK37" s="13"/>
      <c r="MBL37" s="13"/>
      <c r="MBM37" s="13"/>
      <c r="MBN37" s="13"/>
      <c r="MBO37" s="13"/>
      <c r="MBP37" s="13"/>
      <c r="MBQ37" s="13"/>
      <c r="MBR37" s="13"/>
      <c r="MBS37" s="13"/>
      <c r="MBT37" s="13"/>
      <c r="MBU37" s="13"/>
      <c r="MBV37" s="13"/>
      <c r="MBW37" s="13"/>
      <c r="MBX37" s="13"/>
      <c r="MBY37" s="13"/>
      <c r="MBZ37" s="13"/>
      <c r="MCA37" s="13"/>
      <c r="MCB37" s="13"/>
      <c r="MCC37" s="13"/>
      <c r="MCD37" s="13"/>
      <c r="MCE37" s="13"/>
      <c r="MCF37" s="13"/>
      <c r="MCG37" s="13"/>
      <c r="MCH37" s="13"/>
      <c r="MCI37" s="13"/>
      <c r="MCJ37" s="13"/>
      <c r="MCK37" s="13"/>
      <c r="MCL37" s="13"/>
      <c r="MCM37" s="13"/>
      <c r="MCN37" s="13"/>
      <c r="MCO37" s="13"/>
      <c r="MCP37" s="13"/>
      <c r="MCQ37" s="13"/>
      <c r="MCR37" s="13"/>
      <c r="MCS37" s="13"/>
      <c r="MCT37" s="13"/>
      <c r="MCU37" s="13"/>
      <c r="MCV37" s="13"/>
      <c r="MCW37" s="13"/>
      <c r="MCX37" s="13"/>
      <c r="MCY37" s="13"/>
      <c r="MCZ37" s="13"/>
      <c r="MDA37" s="13"/>
      <c r="MDB37" s="13"/>
      <c r="MDC37" s="13"/>
      <c r="MDD37" s="13"/>
      <c r="MDE37" s="13"/>
      <c r="MDF37" s="13"/>
      <c r="MDG37" s="13"/>
      <c r="MDH37" s="13"/>
      <c r="MDI37" s="13"/>
      <c r="MDJ37" s="13"/>
      <c r="MDK37" s="13"/>
      <c r="MDL37" s="13"/>
      <c r="MDM37" s="13"/>
      <c r="MDN37" s="13"/>
      <c r="MDO37" s="13"/>
      <c r="MDP37" s="13"/>
      <c r="MDQ37" s="13"/>
      <c r="MDR37" s="13"/>
      <c r="MDS37" s="13"/>
      <c r="MDT37" s="13"/>
      <c r="MDU37" s="13"/>
      <c r="MDV37" s="13"/>
      <c r="MDW37" s="13"/>
      <c r="MDX37" s="13"/>
      <c r="MDY37" s="13"/>
      <c r="MDZ37" s="13"/>
      <c r="MEA37" s="13"/>
      <c r="MEB37" s="13"/>
      <c r="MEC37" s="13"/>
      <c r="MED37" s="13"/>
      <c r="MEE37" s="13"/>
      <c r="MEF37" s="13"/>
      <c r="MEG37" s="13"/>
      <c r="MEH37" s="13"/>
      <c r="MEI37" s="13"/>
      <c r="MEJ37" s="13"/>
      <c r="MEK37" s="13"/>
      <c r="MEL37" s="13"/>
      <c r="MEM37" s="13"/>
      <c r="MEN37" s="13"/>
      <c r="MEO37" s="13"/>
      <c r="MEP37" s="13"/>
      <c r="MEQ37" s="13"/>
      <c r="MER37" s="13"/>
      <c r="MES37" s="13"/>
      <c r="MET37" s="13"/>
      <c r="MEU37" s="13"/>
      <c r="MEV37" s="13"/>
      <c r="MEW37" s="13"/>
      <c r="MEX37" s="13"/>
      <c r="MEY37" s="13"/>
      <c r="MEZ37" s="13"/>
      <c r="MFA37" s="13"/>
      <c r="MFB37" s="13"/>
      <c r="MFC37" s="13"/>
      <c r="MFD37" s="13"/>
      <c r="MFE37" s="13"/>
      <c r="MFF37" s="13"/>
      <c r="MFG37" s="13"/>
      <c r="MFH37" s="13"/>
      <c r="MFI37" s="13"/>
      <c r="MFJ37" s="13"/>
      <c r="MFK37" s="13"/>
      <c r="MFL37" s="13"/>
      <c r="MFM37" s="13"/>
      <c r="MFN37" s="13"/>
      <c r="MFO37" s="13"/>
      <c r="MFP37" s="13"/>
      <c r="MFQ37" s="13"/>
      <c r="MFR37" s="13"/>
      <c r="MFS37" s="13"/>
      <c r="MFT37" s="13"/>
      <c r="MFU37" s="13"/>
      <c r="MFV37" s="13"/>
      <c r="MFW37" s="13"/>
      <c r="MFX37" s="13"/>
      <c r="MFY37" s="13"/>
      <c r="MFZ37" s="13"/>
      <c r="MGA37" s="13"/>
      <c r="MGB37" s="13"/>
      <c r="MGC37" s="13"/>
      <c r="MGD37" s="13"/>
      <c r="MGE37" s="13"/>
      <c r="MGF37" s="13"/>
      <c r="MGG37" s="13"/>
      <c r="MGH37" s="13"/>
      <c r="MGI37" s="13"/>
      <c r="MGJ37" s="13"/>
      <c r="MGK37" s="13"/>
      <c r="MGL37" s="13"/>
      <c r="MGM37" s="13"/>
      <c r="MGN37" s="13"/>
      <c r="MGO37" s="13"/>
      <c r="MGP37" s="13"/>
      <c r="MGQ37" s="13"/>
      <c r="MGR37" s="13"/>
      <c r="MGS37" s="13"/>
      <c r="MGT37" s="13"/>
      <c r="MGU37" s="13"/>
      <c r="MGV37" s="13"/>
      <c r="MGW37" s="13"/>
      <c r="MGX37" s="13"/>
      <c r="MGY37" s="13"/>
      <c r="MGZ37" s="13"/>
      <c r="MHA37" s="13"/>
      <c r="MHB37" s="13"/>
      <c r="MHC37" s="13"/>
      <c r="MHD37" s="13"/>
      <c r="MHE37" s="13"/>
      <c r="MHF37" s="13"/>
      <c r="MHG37" s="13"/>
      <c r="MHH37" s="13"/>
      <c r="MHI37" s="13"/>
      <c r="MHJ37" s="13"/>
      <c r="MHK37" s="13"/>
      <c r="MHL37" s="13"/>
      <c r="MHM37" s="13"/>
      <c r="MHN37" s="13"/>
      <c r="MHO37" s="13"/>
      <c r="MHP37" s="13"/>
      <c r="MHQ37" s="13"/>
      <c r="MHR37" s="13"/>
      <c r="MHS37" s="13"/>
      <c r="MHT37" s="13"/>
      <c r="MHU37" s="13"/>
      <c r="MHV37" s="13"/>
      <c r="MHW37" s="13"/>
      <c r="MHX37" s="13"/>
      <c r="MHY37" s="13"/>
      <c r="MHZ37" s="13"/>
      <c r="MIA37" s="13"/>
      <c r="MIB37" s="13"/>
      <c r="MIC37" s="13"/>
      <c r="MID37" s="13"/>
      <c r="MIE37" s="13"/>
      <c r="MIF37" s="13"/>
      <c r="MIG37" s="13"/>
      <c r="MIH37" s="13"/>
      <c r="MII37" s="13"/>
      <c r="MIJ37" s="13"/>
      <c r="MIK37" s="13"/>
      <c r="MIL37" s="13"/>
      <c r="MIM37" s="13"/>
      <c r="MIN37" s="13"/>
      <c r="MIO37" s="13"/>
      <c r="MIP37" s="13"/>
      <c r="MIQ37" s="13"/>
      <c r="MIR37" s="13"/>
      <c r="MIS37" s="13"/>
      <c r="MIT37" s="13"/>
      <c r="MIU37" s="13"/>
      <c r="MIV37" s="13"/>
      <c r="MIW37" s="13"/>
      <c r="MIX37" s="13"/>
      <c r="MIY37" s="13"/>
      <c r="MIZ37" s="13"/>
      <c r="MJA37" s="13"/>
      <c r="MJB37" s="13"/>
      <c r="MJC37" s="13"/>
      <c r="MJD37" s="13"/>
      <c r="MJE37" s="13"/>
      <c r="MJF37" s="13"/>
      <c r="MJG37" s="13"/>
      <c r="MJH37" s="13"/>
      <c r="MJI37" s="13"/>
      <c r="MJJ37" s="13"/>
      <c r="MJK37" s="13"/>
      <c r="MJL37" s="13"/>
      <c r="MJM37" s="13"/>
      <c r="MJN37" s="13"/>
      <c r="MJO37" s="13"/>
      <c r="MJP37" s="13"/>
      <c r="MJQ37" s="13"/>
      <c r="MJR37" s="13"/>
      <c r="MJS37" s="13"/>
      <c r="MJT37" s="13"/>
      <c r="MJU37" s="13"/>
      <c r="MJV37" s="13"/>
      <c r="MJW37" s="13"/>
      <c r="MJX37" s="13"/>
      <c r="MJY37" s="13"/>
      <c r="MJZ37" s="13"/>
      <c r="MKA37" s="13"/>
      <c r="MKB37" s="13"/>
      <c r="MKC37" s="13"/>
      <c r="MKD37" s="13"/>
      <c r="MKE37" s="13"/>
      <c r="MKF37" s="13"/>
      <c r="MKG37" s="13"/>
      <c r="MKH37" s="13"/>
      <c r="MKI37" s="13"/>
      <c r="MKJ37" s="13"/>
      <c r="MKK37" s="13"/>
      <c r="MKL37" s="13"/>
      <c r="MKM37" s="13"/>
      <c r="MKN37" s="13"/>
      <c r="MKO37" s="13"/>
      <c r="MKP37" s="13"/>
      <c r="MKQ37" s="13"/>
      <c r="MKR37" s="13"/>
      <c r="MKS37" s="13"/>
      <c r="MKT37" s="13"/>
      <c r="MKU37" s="13"/>
      <c r="MKV37" s="13"/>
      <c r="MKW37" s="13"/>
      <c r="MKX37" s="13"/>
      <c r="MKY37" s="13"/>
      <c r="MKZ37" s="13"/>
      <c r="MLA37" s="13"/>
      <c r="MLB37" s="13"/>
      <c r="MLC37" s="13"/>
      <c r="MLD37" s="13"/>
      <c r="MLE37" s="13"/>
      <c r="MLF37" s="13"/>
      <c r="MLG37" s="13"/>
      <c r="MLH37" s="13"/>
      <c r="MLI37" s="13"/>
      <c r="MLJ37" s="13"/>
      <c r="MLK37" s="13"/>
      <c r="MLL37" s="13"/>
      <c r="MLM37" s="13"/>
      <c r="MLN37" s="13"/>
      <c r="MLO37" s="13"/>
      <c r="MLP37" s="13"/>
      <c r="MLQ37" s="13"/>
      <c r="MLR37" s="13"/>
      <c r="MLS37" s="13"/>
      <c r="MLT37" s="13"/>
      <c r="MLU37" s="13"/>
      <c r="MLV37" s="13"/>
      <c r="MLW37" s="13"/>
      <c r="MLX37" s="13"/>
      <c r="MLY37" s="13"/>
      <c r="MLZ37" s="13"/>
      <c r="MMA37" s="13"/>
      <c r="MMB37" s="13"/>
      <c r="MMC37" s="13"/>
      <c r="MMD37" s="13"/>
      <c r="MME37" s="13"/>
      <c r="MMF37" s="13"/>
      <c r="MMG37" s="13"/>
      <c r="MMH37" s="13"/>
      <c r="MMI37" s="13"/>
      <c r="MMJ37" s="13"/>
      <c r="MMK37" s="13"/>
      <c r="MML37" s="13"/>
      <c r="MMM37" s="13"/>
      <c r="MMN37" s="13"/>
      <c r="MMO37" s="13"/>
      <c r="MMP37" s="13"/>
      <c r="MMQ37" s="13"/>
      <c r="MMR37" s="13"/>
      <c r="MMS37" s="13"/>
      <c r="MMT37" s="13"/>
      <c r="MMU37" s="13"/>
      <c r="MMV37" s="13"/>
      <c r="MMW37" s="13"/>
      <c r="MMX37" s="13"/>
      <c r="MMY37" s="13"/>
      <c r="MMZ37" s="13"/>
      <c r="MNA37" s="13"/>
      <c r="MNB37" s="13"/>
      <c r="MNC37" s="13"/>
      <c r="MND37" s="13"/>
      <c r="MNE37" s="13"/>
      <c r="MNF37" s="13"/>
      <c r="MNG37" s="13"/>
      <c r="MNH37" s="13"/>
      <c r="MNI37" s="13"/>
      <c r="MNJ37" s="13"/>
      <c r="MNK37" s="13"/>
      <c r="MNL37" s="13"/>
      <c r="MNM37" s="13"/>
      <c r="MNN37" s="13"/>
      <c r="MNO37" s="13"/>
      <c r="MNP37" s="13"/>
      <c r="MNQ37" s="13"/>
      <c r="MNR37" s="13"/>
      <c r="MNS37" s="13"/>
      <c r="MNT37" s="13"/>
      <c r="MNU37" s="13"/>
      <c r="MNV37" s="13"/>
      <c r="MNW37" s="13"/>
      <c r="MNX37" s="13"/>
      <c r="MNY37" s="13"/>
      <c r="MNZ37" s="13"/>
      <c r="MOA37" s="13"/>
      <c r="MOB37" s="13"/>
      <c r="MOC37" s="13"/>
      <c r="MOD37" s="13"/>
      <c r="MOE37" s="13"/>
      <c r="MOF37" s="13"/>
      <c r="MOG37" s="13"/>
      <c r="MOH37" s="13"/>
      <c r="MOI37" s="13"/>
      <c r="MOJ37" s="13"/>
      <c r="MOK37" s="13"/>
      <c r="MOL37" s="13"/>
      <c r="MOM37" s="13"/>
      <c r="MON37" s="13"/>
      <c r="MOO37" s="13"/>
      <c r="MOP37" s="13"/>
      <c r="MOQ37" s="13"/>
      <c r="MOR37" s="13"/>
      <c r="MOS37" s="13"/>
      <c r="MOT37" s="13"/>
      <c r="MOU37" s="13"/>
      <c r="MOV37" s="13"/>
      <c r="MOW37" s="13"/>
      <c r="MOX37" s="13"/>
      <c r="MOY37" s="13"/>
      <c r="MOZ37" s="13"/>
      <c r="MPA37" s="13"/>
      <c r="MPB37" s="13"/>
      <c r="MPC37" s="13"/>
      <c r="MPD37" s="13"/>
      <c r="MPE37" s="13"/>
      <c r="MPF37" s="13"/>
      <c r="MPG37" s="13"/>
      <c r="MPH37" s="13"/>
      <c r="MPI37" s="13"/>
      <c r="MPJ37" s="13"/>
      <c r="MPK37" s="13"/>
      <c r="MPL37" s="13"/>
      <c r="MPM37" s="13"/>
      <c r="MPN37" s="13"/>
      <c r="MPO37" s="13"/>
      <c r="MPP37" s="13"/>
      <c r="MPQ37" s="13"/>
      <c r="MPR37" s="13"/>
      <c r="MPS37" s="13"/>
      <c r="MPT37" s="13"/>
      <c r="MPU37" s="13"/>
      <c r="MPV37" s="13"/>
      <c r="MPW37" s="13"/>
      <c r="MPX37" s="13"/>
      <c r="MPY37" s="13"/>
      <c r="MPZ37" s="13"/>
      <c r="MQA37" s="13"/>
      <c r="MQB37" s="13"/>
      <c r="MQC37" s="13"/>
      <c r="MQD37" s="13"/>
      <c r="MQE37" s="13"/>
      <c r="MQF37" s="13"/>
      <c r="MQG37" s="13"/>
      <c r="MQH37" s="13"/>
      <c r="MQI37" s="13"/>
      <c r="MQJ37" s="13"/>
      <c r="MQK37" s="13"/>
      <c r="MQL37" s="13"/>
      <c r="MQM37" s="13"/>
      <c r="MQN37" s="13"/>
      <c r="MQO37" s="13"/>
      <c r="MQP37" s="13"/>
      <c r="MQQ37" s="13"/>
      <c r="MQR37" s="13"/>
      <c r="MQS37" s="13"/>
      <c r="MQT37" s="13"/>
      <c r="MQU37" s="13"/>
      <c r="MQV37" s="13"/>
      <c r="MQW37" s="13"/>
      <c r="MQX37" s="13"/>
      <c r="MQY37" s="13"/>
      <c r="MQZ37" s="13"/>
      <c r="MRA37" s="13"/>
      <c r="MRB37" s="13"/>
      <c r="MRC37" s="13"/>
      <c r="MRD37" s="13"/>
      <c r="MRE37" s="13"/>
      <c r="MRF37" s="13"/>
      <c r="MRG37" s="13"/>
      <c r="MRH37" s="13"/>
      <c r="MRI37" s="13"/>
      <c r="MRJ37" s="13"/>
      <c r="MRK37" s="13"/>
      <c r="MRL37" s="13"/>
      <c r="MRM37" s="13"/>
      <c r="MRN37" s="13"/>
      <c r="MRO37" s="13"/>
      <c r="MRP37" s="13"/>
      <c r="MRQ37" s="13"/>
      <c r="MRR37" s="13"/>
      <c r="MRS37" s="13"/>
      <c r="MRT37" s="13"/>
      <c r="MRU37" s="13"/>
      <c r="MRV37" s="13"/>
      <c r="MRW37" s="13"/>
      <c r="MRX37" s="13"/>
      <c r="MRY37" s="13"/>
      <c r="MRZ37" s="13"/>
      <c r="MSA37" s="13"/>
      <c r="MSB37" s="13"/>
      <c r="MSC37" s="13"/>
      <c r="MSD37" s="13"/>
      <c r="MSE37" s="13"/>
      <c r="MSF37" s="13"/>
      <c r="MSG37" s="13"/>
      <c r="MSH37" s="13"/>
      <c r="MSI37" s="13"/>
      <c r="MSJ37" s="13"/>
      <c r="MSK37" s="13"/>
      <c r="MSL37" s="13"/>
      <c r="MSM37" s="13"/>
      <c r="MSN37" s="13"/>
      <c r="MSO37" s="13"/>
      <c r="MSP37" s="13"/>
      <c r="MSQ37" s="13"/>
      <c r="MSR37" s="13"/>
      <c r="MSS37" s="13"/>
      <c r="MST37" s="13"/>
      <c r="MSU37" s="13"/>
      <c r="MSV37" s="13"/>
      <c r="MSW37" s="13"/>
      <c r="MSX37" s="13"/>
      <c r="MSY37" s="13"/>
      <c r="MSZ37" s="13"/>
      <c r="MTA37" s="13"/>
      <c r="MTB37" s="13"/>
      <c r="MTC37" s="13"/>
      <c r="MTD37" s="13"/>
      <c r="MTE37" s="13"/>
      <c r="MTF37" s="13"/>
      <c r="MTG37" s="13"/>
      <c r="MTH37" s="13"/>
      <c r="MTI37" s="13"/>
      <c r="MTJ37" s="13"/>
      <c r="MTK37" s="13"/>
      <c r="MTL37" s="13"/>
      <c r="MTM37" s="13"/>
      <c r="MTN37" s="13"/>
      <c r="MTO37" s="13"/>
      <c r="MTP37" s="13"/>
      <c r="MTQ37" s="13"/>
      <c r="MTR37" s="13"/>
      <c r="MTS37" s="13"/>
      <c r="MTT37" s="13"/>
      <c r="MTU37" s="13"/>
      <c r="MTV37" s="13"/>
      <c r="MTW37" s="13"/>
      <c r="MTX37" s="13"/>
      <c r="MTY37" s="13"/>
      <c r="MTZ37" s="13"/>
      <c r="MUA37" s="13"/>
      <c r="MUB37" s="13"/>
      <c r="MUC37" s="13"/>
      <c r="MUD37" s="13"/>
      <c r="MUE37" s="13"/>
      <c r="MUF37" s="13"/>
      <c r="MUG37" s="13"/>
      <c r="MUH37" s="13"/>
      <c r="MUI37" s="13"/>
      <c r="MUJ37" s="13"/>
      <c r="MUK37" s="13"/>
      <c r="MUL37" s="13"/>
      <c r="MUM37" s="13"/>
      <c r="MUN37" s="13"/>
      <c r="MUO37" s="13"/>
      <c r="MUP37" s="13"/>
      <c r="MUQ37" s="13"/>
      <c r="MUR37" s="13"/>
      <c r="MUS37" s="13"/>
      <c r="MUT37" s="13"/>
      <c r="MUU37" s="13"/>
      <c r="MUV37" s="13"/>
      <c r="MUW37" s="13"/>
      <c r="MUX37" s="13"/>
      <c r="MUY37" s="13"/>
      <c r="MUZ37" s="13"/>
      <c r="MVA37" s="13"/>
      <c r="MVB37" s="13"/>
      <c r="MVC37" s="13"/>
      <c r="MVD37" s="13"/>
      <c r="MVE37" s="13"/>
      <c r="MVF37" s="13"/>
      <c r="MVG37" s="13"/>
      <c r="MVH37" s="13"/>
      <c r="MVI37" s="13"/>
      <c r="MVJ37" s="13"/>
      <c r="MVK37" s="13"/>
      <c r="MVL37" s="13"/>
      <c r="MVM37" s="13"/>
      <c r="MVN37" s="13"/>
      <c r="MVO37" s="13"/>
      <c r="MVP37" s="13"/>
      <c r="MVQ37" s="13"/>
      <c r="MVR37" s="13"/>
      <c r="MVS37" s="13"/>
      <c r="MVT37" s="13"/>
      <c r="MVU37" s="13"/>
      <c r="MVV37" s="13"/>
      <c r="MVW37" s="13"/>
      <c r="MVX37" s="13"/>
      <c r="MVY37" s="13"/>
      <c r="MVZ37" s="13"/>
      <c r="MWA37" s="13"/>
      <c r="MWB37" s="13"/>
      <c r="MWC37" s="13"/>
      <c r="MWD37" s="13"/>
      <c r="MWE37" s="13"/>
      <c r="MWF37" s="13"/>
      <c r="MWG37" s="13"/>
      <c r="MWH37" s="13"/>
      <c r="MWI37" s="13"/>
      <c r="MWJ37" s="13"/>
      <c r="MWK37" s="13"/>
      <c r="MWL37" s="13"/>
      <c r="MWM37" s="13"/>
      <c r="MWN37" s="13"/>
      <c r="MWO37" s="13"/>
      <c r="MWP37" s="13"/>
      <c r="MWQ37" s="13"/>
      <c r="MWR37" s="13"/>
      <c r="MWS37" s="13"/>
      <c r="MWT37" s="13"/>
      <c r="MWU37" s="13"/>
      <c r="MWV37" s="13"/>
      <c r="MWW37" s="13"/>
      <c r="MWX37" s="13"/>
      <c r="MWY37" s="13"/>
      <c r="MWZ37" s="13"/>
      <c r="MXA37" s="13"/>
      <c r="MXB37" s="13"/>
      <c r="MXC37" s="13"/>
      <c r="MXD37" s="13"/>
      <c r="MXE37" s="13"/>
      <c r="MXF37" s="13"/>
      <c r="MXG37" s="13"/>
      <c r="MXH37" s="13"/>
      <c r="MXI37" s="13"/>
      <c r="MXJ37" s="13"/>
      <c r="MXK37" s="13"/>
      <c r="MXL37" s="13"/>
      <c r="MXM37" s="13"/>
      <c r="MXN37" s="13"/>
      <c r="MXO37" s="13"/>
      <c r="MXP37" s="13"/>
      <c r="MXQ37" s="13"/>
      <c r="MXR37" s="13"/>
      <c r="MXS37" s="13"/>
      <c r="MXT37" s="13"/>
      <c r="MXU37" s="13"/>
      <c r="MXV37" s="13"/>
      <c r="MXW37" s="13"/>
      <c r="MXX37" s="13"/>
      <c r="MXY37" s="13"/>
      <c r="MXZ37" s="13"/>
      <c r="MYA37" s="13"/>
      <c r="MYB37" s="13"/>
      <c r="MYC37" s="13"/>
      <c r="MYD37" s="13"/>
      <c r="MYE37" s="13"/>
      <c r="MYF37" s="13"/>
      <c r="MYG37" s="13"/>
      <c r="MYH37" s="13"/>
      <c r="MYI37" s="13"/>
      <c r="MYJ37" s="13"/>
      <c r="MYK37" s="13"/>
      <c r="MYL37" s="13"/>
      <c r="MYM37" s="13"/>
      <c r="MYN37" s="13"/>
      <c r="MYO37" s="13"/>
      <c r="MYP37" s="13"/>
      <c r="MYQ37" s="13"/>
      <c r="MYR37" s="13"/>
      <c r="MYS37" s="13"/>
      <c r="MYT37" s="13"/>
      <c r="MYU37" s="13"/>
      <c r="MYV37" s="13"/>
      <c r="MYW37" s="13"/>
      <c r="MYX37" s="13"/>
      <c r="MYY37" s="13"/>
      <c r="MYZ37" s="13"/>
      <c r="MZA37" s="13"/>
      <c r="MZB37" s="13"/>
      <c r="MZC37" s="13"/>
      <c r="MZD37" s="13"/>
      <c r="MZE37" s="13"/>
      <c r="MZF37" s="13"/>
      <c r="MZG37" s="13"/>
      <c r="MZH37" s="13"/>
      <c r="MZI37" s="13"/>
      <c r="MZJ37" s="13"/>
      <c r="MZK37" s="13"/>
      <c r="MZL37" s="13"/>
      <c r="MZM37" s="13"/>
      <c r="MZN37" s="13"/>
      <c r="MZO37" s="13"/>
      <c r="MZP37" s="13"/>
      <c r="MZQ37" s="13"/>
      <c r="MZR37" s="13"/>
      <c r="MZS37" s="13"/>
      <c r="MZT37" s="13"/>
      <c r="MZU37" s="13"/>
      <c r="MZV37" s="13"/>
      <c r="MZW37" s="13"/>
      <c r="MZX37" s="13"/>
      <c r="MZY37" s="13"/>
      <c r="MZZ37" s="13"/>
      <c r="NAA37" s="13"/>
      <c r="NAB37" s="13"/>
      <c r="NAC37" s="13"/>
      <c r="NAD37" s="13"/>
      <c r="NAE37" s="13"/>
      <c r="NAF37" s="13"/>
      <c r="NAG37" s="13"/>
      <c r="NAH37" s="13"/>
      <c r="NAI37" s="13"/>
      <c r="NAJ37" s="13"/>
      <c r="NAK37" s="13"/>
      <c r="NAL37" s="13"/>
      <c r="NAM37" s="13"/>
      <c r="NAN37" s="13"/>
      <c r="NAO37" s="13"/>
      <c r="NAP37" s="13"/>
      <c r="NAQ37" s="13"/>
      <c r="NAR37" s="13"/>
      <c r="NAS37" s="13"/>
      <c r="NAT37" s="13"/>
      <c r="NAU37" s="13"/>
      <c r="NAV37" s="13"/>
      <c r="NAW37" s="13"/>
      <c r="NAX37" s="13"/>
      <c r="NAY37" s="13"/>
      <c r="NAZ37" s="13"/>
      <c r="NBA37" s="13"/>
      <c r="NBB37" s="13"/>
      <c r="NBC37" s="13"/>
      <c r="NBD37" s="13"/>
      <c r="NBE37" s="13"/>
      <c r="NBF37" s="13"/>
      <c r="NBG37" s="13"/>
      <c r="NBH37" s="13"/>
      <c r="NBI37" s="13"/>
      <c r="NBJ37" s="13"/>
      <c r="NBK37" s="13"/>
      <c r="NBL37" s="13"/>
      <c r="NBM37" s="13"/>
      <c r="NBN37" s="13"/>
      <c r="NBO37" s="13"/>
      <c r="NBP37" s="13"/>
      <c r="NBQ37" s="13"/>
      <c r="NBR37" s="13"/>
      <c r="NBS37" s="13"/>
      <c r="NBT37" s="13"/>
      <c r="NBU37" s="13"/>
      <c r="NBV37" s="13"/>
      <c r="NBW37" s="13"/>
      <c r="NBX37" s="13"/>
      <c r="NBY37" s="13"/>
      <c r="NBZ37" s="13"/>
      <c r="NCA37" s="13"/>
      <c r="NCB37" s="13"/>
      <c r="NCC37" s="13"/>
      <c r="NCD37" s="13"/>
      <c r="NCE37" s="13"/>
      <c r="NCF37" s="13"/>
      <c r="NCG37" s="13"/>
      <c r="NCH37" s="13"/>
      <c r="NCI37" s="13"/>
      <c r="NCJ37" s="13"/>
      <c r="NCK37" s="13"/>
      <c r="NCL37" s="13"/>
      <c r="NCM37" s="13"/>
      <c r="NCN37" s="13"/>
      <c r="NCO37" s="13"/>
      <c r="NCP37" s="13"/>
      <c r="NCQ37" s="13"/>
      <c r="NCR37" s="13"/>
      <c r="NCS37" s="13"/>
      <c r="NCT37" s="13"/>
      <c r="NCU37" s="13"/>
      <c r="NCV37" s="13"/>
      <c r="NCW37" s="13"/>
      <c r="NCX37" s="13"/>
      <c r="NCY37" s="13"/>
      <c r="NCZ37" s="13"/>
      <c r="NDA37" s="13"/>
      <c r="NDB37" s="13"/>
      <c r="NDC37" s="13"/>
      <c r="NDD37" s="13"/>
      <c r="NDE37" s="13"/>
      <c r="NDF37" s="13"/>
      <c r="NDG37" s="13"/>
      <c r="NDH37" s="13"/>
      <c r="NDI37" s="13"/>
      <c r="NDJ37" s="13"/>
      <c r="NDK37" s="13"/>
      <c r="NDL37" s="13"/>
      <c r="NDM37" s="13"/>
      <c r="NDN37" s="13"/>
      <c r="NDO37" s="13"/>
      <c r="NDP37" s="13"/>
      <c r="NDQ37" s="13"/>
      <c r="NDR37" s="13"/>
      <c r="NDS37" s="13"/>
      <c r="NDT37" s="13"/>
      <c r="NDU37" s="13"/>
      <c r="NDV37" s="13"/>
      <c r="NDW37" s="13"/>
      <c r="NDX37" s="13"/>
      <c r="NDY37" s="13"/>
      <c r="NDZ37" s="13"/>
      <c r="NEA37" s="13"/>
      <c r="NEB37" s="13"/>
      <c r="NEC37" s="13"/>
      <c r="NED37" s="13"/>
      <c r="NEE37" s="13"/>
      <c r="NEF37" s="13"/>
      <c r="NEG37" s="13"/>
      <c r="NEH37" s="13"/>
      <c r="NEI37" s="13"/>
      <c r="NEJ37" s="13"/>
      <c r="NEK37" s="13"/>
      <c r="NEL37" s="13"/>
      <c r="NEM37" s="13"/>
      <c r="NEN37" s="13"/>
      <c r="NEO37" s="13"/>
      <c r="NEP37" s="13"/>
      <c r="NEQ37" s="13"/>
      <c r="NER37" s="13"/>
      <c r="NES37" s="13"/>
      <c r="NET37" s="13"/>
      <c r="NEU37" s="13"/>
      <c r="NEV37" s="13"/>
      <c r="NEW37" s="13"/>
      <c r="NEX37" s="13"/>
      <c r="NEY37" s="13"/>
      <c r="NEZ37" s="13"/>
      <c r="NFA37" s="13"/>
      <c r="NFB37" s="13"/>
      <c r="NFC37" s="13"/>
      <c r="NFD37" s="13"/>
      <c r="NFE37" s="13"/>
      <c r="NFF37" s="13"/>
      <c r="NFG37" s="13"/>
      <c r="NFH37" s="13"/>
      <c r="NFI37" s="13"/>
      <c r="NFJ37" s="13"/>
      <c r="NFK37" s="13"/>
      <c r="NFL37" s="13"/>
      <c r="NFM37" s="13"/>
      <c r="NFN37" s="13"/>
      <c r="NFO37" s="13"/>
      <c r="NFP37" s="13"/>
      <c r="NFQ37" s="13"/>
      <c r="NFR37" s="13"/>
      <c r="NFS37" s="13"/>
      <c r="NFT37" s="13"/>
      <c r="NFU37" s="13"/>
      <c r="NFV37" s="13"/>
      <c r="NFW37" s="13"/>
      <c r="NFX37" s="13"/>
      <c r="NFY37" s="13"/>
      <c r="NFZ37" s="13"/>
      <c r="NGA37" s="13"/>
      <c r="NGB37" s="13"/>
      <c r="NGC37" s="13"/>
      <c r="NGD37" s="13"/>
      <c r="NGE37" s="13"/>
      <c r="NGF37" s="13"/>
      <c r="NGG37" s="13"/>
      <c r="NGH37" s="13"/>
      <c r="NGI37" s="13"/>
      <c r="NGJ37" s="13"/>
      <c r="NGK37" s="13"/>
      <c r="NGL37" s="13"/>
      <c r="NGM37" s="13"/>
      <c r="NGN37" s="13"/>
      <c r="NGO37" s="13"/>
      <c r="NGP37" s="13"/>
      <c r="NGQ37" s="13"/>
      <c r="NGR37" s="13"/>
      <c r="NGS37" s="13"/>
      <c r="NGT37" s="13"/>
      <c r="NGU37" s="13"/>
      <c r="NGV37" s="13"/>
      <c r="NGW37" s="13"/>
      <c r="NGX37" s="13"/>
      <c r="NGY37" s="13"/>
      <c r="NGZ37" s="13"/>
      <c r="NHA37" s="13"/>
      <c r="NHB37" s="13"/>
      <c r="NHC37" s="13"/>
      <c r="NHD37" s="13"/>
      <c r="NHE37" s="13"/>
      <c r="NHF37" s="13"/>
      <c r="NHG37" s="13"/>
      <c r="NHH37" s="13"/>
      <c r="NHI37" s="13"/>
      <c r="NHJ37" s="13"/>
      <c r="NHK37" s="13"/>
      <c r="NHL37" s="13"/>
      <c r="NHM37" s="13"/>
      <c r="NHN37" s="13"/>
      <c r="NHO37" s="13"/>
      <c r="NHP37" s="13"/>
      <c r="NHQ37" s="13"/>
      <c r="NHR37" s="13"/>
      <c r="NHS37" s="13"/>
      <c r="NHT37" s="13"/>
      <c r="NHU37" s="13"/>
      <c r="NHV37" s="13"/>
      <c r="NHW37" s="13"/>
      <c r="NHX37" s="13"/>
      <c r="NHY37" s="13"/>
      <c r="NHZ37" s="13"/>
      <c r="NIA37" s="13"/>
      <c r="NIB37" s="13"/>
      <c r="NIC37" s="13"/>
      <c r="NID37" s="13"/>
      <c r="NIE37" s="13"/>
      <c r="NIF37" s="13"/>
      <c r="NIG37" s="13"/>
      <c r="NIH37" s="13"/>
      <c r="NII37" s="13"/>
      <c r="NIJ37" s="13"/>
      <c r="NIK37" s="13"/>
      <c r="NIL37" s="13"/>
      <c r="NIM37" s="13"/>
      <c r="NIN37" s="13"/>
      <c r="NIO37" s="13"/>
      <c r="NIP37" s="13"/>
      <c r="NIQ37" s="13"/>
      <c r="NIR37" s="13"/>
      <c r="NIS37" s="13"/>
      <c r="NIT37" s="13"/>
      <c r="NIU37" s="13"/>
      <c r="NIV37" s="13"/>
      <c r="NIW37" s="13"/>
      <c r="NIX37" s="13"/>
      <c r="NIY37" s="13"/>
      <c r="NIZ37" s="13"/>
      <c r="NJA37" s="13"/>
      <c r="NJB37" s="13"/>
      <c r="NJC37" s="13"/>
      <c r="NJD37" s="13"/>
      <c r="NJE37" s="13"/>
      <c r="NJF37" s="13"/>
      <c r="NJG37" s="13"/>
      <c r="NJH37" s="13"/>
      <c r="NJI37" s="13"/>
      <c r="NJJ37" s="13"/>
      <c r="NJK37" s="13"/>
      <c r="NJL37" s="13"/>
      <c r="NJM37" s="13"/>
      <c r="NJN37" s="13"/>
      <c r="NJO37" s="13"/>
      <c r="NJP37" s="13"/>
      <c r="NJQ37" s="13"/>
      <c r="NJR37" s="13"/>
      <c r="NJS37" s="13"/>
      <c r="NJT37" s="13"/>
      <c r="NJU37" s="13"/>
      <c r="NJV37" s="13"/>
      <c r="NJW37" s="13"/>
      <c r="NJX37" s="13"/>
      <c r="NJY37" s="13"/>
      <c r="NJZ37" s="13"/>
      <c r="NKA37" s="13"/>
      <c r="NKB37" s="13"/>
      <c r="NKC37" s="13"/>
      <c r="NKD37" s="13"/>
      <c r="NKE37" s="13"/>
      <c r="NKF37" s="13"/>
      <c r="NKG37" s="13"/>
      <c r="NKH37" s="13"/>
      <c r="NKI37" s="13"/>
      <c r="NKJ37" s="13"/>
      <c r="NKK37" s="13"/>
      <c r="NKL37" s="13"/>
      <c r="NKM37" s="13"/>
      <c r="NKN37" s="13"/>
      <c r="NKO37" s="13"/>
      <c r="NKP37" s="13"/>
      <c r="NKQ37" s="13"/>
      <c r="NKR37" s="13"/>
      <c r="NKS37" s="13"/>
      <c r="NKT37" s="13"/>
      <c r="NKU37" s="13"/>
      <c r="NKV37" s="13"/>
      <c r="NKW37" s="13"/>
      <c r="NKX37" s="13"/>
      <c r="NKY37" s="13"/>
      <c r="NKZ37" s="13"/>
      <c r="NLA37" s="13"/>
      <c r="NLB37" s="13"/>
      <c r="NLC37" s="13"/>
      <c r="NLD37" s="13"/>
      <c r="NLE37" s="13"/>
      <c r="NLF37" s="13"/>
      <c r="NLG37" s="13"/>
      <c r="NLH37" s="13"/>
      <c r="NLI37" s="13"/>
      <c r="NLJ37" s="13"/>
      <c r="NLK37" s="13"/>
      <c r="NLL37" s="13"/>
      <c r="NLM37" s="13"/>
      <c r="NLN37" s="13"/>
      <c r="NLO37" s="13"/>
      <c r="NLP37" s="13"/>
      <c r="NLQ37" s="13"/>
      <c r="NLR37" s="13"/>
      <c r="NLS37" s="13"/>
      <c r="NLT37" s="13"/>
      <c r="NLU37" s="13"/>
      <c r="NLV37" s="13"/>
      <c r="NLW37" s="13"/>
      <c r="NLX37" s="13"/>
      <c r="NLY37" s="13"/>
      <c r="NLZ37" s="13"/>
      <c r="NMA37" s="13"/>
      <c r="NMB37" s="13"/>
      <c r="NMC37" s="13"/>
      <c r="NMD37" s="13"/>
      <c r="NME37" s="13"/>
      <c r="NMF37" s="13"/>
      <c r="NMG37" s="13"/>
      <c r="NMH37" s="13"/>
      <c r="NMI37" s="13"/>
      <c r="NMJ37" s="13"/>
      <c r="NMK37" s="13"/>
      <c r="NML37" s="13"/>
      <c r="NMM37" s="13"/>
      <c r="NMN37" s="13"/>
      <c r="NMO37" s="13"/>
      <c r="NMP37" s="13"/>
      <c r="NMQ37" s="13"/>
      <c r="NMR37" s="13"/>
      <c r="NMS37" s="13"/>
      <c r="NMT37" s="13"/>
      <c r="NMU37" s="13"/>
      <c r="NMV37" s="13"/>
      <c r="NMW37" s="13"/>
      <c r="NMX37" s="13"/>
      <c r="NMY37" s="13"/>
      <c r="NMZ37" s="13"/>
      <c r="NNA37" s="13"/>
      <c r="NNB37" s="13"/>
      <c r="NNC37" s="13"/>
      <c r="NND37" s="13"/>
      <c r="NNE37" s="13"/>
      <c r="NNF37" s="13"/>
      <c r="NNG37" s="13"/>
      <c r="NNH37" s="13"/>
      <c r="NNI37" s="13"/>
      <c r="NNJ37" s="13"/>
      <c r="NNK37" s="13"/>
      <c r="NNL37" s="13"/>
      <c r="NNM37" s="13"/>
      <c r="NNN37" s="13"/>
      <c r="NNO37" s="13"/>
      <c r="NNP37" s="13"/>
      <c r="NNQ37" s="13"/>
      <c r="NNR37" s="13"/>
      <c r="NNS37" s="13"/>
      <c r="NNT37" s="13"/>
      <c r="NNU37" s="13"/>
      <c r="NNV37" s="13"/>
      <c r="NNW37" s="13"/>
      <c r="NNX37" s="13"/>
      <c r="NNY37" s="13"/>
      <c r="NNZ37" s="13"/>
      <c r="NOA37" s="13"/>
      <c r="NOB37" s="13"/>
      <c r="NOC37" s="13"/>
      <c r="NOD37" s="13"/>
      <c r="NOE37" s="13"/>
      <c r="NOF37" s="13"/>
      <c r="NOG37" s="13"/>
      <c r="NOH37" s="13"/>
      <c r="NOI37" s="13"/>
      <c r="NOJ37" s="13"/>
      <c r="NOK37" s="13"/>
      <c r="NOL37" s="13"/>
      <c r="NOM37" s="13"/>
      <c r="NON37" s="13"/>
      <c r="NOO37" s="13"/>
      <c r="NOP37" s="13"/>
      <c r="NOQ37" s="13"/>
      <c r="NOR37" s="13"/>
      <c r="NOS37" s="13"/>
      <c r="NOT37" s="13"/>
      <c r="NOU37" s="13"/>
      <c r="NOV37" s="13"/>
      <c r="NOW37" s="13"/>
      <c r="NOX37" s="13"/>
      <c r="NOY37" s="13"/>
      <c r="NOZ37" s="13"/>
      <c r="NPA37" s="13"/>
      <c r="NPB37" s="13"/>
      <c r="NPC37" s="13"/>
      <c r="NPD37" s="13"/>
      <c r="NPE37" s="13"/>
      <c r="NPF37" s="13"/>
      <c r="NPG37" s="13"/>
      <c r="NPH37" s="13"/>
      <c r="NPI37" s="13"/>
      <c r="NPJ37" s="13"/>
      <c r="NPK37" s="13"/>
      <c r="NPL37" s="13"/>
      <c r="NPM37" s="13"/>
      <c r="NPN37" s="13"/>
      <c r="NPO37" s="13"/>
      <c r="NPP37" s="13"/>
      <c r="NPQ37" s="13"/>
      <c r="NPR37" s="13"/>
      <c r="NPS37" s="13"/>
      <c r="NPT37" s="13"/>
      <c r="NPU37" s="13"/>
      <c r="NPV37" s="13"/>
      <c r="NPW37" s="13"/>
      <c r="NPX37" s="13"/>
      <c r="NPY37" s="13"/>
      <c r="NPZ37" s="13"/>
      <c r="NQA37" s="13"/>
      <c r="NQB37" s="13"/>
      <c r="NQC37" s="13"/>
      <c r="NQD37" s="13"/>
      <c r="NQE37" s="13"/>
      <c r="NQF37" s="13"/>
      <c r="NQG37" s="13"/>
      <c r="NQH37" s="13"/>
      <c r="NQI37" s="13"/>
      <c r="NQJ37" s="13"/>
      <c r="NQK37" s="13"/>
      <c r="NQL37" s="13"/>
      <c r="NQM37" s="13"/>
      <c r="NQN37" s="13"/>
      <c r="NQO37" s="13"/>
      <c r="NQP37" s="13"/>
      <c r="NQQ37" s="13"/>
      <c r="NQR37" s="13"/>
      <c r="NQS37" s="13"/>
      <c r="NQT37" s="13"/>
      <c r="NQU37" s="13"/>
      <c r="NQV37" s="13"/>
      <c r="NQW37" s="13"/>
      <c r="NQX37" s="13"/>
      <c r="NQY37" s="13"/>
      <c r="NQZ37" s="13"/>
      <c r="NRA37" s="13"/>
      <c r="NRB37" s="13"/>
      <c r="NRC37" s="13"/>
      <c r="NRD37" s="13"/>
      <c r="NRE37" s="13"/>
      <c r="NRF37" s="13"/>
      <c r="NRG37" s="13"/>
      <c r="NRH37" s="13"/>
      <c r="NRI37" s="13"/>
      <c r="NRJ37" s="13"/>
      <c r="NRK37" s="13"/>
      <c r="NRL37" s="13"/>
      <c r="NRM37" s="13"/>
      <c r="NRN37" s="13"/>
      <c r="NRO37" s="13"/>
      <c r="NRP37" s="13"/>
      <c r="NRQ37" s="13"/>
      <c r="NRR37" s="13"/>
      <c r="NRS37" s="13"/>
      <c r="NRT37" s="13"/>
      <c r="NRU37" s="13"/>
      <c r="NRV37" s="13"/>
      <c r="NRW37" s="13"/>
      <c r="NRX37" s="13"/>
      <c r="NRY37" s="13"/>
      <c r="NRZ37" s="13"/>
      <c r="NSA37" s="13"/>
      <c r="NSB37" s="13"/>
      <c r="NSC37" s="13"/>
      <c r="NSD37" s="13"/>
      <c r="NSE37" s="13"/>
      <c r="NSF37" s="13"/>
      <c r="NSG37" s="13"/>
      <c r="NSH37" s="13"/>
      <c r="NSI37" s="13"/>
      <c r="NSJ37" s="13"/>
      <c r="NSK37" s="13"/>
      <c r="NSL37" s="13"/>
      <c r="NSM37" s="13"/>
      <c r="NSN37" s="13"/>
      <c r="NSO37" s="13"/>
      <c r="NSP37" s="13"/>
      <c r="NSQ37" s="13"/>
      <c r="NSR37" s="13"/>
      <c r="NSS37" s="13"/>
      <c r="NST37" s="13"/>
      <c r="NSU37" s="13"/>
      <c r="NSV37" s="13"/>
      <c r="NSW37" s="13"/>
      <c r="NSX37" s="13"/>
      <c r="NSY37" s="13"/>
      <c r="NSZ37" s="13"/>
      <c r="NTA37" s="13"/>
      <c r="NTB37" s="13"/>
      <c r="NTC37" s="13"/>
      <c r="NTD37" s="13"/>
      <c r="NTE37" s="13"/>
      <c r="NTF37" s="13"/>
      <c r="NTG37" s="13"/>
      <c r="NTH37" s="13"/>
      <c r="NTI37" s="13"/>
      <c r="NTJ37" s="13"/>
      <c r="NTK37" s="13"/>
      <c r="NTL37" s="13"/>
      <c r="NTM37" s="13"/>
      <c r="NTN37" s="13"/>
      <c r="NTO37" s="13"/>
      <c r="NTP37" s="13"/>
      <c r="NTQ37" s="13"/>
      <c r="NTR37" s="13"/>
      <c r="NTS37" s="13"/>
      <c r="NTT37" s="13"/>
      <c r="NTU37" s="13"/>
      <c r="NTV37" s="13"/>
      <c r="NTW37" s="13"/>
      <c r="NTX37" s="13"/>
      <c r="NTY37" s="13"/>
      <c r="NTZ37" s="13"/>
      <c r="NUA37" s="13"/>
      <c r="NUB37" s="13"/>
      <c r="NUC37" s="13"/>
      <c r="NUD37" s="13"/>
      <c r="NUE37" s="13"/>
      <c r="NUF37" s="13"/>
      <c r="NUG37" s="13"/>
      <c r="NUH37" s="13"/>
      <c r="NUI37" s="13"/>
      <c r="NUJ37" s="13"/>
      <c r="NUK37" s="13"/>
      <c r="NUL37" s="13"/>
      <c r="NUM37" s="13"/>
      <c r="NUN37" s="13"/>
      <c r="NUO37" s="13"/>
      <c r="NUP37" s="13"/>
      <c r="NUQ37" s="13"/>
      <c r="NUR37" s="13"/>
      <c r="NUS37" s="13"/>
      <c r="NUT37" s="13"/>
      <c r="NUU37" s="13"/>
      <c r="NUV37" s="13"/>
      <c r="NUW37" s="13"/>
      <c r="NUX37" s="13"/>
      <c r="NUY37" s="13"/>
      <c r="NUZ37" s="13"/>
      <c r="NVA37" s="13"/>
      <c r="NVB37" s="13"/>
      <c r="NVC37" s="13"/>
      <c r="NVD37" s="13"/>
      <c r="NVE37" s="13"/>
      <c r="NVF37" s="13"/>
      <c r="NVG37" s="13"/>
      <c r="NVH37" s="13"/>
      <c r="NVI37" s="13"/>
      <c r="NVJ37" s="13"/>
      <c r="NVK37" s="13"/>
      <c r="NVL37" s="13"/>
      <c r="NVM37" s="13"/>
      <c r="NVN37" s="13"/>
      <c r="NVO37" s="13"/>
      <c r="NVP37" s="13"/>
      <c r="NVQ37" s="13"/>
      <c r="NVR37" s="13"/>
      <c r="NVS37" s="13"/>
      <c r="NVT37" s="13"/>
      <c r="NVU37" s="13"/>
      <c r="NVV37" s="13"/>
      <c r="NVW37" s="13"/>
      <c r="NVX37" s="13"/>
      <c r="NVY37" s="13"/>
      <c r="NVZ37" s="13"/>
      <c r="NWA37" s="13"/>
      <c r="NWB37" s="13"/>
      <c r="NWC37" s="13"/>
      <c r="NWD37" s="13"/>
      <c r="NWE37" s="13"/>
      <c r="NWF37" s="13"/>
      <c r="NWG37" s="13"/>
      <c r="NWH37" s="13"/>
      <c r="NWI37" s="13"/>
      <c r="NWJ37" s="13"/>
      <c r="NWK37" s="13"/>
      <c r="NWL37" s="13"/>
      <c r="NWM37" s="13"/>
      <c r="NWN37" s="13"/>
      <c r="NWO37" s="13"/>
      <c r="NWP37" s="13"/>
      <c r="NWQ37" s="13"/>
      <c r="NWR37" s="13"/>
      <c r="NWS37" s="13"/>
      <c r="NWT37" s="13"/>
      <c r="NWU37" s="13"/>
      <c r="NWV37" s="13"/>
      <c r="NWW37" s="13"/>
      <c r="NWX37" s="13"/>
      <c r="NWY37" s="13"/>
      <c r="NWZ37" s="13"/>
      <c r="NXA37" s="13"/>
      <c r="NXB37" s="13"/>
      <c r="NXC37" s="13"/>
      <c r="NXD37" s="13"/>
      <c r="NXE37" s="13"/>
      <c r="NXF37" s="13"/>
      <c r="NXG37" s="13"/>
      <c r="NXH37" s="13"/>
      <c r="NXI37" s="13"/>
      <c r="NXJ37" s="13"/>
      <c r="NXK37" s="13"/>
      <c r="NXL37" s="13"/>
      <c r="NXM37" s="13"/>
      <c r="NXN37" s="13"/>
      <c r="NXO37" s="13"/>
      <c r="NXP37" s="13"/>
      <c r="NXQ37" s="13"/>
      <c r="NXR37" s="13"/>
      <c r="NXS37" s="13"/>
      <c r="NXT37" s="13"/>
      <c r="NXU37" s="13"/>
      <c r="NXV37" s="13"/>
      <c r="NXW37" s="13"/>
      <c r="NXX37" s="13"/>
      <c r="NXY37" s="13"/>
      <c r="NXZ37" s="13"/>
      <c r="NYA37" s="13"/>
      <c r="NYB37" s="13"/>
      <c r="NYC37" s="13"/>
      <c r="NYD37" s="13"/>
      <c r="NYE37" s="13"/>
      <c r="NYF37" s="13"/>
      <c r="NYG37" s="13"/>
      <c r="NYH37" s="13"/>
      <c r="NYI37" s="13"/>
      <c r="NYJ37" s="13"/>
      <c r="NYK37" s="13"/>
      <c r="NYL37" s="13"/>
      <c r="NYM37" s="13"/>
      <c r="NYN37" s="13"/>
      <c r="NYO37" s="13"/>
      <c r="NYP37" s="13"/>
      <c r="NYQ37" s="13"/>
      <c r="NYR37" s="13"/>
      <c r="NYS37" s="13"/>
      <c r="NYT37" s="13"/>
      <c r="NYU37" s="13"/>
      <c r="NYV37" s="13"/>
      <c r="NYW37" s="13"/>
      <c r="NYX37" s="13"/>
      <c r="NYY37" s="13"/>
      <c r="NYZ37" s="13"/>
      <c r="NZA37" s="13"/>
      <c r="NZB37" s="13"/>
      <c r="NZC37" s="13"/>
      <c r="NZD37" s="13"/>
      <c r="NZE37" s="13"/>
      <c r="NZF37" s="13"/>
      <c r="NZG37" s="13"/>
      <c r="NZH37" s="13"/>
      <c r="NZI37" s="13"/>
      <c r="NZJ37" s="13"/>
      <c r="NZK37" s="13"/>
      <c r="NZL37" s="13"/>
      <c r="NZM37" s="13"/>
      <c r="NZN37" s="13"/>
      <c r="NZO37" s="13"/>
      <c r="NZP37" s="13"/>
      <c r="NZQ37" s="13"/>
      <c r="NZR37" s="13"/>
      <c r="NZS37" s="13"/>
      <c r="NZT37" s="13"/>
      <c r="NZU37" s="13"/>
      <c r="NZV37" s="13"/>
      <c r="NZW37" s="13"/>
      <c r="NZX37" s="13"/>
      <c r="NZY37" s="13"/>
      <c r="NZZ37" s="13"/>
      <c r="OAA37" s="13"/>
      <c r="OAB37" s="13"/>
      <c r="OAC37" s="13"/>
      <c r="OAD37" s="13"/>
      <c r="OAE37" s="13"/>
      <c r="OAF37" s="13"/>
      <c r="OAG37" s="13"/>
      <c r="OAH37" s="13"/>
      <c r="OAI37" s="13"/>
      <c r="OAJ37" s="13"/>
      <c r="OAK37" s="13"/>
      <c r="OAL37" s="13"/>
      <c r="OAM37" s="13"/>
      <c r="OAN37" s="13"/>
      <c r="OAO37" s="13"/>
      <c r="OAP37" s="13"/>
      <c r="OAQ37" s="13"/>
      <c r="OAR37" s="13"/>
      <c r="OAS37" s="13"/>
      <c r="OAT37" s="13"/>
      <c r="OAU37" s="13"/>
      <c r="OAV37" s="13"/>
      <c r="OAW37" s="13"/>
      <c r="OAX37" s="13"/>
      <c r="OAY37" s="13"/>
      <c r="OAZ37" s="13"/>
      <c r="OBA37" s="13"/>
      <c r="OBB37" s="13"/>
      <c r="OBC37" s="13"/>
      <c r="OBD37" s="13"/>
      <c r="OBE37" s="13"/>
      <c r="OBF37" s="13"/>
      <c r="OBG37" s="13"/>
      <c r="OBH37" s="13"/>
      <c r="OBI37" s="13"/>
      <c r="OBJ37" s="13"/>
      <c r="OBK37" s="13"/>
      <c r="OBL37" s="13"/>
      <c r="OBM37" s="13"/>
      <c r="OBN37" s="13"/>
      <c r="OBO37" s="13"/>
      <c r="OBP37" s="13"/>
      <c r="OBQ37" s="13"/>
      <c r="OBR37" s="13"/>
      <c r="OBS37" s="13"/>
      <c r="OBT37" s="13"/>
      <c r="OBU37" s="13"/>
      <c r="OBV37" s="13"/>
      <c r="OBW37" s="13"/>
      <c r="OBX37" s="13"/>
      <c r="OBY37" s="13"/>
      <c r="OBZ37" s="13"/>
      <c r="OCA37" s="13"/>
      <c r="OCB37" s="13"/>
      <c r="OCC37" s="13"/>
      <c r="OCD37" s="13"/>
      <c r="OCE37" s="13"/>
      <c r="OCF37" s="13"/>
      <c r="OCG37" s="13"/>
      <c r="OCH37" s="13"/>
      <c r="OCI37" s="13"/>
      <c r="OCJ37" s="13"/>
      <c r="OCK37" s="13"/>
      <c r="OCL37" s="13"/>
      <c r="OCM37" s="13"/>
      <c r="OCN37" s="13"/>
      <c r="OCO37" s="13"/>
      <c r="OCP37" s="13"/>
      <c r="OCQ37" s="13"/>
      <c r="OCR37" s="13"/>
      <c r="OCS37" s="13"/>
      <c r="OCT37" s="13"/>
      <c r="OCU37" s="13"/>
      <c r="OCV37" s="13"/>
      <c r="OCW37" s="13"/>
      <c r="OCX37" s="13"/>
      <c r="OCY37" s="13"/>
      <c r="OCZ37" s="13"/>
      <c r="ODA37" s="13"/>
      <c r="ODB37" s="13"/>
      <c r="ODC37" s="13"/>
      <c r="ODD37" s="13"/>
      <c r="ODE37" s="13"/>
      <c r="ODF37" s="13"/>
      <c r="ODG37" s="13"/>
      <c r="ODH37" s="13"/>
      <c r="ODI37" s="13"/>
      <c r="ODJ37" s="13"/>
      <c r="ODK37" s="13"/>
      <c r="ODL37" s="13"/>
      <c r="ODM37" s="13"/>
      <c r="ODN37" s="13"/>
      <c r="ODO37" s="13"/>
      <c r="ODP37" s="13"/>
      <c r="ODQ37" s="13"/>
      <c r="ODR37" s="13"/>
      <c r="ODS37" s="13"/>
      <c r="ODT37" s="13"/>
      <c r="ODU37" s="13"/>
      <c r="ODV37" s="13"/>
      <c r="ODW37" s="13"/>
      <c r="ODX37" s="13"/>
      <c r="ODY37" s="13"/>
      <c r="ODZ37" s="13"/>
      <c r="OEA37" s="13"/>
      <c r="OEB37" s="13"/>
      <c r="OEC37" s="13"/>
      <c r="OED37" s="13"/>
      <c r="OEE37" s="13"/>
      <c r="OEF37" s="13"/>
      <c r="OEG37" s="13"/>
      <c r="OEH37" s="13"/>
      <c r="OEI37" s="13"/>
      <c r="OEJ37" s="13"/>
      <c r="OEK37" s="13"/>
      <c r="OEL37" s="13"/>
      <c r="OEM37" s="13"/>
      <c r="OEN37" s="13"/>
      <c r="OEO37" s="13"/>
      <c r="OEP37" s="13"/>
      <c r="OEQ37" s="13"/>
      <c r="OER37" s="13"/>
      <c r="OES37" s="13"/>
      <c r="OET37" s="13"/>
      <c r="OEU37" s="13"/>
      <c r="OEV37" s="13"/>
      <c r="OEW37" s="13"/>
      <c r="OEX37" s="13"/>
      <c r="OEY37" s="13"/>
      <c r="OEZ37" s="13"/>
      <c r="OFA37" s="13"/>
      <c r="OFB37" s="13"/>
      <c r="OFC37" s="13"/>
      <c r="OFD37" s="13"/>
      <c r="OFE37" s="13"/>
      <c r="OFF37" s="13"/>
      <c r="OFG37" s="13"/>
      <c r="OFH37" s="13"/>
      <c r="OFI37" s="13"/>
      <c r="OFJ37" s="13"/>
      <c r="OFK37" s="13"/>
      <c r="OFL37" s="13"/>
      <c r="OFM37" s="13"/>
      <c r="OFN37" s="13"/>
      <c r="OFO37" s="13"/>
      <c r="OFP37" s="13"/>
      <c r="OFQ37" s="13"/>
      <c r="OFR37" s="13"/>
      <c r="OFS37" s="13"/>
      <c r="OFT37" s="13"/>
      <c r="OFU37" s="13"/>
      <c r="OFV37" s="13"/>
      <c r="OFW37" s="13"/>
      <c r="OFX37" s="13"/>
      <c r="OFY37" s="13"/>
      <c r="OFZ37" s="13"/>
      <c r="OGA37" s="13"/>
      <c r="OGB37" s="13"/>
      <c r="OGC37" s="13"/>
      <c r="OGD37" s="13"/>
      <c r="OGE37" s="13"/>
      <c r="OGF37" s="13"/>
      <c r="OGG37" s="13"/>
      <c r="OGH37" s="13"/>
      <c r="OGI37" s="13"/>
      <c r="OGJ37" s="13"/>
      <c r="OGK37" s="13"/>
      <c r="OGL37" s="13"/>
      <c r="OGM37" s="13"/>
      <c r="OGN37" s="13"/>
      <c r="OGO37" s="13"/>
      <c r="OGP37" s="13"/>
      <c r="OGQ37" s="13"/>
      <c r="OGR37" s="13"/>
      <c r="OGS37" s="13"/>
      <c r="OGT37" s="13"/>
      <c r="OGU37" s="13"/>
      <c r="OGV37" s="13"/>
      <c r="OGW37" s="13"/>
      <c r="OGX37" s="13"/>
      <c r="OGY37" s="13"/>
      <c r="OGZ37" s="13"/>
      <c r="OHA37" s="13"/>
      <c r="OHB37" s="13"/>
      <c r="OHC37" s="13"/>
      <c r="OHD37" s="13"/>
      <c r="OHE37" s="13"/>
      <c r="OHF37" s="13"/>
      <c r="OHG37" s="13"/>
      <c r="OHH37" s="13"/>
      <c r="OHI37" s="13"/>
      <c r="OHJ37" s="13"/>
      <c r="OHK37" s="13"/>
      <c r="OHL37" s="13"/>
      <c r="OHM37" s="13"/>
      <c r="OHN37" s="13"/>
      <c r="OHO37" s="13"/>
      <c r="OHP37" s="13"/>
      <c r="OHQ37" s="13"/>
      <c r="OHR37" s="13"/>
      <c r="OHS37" s="13"/>
      <c r="OHT37" s="13"/>
      <c r="OHU37" s="13"/>
      <c r="OHV37" s="13"/>
      <c r="OHW37" s="13"/>
      <c r="OHX37" s="13"/>
      <c r="OHY37" s="13"/>
      <c r="OHZ37" s="13"/>
      <c r="OIA37" s="13"/>
      <c r="OIB37" s="13"/>
      <c r="OIC37" s="13"/>
      <c r="OID37" s="13"/>
      <c r="OIE37" s="13"/>
      <c r="OIF37" s="13"/>
      <c r="OIG37" s="13"/>
      <c r="OIH37" s="13"/>
      <c r="OII37" s="13"/>
      <c r="OIJ37" s="13"/>
      <c r="OIK37" s="13"/>
      <c r="OIL37" s="13"/>
      <c r="OIM37" s="13"/>
      <c r="OIN37" s="13"/>
      <c r="OIO37" s="13"/>
      <c r="OIP37" s="13"/>
      <c r="OIQ37" s="13"/>
      <c r="OIR37" s="13"/>
      <c r="OIS37" s="13"/>
      <c r="OIT37" s="13"/>
      <c r="OIU37" s="13"/>
      <c r="OIV37" s="13"/>
      <c r="OIW37" s="13"/>
      <c r="OIX37" s="13"/>
      <c r="OIY37" s="13"/>
      <c r="OIZ37" s="13"/>
      <c r="OJA37" s="13"/>
      <c r="OJB37" s="13"/>
      <c r="OJC37" s="13"/>
      <c r="OJD37" s="13"/>
      <c r="OJE37" s="13"/>
      <c r="OJF37" s="13"/>
      <c r="OJG37" s="13"/>
      <c r="OJH37" s="13"/>
      <c r="OJI37" s="13"/>
      <c r="OJJ37" s="13"/>
      <c r="OJK37" s="13"/>
      <c r="OJL37" s="13"/>
      <c r="OJM37" s="13"/>
      <c r="OJN37" s="13"/>
      <c r="OJO37" s="13"/>
      <c r="OJP37" s="13"/>
      <c r="OJQ37" s="13"/>
      <c r="OJR37" s="13"/>
      <c r="OJS37" s="13"/>
      <c r="OJT37" s="13"/>
      <c r="OJU37" s="13"/>
      <c r="OJV37" s="13"/>
      <c r="OJW37" s="13"/>
      <c r="OJX37" s="13"/>
      <c r="OJY37" s="13"/>
      <c r="OJZ37" s="13"/>
      <c r="OKA37" s="13"/>
      <c r="OKB37" s="13"/>
      <c r="OKC37" s="13"/>
      <c r="OKD37" s="13"/>
      <c r="OKE37" s="13"/>
      <c r="OKF37" s="13"/>
      <c r="OKG37" s="13"/>
      <c r="OKH37" s="13"/>
      <c r="OKI37" s="13"/>
      <c r="OKJ37" s="13"/>
      <c r="OKK37" s="13"/>
      <c r="OKL37" s="13"/>
      <c r="OKM37" s="13"/>
      <c r="OKN37" s="13"/>
      <c r="OKO37" s="13"/>
      <c r="OKP37" s="13"/>
      <c r="OKQ37" s="13"/>
      <c r="OKR37" s="13"/>
      <c r="OKS37" s="13"/>
      <c r="OKT37" s="13"/>
      <c r="OKU37" s="13"/>
      <c r="OKV37" s="13"/>
      <c r="OKW37" s="13"/>
      <c r="OKX37" s="13"/>
      <c r="OKY37" s="13"/>
      <c r="OKZ37" s="13"/>
      <c r="OLA37" s="13"/>
      <c r="OLB37" s="13"/>
      <c r="OLC37" s="13"/>
      <c r="OLD37" s="13"/>
      <c r="OLE37" s="13"/>
      <c r="OLF37" s="13"/>
      <c r="OLG37" s="13"/>
      <c r="OLH37" s="13"/>
      <c r="OLI37" s="13"/>
      <c r="OLJ37" s="13"/>
      <c r="OLK37" s="13"/>
      <c r="OLL37" s="13"/>
      <c r="OLM37" s="13"/>
      <c r="OLN37" s="13"/>
      <c r="OLO37" s="13"/>
      <c r="OLP37" s="13"/>
      <c r="OLQ37" s="13"/>
      <c r="OLR37" s="13"/>
      <c r="OLS37" s="13"/>
      <c r="OLT37" s="13"/>
      <c r="OLU37" s="13"/>
      <c r="OLV37" s="13"/>
      <c r="OLW37" s="13"/>
      <c r="OLX37" s="13"/>
      <c r="OLY37" s="13"/>
      <c r="OLZ37" s="13"/>
      <c r="OMA37" s="13"/>
      <c r="OMB37" s="13"/>
      <c r="OMC37" s="13"/>
      <c r="OMD37" s="13"/>
      <c r="OME37" s="13"/>
      <c r="OMF37" s="13"/>
      <c r="OMG37" s="13"/>
      <c r="OMH37" s="13"/>
      <c r="OMI37" s="13"/>
      <c r="OMJ37" s="13"/>
      <c r="OMK37" s="13"/>
      <c r="OML37" s="13"/>
      <c r="OMM37" s="13"/>
      <c r="OMN37" s="13"/>
      <c r="OMO37" s="13"/>
      <c r="OMP37" s="13"/>
      <c r="OMQ37" s="13"/>
      <c r="OMR37" s="13"/>
      <c r="OMS37" s="13"/>
      <c r="OMT37" s="13"/>
      <c r="OMU37" s="13"/>
      <c r="OMV37" s="13"/>
      <c r="OMW37" s="13"/>
      <c r="OMX37" s="13"/>
      <c r="OMY37" s="13"/>
      <c r="OMZ37" s="13"/>
      <c r="ONA37" s="13"/>
      <c r="ONB37" s="13"/>
      <c r="ONC37" s="13"/>
      <c r="OND37" s="13"/>
      <c r="ONE37" s="13"/>
      <c r="ONF37" s="13"/>
      <c r="ONG37" s="13"/>
      <c r="ONH37" s="13"/>
      <c r="ONI37" s="13"/>
      <c r="ONJ37" s="13"/>
      <c r="ONK37" s="13"/>
      <c r="ONL37" s="13"/>
      <c r="ONM37" s="13"/>
      <c r="ONN37" s="13"/>
      <c r="ONO37" s="13"/>
      <c r="ONP37" s="13"/>
      <c r="ONQ37" s="13"/>
      <c r="ONR37" s="13"/>
      <c r="ONS37" s="13"/>
      <c r="ONT37" s="13"/>
      <c r="ONU37" s="13"/>
      <c r="ONV37" s="13"/>
      <c r="ONW37" s="13"/>
      <c r="ONX37" s="13"/>
      <c r="ONY37" s="13"/>
      <c r="ONZ37" s="13"/>
      <c r="OOA37" s="13"/>
      <c r="OOB37" s="13"/>
      <c r="OOC37" s="13"/>
      <c r="OOD37" s="13"/>
      <c r="OOE37" s="13"/>
      <c r="OOF37" s="13"/>
      <c r="OOG37" s="13"/>
      <c r="OOH37" s="13"/>
      <c r="OOI37" s="13"/>
      <c r="OOJ37" s="13"/>
      <c r="OOK37" s="13"/>
      <c r="OOL37" s="13"/>
      <c r="OOM37" s="13"/>
      <c r="OON37" s="13"/>
      <c r="OOO37" s="13"/>
      <c r="OOP37" s="13"/>
      <c r="OOQ37" s="13"/>
      <c r="OOR37" s="13"/>
      <c r="OOS37" s="13"/>
      <c r="OOT37" s="13"/>
      <c r="OOU37" s="13"/>
      <c r="OOV37" s="13"/>
      <c r="OOW37" s="13"/>
      <c r="OOX37" s="13"/>
      <c r="OOY37" s="13"/>
      <c r="OOZ37" s="13"/>
      <c r="OPA37" s="13"/>
      <c r="OPB37" s="13"/>
      <c r="OPC37" s="13"/>
      <c r="OPD37" s="13"/>
      <c r="OPE37" s="13"/>
      <c r="OPF37" s="13"/>
      <c r="OPG37" s="13"/>
      <c r="OPH37" s="13"/>
      <c r="OPI37" s="13"/>
      <c r="OPJ37" s="13"/>
      <c r="OPK37" s="13"/>
      <c r="OPL37" s="13"/>
      <c r="OPM37" s="13"/>
      <c r="OPN37" s="13"/>
      <c r="OPO37" s="13"/>
      <c r="OPP37" s="13"/>
      <c r="OPQ37" s="13"/>
      <c r="OPR37" s="13"/>
      <c r="OPS37" s="13"/>
      <c r="OPT37" s="13"/>
      <c r="OPU37" s="13"/>
      <c r="OPV37" s="13"/>
      <c r="OPW37" s="13"/>
      <c r="OPX37" s="13"/>
      <c r="OPY37" s="13"/>
      <c r="OPZ37" s="13"/>
      <c r="OQA37" s="13"/>
      <c r="OQB37" s="13"/>
      <c r="OQC37" s="13"/>
      <c r="OQD37" s="13"/>
      <c r="OQE37" s="13"/>
      <c r="OQF37" s="13"/>
      <c r="OQG37" s="13"/>
      <c r="OQH37" s="13"/>
      <c r="OQI37" s="13"/>
      <c r="OQJ37" s="13"/>
      <c r="OQK37" s="13"/>
      <c r="OQL37" s="13"/>
      <c r="OQM37" s="13"/>
      <c r="OQN37" s="13"/>
      <c r="OQO37" s="13"/>
      <c r="OQP37" s="13"/>
      <c r="OQQ37" s="13"/>
      <c r="OQR37" s="13"/>
      <c r="OQS37" s="13"/>
      <c r="OQT37" s="13"/>
      <c r="OQU37" s="13"/>
      <c r="OQV37" s="13"/>
      <c r="OQW37" s="13"/>
      <c r="OQX37" s="13"/>
      <c r="OQY37" s="13"/>
      <c r="OQZ37" s="13"/>
      <c r="ORA37" s="13"/>
      <c r="ORB37" s="13"/>
      <c r="ORC37" s="13"/>
      <c r="ORD37" s="13"/>
      <c r="ORE37" s="13"/>
      <c r="ORF37" s="13"/>
      <c r="ORG37" s="13"/>
      <c r="ORH37" s="13"/>
      <c r="ORI37" s="13"/>
      <c r="ORJ37" s="13"/>
      <c r="ORK37" s="13"/>
      <c r="ORL37" s="13"/>
      <c r="ORM37" s="13"/>
      <c r="ORN37" s="13"/>
      <c r="ORO37" s="13"/>
      <c r="ORP37" s="13"/>
      <c r="ORQ37" s="13"/>
      <c r="ORR37" s="13"/>
      <c r="ORS37" s="13"/>
      <c r="ORT37" s="13"/>
      <c r="ORU37" s="13"/>
      <c r="ORV37" s="13"/>
      <c r="ORW37" s="13"/>
      <c r="ORX37" s="13"/>
      <c r="ORY37" s="13"/>
      <c r="ORZ37" s="13"/>
      <c r="OSA37" s="13"/>
      <c r="OSB37" s="13"/>
      <c r="OSC37" s="13"/>
      <c r="OSD37" s="13"/>
      <c r="OSE37" s="13"/>
      <c r="OSF37" s="13"/>
      <c r="OSG37" s="13"/>
      <c r="OSH37" s="13"/>
      <c r="OSI37" s="13"/>
      <c r="OSJ37" s="13"/>
      <c r="OSK37" s="13"/>
      <c r="OSL37" s="13"/>
      <c r="OSM37" s="13"/>
      <c r="OSN37" s="13"/>
      <c r="OSO37" s="13"/>
      <c r="OSP37" s="13"/>
      <c r="OSQ37" s="13"/>
      <c r="OSR37" s="13"/>
      <c r="OSS37" s="13"/>
      <c r="OST37" s="13"/>
      <c r="OSU37" s="13"/>
      <c r="OSV37" s="13"/>
      <c r="OSW37" s="13"/>
      <c r="OSX37" s="13"/>
      <c r="OSY37" s="13"/>
      <c r="OSZ37" s="13"/>
      <c r="OTA37" s="13"/>
      <c r="OTB37" s="13"/>
      <c r="OTC37" s="13"/>
      <c r="OTD37" s="13"/>
      <c r="OTE37" s="13"/>
      <c r="OTF37" s="13"/>
      <c r="OTG37" s="13"/>
      <c r="OTH37" s="13"/>
      <c r="OTI37" s="13"/>
      <c r="OTJ37" s="13"/>
      <c r="OTK37" s="13"/>
      <c r="OTL37" s="13"/>
      <c r="OTM37" s="13"/>
      <c r="OTN37" s="13"/>
      <c r="OTO37" s="13"/>
      <c r="OTP37" s="13"/>
      <c r="OTQ37" s="13"/>
      <c r="OTR37" s="13"/>
      <c r="OTS37" s="13"/>
      <c r="OTT37" s="13"/>
      <c r="OTU37" s="13"/>
      <c r="OTV37" s="13"/>
      <c r="OTW37" s="13"/>
      <c r="OTX37" s="13"/>
      <c r="OTY37" s="13"/>
      <c r="OTZ37" s="13"/>
      <c r="OUA37" s="13"/>
      <c r="OUB37" s="13"/>
      <c r="OUC37" s="13"/>
      <c r="OUD37" s="13"/>
      <c r="OUE37" s="13"/>
      <c r="OUF37" s="13"/>
      <c r="OUG37" s="13"/>
      <c r="OUH37" s="13"/>
      <c r="OUI37" s="13"/>
      <c r="OUJ37" s="13"/>
      <c r="OUK37" s="13"/>
      <c r="OUL37" s="13"/>
      <c r="OUM37" s="13"/>
      <c r="OUN37" s="13"/>
      <c r="OUO37" s="13"/>
      <c r="OUP37" s="13"/>
      <c r="OUQ37" s="13"/>
      <c r="OUR37" s="13"/>
      <c r="OUS37" s="13"/>
      <c r="OUT37" s="13"/>
      <c r="OUU37" s="13"/>
      <c r="OUV37" s="13"/>
      <c r="OUW37" s="13"/>
      <c r="OUX37" s="13"/>
      <c r="OUY37" s="13"/>
      <c r="OUZ37" s="13"/>
      <c r="OVA37" s="13"/>
      <c r="OVB37" s="13"/>
      <c r="OVC37" s="13"/>
      <c r="OVD37" s="13"/>
      <c r="OVE37" s="13"/>
      <c r="OVF37" s="13"/>
      <c r="OVG37" s="13"/>
      <c r="OVH37" s="13"/>
      <c r="OVI37" s="13"/>
      <c r="OVJ37" s="13"/>
      <c r="OVK37" s="13"/>
      <c r="OVL37" s="13"/>
      <c r="OVM37" s="13"/>
      <c r="OVN37" s="13"/>
      <c r="OVO37" s="13"/>
      <c r="OVP37" s="13"/>
      <c r="OVQ37" s="13"/>
      <c r="OVR37" s="13"/>
      <c r="OVS37" s="13"/>
      <c r="OVT37" s="13"/>
      <c r="OVU37" s="13"/>
      <c r="OVV37" s="13"/>
      <c r="OVW37" s="13"/>
      <c r="OVX37" s="13"/>
      <c r="OVY37" s="13"/>
      <c r="OVZ37" s="13"/>
      <c r="OWA37" s="13"/>
      <c r="OWB37" s="13"/>
      <c r="OWC37" s="13"/>
      <c r="OWD37" s="13"/>
      <c r="OWE37" s="13"/>
      <c r="OWF37" s="13"/>
      <c r="OWG37" s="13"/>
      <c r="OWH37" s="13"/>
      <c r="OWI37" s="13"/>
      <c r="OWJ37" s="13"/>
      <c r="OWK37" s="13"/>
      <c r="OWL37" s="13"/>
      <c r="OWM37" s="13"/>
      <c r="OWN37" s="13"/>
      <c r="OWO37" s="13"/>
      <c r="OWP37" s="13"/>
      <c r="OWQ37" s="13"/>
      <c r="OWR37" s="13"/>
      <c r="OWS37" s="13"/>
      <c r="OWT37" s="13"/>
      <c r="OWU37" s="13"/>
      <c r="OWV37" s="13"/>
      <c r="OWW37" s="13"/>
      <c r="OWX37" s="13"/>
      <c r="OWY37" s="13"/>
      <c r="OWZ37" s="13"/>
      <c r="OXA37" s="13"/>
      <c r="OXB37" s="13"/>
      <c r="OXC37" s="13"/>
      <c r="OXD37" s="13"/>
      <c r="OXE37" s="13"/>
      <c r="OXF37" s="13"/>
      <c r="OXG37" s="13"/>
      <c r="OXH37" s="13"/>
      <c r="OXI37" s="13"/>
      <c r="OXJ37" s="13"/>
      <c r="OXK37" s="13"/>
      <c r="OXL37" s="13"/>
      <c r="OXM37" s="13"/>
      <c r="OXN37" s="13"/>
      <c r="OXO37" s="13"/>
      <c r="OXP37" s="13"/>
      <c r="OXQ37" s="13"/>
      <c r="OXR37" s="13"/>
      <c r="OXS37" s="13"/>
      <c r="OXT37" s="13"/>
      <c r="OXU37" s="13"/>
      <c r="OXV37" s="13"/>
      <c r="OXW37" s="13"/>
      <c r="OXX37" s="13"/>
      <c r="OXY37" s="13"/>
      <c r="OXZ37" s="13"/>
      <c r="OYA37" s="13"/>
      <c r="OYB37" s="13"/>
      <c r="OYC37" s="13"/>
      <c r="OYD37" s="13"/>
      <c r="OYE37" s="13"/>
      <c r="OYF37" s="13"/>
      <c r="OYG37" s="13"/>
      <c r="OYH37" s="13"/>
      <c r="OYI37" s="13"/>
      <c r="OYJ37" s="13"/>
      <c r="OYK37" s="13"/>
      <c r="OYL37" s="13"/>
      <c r="OYM37" s="13"/>
      <c r="OYN37" s="13"/>
      <c r="OYO37" s="13"/>
      <c r="OYP37" s="13"/>
      <c r="OYQ37" s="13"/>
      <c r="OYR37" s="13"/>
      <c r="OYS37" s="13"/>
      <c r="OYT37" s="13"/>
      <c r="OYU37" s="13"/>
      <c r="OYV37" s="13"/>
      <c r="OYW37" s="13"/>
      <c r="OYX37" s="13"/>
      <c r="OYY37" s="13"/>
      <c r="OYZ37" s="13"/>
      <c r="OZA37" s="13"/>
      <c r="OZB37" s="13"/>
      <c r="OZC37" s="13"/>
      <c r="OZD37" s="13"/>
      <c r="OZE37" s="13"/>
      <c r="OZF37" s="13"/>
      <c r="OZG37" s="13"/>
      <c r="OZH37" s="13"/>
      <c r="OZI37" s="13"/>
      <c r="OZJ37" s="13"/>
      <c r="OZK37" s="13"/>
      <c r="OZL37" s="13"/>
      <c r="OZM37" s="13"/>
      <c r="OZN37" s="13"/>
      <c r="OZO37" s="13"/>
      <c r="OZP37" s="13"/>
      <c r="OZQ37" s="13"/>
      <c r="OZR37" s="13"/>
      <c r="OZS37" s="13"/>
      <c r="OZT37" s="13"/>
      <c r="OZU37" s="13"/>
      <c r="OZV37" s="13"/>
      <c r="OZW37" s="13"/>
      <c r="OZX37" s="13"/>
      <c r="OZY37" s="13"/>
      <c r="OZZ37" s="13"/>
      <c r="PAA37" s="13"/>
      <c r="PAB37" s="13"/>
      <c r="PAC37" s="13"/>
      <c r="PAD37" s="13"/>
      <c r="PAE37" s="13"/>
      <c r="PAF37" s="13"/>
      <c r="PAG37" s="13"/>
      <c r="PAH37" s="13"/>
      <c r="PAI37" s="13"/>
      <c r="PAJ37" s="13"/>
      <c r="PAK37" s="13"/>
      <c r="PAL37" s="13"/>
      <c r="PAM37" s="13"/>
      <c r="PAN37" s="13"/>
      <c r="PAO37" s="13"/>
      <c r="PAP37" s="13"/>
      <c r="PAQ37" s="13"/>
      <c r="PAR37" s="13"/>
      <c r="PAS37" s="13"/>
      <c r="PAT37" s="13"/>
      <c r="PAU37" s="13"/>
      <c r="PAV37" s="13"/>
      <c r="PAW37" s="13"/>
      <c r="PAX37" s="13"/>
      <c r="PAY37" s="13"/>
      <c r="PAZ37" s="13"/>
      <c r="PBA37" s="13"/>
      <c r="PBB37" s="13"/>
      <c r="PBC37" s="13"/>
      <c r="PBD37" s="13"/>
      <c r="PBE37" s="13"/>
      <c r="PBF37" s="13"/>
      <c r="PBG37" s="13"/>
      <c r="PBH37" s="13"/>
      <c r="PBI37" s="13"/>
      <c r="PBJ37" s="13"/>
      <c r="PBK37" s="13"/>
      <c r="PBL37" s="13"/>
      <c r="PBM37" s="13"/>
      <c r="PBN37" s="13"/>
      <c r="PBO37" s="13"/>
      <c r="PBP37" s="13"/>
      <c r="PBQ37" s="13"/>
      <c r="PBR37" s="13"/>
      <c r="PBS37" s="13"/>
      <c r="PBT37" s="13"/>
      <c r="PBU37" s="13"/>
      <c r="PBV37" s="13"/>
      <c r="PBW37" s="13"/>
      <c r="PBX37" s="13"/>
      <c r="PBY37" s="13"/>
      <c r="PBZ37" s="13"/>
      <c r="PCA37" s="13"/>
      <c r="PCB37" s="13"/>
      <c r="PCC37" s="13"/>
      <c r="PCD37" s="13"/>
      <c r="PCE37" s="13"/>
      <c r="PCF37" s="13"/>
      <c r="PCG37" s="13"/>
      <c r="PCH37" s="13"/>
      <c r="PCI37" s="13"/>
      <c r="PCJ37" s="13"/>
      <c r="PCK37" s="13"/>
      <c r="PCL37" s="13"/>
      <c r="PCM37" s="13"/>
      <c r="PCN37" s="13"/>
      <c r="PCO37" s="13"/>
      <c r="PCP37" s="13"/>
      <c r="PCQ37" s="13"/>
      <c r="PCR37" s="13"/>
      <c r="PCS37" s="13"/>
      <c r="PCT37" s="13"/>
      <c r="PCU37" s="13"/>
      <c r="PCV37" s="13"/>
      <c r="PCW37" s="13"/>
      <c r="PCX37" s="13"/>
      <c r="PCY37" s="13"/>
      <c r="PCZ37" s="13"/>
      <c r="PDA37" s="13"/>
      <c r="PDB37" s="13"/>
      <c r="PDC37" s="13"/>
      <c r="PDD37" s="13"/>
      <c r="PDE37" s="13"/>
      <c r="PDF37" s="13"/>
      <c r="PDG37" s="13"/>
      <c r="PDH37" s="13"/>
      <c r="PDI37" s="13"/>
      <c r="PDJ37" s="13"/>
      <c r="PDK37" s="13"/>
      <c r="PDL37" s="13"/>
      <c r="PDM37" s="13"/>
      <c r="PDN37" s="13"/>
      <c r="PDO37" s="13"/>
      <c r="PDP37" s="13"/>
      <c r="PDQ37" s="13"/>
      <c r="PDR37" s="13"/>
      <c r="PDS37" s="13"/>
      <c r="PDT37" s="13"/>
      <c r="PDU37" s="13"/>
      <c r="PDV37" s="13"/>
      <c r="PDW37" s="13"/>
      <c r="PDX37" s="13"/>
      <c r="PDY37" s="13"/>
      <c r="PDZ37" s="13"/>
      <c r="PEA37" s="13"/>
      <c r="PEB37" s="13"/>
      <c r="PEC37" s="13"/>
      <c r="PED37" s="13"/>
      <c r="PEE37" s="13"/>
      <c r="PEF37" s="13"/>
      <c r="PEG37" s="13"/>
      <c r="PEH37" s="13"/>
      <c r="PEI37" s="13"/>
      <c r="PEJ37" s="13"/>
      <c r="PEK37" s="13"/>
      <c r="PEL37" s="13"/>
      <c r="PEM37" s="13"/>
      <c r="PEN37" s="13"/>
      <c r="PEO37" s="13"/>
      <c r="PEP37" s="13"/>
      <c r="PEQ37" s="13"/>
      <c r="PER37" s="13"/>
      <c r="PES37" s="13"/>
      <c r="PET37" s="13"/>
      <c r="PEU37" s="13"/>
      <c r="PEV37" s="13"/>
      <c r="PEW37" s="13"/>
      <c r="PEX37" s="13"/>
      <c r="PEY37" s="13"/>
      <c r="PEZ37" s="13"/>
      <c r="PFA37" s="13"/>
      <c r="PFB37" s="13"/>
      <c r="PFC37" s="13"/>
      <c r="PFD37" s="13"/>
      <c r="PFE37" s="13"/>
      <c r="PFF37" s="13"/>
      <c r="PFG37" s="13"/>
      <c r="PFH37" s="13"/>
      <c r="PFI37" s="13"/>
      <c r="PFJ37" s="13"/>
      <c r="PFK37" s="13"/>
      <c r="PFL37" s="13"/>
      <c r="PFM37" s="13"/>
      <c r="PFN37" s="13"/>
      <c r="PFO37" s="13"/>
      <c r="PFP37" s="13"/>
      <c r="PFQ37" s="13"/>
      <c r="PFR37" s="13"/>
      <c r="PFS37" s="13"/>
      <c r="PFT37" s="13"/>
      <c r="PFU37" s="13"/>
      <c r="PFV37" s="13"/>
      <c r="PFW37" s="13"/>
      <c r="PFX37" s="13"/>
      <c r="PFY37" s="13"/>
      <c r="PFZ37" s="13"/>
      <c r="PGA37" s="13"/>
      <c r="PGB37" s="13"/>
      <c r="PGC37" s="13"/>
      <c r="PGD37" s="13"/>
      <c r="PGE37" s="13"/>
      <c r="PGF37" s="13"/>
      <c r="PGG37" s="13"/>
      <c r="PGH37" s="13"/>
      <c r="PGI37" s="13"/>
      <c r="PGJ37" s="13"/>
      <c r="PGK37" s="13"/>
      <c r="PGL37" s="13"/>
      <c r="PGM37" s="13"/>
      <c r="PGN37" s="13"/>
      <c r="PGO37" s="13"/>
      <c r="PGP37" s="13"/>
      <c r="PGQ37" s="13"/>
      <c r="PGR37" s="13"/>
      <c r="PGS37" s="13"/>
      <c r="PGT37" s="13"/>
      <c r="PGU37" s="13"/>
      <c r="PGV37" s="13"/>
      <c r="PGW37" s="13"/>
      <c r="PGX37" s="13"/>
      <c r="PGY37" s="13"/>
      <c r="PGZ37" s="13"/>
      <c r="PHA37" s="13"/>
      <c r="PHB37" s="13"/>
      <c r="PHC37" s="13"/>
      <c r="PHD37" s="13"/>
      <c r="PHE37" s="13"/>
      <c r="PHF37" s="13"/>
      <c r="PHG37" s="13"/>
      <c r="PHH37" s="13"/>
      <c r="PHI37" s="13"/>
      <c r="PHJ37" s="13"/>
      <c r="PHK37" s="13"/>
      <c r="PHL37" s="13"/>
      <c r="PHM37" s="13"/>
      <c r="PHN37" s="13"/>
      <c r="PHO37" s="13"/>
      <c r="PHP37" s="13"/>
      <c r="PHQ37" s="13"/>
      <c r="PHR37" s="13"/>
      <c r="PHS37" s="13"/>
      <c r="PHT37" s="13"/>
      <c r="PHU37" s="13"/>
      <c r="PHV37" s="13"/>
      <c r="PHW37" s="13"/>
      <c r="PHX37" s="13"/>
      <c r="PHY37" s="13"/>
      <c r="PHZ37" s="13"/>
      <c r="PIA37" s="13"/>
      <c r="PIB37" s="13"/>
      <c r="PIC37" s="13"/>
      <c r="PID37" s="13"/>
      <c r="PIE37" s="13"/>
      <c r="PIF37" s="13"/>
      <c r="PIG37" s="13"/>
      <c r="PIH37" s="13"/>
      <c r="PII37" s="13"/>
      <c r="PIJ37" s="13"/>
      <c r="PIK37" s="13"/>
      <c r="PIL37" s="13"/>
      <c r="PIM37" s="13"/>
      <c r="PIN37" s="13"/>
      <c r="PIO37" s="13"/>
      <c r="PIP37" s="13"/>
      <c r="PIQ37" s="13"/>
      <c r="PIR37" s="13"/>
      <c r="PIS37" s="13"/>
      <c r="PIT37" s="13"/>
      <c r="PIU37" s="13"/>
      <c r="PIV37" s="13"/>
      <c r="PIW37" s="13"/>
      <c r="PIX37" s="13"/>
      <c r="PIY37" s="13"/>
      <c r="PIZ37" s="13"/>
      <c r="PJA37" s="13"/>
      <c r="PJB37" s="13"/>
      <c r="PJC37" s="13"/>
      <c r="PJD37" s="13"/>
      <c r="PJE37" s="13"/>
      <c r="PJF37" s="13"/>
      <c r="PJG37" s="13"/>
      <c r="PJH37" s="13"/>
      <c r="PJI37" s="13"/>
      <c r="PJJ37" s="13"/>
      <c r="PJK37" s="13"/>
      <c r="PJL37" s="13"/>
      <c r="PJM37" s="13"/>
      <c r="PJN37" s="13"/>
      <c r="PJO37" s="13"/>
      <c r="PJP37" s="13"/>
      <c r="PJQ37" s="13"/>
      <c r="PJR37" s="13"/>
      <c r="PJS37" s="13"/>
      <c r="PJT37" s="13"/>
      <c r="PJU37" s="13"/>
      <c r="PJV37" s="13"/>
      <c r="PJW37" s="13"/>
      <c r="PJX37" s="13"/>
      <c r="PJY37" s="13"/>
      <c r="PJZ37" s="13"/>
      <c r="PKA37" s="13"/>
      <c r="PKB37" s="13"/>
      <c r="PKC37" s="13"/>
      <c r="PKD37" s="13"/>
      <c r="PKE37" s="13"/>
      <c r="PKF37" s="13"/>
      <c r="PKG37" s="13"/>
      <c r="PKH37" s="13"/>
      <c r="PKI37" s="13"/>
      <c r="PKJ37" s="13"/>
      <c r="PKK37" s="13"/>
      <c r="PKL37" s="13"/>
      <c r="PKM37" s="13"/>
      <c r="PKN37" s="13"/>
      <c r="PKO37" s="13"/>
      <c r="PKP37" s="13"/>
      <c r="PKQ37" s="13"/>
      <c r="PKR37" s="13"/>
      <c r="PKS37" s="13"/>
      <c r="PKT37" s="13"/>
      <c r="PKU37" s="13"/>
      <c r="PKV37" s="13"/>
      <c r="PKW37" s="13"/>
      <c r="PKX37" s="13"/>
      <c r="PKY37" s="13"/>
      <c r="PKZ37" s="13"/>
      <c r="PLA37" s="13"/>
      <c r="PLB37" s="13"/>
      <c r="PLC37" s="13"/>
      <c r="PLD37" s="13"/>
      <c r="PLE37" s="13"/>
      <c r="PLF37" s="13"/>
      <c r="PLG37" s="13"/>
      <c r="PLH37" s="13"/>
      <c r="PLI37" s="13"/>
      <c r="PLJ37" s="13"/>
      <c r="PLK37" s="13"/>
      <c r="PLL37" s="13"/>
      <c r="PLM37" s="13"/>
      <c r="PLN37" s="13"/>
      <c r="PLO37" s="13"/>
      <c r="PLP37" s="13"/>
      <c r="PLQ37" s="13"/>
      <c r="PLR37" s="13"/>
      <c r="PLS37" s="13"/>
      <c r="PLT37" s="13"/>
      <c r="PLU37" s="13"/>
      <c r="PLV37" s="13"/>
      <c r="PLW37" s="13"/>
      <c r="PLX37" s="13"/>
      <c r="PLY37" s="13"/>
      <c r="PLZ37" s="13"/>
      <c r="PMA37" s="13"/>
      <c r="PMB37" s="13"/>
      <c r="PMC37" s="13"/>
      <c r="PMD37" s="13"/>
      <c r="PME37" s="13"/>
      <c r="PMF37" s="13"/>
      <c r="PMG37" s="13"/>
      <c r="PMH37" s="13"/>
      <c r="PMI37" s="13"/>
      <c r="PMJ37" s="13"/>
      <c r="PMK37" s="13"/>
      <c r="PML37" s="13"/>
      <c r="PMM37" s="13"/>
      <c r="PMN37" s="13"/>
      <c r="PMO37" s="13"/>
      <c r="PMP37" s="13"/>
      <c r="PMQ37" s="13"/>
      <c r="PMR37" s="13"/>
      <c r="PMS37" s="13"/>
      <c r="PMT37" s="13"/>
      <c r="PMU37" s="13"/>
      <c r="PMV37" s="13"/>
      <c r="PMW37" s="13"/>
      <c r="PMX37" s="13"/>
      <c r="PMY37" s="13"/>
      <c r="PMZ37" s="13"/>
      <c r="PNA37" s="13"/>
      <c r="PNB37" s="13"/>
      <c r="PNC37" s="13"/>
      <c r="PND37" s="13"/>
      <c r="PNE37" s="13"/>
      <c r="PNF37" s="13"/>
      <c r="PNG37" s="13"/>
      <c r="PNH37" s="13"/>
      <c r="PNI37" s="13"/>
      <c r="PNJ37" s="13"/>
      <c r="PNK37" s="13"/>
      <c r="PNL37" s="13"/>
      <c r="PNM37" s="13"/>
      <c r="PNN37" s="13"/>
      <c r="PNO37" s="13"/>
      <c r="PNP37" s="13"/>
      <c r="PNQ37" s="13"/>
      <c r="PNR37" s="13"/>
      <c r="PNS37" s="13"/>
      <c r="PNT37" s="13"/>
      <c r="PNU37" s="13"/>
      <c r="PNV37" s="13"/>
      <c r="PNW37" s="13"/>
      <c r="PNX37" s="13"/>
      <c r="PNY37" s="13"/>
      <c r="PNZ37" s="13"/>
      <c r="POA37" s="13"/>
      <c r="POB37" s="13"/>
      <c r="POC37" s="13"/>
      <c r="POD37" s="13"/>
      <c r="POE37" s="13"/>
      <c r="POF37" s="13"/>
      <c r="POG37" s="13"/>
      <c r="POH37" s="13"/>
      <c r="POI37" s="13"/>
      <c r="POJ37" s="13"/>
      <c r="POK37" s="13"/>
      <c r="POL37" s="13"/>
      <c r="POM37" s="13"/>
      <c r="PON37" s="13"/>
      <c r="POO37" s="13"/>
      <c r="POP37" s="13"/>
      <c r="POQ37" s="13"/>
      <c r="POR37" s="13"/>
      <c r="POS37" s="13"/>
      <c r="POT37" s="13"/>
      <c r="POU37" s="13"/>
      <c r="POV37" s="13"/>
      <c r="POW37" s="13"/>
      <c r="POX37" s="13"/>
      <c r="POY37" s="13"/>
      <c r="POZ37" s="13"/>
      <c r="PPA37" s="13"/>
      <c r="PPB37" s="13"/>
      <c r="PPC37" s="13"/>
      <c r="PPD37" s="13"/>
      <c r="PPE37" s="13"/>
      <c r="PPF37" s="13"/>
      <c r="PPG37" s="13"/>
      <c r="PPH37" s="13"/>
      <c r="PPI37" s="13"/>
      <c r="PPJ37" s="13"/>
      <c r="PPK37" s="13"/>
      <c r="PPL37" s="13"/>
      <c r="PPM37" s="13"/>
      <c r="PPN37" s="13"/>
      <c r="PPO37" s="13"/>
      <c r="PPP37" s="13"/>
      <c r="PPQ37" s="13"/>
      <c r="PPR37" s="13"/>
      <c r="PPS37" s="13"/>
      <c r="PPT37" s="13"/>
      <c r="PPU37" s="13"/>
      <c r="PPV37" s="13"/>
      <c r="PPW37" s="13"/>
      <c r="PPX37" s="13"/>
      <c r="PPY37" s="13"/>
      <c r="PPZ37" s="13"/>
      <c r="PQA37" s="13"/>
      <c r="PQB37" s="13"/>
      <c r="PQC37" s="13"/>
      <c r="PQD37" s="13"/>
      <c r="PQE37" s="13"/>
      <c r="PQF37" s="13"/>
      <c r="PQG37" s="13"/>
      <c r="PQH37" s="13"/>
      <c r="PQI37" s="13"/>
      <c r="PQJ37" s="13"/>
      <c r="PQK37" s="13"/>
      <c r="PQL37" s="13"/>
      <c r="PQM37" s="13"/>
      <c r="PQN37" s="13"/>
      <c r="PQO37" s="13"/>
      <c r="PQP37" s="13"/>
      <c r="PQQ37" s="13"/>
      <c r="PQR37" s="13"/>
      <c r="PQS37" s="13"/>
      <c r="PQT37" s="13"/>
      <c r="PQU37" s="13"/>
      <c r="PQV37" s="13"/>
      <c r="PQW37" s="13"/>
      <c r="PQX37" s="13"/>
      <c r="PQY37" s="13"/>
      <c r="PQZ37" s="13"/>
      <c r="PRA37" s="13"/>
      <c r="PRB37" s="13"/>
      <c r="PRC37" s="13"/>
      <c r="PRD37" s="13"/>
      <c r="PRE37" s="13"/>
      <c r="PRF37" s="13"/>
      <c r="PRG37" s="13"/>
      <c r="PRH37" s="13"/>
      <c r="PRI37" s="13"/>
      <c r="PRJ37" s="13"/>
      <c r="PRK37" s="13"/>
      <c r="PRL37" s="13"/>
      <c r="PRM37" s="13"/>
      <c r="PRN37" s="13"/>
      <c r="PRO37" s="13"/>
      <c r="PRP37" s="13"/>
      <c r="PRQ37" s="13"/>
      <c r="PRR37" s="13"/>
      <c r="PRS37" s="13"/>
      <c r="PRT37" s="13"/>
      <c r="PRU37" s="13"/>
      <c r="PRV37" s="13"/>
      <c r="PRW37" s="13"/>
      <c r="PRX37" s="13"/>
      <c r="PRY37" s="13"/>
      <c r="PRZ37" s="13"/>
      <c r="PSA37" s="13"/>
      <c r="PSB37" s="13"/>
      <c r="PSC37" s="13"/>
      <c r="PSD37" s="13"/>
      <c r="PSE37" s="13"/>
      <c r="PSF37" s="13"/>
      <c r="PSG37" s="13"/>
      <c r="PSH37" s="13"/>
      <c r="PSI37" s="13"/>
      <c r="PSJ37" s="13"/>
      <c r="PSK37" s="13"/>
      <c r="PSL37" s="13"/>
      <c r="PSM37" s="13"/>
      <c r="PSN37" s="13"/>
      <c r="PSO37" s="13"/>
      <c r="PSP37" s="13"/>
      <c r="PSQ37" s="13"/>
      <c r="PSR37" s="13"/>
      <c r="PSS37" s="13"/>
      <c r="PST37" s="13"/>
      <c r="PSU37" s="13"/>
      <c r="PSV37" s="13"/>
      <c r="PSW37" s="13"/>
      <c r="PSX37" s="13"/>
      <c r="PSY37" s="13"/>
      <c r="PSZ37" s="13"/>
      <c r="PTA37" s="13"/>
      <c r="PTB37" s="13"/>
      <c r="PTC37" s="13"/>
      <c r="PTD37" s="13"/>
      <c r="PTE37" s="13"/>
      <c r="PTF37" s="13"/>
      <c r="PTG37" s="13"/>
      <c r="PTH37" s="13"/>
      <c r="PTI37" s="13"/>
      <c r="PTJ37" s="13"/>
      <c r="PTK37" s="13"/>
      <c r="PTL37" s="13"/>
      <c r="PTM37" s="13"/>
      <c r="PTN37" s="13"/>
      <c r="PTO37" s="13"/>
      <c r="PTP37" s="13"/>
      <c r="PTQ37" s="13"/>
      <c r="PTR37" s="13"/>
      <c r="PTS37" s="13"/>
      <c r="PTT37" s="13"/>
      <c r="PTU37" s="13"/>
      <c r="PTV37" s="13"/>
      <c r="PTW37" s="13"/>
      <c r="PTX37" s="13"/>
      <c r="PTY37" s="13"/>
      <c r="PTZ37" s="13"/>
      <c r="PUA37" s="13"/>
      <c r="PUB37" s="13"/>
      <c r="PUC37" s="13"/>
      <c r="PUD37" s="13"/>
      <c r="PUE37" s="13"/>
      <c r="PUF37" s="13"/>
      <c r="PUG37" s="13"/>
      <c r="PUH37" s="13"/>
      <c r="PUI37" s="13"/>
      <c r="PUJ37" s="13"/>
      <c r="PUK37" s="13"/>
      <c r="PUL37" s="13"/>
      <c r="PUM37" s="13"/>
      <c r="PUN37" s="13"/>
      <c r="PUO37" s="13"/>
      <c r="PUP37" s="13"/>
      <c r="PUQ37" s="13"/>
      <c r="PUR37" s="13"/>
      <c r="PUS37" s="13"/>
      <c r="PUT37" s="13"/>
      <c r="PUU37" s="13"/>
      <c r="PUV37" s="13"/>
      <c r="PUW37" s="13"/>
      <c r="PUX37" s="13"/>
      <c r="PUY37" s="13"/>
      <c r="PUZ37" s="13"/>
      <c r="PVA37" s="13"/>
      <c r="PVB37" s="13"/>
      <c r="PVC37" s="13"/>
      <c r="PVD37" s="13"/>
      <c r="PVE37" s="13"/>
      <c r="PVF37" s="13"/>
      <c r="PVG37" s="13"/>
      <c r="PVH37" s="13"/>
      <c r="PVI37" s="13"/>
      <c r="PVJ37" s="13"/>
      <c r="PVK37" s="13"/>
      <c r="PVL37" s="13"/>
      <c r="PVM37" s="13"/>
      <c r="PVN37" s="13"/>
      <c r="PVO37" s="13"/>
      <c r="PVP37" s="13"/>
      <c r="PVQ37" s="13"/>
      <c r="PVR37" s="13"/>
      <c r="PVS37" s="13"/>
      <c r="PVT37" s="13"/>
      <c r="PVU37" s="13"/>
      <c r="PVV37" s="13"/>
      <c r="PVW37" s="13"/>
      <c r="PVX37" s="13"/>
      <c r="PVY37" s="13"/>
      <c r="PVZ37" s="13"/>
      <c r="PWA37" s="13"/>
      <c r="PWB37" s="13"/>
      <c r="PWC37" s="13"/>
      <c r="PWD37" s="13"/>
      <c r="PWE37" s="13"/>
      <c r="PWF37" s="13"/>
      <c r="PWG37" s="13"/>
      <c r="PWH37" s="13"/>
      <c r="PWI37" s="13"/>
      <c r="PWJ37" s="13"/>
      <c r="PWK37" s="13"/>
      <c r="PWL37" s="13"/>
      <c r="PWM37" s="13"/>
      <c r="PWN37" s="13"/>
      <c r="PWO37" s="13"/>
      <c r="PWP37" s="13"/>
      <c r="PWQ37" s="13"/>
      <c r="PWR37" s="13"/>
      <c r="PWS37" s="13"/>
      <c r="PWT37" s="13"/>
      <c r="PWU37" s="13"/>
      <c r="PWV37" s="13"/>
      <c r="PWW37" s="13"/>
      <c r="PWX37" s="13"/>
      <c r="PWY37" s="13"/>
      <c r="PWZ37" s="13"/>
      <c r="PXA37" s="13"/>
      <c r="PXB37" s="13"/>
      <c r="PXC37" s="13"/>
      <c r="PXD37" s="13"/>
      <c r="PXE37" s="13"/>
      <c r="PXF37" s="13"/>
      <c r="PXG37" s="13"/>
      <c r="PXH37" s="13"/>
      <c r="PXI37" s="13"/>
      <c r="PXJ37" s="13"/>
      <c r="PXK37" s="13"/>
      <c r="PXL37" s="13"/>
      <c r="PXM37" s="13"/>
      <c r="PXN37" s="13"/>
      <c r="PXO37" s="13"/>
      <c r="PXP37" s="13"/>
      <c r="PXQ37" s="13"/>
      <c r="PXR37" s="13"/>
      <c r="PXS37" s="13"/>
      <c r="PXT37" s="13"/>
      <c r="PXU37" s="13"/>
      <c r="PXV37" s="13"/>
      <c r="PXW37" s="13"/>
      <c r="PXX37" s="13"/>
      <c r="PXY37" s="13"/>
      <c r="PXZ37" s="13"/>
      <c r="PYA37" s="13"/>
      <c r="PYB37" s="13"/>
      <c r="PYC37" s="13"/>
      <c r="PYD37" s="13"/>
      <c r="PYE37" s="13"/>
      <c r="PYF37" s="13"/>
      <c r="PYG37" s="13"/>
      <c r="PYH37" s="13"/>
      <c r="PYI37" s="13"/>
      <c r="PYJ37" s="13"/>
      <c r="PYK37" s="13"/>
      <c r="PYL37" s="13"/>
      <c r="PYM37" s="13"/>
      <c r="PYN37" s="13"/>
      <c r="PYO37" s="13"/>
      <c r="PYP37" s="13"/>
      <c r="PYQ37" s="13"/>
      <c r="PYR37" s="13"/>
      <c r="PYS37" s="13"/>
      <c r="PYT37" s="13"/>
      <c r="PYU37" s="13"/>
      <c r="PYV37" s="13"/>
      <c r="PYW37" s="13"/>
      <c r="PYX37" s="13"/>
      <c r="PYY37" s="13"/>
      <c r="PYZ37" s="13"/>
      <c r="PZA37" s="13"/>
      <c r="PZB37" s="13"/>
      <c r="PZC37" s="13"/>
      <c r="PZD37" s="13"/>
      <c r="PZE37" s="13"/>
      <c r="PZF37" s="13"/>
      <c r="PZG37" s="13"/>
      <c r="PZH37" s="13"/>
      <c r="PZI37" s="13"/>
      <c r="PZJ37" s="13"/>
      <c r="PZK37" s="13"/>
      <c r="PZL37" s="13"/>
      <c r="PZM37" s="13"/>
      <c r="PZN37" s="13"/>
      <c r="PZO37" s="13"/>
      <c r="PZP37" s="13"/>
      <c r="PZQ37" s="13"/>
      <c r="PZR37" s="13"/>
      <c r="PZS37" s="13"/>
      <c r="PZT37" s="13"/>
      <c r="PZU37" s="13"/>
      <c r="PZV37" s="13"/>
      <c r="PZW37" s="13"/>
      <c r="PZX37" s="13"/>
      <c r="PZY37" s="13"/>
      <c r="PZZ37" s="13"/>
      <c r="QAA37" s="13"/>
      <c r="QAB37" s="13"/>
      <c r="QAC37" s="13"/>
      <c r="QAD37" s="13"/>
      <c r="QAE37" s="13"/>
      <c r="QAF37" s="13"/>
      <c r="QAG37" s="13"/>
      <c r="QAH37" s="13"/>
      <c r="QAI37" s="13"/>
      <c r="QAJ37" s="13"/>
      <c r="QAK37" s="13"/>
      <c r="QAL37" s="13"/>
      <c r="QAM37" s="13"/>
      <c r="QAN37" s="13"/>
      <c r="QAO37" s="13"/>
      <c r="QAP37" s="13"/>
      <c r="QAQ37" s="13"/>
      <c r="QAR37" s="13"/>
      <c r="QAS37" s="13"/>
      <c r="QAT37" s="13"/>
      <c r="QAU37" s="13"/>
      <c r="QAV37" s="13"/>
      <c r="QAW37" s="13"/>
      <c r="QAX37" s="13"/>
      <c r="QAY37" s="13"/>
      <c r="QAZ37" s="13"/>
      <c r="QBA37" s="13"/>
      <c r="QBB37" s="13"/>
      <c r="QBC37" s="13"/>
      <c r="QBD37" s="13"/>
      <c r="QBE37" s="13"/>
      <c r="QBF37" s="13"/>
      <c r="QBG37" s="13"/>
      <c r="QBH37" s="13"/>
      <c r="QBI37" s="13"/>
      <c r="QBJ37" s="13"/>
      <c r="QBK37" s="13"/>
      <c r="QBL37" s="13"/>
      <c r="QBM37" s="13"/>
      <c r="QBN37" s="13"/>
      <c r="QBO37" s="13"/>
      <c r="QBP37" s="13"/>
      <c r="QBQ37" s="13"/>
      <c r="QBR37" s="13"/>
      <c r="QBS37" s="13"/>
      <c r="QBT37" s="13"/>
      <c r="QBU37" s="13"/>
      <c r="QBV37" s="13"/>
      <c r="QBW37" s="13"/>
      <c r="QBX37" s="13"/>
      <c r="QBY37" s="13"/>
      <c r="QBZ37" s="13"/>
      <c r="QCA37" s="13"/>
      <c r="QCB37" s="13"/>
      <c r="QCC37" s="13"/>
      <c r="QCD37" s="13"/>
      <c r="QCE37" s="13"/>
      <c r="QCF37" s="13"/>
      <c r="QCG37" s="13"/>
      <c r="QCH37" s="13"/>
      <c r="QCI37" s="13"/>
      <c r="QCJ37" s="13"/>
      <c r="QCK37" s="13"/>
      <c r="QCL37" s="13"/>
      <c r="QCM37" s="13"/>
      <c r="QCN37" s="13"/>
      <c r="QCO37" s="13"/>
      <c r="QCP37" s="13"/>
      <c r="QCQ37" s="13"/>
      <c r="QCR37" s="13"/>
      <c r="QCS37" s="13"/>
      <c r="QCT37" s="13"/>
      <c r="QCU37" s="13"/>
      <c r="QCV37" s="13"/>
      <c r="QCW37" s="13"/>
      <c r="QCX37" s="13"/>
      <c r="QCY37" s="13"/>
      <c r="QCZ37" s="13"/>
      <c r="QDA37" s="13"/>
      <c r="QDB37" s="13"/>
      <c r="QDC37" s="13"/>
      <c r="QDD37" s="13"/>
      <c r="QDE37" s="13"/>
      <c r="QDF37" s="13"/>
      <c r="QDG37" s="13"/>
      <c r="QDH37" s="13"/>
      <c r="QDI37" s="13"/>
      <c r="QDJ37" s="13"/>
      <c r="QDK37" s="13"/>
      <c r="QDL37" s="13"/>
      <c r="QDM37" s="13"/>
      <c r="QDN37" s="13"/>
      <c r="QDO37" s="13"/>
      <c r="QDP37" s="13"/>
      <c r="QDQ37" s="13"/>
      <c r="QDR37" s="13"/>
      <c r="QDS37" s="13"/>
      <c r="QDT37" s="13"/>
      <c r="QDU37" s="13"/>
      <c r="QDV37" s="13"/>
      <c r="QDW37" s="13"/>
      <c r="QDX37" s="13"/>
      <c r="QDY37" s="13"/>
      <c r="QDZ37" s="13"/>
      <c r="QEA37" s="13"/>
      <c r="QEB37" s="13"/>
      <c r="QEC37" s="13"/>
      <c r="QED37" s="13"/>
      <c r="QEE37" s="13"/>
      <c r="QEF37" s="13"/>
      <c r="QEG37" s="13"/>
      <c r="QEH37" s="13"/>
      <c r="QEI37" s="13"/>
      <c r="QEJ37" s="13"/>
      <c r="QEK37" s="13"/>
      <c r="QEL37" s="13"/>
      <c r="QEM37" s="13"/>
      <c r="QEN37" s="13"/>
      <c r="QEO37" s="13"/>
      <c r="QEP37" s="13"/>
      <c r="QEQ37" s="13"/>
      <c r="QER37" s="13"/>
      <c r="QES37" s="13"/>
      <c r="QET37" s="13"/>
      <c r="QEU37" s="13"/>
      <c r="QEV37" s="13"/>
      <c r="QEW37" s="13"/>
      <c r="QEX37" s="13"/>
      <c r="QEY37" s="13"/>
      <c r="QEZ37" s="13"/>
      <c r="QFA37" s="13"/>
      <c r="QFB37" s="13"/>
      <c r="QFC37" s="13"/>
      <c r="QFD37" s="13"/>
      <c r="QFE37" s="13"/>
      <c r="QFF37" s="13"/>
      <c r="QFG37" s="13"/>
      <c r="QFH37" s="13"/>
      <c r="QFI37" s="13"/>
      <c r="QFJ37" s="13"/>
      <c r="QFK37" s="13"/>
      <c r="QFL37" s="13"/>
      <c r="QFM37" s="13"/>
      <c r="QFN37" s="13"/>
      <c r="QFO37" s="13"/>
      <c r="QFP37" s="13"/>
      <c r="QFQ37" s="13"/>
      <c r="QFR37" s="13"/>
      <c r="QFS37" s="13"/>
      <c r="QFT37" s="13"/>
      <c r="QFU37" s="13"/>
      <c r="QFV37" s="13"/>
      <c r="QFW37" s="13"/>
      <c r="QFX37" s="13"/>
      <c r="QFY37" s="13"/>
      <c r="QFZ37" s="13"/>
      <c r="QGA37" s="13"/>
      <c r="QGB37" s="13"/>
      <c r="QGC37" s="13"/>
      <c r="QGD37" s="13"/>
      <c r="QGE37" s="13"/>
      <c r="QGF37" s="13"/>
      <c r="QGG37" s="13"/>
      <c r="QGH37" s="13"/>
      <c r="QGI37" s="13"/>
      <c r="QGJ37" s="13"/>
      <c r="QGK37" s="13"/>
      <c r="QGL37" s="13"/>
      <c r="QGM37" s="13"/>
      <c r="QGN37" s="13"/>
      <c r="QGO37" s="13"/>
      <c r="QGP37" s="13"/>
      <c r="QGQ37" s="13"/>
      <c r="QGR37" s="13"/>
      <c r="QGS37" s="13"/>
      <c r="QGT37" s="13"/>
      <c r="QGU37" s="13"/>
      <c r="QGV37" s="13"/>
      <c r="QGW37" s="13"/>
      <c r="QGX37" s="13"/>
      <c r="QGY37" s="13"/>
      <c r="QGZ37" s="13"/>
      <c r="QHA37" s="13"/>
      <c r="QHB37" s="13"/>
      <c r="QHC37" s="13"/>
      <c r="QHD37" s="13"/>
      <c r="QHE37" s="13"/>
      <c r="QHF37" s="13"/>
      <c r="QHG37" s="13"/>
      <c r="QHH37" s="13"/>
      <c r="QHI37" s="13"/>
      <c r="QHJ37" s="13"/>
      <c r="QHK37" s="13"/>
      <c r="QHL37" s="13"/>
      <c r="QHM37" s="13"/>
      <c r="QHN37" s="13"/>
      <c r="QHO37" s="13"/>
      <c r="QHP37" s="13"/>
      <c r="QHQ37" s="13"/>
      <c r="QHR37" s="13"/>
      <c r="QHS37" s="13"/>
      <c r="QHT37" s="13"/>
      <c r="QHU37" s="13"/>
      <c r="QHV37" s="13"/>
      <c r="QHW37" s="13"/>
      <c r="QHX37" s="13"/>
      <c r="QHY37" s="13"/>
      <c r="QHZ37" s="13"/>
      <c r="QIA37" s="13"/>
      <c r="QIB37" s="13"/>
      <c r="QIC37" s="13"/>
      <c r="QID37" s="13"/>
      <c r="QIE37" s="13"/>
      <c r="QIF37" s="13"/>
      <c r="QIG37" s="13"/>
      <c r="QIH37" s="13"/>
      <c r="QII37" s="13"/>
      <c r="QIJ37" s="13"/>
      <c r="QIK37" s="13"/>
      <c r="QIL37" s="13"/>
      <c r="QIM37" s="13"/>
      <c r="QIN37" s="13"/>
      <c r="QIO37" s="13"/>
      <c r="QIP37" s="13"/>
      <c r="QIQ37" s="13"/>
      <c r="QIR37" s="13"/>
      <c r="QIS37" s="13"/>
      <c r="QIT37" s="13"/>
      <c r="QIU37" s="13"/>
      <c r="QIV37" s="13"/>
      <c r="QIW37" s="13"/>
      <c r="QIX37" s="13"/>
      <c r="QIY37" s="13"/>
      <c r="QIZ37" s="13"/>
      <c r="QJA37" s="13"/>
      <c r="QJB37" s="13"/>
      <c r="QJC37" s="13"/>
      <c r="QJD37" s="13"/>
      <c r="QJE37" s="13"/>
      <c r="QJF37" s="13"/>
      <c r="QJG37" s="13"/>
      <c r="QJH37" s="13"/>
      <c r="QJI37" s="13"/>
      <c r="QJJ37" s="13"/>
      <c r="QJK37" s="13"/>
      <c r="QJL37" s="13"/>
      <c r="QJM37" s="13"/>
      <c r="QJN37" s="13"/>
      <c r="QJO37" s="13"/>
      <c r="QJP37" s="13"/>
      <c r="QJQ37" s="13"/>
      <c r="QJR37" s="13"/>
      <c r="QJS37" s="13"/>
      <c r="QJT37" s="13"/>
      <c r="QJU37" s="13"/>
      <c r="QJV37" s="13"/>
      <c r="QJW37" s="13"/>
      <c r="QJX37" s="13"/>
      <c r="QJY37" s="13"/>
      <c r="QJZ37" s="13"/>
      <c r="QKA37" s="13"/>
      <c r="QKB37" s="13"/>
      <c r="QKC37" s="13"/>
      <c r="QKD37" s="13"/>
      <c r="QKE37" s="13"/>
      <c r="QKF37" s="13"/>
      <c r="QKG37" s="13"/>
      <c r="QKH37" s="13"/>
      <c r="QKI37" s="13"/>
      <c r="QKJ37" s="13"/>
      <c r="QKK37" s="13"/>
      <c r="QKL37" s="13"/>
      <c r="QKM37" s="13"/>
      <c r="QKN37" s="13"/>
      <c r="QKO37" s="13"/>
      <c r="QKP37" s="13"/>
      <c r="QKQ37" s="13"/>
      <c r="QKR37" s="13"/>
      <c r="QKS37" s="13"/>
      <c r="QKT37" s="13"/>
      <c r="QKU37" s="13"/>
      <c r="QKV37" s="13"/>
      <c r="QKW37" s="13"/>
      <c r="QKX37" s="13"/>
      <c r="QKY37" s="13"/>
      <c r="QKZ37" s="13"/>
      <c r="QLA37" s="13"/>
      <c r="QLB37" s="13"/>
      <c r="QLC37" s="13"/>
      <c r="QLD37" s="13"/>
      <c r="QLE37" s="13"/>
      <c r="QLF37" s="13"/>
      <c r="QLG37" s="13"/>
      <c r="QLH37" s="13"/>
      <c r="QLI37" s="13"/>
      <c r="QLJ37" s="13"/>
      <c r="QLK37" s="13"/>
      <c r="QLL37" s="13"/>
      <c r="QLM37" s="13"/>
      <c r="QLN37" s="13"/>
      <c r="QLO37" s="13"/>
      <c r="QLP37" s="13"/>
      <c r="QLQ37" s="13"/>
      <c r="QLR37" s="13"/>
      <c r="QLS37" s="13"/>
      <c r="QLT37" s="13"/>
      <c r="QLU37" s="13"/>
      <c r="QLV37" s="13"/>
      <c r="QLW37" s="13"/>
      <c r="QLX37" s="13"/>
      <c r="QLY37" s="13"/>
      <c r="QLZ37" s="13"/>
      <c r="QMA37" s="13"/>
      <c r="QMB37" s="13"/>
      <c r="QMC37" s="13"/>
      <c r="QMD37" s="13"/>
      <c r="QME37" s="13"/>
      <c r="QMF37" s="13"/>
      <c r="QMG37" s="13"/>
      <c r="QMH37" s="13"/>
      <c r="QMI37" s="13"/>
      <c r="QMJ37" s="13"/>
      <c r="QMK37" s="13"/>
      <c r="QML37" s="13"/>
      <c r="QMM37" s="13"/>
      <c r="QMN37" s="13"/>
      <c r="QMO37" s="13"/>
      <c r="QMP37" s="13"/>
      <c r="QMQ37" s="13"/>
      <c r="QMR37" s="13"/>
      <c r="QMS37" s="13"/>
      <c r="QMT37" s="13"/>
      <c r="QMU37" s="13"/>
      <c r="QMV37" s="13"/>
      <c r="QMW37" s="13"/>
      <c r="QMX37" s="13"/>
      <c r="QMY37" s="13"/>
      <c r="QMZ37" s="13"/>
      <c r="QNA37" s="13"/>
      <c r="QNB37" s="13"/>
      <c r="QNC37" s="13"/>
      <c r="QND37" s="13"/>
      <c r="QNE37" s="13"/>
      <c r="QNF37" s="13"/>
      <c r="QNG37" s="13"/>
      <c r="QNH37" s="13"/>
      <c r="QNI37" s="13"/>
      <c r="QNJ37" s="13"/>
      <c r="QNK37" s="13"/>
      <c r="QNL37" s="13"/>
      <c r="QNM37" s="13"/>
      <c r="QNN37" s="13"/>
      <c r="QNO37" s="13"/>
      <c r="QNP37" s="13"/>
      <c r="QNQ37" s="13"/>
      <c r="QNR37" s="13"/>
      <c r="QNS37" s="13"/>
      <c r="QNT37" s="13"/>
      <c r="QNU37" s="13"/>
      <c r="QNV37" s="13"/>
      <c r="QNW37" s="13"/>
      <c r="QNX37" s="13"/>
      <c r="QNY37" s="13"/>
      <c r="QNZ37" s="13"/>
      <c r="QOA37" s="13"/>
      <c r="QOB37" s="13"/>
      <c r="QOC37" s="13"/>
      <c r="QOD37" s="13"/>
      <c r="QOE37" s="13"/>
      <c r="QOF37" s="13"/>
      <c r="QOG37" s="13"/>
      <c r="QOH37" s="13"/>
      <c r="QOI37" s="13"/>
      <c r="QOJ37" s="13"/>
      <c r="QOK37" s="13"/>
      <c r="QOL37" s="13"/>
      <c r="QOM37" s="13"/>
      <c r="QON37" s="13"/>
      <c r="QOO37" s="13"/>
      <c r="QOP37" s="13"/>
      <c r="QOQ37" s="13"/>
      <c r="QOR37" s="13"/>
      <c r="QOS37" s="13"/>
      <c r="QOT37" s="13"/>
      <c r="QOU37" s="13"/>
      <c r="QOV37" s="13"/>
      <c r="QOW37" s="13"/>
      <c r="QOX37" s="13"/>
      <c r="QOY37" s="13"/>
      <c r="QOZ37" s="13"/>
      <c r="QPA37" s="13"/>
      <c r="QPB37" s="13"/>
      <c r="QPC37" s="13"/>
      <c r="QPD37" s="13"/>
      <c r="QPE37" s="13"/>
      <c r="QPF37" s="13"/>
      <c r="QPG37" s="13"/>
      <c r="QPH37" s="13"/>
      <c r="QPI37" s="13"/>
      <c r="QPJ37" s="13"/>
      <c r="QPK37" s="13"/>
      <c r="QPL37" s="13"/>
      <c r="QPM37" s="13"/>
      <c r="QPN37" s="13"/>
      <c r="QPO37" s="13"/>
      <c r="QPP37" s="13"/>
      <c r="QPQ37" s="13"/>
      <c r="QPR37" s="13"/>
      <c r="QPS37" s="13"/>
      <c r="QPT37" s="13"/>
      <c r="QPU37" s="13"/>
      <c r="QPV37" s="13"/>
      <c r="QPW37" s="13"/>
      <c r="QPX37" s="13"/>
      <c r="QPY37" s="13"/>
      <c r="QPZ37" s="13"/>
      <c r="QQA37" s="13"/>
      <c r="QQB37" s="13"/>
      <c r="QQC37" s="13"/>
      <c r="QQD37" s="13"/>
      <c r="QQE37" s="13"/>
      <c r="QQF37" s="13"/>
      <c r="QQG37" s="13"/>
      <c r="QQH37" s="13"/>
      <c r="QQI37" s="13"/>
      <c r="QQJ37" s="13"/>
      <c r="QQK37" s="13"/>
      <c r="QQL37" s="13"/>
      <c r="QQM37" s="13"/>
      <c r="QQN37" s="13"/>
      <c r="QQO37" s="13"/>
      <c r="QQP37" s="13"/>
      <c r="QQQ37" s="13"/>
      <c r="QQR37" s="13"/>
      <c r="QQS37" s="13"/>
      <c r="QQT37" s="13"/>
      <c r="QQU37" s="13"/>
      <c r="QQV37" s="13"/>
      <c r="QQW37" s="13"/>
      <c r="QQX37" s="13"/>
      <c r="QQY37" s="13"/>
      <c r="QQZ37" s="13"/>
      <c r="QRA37" s="13"/>
      <c r="QRB37" s="13"/>
      <c r="QRC37" s="13"/>
      <c r="QRD37" s="13"/>
      <c r="QRE37" s="13"/>
      <c r="QRF37" s="13"/>
      <c r="QRG37" s="13"/>
      <c r="QRH37" s="13"/>
      <c r="QRI37" s="13"/>
      <c r="QRJ37" s="13"/>
      <c r="QRK37" s="13"/>
      <c r="QRL37" s="13"/>
      <c r="QRM37" s="13"/>
      <c r="QRN37" s="13"/>
      <c r="QRO37" s="13"/>
      <c r="QRP37" s="13"/>
      <c r="QRQ37" s="13"/>
      <c r="QRR37" s="13"/>
      <c r="QRS37" s="13"/>
      <c r="QRT37" s="13"/>
      <c r="QRU37" s="13"/>
      <c r="QRV37" s="13"/>
      <c r="QRW37" s="13"/>
      <c r="QRX37" s="13"/>
      <c r="QRY37" s="13"/>
      <c r="QRZ37" s="13"/>
      <c r="QSA37" s="13"/>
      <c r="QSB37" s="13"/>
      <c r="QSC37" s="13"/>
      <c r="QSD37" s="13"/>
      <c r="QSE37" s="13"/>
      <c r="QSF37" s="13"/>
      <c r="QSG37" s="13"/>
      <c r="QSH37" s="13"/>
      <c r="QSI37" s="13"/>
      <c r="QSJ37" s="13"/>
      <c r="QSK37" s="13"/>
      <c r="QSL37" s="13"/>
      <c r="QSM37" s="13"/>
      <c r="QSN37" s="13"/>
      <c r="QSO37" s="13"/>
      <c r="QSP37" s="13"/>
      <c r="QSQ37" s="13"/>
      <c r="QSR37" s="13"/>
      <c r="QSS37" s="13"/>
      <c r="QST37" s="13"/>
      <c r="QSU37" s="13"/>
      <c r="QSV37" s="13"/>
      <c r="QSW37" s="13"/>
      <c r="QSX37" s="13"/>
      <c r="QSY37" s="13"/>
      <c r="QSZ37" s="13"/>
      <c r="QTA37" s="13"/>
      <c r="QTB37" s="13"/>
      <c r="QTC37" s="13"/>
      <c r="QTD37" s="13"/>
      <c r="QTE37" s="13"/>
      <c r="QTF37" s="13"/>
      <c r="QTG37" s="13"/>
      <c r="QTH37" s="13"/>
      <c r="QTI37" s="13"/>
      <c r="QTJ37" s="13"/>
      <c r="QTK37" s="13"/>
      <c r="QTL37" s="13"/>
      <c r="QTM37" s="13"/>
      <c r="QTN37" s="13"/>
      <c r="QTO37" s="13"/>
      <c r="QTP37" s="13"/>
      <c r="QTQ37" s="13"/>
      <c r="QTR37" s="13"/>
      <c r="QTS37" s="13"/>
      <c r="QTT37" s="13"/>
      <c r="QTU37" s="13"/>
      <c r="QTV37" s="13"/>
      <c r="QTW37" s="13"/>
      <c r="QTX37" s="13"/>
      <c r="QTY37" s="13"/>
      <c r="QTZ37" s="13"/>
      <c r="QUA37" s="13"/>
      <c r="QUB37" s="13"/>
      <c r="QUC37" s="13"/>
      <c r="QUD37" s="13"/>
      <c r="QUE37" s="13"/>
      <c r="QUF37" s="13"/>
      <c r="QUG37" s="13"/>
      <c r="QUH37" s="13"/>
      <c r="QUI37" s="13"/>
      <c r="QUJ37" s="13"/>
      <c r="QUK37" s="13"/>
      <c r="QUL37" s="13"/>
      <c r="QUM37" s="13"/>
      <c r="QUN37" s="13"/>
      <c r="QUO37" s="13"/>
      <c r="QUP37" s="13"/>
      <c r="QUQ37" s="13"/>
      <c r="QUR37" s="13"/>
      <c r="QUS37" s="13"/>
      <c r="QUT37" s="13"/>
      <c r="QUU37" s="13"/>
      <c r="QUV37" s="13"/>
      <c r="QUW37" s="13"/>
      <c r="QUX37" s="13"/>
      <c r="QUY37" s="13"/>
      <c r="QUZ37" s="13"/>
      <c r="QVA37" s="13"/>
      <c r="QVB37" s="13"/>
      <c r="QVC37" s="13"/>
      <c r="QVD37" s="13"/>
      <c r="QVE37" s="13"/>
      <c r="QVF37" s="13"/>
      <c r="QVG37" s="13"/>
      <c r="QVH37" s="13"/>
      <c r="QVI37" s="13"/>
      <c r="QVJ37" s="13"/>
      <c r="QVK37" s="13"/>
      <c r="QVL37" s="13"/>
      <c r="QVM37" s="13"/>
      <c r="QVN37" s="13"/>
      <c r="QVO37" s="13"/>
      <c r="QVP37" s="13"/>
      <c r="QVQ37" s="13"/>
      <c r="QVR37" s="13"/>
      <c r="QVS37" s="13"/>
      <c r="QVT37" s="13"/>
      <c r="QVU37" s="13"/>
      <c r="QVV37" s="13"/>
      <c r="QVW37" s="13"/>
      <c r="QVX37" s="13"/>
      <c r="QVY37" s="13"/>
      <c r="QVZ37" s="13"/>
      <c r="QWA37" s="13"/>
      <c r="QWB37" s="13"/>
      <c r="QWC37" s="13"/>
      <c r="QWD37" s="13"/>
      <c r="QWE37" s="13"/>
      <c r="QWF37" s="13"/>
      <c r="QWG37" s="13"/>
      <c r="QWH37" s="13"/>
      <c r="QWI37" s="13"/>
      <c r="QWJ37" s="13"/>
      <c r="QWK37" s="13"/>
      <c r="QWL37" s="13"/>
      <c r="QWM37" s="13"/>
      <c r="QWN37" s="13"/>
      <c r="QWO37" s="13"/>
      <c r="QWP37" s="13"/>
      <c r="QWQ37" s="13"/>
      <c r="QWR37" s="13"/>
      <c r="QWS37" s="13"/>
      <c r="QWT37" s="13"/>
      <c r="QWU37" s="13"/>
      <c r="QWV37" s="13"/>
      <c r="QWW37" s="13"/>
      <c r="QWX37" s="13"/>
      <c r="QWY37" s="13"/>
      <c r="QWZ37" s="13"/>
      <c r="QXA37" s="13"/>
      <c r="QXB37" s="13"/>
      <c r="QXC37" s="13"/>
      <c r="QXD37" s="13"/>
      <c r="QXE37" s="13"/>
      <c r="QXF37" s="13"/>
      <c r="QXG37" s="13"/>
      <c r="QXH37" s="13"/>
      <c r="QXI37" s="13"/>
      <c r="QXJ37" s="13"/>
      <c r="QXK37" s="13"/>
      <c r="QXL37" s="13"/>
      <c r="QXM37" s="13"/>
      <c r="QXN37" s="13"/>
      <c r="QXO37" s="13"/>
      <c r="QXP37" s="13"/>
      <c r="QXQ37" s="13"/>
      <c r="QXR37" s="13"/>
      <c r="QXS37" s="13"/>
      <c r="QXT37" s="13"/>
      <c r="QXU37" s="13"/>
      <c r="QXV37" s="13"/>
      <c r="QXW37" s="13"/>
      <c r="QXX37" s="13"/>
      <c r="QXY37" s="13"/>
      <c r="QXZ37" s="13"/>
      <c r="QYA37" s="13"/>
      <c r="QYB37" s="13"/>
      <c r="QYC37" s="13"/>
      <c r="QYD37" s="13"/>
      <c r="QYE37" s="13"/>
      <c r="QYF37" s="13"/>
      <c r="QYG37" s="13"/>
      <c r="QYH37" s="13"/>
      <c r="QYI37" s="13"/>
      <c r="QYJ37" s="13"/>
      <c r="QYK37" s="13"/>
      <c r="QYL37" s="13"/>
      <c r="QYM37" s="13"/>
      <c r="QYN37" s="13"/>
      <c r="QYO37" s="13"/>
      <c r="QYP37" s="13"/>
      <c r="QYQ37" s="13"/>
      <c r="QYR37" s="13"/>
      <c r="QYS37" s="13"/>
      <c r="QYT37" s="13"/>
      <c r="QYU37" s="13"/>
      <c r="QYV37" s="13"/>
      <c r="QYW37" s="13"/>
      <c r="QYX37" s="13"/>
      <c r="QYY37" s="13"/>
      <c r="QYZ37" s="13"/>
      <c r="QZA37" s="13"/>
      <c r="QZB37" s="13"/>
      <c r="QZC37" s="13"/>
      <c r="QZD37" s="13"/>
      <c r="QZE37" s="13"/>
      <c r="QZF37" s="13"/>
      <c r="QZG37" s="13"/>
      <c r="QZH37" s="13"/>
      <c r="QZI37" s="13"/>
      <c r="QZJ37" s="13"/>
      <c r="QZK37" s="13"/>
      <c r="QZL37" s="13"/>
      <c r="QZM37" s="13"/>
      <c r="QZN37" s="13"/>
      <c r="QZO37" s="13"/>
      <c r="QZP37" s="13"/>
      <c r="QZQ37" s="13"/>
      <c r="QZR37" s="13"/>
      <c r="QZS37" s="13"/>
      <c r="QZT37" s="13"/>
      <c r="QZU37" s="13"/>
      <c r="QZV37" s="13"/>
      <c r="QZW37" s="13"/>
      <c r="QZX37" s="13"/>
      <c r="QZY37" s="13"/>
      <c r="QZZ37" s="13"/>
      <c r="RAA37" s="13"/>
      <c r="RAB37" s="13"/>
      <c r="RAC37" s="13"/>
      <c r="RAD37" s="13"/>
      <c r="RAE37" s="13"/>
      <c r="RAF37" s="13"/>
      <c r="RAG37" s="13"/>
      <c r="RAH37" s="13"/>
      <c r="RAI37" s="13"/>
      <c r="RAJ37" s="13"/>
      <c r="RAK37" s="13"/>
      <c r="RAL37" s="13"/>
      <c r="RAM37" s="13"/>
      <c r="RAN37" s="13"/>
      <c r="RAO37" s="13"/>
      <c r="RAP37" s="13"/>
      <c r="RAQ37" s="13"/>
      <c r="RAR37" s="13"/>
      <c r="RAS37" s="13"/>
      <c r="RAT37" s="13"/>
      <c r="RAU37" s="13"/>
      <c r="RAV37" s="13"/>
      <c r="RAW37" s="13"/>
      <c r="RAX37" s="13"/>
      <c r="RAY37" s="13"/>
      <c r="RAZ37" s="13"/>
      <c r="RBA37" s="13"/>
      <c r="RBB37" s="13"/>
      <c r="RBC37" s="13"/>
      <c r="RBD37" s="13"/>
      <c r="RBE37" s="13"/>
      <c r="RBF37" s="13"/>
      <c r="RBG37" s="13"/>
      <c r="RBH37" s="13"/>
      <c r="RBI37" s="13"/>
      <c r="RBJ37" s="13"/>
      <c r="RBK37" s="13"/>
      <c r="RBL37" s="13"/>
      <c r="RBM37" s="13"/>
      <c r="RBN37" s="13"/>
      <c r="RBO37" s="13"/>
      <c r="RBP37" s="13"/>
      <c r="RBQ37" s="13"/>
      <c r="RBR37" s="13"/>
      <c r="RBS37" s="13"/>
      <c r="RBT37" s="13"/>
      <c r="RBU37" s="13"/>
      <c r="RBV37" s="13"/>
      <c r="RBW37" s="13"/>
      <c r="RBX37" s="13"/>
      <c r="RBY37" s="13"/>
      <c r="RBZ37" s="13"/>
      <c r="RCA37" s="13"/>
      <c r="RCB37" s="13"/>
      <c r="RCC37" s="13"/>
      <c r="RCD37" s="13"/>
      <c r="RCE37" s="13"/>
      <c r="RCF37" s="13"/>
      <c r="RCG37" s="13"/>
      <c r="RCH37" s="13"/>
      <c r="RCI37" s="13"/>
      <c r="RCJ37" s="13"/>
      <c r="RCK37" s="13"/>
      <c r="RCL37" s="13"/>
      <c r="RCM37" s="13"/>
      <c r="RCN37" s="13"/>
      <c r="RCO37" s="13"/>
      <c r="RCP37" s="13"/>
      <c r="RCQ37" s="13"/>
      <c r="RCR37" s="13"/>
      <c r="RCS37" s="13"/>
      <c r="RCT37" s="13"/>
      <c r="RCU37" s="13"/>
      <c r="RCV37" s="13"/>
      <c r="RCW37" s="13"/>
      <c r="RCX37" s="13"/>
      <c r="RCY37" s="13"/>
      <c r="RCZ37" s="13"/>
      <c r="RDA37" s="13"/>
      <c r="RDB37" s="13"/>
      <c r="RDC37" s="13"/>
      <c r="RDD37" s="13"/>
      <c r="RDE37" s="13"/>
      <c r="RDF37" s="13"/>
      <c r="RDG37" s="13"/>
      <c r="RDH37" s="13"/>
      <c r="RDI37" s="13"/>
      <c r="RDJ37" s="13"/>
      <c r="RDK37" s="13"/>
      <c r="RDL37" s="13"/>
      <c r="RDM37" s="13"/>
      <c r="RDN37" s="13"/>
      <c r="RDO37" s="13"/>
      <c r="RDP37" s="13"/>
      <c r="RDQ37" s="13"/>
      <c r="RDR37" s="13"/>
      <c r="RDS37" s="13"/>
      <c r="RDT37" s="13"/>
      <c r="RDU37" s="13"/>
      <c r="RDV37" s="13"/>
      <c r="RDW37" s="13"/>
      <c r="RDX37" s="13"/>
      <c r="RDY37" s="13"/>
      <c r="RDZ37" s="13"/>
      <c r="REA37" s="13"/>
      <c r="REB37" s="13"/>
      <c r="REC37" s="13"/>
      <c r="RED37" s="13"/>
      <c r="REE37" s="13"/>
      <c r="REF37" s="13"/>
      <c r="REG37" s="13"/>
      <c r="REH37" s="13"/>
      <c r="REI37" s="13"/>
      <c r="REJ37" s="13"/>
      <c r="REK37" s="13"/>
      <c r="REL37" s="13"/>
      <c r="REM37" s="13"/>
      <c r="REN37" s="13"/>
      <c r="REO37" s="13"/>
      <c r="REP37" s="13"/>
      <c r="REQ37" s="13"/>
      <c r="RER37" s="13"/>
      <c r="RES37" s="13"/>
      <c r="RET37" s="13"/>
      <c r="REU37" s="13"/>
      <c r="REV37" s="13"/>
      <c r="REW37" s="13"/>
      <c r="REX37" s="13"/>
      <c r="REY37" s="13"/>
      <c r="REZ37" s="13"/>
      <c r="RFA37" s="13"/>
      <c r="RFB37" s="13"/>
      <c r="RFC37" s="13"/>
      <c r="RFD37" s="13"/>
      <c r="RFE37" s="13"/>
      <c r="RFF37" s="13"/>
      <c r="RFG37" s="13"/>
      <c r="RFH37" s="13"/>
      <c r="RFI37" s="13"/>
      <c r="RFJ37" s="13"/>
      <c r="RFK37" s="13"/>
      <c r="RFL37" s="13"/>
      <c r="RFM37" s="13"/>
      <c r="RFN37" s="13"/>
      <c r="RFO37" s="13"/>
      <c r="RFP37" s="13"/>
      <c r="RFQ37" s="13"/>
      <c r="RFR37" s="13"/>
      <c r="RFS37" s="13"/>
      <c r="RFT37" s="13"/>
      <c r="RFU37" s="13"/>
      <c r="RFV37" s="13"/>
      <c r="RFW37" s="13"/>
      <c r="RFX37" s="13"/>
      <c r="RFY37" s="13"/>
      <c r="RFZ37" s="13"/>
      <c r="RGA37" s="13"/>
      <c r="RGB37" s="13"/>
      <c r="RGC37" s="13"/>
      <c r="RGD37" s="13"/>
      <c r="RGE37" s="13"/>
      <c r="RGF37" s="13"/>
      <c r="RGG37" s="13"/>
      <c r="RGH37" s="13"/>
      <c r="RGI37" s="13"/>
      <c r="RGJ37" s="13"/>
      <c r="RGK37" s="13"/>
      <c r="RGL37" s="13"/>
      <c r="RGM37" s="13"/>
      <c r="RGN37" s="13"/>
      <c r="RGO37" s="13"/>
      <c r="RGP37" s="13"/>
      <c r="RGQ37" s="13"/>
      <c r="RGR37" s="13"/>
      <c r="RGS37" s="13"/>
      <c r="RGT37" s="13"/>
      <c r="RGU37" s="13"/>
      <c r="RGV37" s="13"/>
      <c r="RGW37" s="13"/>
      <c r="RGX37" s="13"/>
      <c r="RGY37" s="13"/>
      <c r="RGZ37" s="13"/>
      <c r="RHA37" s="13"/>
      <c r="RHB37" s="13"/>
      <c r="RHC37" s="13"/>
      <c r="RHD37" s="13"/>
      <c r="RHE37" s="13"/>
      <c r="RHF37" s="13"/>
      <c r="RHG37" s="13"/>
      <c r="RHH37" s="13"/>
      <c r="RHI37" s="13"/>
      <c r="RHJ37" s="13"/>
      <c r="RHK37" s="13"/>
      <c r="RHL37" s="13"/>
      <c r="RHM37" s="13"/>
      <c r="RHN37" s="13"/>
      <c r="RHO37" s="13"/>
      <c r="RHP37" s="13"/>
      <c r="RHQ37" s="13"/>
      <c r="RHR37" s="13"/>
      <c r="RHS37" s="13"/>
      <c r="RHT37" s="13"/>
      <c r="RHU37" s="13"/>
      <c r="RHV37" s="13"/>
      <c r="RHW37" s="13"/>
      <c r="RHX37" s="13"/>
      <c r="RHY37" s="13"/>
      <c r="RHZ37" s="13"/>
      <c r="RIA37" s="13"/>
      <c r="RIB37" s="13"/>
      <c r="RIC37" s="13"/>
      <c r="RID37" s="13"/>
      <c r="RIE37" s="13"/>
      <c r="RIF37" s="13"/>
      <c r="RIG37" s="13"/>
      <c r="RIH37" s="13"/>
      <c r="RII37" s="13"/>
      <c r="RIJ37" s="13"/>
      <c r="RIK37" s="13"/>
      <c r="RIL37" s="13"/>
      <c r="RIM37" s="13"/>
      <c r="RIN37" s="13"/>
      <c r="RIO37" s="13"/>
      <c r="RIP37" s="13"/>
      <c r="RIQ37" s="13"/>
      <c r="RIR37" s="13"/>
      <c r="RIS37" s="13"/>
      <c r="RIT37" s="13"/>
      <c r="RIU37" s="13"/>
      <c r="RIV37" s="13"/>
      <c r="RIW37" s="13"/>
      <c r="RIX37" s="13"/>
      <c r="RIY37" s="13"/>
      <c r="RIZ37" s="13"/>
      <c r="RJA37" s="13"/>
      <c r="RJB37" s="13"/>
      <c r="RJC37" s="13"/>
      <c r="RJD37" s="13"/>
      <c r="RJE37" s="13"/>
      <c r="RJF37" s="13"/>
      <c r="RJG37" s="13"/>
      <c r="RJH37" s="13"/>
      <c r="RJI37" s="13"/>
      <c r="RJJ37" s="13"/>
      <c r="RJK37" s="13"/>
      <c r="RJL37" s="13"/>
      <c r="RJM37" s="13"/>
      <c r="RJN37" s="13"/>
      <c r="RJO37" s="13"/>
      <c r="RJP37" s="13"/>
      <c r="RJQ37" s="13"/>
      <c r="RJR37" s="13"/>
      <c r="RJS37" s="13"/>
      <c r="RJT37" s="13"/>
      <c r="RJU37" s="13"/>
      <c r="RJV37" s="13"/>
      <c r="RJW37" s="13"/>
      <c r="RJX37" s="13"/>
      <c r="RJY37" s="13"/>
      <c r="RJZ37" s="13"/>
      <c r="RKA37" s="13"/>
      <c r="RKB37" s="13"/>
      <c r="RKC37" s="13"/>
      <c r="RKD37" s="13"/>
      <c r="RKE37" s="13"/>
      <c r="RKF37" s="13"/>
      <c r="RKG37" s="13"/>
      <c r="RKH37" s="13"/>
      <c r="RKI37" s="13"/>
      <c r="RKJ37" s="13"/>
      <c r="RKK37" s="13"/>
      <c r="RKL37" s="13"/>
      <c r="RKM37" s="13"/>
      <c r="RKN37" s="13"/>
      <c r="RKO37" s="13"/>
      <c r="RKP37" s="13"/>
      <c r="RKQ37" s="13"/>
      <c r="RKR37" s="13"/>
      <c r="RKS37" s="13"/>
      <c r="RKT37" s="13"/>
      <c r="RKU37" s="13"/>
      <c r="RKV37" s="13"/>
      <c r="RKW37" s="13"/>
      <c r="RKX37" s="13"/>
      <c r="RKY37" s="13"/>
      <c r="RKZ37" s="13"/>
      <c r="RLA37" s="13"/>
      <c r="RLB37" s="13"/>
      <c r="RLC37" s="13"/>
      <c r="RLD37" s="13"/>
      <c r="RLE37" s="13"/>
      <c r="RLF37" s="13"/>
      <c r="RLG37" s="13"/>
      <c r="RLH37" s="13"/>
      <c r="RLI37" s="13"/>
      <c r="RLJ37" s="13"/>
      <c r="RLK37" s="13"/>
      <c r="RLL37" s="13"/>
      <c r="RLM37" s="13"/>
      <c r="RLN37" s="13"/>
      <c r="RLO37" s="13"/>
      <c r="RLP37" s="13"/>
      <c r="RLQ37" s="13"/>
      <c r="RLR37" s="13"/>
      <c r="RLS37" s="13"/>
      <c r="RLT37" s="13"/>
      <c r="RLU37" s="13"/>
      <c r="RLV37" s="13"/>
      <c r="RLW37" s="13"/>
      <c r="RLX37" s="13"/>
      <c r="RLY37" s="13"/>
      <c r="RLZ37" s="13"/>
      <c r="RMA37" s="13"/>
      <c r="RMB37" s="13"/>
      <c r="RMC37" s="13"/>
      <c r="RMD37" s="13"/>
      <c r="RME37" s="13"/>
      <c r="RMF37" s="13"/>
      <c r="RMG37" s="13"/>
      <c r="RMH37" s="13"/>
      <c r="RMI37" s="13"/>
      <c r="RMJ37" s="13"/>
      <c r="RMK37" s="13"/>
      <c r="RML37" s="13"/>
      <c r="RMM37" s="13"/>
      <c r="RMN37" s="13"/>
      <c r="RMO37" s="13"/>
      <c r="RMP37" s="13"/>
      <c r="RMQ37" s="13"/>
      <c r="RMR37" s="13"/>
      <c r="RMS37" s="13"/>
      <c r="RMT37" s="13"/>
      <c r="RMU37" s="13"/>
      <c r="RMV37" s="13"/>
      <c r="RMW37" s="13"/>
      <c r="RMX37" s="13"/>
      <c r="RMY37" s="13"/>
      <c r="RMZ37" s="13"/>
      <c r="RNA37" s="13"/>
      <c r="RNB37" s="13"/>
      <c r="RNC37" s="13"/>
      <c r="RND37" s="13"/>
      <c r="RNE37" s="13"/>
      <c r="RNF37" s="13"/>
      <c r="RNG37" s="13"/>
      <c r="RNH37" s="13"/>
      <c r="RNI37" s="13"/>
      <c r="RNJ37" s="13"/>
      <c r="RNK37" s="13"/>
      <c r="RNL37" s="13"/>
      <c r="RNM37" s="13"/>
      <c r="RNN37" s="13"/>
      <c r="RNO37" s="13"/>
      <c r="RNP37" s="13"/>
      <c r="RNQ37" s="13"/>
      <c r="RNR37" s="13"/>
      <c r="RNS37" s="13"/>
      <c r="RNT37" s="13"/>
      <c r="RNU37" s="13"/>
      <c r="RNV37" s="13"/>
      <c r="RNW37" s="13"/>
      <c r="RNX37" s="13"/>
      <c r="RNY37" s="13"/>
      <c r="RNZ37" s="13"/>
      <c r="ROA37" s="13"/>
      <c r="ROB37" s="13"/>
      <c r="ROC37" s="13"/>
      <c r="ROD37" s="13"/>
      <c r="ROE37" s="13"/>
      <c r="ROF37" s="13"/>
      <c r="ROG37" s="13"/>
      <c r="ROH37" s="13"/>
      <c r="ROI37" s="13"/>
      <c r="ROJ37" s="13"/>
      <c r="ROK37" s="13"/>
      <c r="ROL37" s="13"/>
      <c r="ROM37" s="13"/>
      <c r="RON37" s="13"/>
      <c r="ROO37" s="13"/>
      <c r="ROP37" s="13"/>
      <c r="ROQ37" s="13"/>
      <c r="ROR37" s="13"/>
      <c r="ROS37" s="13"/>
      <c r="ROT37" s="13"/>
      <c r="ROU37" s="13"/>
      <c r="ROV37" s="13"/>
      <c r="ROW37" s="13"/>
      <c r="ROX37" s="13"/>
      <c r="ROY37" s="13"/>
      <c r="ROZ37" s="13"/>
      <c r="RPA37" s="13"/>
      <c r="RPB37" s="13"/>
      <c r="RPC37" s="13"/>
      <c r="RPD37" s="13"/>
      <c r="RPE37" s="13"/>
      <c r="RPF37" s="13"/>
      <c r="RPG37" s="13"/>
      <c r="RPH37" s="13"/>
      <c r="RPI37" s="13"/>
      <c r="RPJ37" s="13"/>
      <c r="RPK37" s="13"/>
      <c r="RPL37" s="13"/>
      <c r="RPM37" s="13"/>
      <c r="RPN37" s="13"/>
      <c r="RPO37" s="13"/>
      <c r="RPP37" s="13"/>
      <c r="RPQ37" s="13"/>
      <c r="RPR37" s="13"/>
      <c r="RPS37" s="13"/>
      <c r="RPT37" s="13"/>
      <c r="RPU37" s="13"/>
      <c r="RPV37" s="13"/>
      <c r="RPW37" s="13"/>
      <c r="RPX37" s="13"/>
      <c r="RPY37" s="13"/>
      <c r="RPZ37" s="13"/>
      <c r="RQA37" s="13"/>
      <c r="RQB37" s="13"/>
      <c r="RQC37" s="13"/>
      <c r="RQD37" s="13"/>
      <c r="RQE37" s="13"/>
      <c r="RQF37" s="13"/>
      <c r="RQG37" s="13"/>
      <c r="RQH37" s="13"/>
      <c r="RQI37" s="13"/>
      <c r="RQJ37" s="13"/>
      <c r="RQK37" s="13"/>
      <c r="RQL37" s="13"/>
      <c r="RQM37" s="13"/>
      <c r="RQN37" s="13"/>
      <c r="RQO37" s="13"/>
      <c r="RQP37" s="13"/>
      <c r="RQQ37" s="13"/>
      <c r="RQR37" s="13"/>
      <c r="RQS37" s="13"/>
      <c r="RQT37" s="13"/>
      <c r="RQU37" s="13"/>
      <c r="RQV37" s="13"/>
      <c r="RQW37" s="13"/>
      <c r="RQX37" s="13"/>
      <c r="RQY37" s="13"/>
      <c r="RQZ37" s="13"/>
      <c r="RRA37" s="13"/>
      <c r="RRB37" s="13"/>
      <c r="RRC37" s="13"/>
      <c r="RRD37" s="13"/>
      <c r="RRE37" s="13"/>
      <c r="RRF37" s="13"/>
      <c r="RRG37" s="13"/>
      <c r="RRH37" s="13"/>
      <c r="RRI37" s="13"/>
      <c r="RRJ37" s="13"/>
      <c r="RRK37" s="13"/>
      <c r="RRL37" s="13"/>
      <c r="RRM37" s="13"/>
      <c r="RRN37" s="13"/>
      <c r="RRO37" s="13"/>
      <c r="RRP37" s="13"/>
      <c r="RRQ37" s="13"/>
      <c r="RRR37" s="13"/>
      <c r="RRS37" s="13"/>
      <c r="RRT37" s="13"/>
      <c r="RRU37" s="13"/>
      <c r="RRV37" s="13"/>
      <c r="RRW37" s="13"/>
      <c r="RRX37" s="13"/>
      <c r="RRY37" s="13"/>
      <c r="RRZ37" s="13"/>
      <c r="RSA37" s="13"/>
      <c r="RSB37" s="13"/>
      <c r="RSC37" s="13"/>
      <c r="RSD37" s="13"/>
      <c r="RSE37" s="13"/>
      <c r="RSF37" s="13"/>
      <c r="RSG37" s="13"/>
      <c r="RSH37" s="13"/>
      <c r="RSI37" s="13"/>
      <c r="RSJ37" s="13"/>
      <c r="RSK37" s="13"/>
      <c r="RSL37" s="13"/>
      <c r="RSM37" s="13"/>
      <c r="RSN37" s="13"/>
      <c r="RSO37" s="13"/>
      <c r="RSP37" s="13"/>
      <c r="RSQ37" s="13"/>
      <c r="RSR37" s="13"/>
      <c r="RSS37" s="13"/>
      <c r="RST37" s="13"/>
      <c r="RSU37" s="13"/>
      <c r="RSV37" s="13"/>
      <c r="RSW37" s="13"/>
      <c r="RSX37" s="13"/>
      <c r="RSY37" s="13"/>
      <c r="RSZ37" s="13"/>
      <c r="RTA37" s="13"/>
      <c r="RTB37" s="13"/>
      <c r="RTC37" s="13"/>
      <c r="RTD37" s="13"/>
      <c r="RTE37" s="13"/>
      <c r="RTF37" s="13"/>
      <c r="RTG37" s="13"/>
      <c r="RTH37" s="13"/>
      <c r="RTI37" s="13"/>
      <c r="RTJ37" s="13"/>
      <c r="RTK37" s="13"/>
      <c r="RTL37" s="13"/>
      <c r="RTM37" s="13"/>
      <c r="RTN37" s="13"/>
      <c r="RTO37" s="13"/>
      <c r="RTP37" s="13"/>
      <c r="RTQ37" s="13"/>
      <c r="RTR37" s="13"/>
      <c r="RTS37" s="13"/>
      <c r="RTT37" s="13"/>
      <c r="RTU37" s="13"/>
      <c r="RTV37" s="13"/>
      <c r="RTW37" s="13"/>
      <c r="RTX37" s="13"/>
      <c r="RTY37" s="13"/>
      <c r="RTZ37" s="13"/>
      <c r="RUA37" s="13"/>
      <c r="RUB37" s="13"/>
      <c r="RUC37" s="13"/>
      <c r="RUD37" s="13"/>
      <c r="RUE37" s="13"/>
      <c r="RUF37" s="13"/>
      <c r="RUG37" s="13"/>
      <c r="RUH37" s="13"/>
      <c r="RUI37" s="13"/>
      <c r="RUJ37" s="13"/>
      <c r="RUK37" s="13"/>
      <c r="RUL37" s="13"/>
      <c r="RUM37" s="13"/>
      <c r="RUN37" s="13"/>
      <c r="RUO37" s="13"/>
      <c r="RUP37" s="13"/>
      <c r="RUQ37" s="13"/>
      <c r="RUR37" s="13"/>
      <c r="RUS37" s="13"/>
      <c r="RUT37" s="13"/>
      <c r="RUU37" s="13"/>
      <c r="RUV37" s="13"/>
      <c r="RUW37" s="13"/>
      <c r="RUX37" s="13"/>
      <c r="RUY37" s="13"/>
      <c r="RUZ37" s="13"/>
      <c r="RVA37" s="13"/>
      <c r="RVB37" s="13"/>
      <c r="RVC37" s="13"/>
      <c r="RVD37" s="13"/>
      <c r="RVE37" s="13"/>
      <c r="RVF37" s="13"/>
      <c r="RVG37" s="13"/>
      <c r="RVH37" s="13"/>
      <c r="RVI37" s="13"/>
      <c r="RVJ37" s="13"/>
      <c r="RVK37" s="13"/>
      <c r="RVL37" s="13"/>
      <c r="RVM37" s="13"/>
      <c r="RVN37" s="13"/>
      <c r="RVO37" s="13"/>
      <c r="RVP37" s="13"/>
      <c r="RVQ37" s="13"/>
      <c r="RVR37" s="13"/>
      <c r="RVS37" s="13"/>
      <c r="RVT37" s="13"/>
      <c r="RVU37" s="13"/>
      <c r="RVV37" s="13"/>
      <c r="RVW37" s="13"/>
      <c r="RVX37" s="13"/>
      <c r="RVY37" s="13"/>
      <c r="RVZ37" s="13"/>
      <c r="RWA37" s="13"/>
      <c r="RWB37" s="13"/>
      <c r="RWC37" s="13"/>
      <c r="RWD37" s="13"/>
      <c r="RWE37" s="13"/>
      <c r="RWF37" s="13"/>
      <c r="RWG37" s="13"/>
      <c r="RWH37" s="13"/>
      <c r="RWI37" s="13"/>
      <c r="RWJ37" s="13"/>
      <c r="RWK37" s="13"/>
      <c r="RWL37" s="13"/>
      <c r="RWM37" s="13"/>
      <c r="RWN37" s="13"/>
      <c r="RWO37" s="13"/>
      <c r="RWP37" s="13"/>
      <c r="RWQ37" s="13"/>
      <c r="RWR37" s="13"/>
      <c r="RWS37" s="13"/>
      <c r="RWT37" s="13"/>
      <c r="RWU37" s="13"/>
      <c r="RWV37" s="13"/>
      <c r="RWW37" s="13"/>
      <c r="RWX37" s="13"/>
      <c r="RWY37" s="13"/>
      <c r="RWZ37" s="13"/>
      <c r="RXA37" s="13"/>
      <c r="RXB37" s="13"/>
      <c r="RXC37" s="13"/>
      <c r="RXD37" s="13"/>
      <c r="RXE37" s="13"/>
      <c r="RXF37" s="13"/>
      <c r="RXG37" s="13"/>
      <c r="RXH37" s="13"/>
      <c r="RXI37" s="13"/>
      <c r="RXJ37" s="13"/>
      <c r="RXK37" s="13"/>
      <c r="RXL37" s="13"/>
      <c r="RXM37" s="13"/>
      <c r="RXN37" s="13"/>
      <c r="RXO37" s="13"/>
      <c r="RXP37" s="13"/>
      <c r="RXQ37" s="13"/>
      <c r="RXR37" s="13"/>
      <c r="RXS37" s="13"/>
      <c r="RXT37" s="13"/>
      <c r="RXU37" s="13"/>
      <c r="RXV37" s="13"/>
      <c r="RXW37" s="13"/>
      <c r="RXX37" s="13"/>
      <c r="RXY37" s="13"/>
      <c r="RXZ37" s="13"/>
      <c r="RYA37" s="13"/>
      <c r="RYB37" s="13"/>
      <c r="RYC37" s="13"/>
      <c r="RYD37" s="13"/>
      <c r="RYE37" s="13"/>
      <c r="RYF37" s="13"/>
      <c r="RYG37" s="13"/>
      <c r="RYH37" s="13"/>
      <c r="RYI37" s="13"/>
      <c r="RYJ37" s="13"/>
      <c r="RYK37" s="13"/>
      <c r="RYL37" s="13"/>
      <c r="RYM37" s="13"/>
      <c r="RYN37" s="13"/>
      <c r="RYO37" s="13"/>
      <c r="RYP37" s="13"/>
      <c r="RYQ37" s="13"/>
      <c r="RYR37" s="13"/>
      <c r="RYS37" s="13"/>
      <c r="RYT37" s="13"/>
      <c r="RYU37" s="13"/>
      <c r="RYV37" s="13"/>
      <c r="RYW37" s="13"/>
      <c r="RYX37" s="13"/>
      <c r="RYY37" s="13"/>
      <c r="RYZ37" s="13"/>
      <c r="RZA37" s="13"/>
      <c r="RZB37" s="13"/>
      <c r="RZC37" s="13"/>
      <c r="RZD37" s="13"/>
      <c r="RZE37" s="13"/>
      <c r="RZF37" s="13"/>
      <c r="RZG37" s="13"/>
      <c r="RZH37" s="13"/>
      <c r="RZI37" s="13"/>
      <c r="RZJ37" s="13"/>
      <c r="RZK37" s="13"/>
      <c r="RZL37" s="13"/>
      <c r="RZM37" s="13"/>
      <c r="RZN37" s="13"/>
      <c r="RZO37" s="13"/>
      <c r="RZP37" s="13"/>
      <c r="RZQ37" s="13"/>
      <c r="RZR37" s="13"/>
      <c r="RZS37" s="13"/>
      <c r="RZT37" s="13"/>
      <c r="RZU37" s="13"/>
      <c r="RZV37" s="13"/>
      <c r="RZW37" s="13"/>
      <c r="RZX37" s="13"/>
      <c r="RZY37" s="13"/>
      <c r="RZZ37" s="13"/>
      <c r="SAA37" s="13"/>
      <c r="SAB37" s="13"/>
      <c r="SAC37" s="13"/>
      <c r="SAD37" s="13"/>
      <c r="SAE37" s="13"/>
      <c r="SAF37" s="13"/>
      <c r="SAG37" s="13"/>
      <c r="SAH37" s="13"/>
      <c r="SAI37" s="13"/>
      <c r="SAJ37" s="13"/>
      <c r="SAK37" s="13"/>
      <c r="SAL37" s="13"/>
      <c r="SAM37" s="13"/>
      <c r="SAN37" s="13"/>
      <c r="SAO37" s="13"/>
      <c r="SAP37" s="13"/>
      <c r="SAQ37" s="13"/>
      <c r="SAR37" s="13"/>
      <c r="SAS37" s="13"/>
      <c r="SAT37" s="13"/>
      <c r="SAU37" s="13"/>
      <c r="SAV37" s="13"/>
      <c r="SAW37" s="13"/>
      <c r="SAX37" s="13"/>
      <c r="SAY37" s="13"/>
      <c r="SAZ37" s="13"/>
      <c r="SBA37" s="13"/>
      <c r="SBB37" s="13"/>
      <c r="SBC37" s="13"/>
      <c r="SBD37" s="13"/>
      <c r="SBE37" s="13"/>
      <c r="SBF37" s="13"/>
      <c r="SBG37" s="13"/>
      <c r="SBH37" s="13"/>
      <c r="SBI37" s="13"/>
      <c r="SBJ37" s="13"/>
      <c r="SBK37" s="13"/>
      <c r="SBL37" s="13"/>
      <c r="SBM37" s="13"/>
      <c r="SBN37" s="13"/>
      <c r="SBO37" s="13"/>
      <c r="SBP37" s="13"/>
      <c r="SBQ37" s="13"/>
      <c r="SBR37" s="13"/>
      <c r="SBS37" s="13"/>
      <c r="SBT37" s="13"/>
      <c r="SBU37" s="13"/>
      <c r="SBV37" s="13"/>
      <c r="SBW37" s="13"/>
      <c r="SBX37" s="13"/>
      <c r="SBY37" s="13"/>
      <c r="SBZ37" s="13"/>
      <c r="SCA37" s="13"/>
      <c r="SCB37" s="13"/>
      <c r="SCC37" s="13"/>
      <c r="SCD37" s="13"/>
      <c r="SCE37" s="13"/>
      <c r="SCF37" s="13"/>
      <c r="SCG37" s="13"/>
      <c r="SCH37" s="13"/>
      <c r="SCI37" s="13"/>
      <c r="SCJ37" s="13"/>
      <c r="SCK37" s="13"/>
      <c r="SCL37" s="13"/>
      <c r="SCM37" s="13"/>
      <c r="SCN37" s="13"/>
      <c r="SCO37" s="13"/>
      <c r="SCP37" s="13"/>
      <c r="SCQ37" s="13"/>
      <c r="SCR37" s="13"/>
      <c r="SCS37" s="13"/>
      <c r="SCT37" s="13"/>
      <c r="SCU37" s="13"/>
      <c r="SCV37" s="13"/>
      <c r="SCW37" s="13"/>
      <c r="SCX37" s="13"/>
      <c r="SCY37" s="13"/>
      <c r="SCZ37" s="13"/>
      <c r="SDA37" s="13"/>
      <c r="SDB37" s="13"/>
      <c r="SDC37" s="13"/>
      <c r="SDD37" s="13"/>
      <c r="SDE37" s="13"/>
      <c r="SDF37" s="13"/>
      <c r="SDG37" s="13"/>
      <c r="SDH37" s="13"/>
      <c r="SDI37" s="13"/>
      <c r="SDJ37" s="13"/>
      <c r="SDK37" s="13"/>
      <c r="SDL37" s="13"/>
      <c r="SDM37" s="13"/>
      <c r="SDN37" s="13"/>
      <c r="SDO37" s="13"/>
      <c r="SDP37" s="13"/>
      <c r="SDQ37" s="13"/>
      <c r="SDR37" s="13"/>
      <c r="SDS37" s="13"/>
      <c r="SDT37" s="13"/>
      <c r="SDU37" s="13"/>
      <c r="SDV37" s="13"/>
      <c r="SDW37" s="13"/>
      <c r="SDX37" s="13"/>
      <c r="SDY37" s="13"/>
      <c r="SDZ37" s="13"/>
      <c r="SEA37" s="13"/>
      <c r="SEB37" s="13"/>
      <c r="SEC37" s="13"/>
      <c r="SED37" s="13"/>
      <c r="SEE37" s="13"/>
      <c r="SEF37" s="13"/>
      <c r="SEG37" s="13"/>
      <c r="SEH37" s="13"/>
      <c r="SEI37" s="13"/>
      <c r="SEJ37" s="13"/>
      <c r="SEK37" s="13"/>
      <c r="SEL37" s="13"/>
      <c r="SEM37" s="13"/>
      <c r="SEN37" s="13"/>
      <c r="SEO37" s="13"/>
      <c r="SEP37" s="13"/>
      <c r="SEQ37" s="13"/>
      <c r="SER37" s="13"/>
      <c r="SES37" s="13"/>
      <c r="SET37" s="13"/>
      <c r="SEU37" s="13"/>
      <c r="SEV37" s="13"/>
      <c r="SEW37" s="13"/>
      <c r="SEX37" s="13"/>
      <c r="SEY37" s="13"/>
      <c r="SEZ37" s="13"/>
      <c r="SFA37" s="13"/>
      <c r="SFB37" s="13"/>
      <c r="SFC37" s="13"/>
      <c r="SFD37" s="13"/>
      <c r="SFE37" s="13"/>
      <c r="SFF37" s="13"/>
      <c r="SFG37" s="13"/>
      <c r="SFH37" s="13"/>
      <c r="SFI37" s="13"/>
      <c r="SFJ37" s="13"/>
      <c r="SFK37" s="13"/>
      <c r="SFL37" s="13"/>
      <c r="SFM37" s="13"/>
      <c r="SFN37" s="13"/>
      <c r="SFO37" s="13"/>
      <c r="SFP37" s="13"/>
      <c r="SFQ37" s="13"/>
      <c r="SFR37" s="13"/>
      <c r="SFS37" s="13"/>
      <c r="SFT37" s="13"/>
      <c r="SFU37" s="13"/>
      <c r="SFV37" s="13"/>
      <c r="SFW37" s="13"/>
      <c r="SFX37" s="13"/>
      <c r="SFY37" s="13"/>
      <c r="SFZ37" s="13"/>
      <c r="SGA37" s="13"/>
      <c r="SGB37" s="13"/>
      <c r="SGC37" s="13"/>
      <c r="SGD37" s="13"/>
      <c r="SGE37" s="13"/>
      <c r="SGF37" s="13"/>
      <c r="SGG37" s="13"/>
      <c r="SGH37" s="13"/>
      <c r="SGI37" s="13"/>
      <c r="SGJ37" s="13"/>
      <c r="SGK37" s="13"/>
      <c r="SGL37" s="13"/>
      <c r="SGM37" s="13"/>
      <c r="SGN37" s="13"/>
      <c r="SGO37" s="13"/>
      <c r="SGP37" s="13"/>
      <c r="SGQ37" s="13"/>
      <c r="SGR37" s="13"/>
      <c r="SGS37" s="13"/>
      <c r="SGT37" s="13"/>
      <c r="SGU37" s="13"/>
      <c r="SGV37" s="13"/>
      <c r="SGW37" s="13"/>
      <c r="SGX37" s="13"/>
      <c r="SGY37" s="13"/>
      <c r="SGZ37" s="13"/>
      <c r="SHA37" s="13"/>
      <c r="SHB37" s="13"/>
      <c r="SHC37" s="13"/>
      <c r="SHD37" s="13"/>
      <c r="SHE37" s="13"/>
      <c r="SHF37" s="13"/>
      <c r="SHG37" s="13"/>
      <c r="SHH37" s="13"/>
      <c r="SHI37" s="13"/>
      <c r="SHJ37" s="13"/>
      <c r="SHK37" s="13"/>
      <c r="SHL37" s="13"/>
      <c r="SHM37" s="13"/>
      <c r="SHN37" s="13"/>
      <c r="SHO37" s="13"/>
      <c r="SHP37" s="13"/>
      <c r="SHQ37" s="13"/>
      <c r="SHR37" s="13"/>
      <c r="SHS37" s="13"/>
      <c r="SHT37" s="13"/>
      <c r="SHU37" s="13"/>
      <c r="SHV37" s="13"/>
      <c r="SHW37" s="13"/>
      <c r="SHX37" s="13"/>
      <c r="SHY37" s="13"/>
      <c r="SHZ37" s="13"/>
      <c r="SIA37" s="13"/>
      <c r="SIB37" s="13"/>
      <c r="SIC37" s="13"/>
      <c r="SID37" s="13"/>
      <c r="SIE37" s="13"/>
      <c r="SIF37" s="13"/>
      <c r="SIG37" s="13"/>
      <c r="SIH37" s="13"/>
      <c r="SII37" s="13"/>
      <c r="SIJ37" s="13"/>
      <c r="SIK37" s="13"/>
      <c r="SIL37" s="13"/>
      <c r="SIM37" s="13"/>
      <c r="SIN37" s="13"/>
      <c r="SIO37" s="13"/>
      <c r="SIP37" s="13"/>
      <c r="SIQ37" s="13"/>
      <c r="SIR37" s="13"/>
      <c r="SIS37" s="13"/>
      <c r="SIT37" s="13"/>
      <c r="SIU37" s="13"/>
      <c r="SIV37" s="13"/>
      <c r="SIW37" s="13"/>
      <c r="SIX37" s="13"/>
      <c r="SIY37" s="13"/>
      <c r="SIZ37" s="13"/>
      <c r="SJA37" s="13"/>
      <c r="SJB37" s="13"/>
      <c r="SJC37" s="13"/>
      <c r="SJD37" s="13"/>
      <c r="SJE37" s="13"/>
      <c r="SJF37" s="13"/>
      <c r="SJG37" s="13"/>
      <c r="SJH37" s="13"/>
      <c r="SJI37" s="13"/>
      <c r="SJJ37" s="13"/>
      <c r="SJK37" s="13"/>
      <c r="SJL37" s="13"/>
      <c r="SJM37" s="13"/>
      <c r="SJN37" s="13"/>
      <c r="SJO37" s="13"/>
      <c r="SJP37" s="13"/>
      <c r="SJQ37" s="13"/>
      <c r="SJR37" s="13"/>
      <c r="SJS37" s="13"/>
      <c r="SJT37" s="13"/>
      <c r="SJU37" s="13"/>
      <c r="SJV37" s="13"/>
      <c r="SJW37" s="13"/>
      <c r="SJX37" s="13"/>
      <c r="SJY37" s="13"/>
      <c r="SJZ37" s="13"/>
      <c r="SKA37" s="13"/>
      <c r="SKB37" s="13"/>
      <c r="SKC37" s="13"/>
      <c r="SKD37" s="13"/>
      <c r="SKE37" s="13"/>
      <c r="SKF37" s="13"/>
      <c r="SKG37" s="13"/>
      <c r="SKH37" s="13"/>
      <c r="SKI37" s="13"/>
      <c r="SKJ37" s="13"/>
      <c r="SKK37" s="13"/>
      <c r="SKL37" s="13"/>
      <c r="SKM37" s="13"/>
      <c r="SKN37" s="13"/>
      <c r="SKO37" s="13"/>
      <c r="SKP37" s="13"/>
      <c r="SKQ37" s="13"/>
      <c r="SKR37" s="13"/>
      <c r="SKS37" s="13"/>
      <c r="SKT37" s="13"/>
      <c r="SKU37" s="13"/>
      <c r="SKV37" s="13"/>
      <c r="SKW37" s="13"/>
      <c r="SKX37" s="13"/>
      <c r="SKY37" s="13"/>
      <c r="SKZ37" s="13"/>
      <c r="SLA37" s="13"/>
      <c r="SLB37" s="13"/>
      <c r="SLC37" s="13"/>
      <c r="SLD37" s="13"/>
      <c r="SLE37" s="13"/>
      <c r="SLF37" s="13"/>
      <c r="SLG37" s="13"/>
      <c r="SLH37" s="13"/>
      <c r="SLI37" s="13"/>
      <c r="SLJ37" s="13"/>
      <c r="SLK37" s="13"/>
      <c r="SLL37" s="13"/>
      <c r="SLM37" s="13"/>
      <c r="SLN37" s="13"/>
      <c r="SLO37" s="13"/>
      <c r="SLP37" s="13"/>
      <c r="SLQ37" s="13"/>
      <c r="SLR37" s="13"/>
      <c r="SLS37" s="13"/>
      <c r="SLT37" s="13"/>
      <c r="SLU37" s="13"/>
      <c r="SLV37" s="13"/>
      <c r="SLW37" s="13"/>
      <c r="SLX37" s="13"/>
      <c r="SLY37" s="13"/>
      <c r="SLZ37" s="13"/>
      <c r="SMA37" s="13"/>
      <c r="SMB37" s="13"/>
      <c r="SMC37" s="13"/>
      <c r="SMD37" s="13"/>
      <c r="SME37" s="13"/>
      <c r="SMF37" s="13"/>
      <c r="SMG37" s="13"/>
      <c r="SMH37" s="13"/>
      <c r="SMI37" s="13"/>
      <c r="SMJ37" s="13"/>
      <c r="SMK37" s="13"/>
      <c r="SML37" s="13"/>
      <c r="SMM37" s="13"/>
      <c r="SMN37" s="13"/>
      <c r="SMO37" s="13"/>
      <c r="SMP37" s="13"/>
      <c r="SMQ37" s="13"/>
      <c r="SMR37" s="13"/>
      <c r="SMS37" s="13"/>
      <c r="SMT37" s="13"/>
      <c r="SMU37" s="13"/>
      <c r="SMV37" s="13"/>
      <c r="SMW37" s="13"/>
      <c r="SMX37" s="13"/>
      <c r="SMY37" s="13"/>
      <c r="SMZ37" s="13"/>
      <c r="SNA37" s="13"/>
      <c r="SNB37" s="13"/>
      <c r="SNC37" s="13"/>
      <c r="SND37" s="13"/>
      <c r="SNE37" s="13"/>
      <c r="SNF37" s="13"/>
      <c r="SNG37" s="13"/>
      <c r="SNH37" s="13"/>
      <c r="SNI37" s="13"/>
      <c r="SNJ37" s="13"/>
      <c r="SNK37" s="13"/>
      <c r="SNL37" s="13"/>
      <c r="SNM37" s="13"/>
      <c r="SNN37" s="13"/>
      <c r="SNO37" s="13"/>
      <c r="SNP37" s="13"/>
      <c r="SNQ37" s="13"/>
      <c r="SNR37" s="13"/>
      <c r="SNS37" s="13"/>
      <c r="SNT37" s="13"/>
      <c r="SNU37" s="13"/>
      <c r="SNV37" s="13"/>
      <c r="SNW37" s="13"/>
      <c r="SNX37" s="13"/>
      <c r="SNY37" s="13"/>
      <c r="SNZ37" s="13"/>
      <c r="SOA37" s="13"/>
      <c r="SOB37" s="13"/>
      <c r="SOC37" s="13"/>
      <c r="SOD37" s="13"/>
      <c r="SOE37" s="13"/>
      <c r="SOF37" s="13"/>
      <c r="SOG37" s="13"/>
      <c r="SOH37" s="13"/>
      <c r="SOI37" s="13"/>
      <c r="SOJ37" s="13"/>
      <c r="SOK37" s="13"/>
      <c r="SOL37" s="13"/>
      <c r="SOM37" s="13"/>
      <c r="SON37" s="13"/>
      <c r="SOO37" s="13"/>
      <c r="SOP37" s="13"/>
      <c r="SOQ37" s="13"/>
      <c r="SOR37" s="13"/>
      <c r="SOS37" s="13"/>
      <c r="SOT37" s="13"/>
      <c r="SOU37" s="13"/>
      <c r="SOV37" s="13"/>
      <c r="SOW37" s="13"/>
      <c r="SOX37" s="13"/>
      <c r="SOY37" s="13"/>
      <c r="SOZ37" s="13"/>
      <c r="SPA37" s="13"/>
      <c r="SPB37" s="13"/>
      <c r="SPC37" s="13"/>
      <c r="SPD37" s="13"/>
      <c r="SPE37" s="13"/>
      <c r="SPF37" s="13"/>
      <c r="SPG37" s="13"/>
      <c r="SPH37" s="13"/>
      <c r="SPI37" s="13"/>
      <c r="SPJ37" s="13"/>
      <c r="SPK37" s="13"/>
      <c r="SPL37" s="13"/>
      <c r="SPM37" s="13"/>
      <c r="SPN37" s="13"/>
      <c r="SPO37" s="13"/>
      <c r="SPP37" s="13"/>
      <c r="SPQ37" s="13"/>
      <c r="SPR37" s="13"/>
      <c r="SPS37" s="13"/>
      <c r="SPT37" s="13"/>
      <c r="SPU37" s="13"/>
      <c r="SPV37" s="13"/>
      <c r="SPW37" s="13"/>
      <c r="SPX37" s="13"/>
      <c r="SPY37" s="13"/>
      <c r="SPZ37" s="13"/>
      <c r="SQA37" s="13"/>
      <c r="SQB37" s="13"/>
      <c r="SQC37" s="13"/>
      <c r="SQD37" s="13"/>
      <c r="SQE37" s="13"/>
      <c r="SQF37" s="13"/>
      <c r="SQG37" s="13"/>
      <c r="SQH37" s="13"/>
      <c r="SQI37" s="13"/>
      <c r="SQJ37" s="13"/>
      <c r="SQK37" s="13"/>
      <c r="SQL37" s="13"/>
      <c r="SQM37" s="13"/>
      <c r="SQN37" s="13"/>
      <c r="SQO37" s="13"/>
      <c r="SQP37" s="13"/>
      <c r="SQQ37" s="13"/>
      <c r="SQR37" s="13"/>
      <c r="SQS37" s="13"/>
      <c r="SQT37" s="13"/>
      <c r="SQU37" s="13"/>
      <c r="SQV37" s="13"/>
      <c r="SQW37" s="13"/>
      <c r="SQX37" s="13"/>
      <c r="SQY37" s="13"/>
      <c r="SQZ37" s="13"/>
      <c r="SRA37" s="13"/>
      <c r="SRB37" s="13"/>
      <c r="SRC37" s="13"/>
      <c r="SRD37" s="13"/>
      <c r="SRE37" s="13"/>
      <c r="SRF37" s="13"/>
      <c r="SRG37" s="13"/>
      <c r="SRH37" s="13"/>
      <c r="SRI37" s="13"/>
      <c r="SRJ37" s="13"/>
      <c r="SRK37" s="13"/>
      <c r="SRL37" s="13"/>
      <c r="SRM37" s="13"/>
      <c r="SRN37" s="13"/>
      <c r="SRO37" s="13"/>
      <c r="SRP37" s="13"/>
      <c r="SRQ37" s="13"/>
      <c r="SRR37" s="13"/>
      <c r="SRS37" s="13"/>
      <c r="SRT37" s="13"/>
      <c r="SRU37" s="13"/>
      <c r="SRV37" s="13"/>
      <c r="SRW37" s="13"/>
      <c r="SRX37" s="13"/>
      <c r="SRY37" s="13"/>
      <c r="SRZ37" s="13"/>
      <c r="SSA37" s="13"/>
      <c r="SSB37" s="13"/>
      <c r="SSC37" s="13"/>
      <c r="SSD37" s="13"/>
      <c r="SSE37" s="13"/>
      <c r="SSF37" s="13"/>
      <c r="SSG37" s="13"/>
      <c r="SSH37" s="13"/>
      <c r="SSI37" s="13"/>
      <c r="SSJ37" s="13"/>
      <c r="SSK37" s="13"/>
      <c r="SSL37" s="13"/>
      <c r="SSM37" s="13"/>
      <c r="SSN37" s="13"/>
      <c r="SSO37" s="13"/>
      <c r="SSP37" s="13"/>
      <c r="SSQ37" s="13"/>
      <c r="SSR37" s="13"/>
      <c r="SSS37" s="13"/>
      <c r="SST37" s="13"/>
      <c r="SSU37" s="13"/>
      <c r="SSV37" s="13"/>
      <c r="SSW37" s="13"/>
      <c r="SSX37" s="13"/>
      <c r="SSY37" s="13"/>
      <c r="SSZ37" s="13"/>
      <c r="STA37" s="13"/>
      <c r="STB37" s="13"/>
      <c r="STC37" s="13"/>
      <c r="STD37" s="13"/>
      <c r="STE37" s="13"/>
      <c r="STF37" s="13"/>
      <c r="STG37" s="13"/>
      <c r="STH37" s="13"/>
      <c r="STI37" s="13"/>
      <c r="STJ37" s="13"/>
      <c r="STK37" s="13"/>
      <c r="STL37" s="13"/>
      <c r="STM37" s="13"/>
      <c r="STN37" s="13"/>
      <c r="STO37" s="13"/>
      <c r="STP37" s="13"/>
      <c r="STQ37" s="13"/>
      <c r="STR37" s="13"/>
      <c r="STS37" s="13"/>
      <c r="STT37" s="13"/>
      <c r="STU37" s="13"/>
      <c r="STV37" s="13"/>
      <c r="STW37" s="13"/>
      <c r="STX37" s="13"/>
      <c r="STY37" s="13"/>
      <c r="STZ37" s="13"/>
      <c r="SUA37" s="13"/>
      <c r="SUB37" s="13"/>
      <c r="SUC37" s="13"/>
      <c r="SUD37" s="13"/>
      <c r="SUE37" s="13"/>
      <c r="SUF37" s="13"/>
      <c r="SUG37" s="13"/>
      <c r="SUH37" s="13"/>
      <c r="SUI37" s="13"/>
      <c r="SUJ37" s="13"/>
      <c r="SUK37" s="13"/>
      <c r="SUL37" s="13"/>
      <c r="SUM37" s="13"/>
      <c r="SUN37" s="13"/>
      <c r="SUO37" s="13"/>
      <c r="SUP37" s="13"/>
      <c r="SUQ37" s="13"/>
      <c r="SUR37" s="13"/>
      <c r="SUS37" s="13"/>
      <c r="SUT37" s="13"/>
      <c r="SUU37" s="13"/>
      <c r="SUV37" s="13"/>
      <c r="SUW37" s="13"/>
      <c r="SUX37" s="13"/>
      <c r="SUY37" s="13"/>
      <c r="SUZ37" s="13"/>
      <c r="SVA37" s="13"/>
      <c r="SVB37" s="13"/>
      <c r="SVC37" s="13"/>
      <c r="SVD37" s="13"/>
      <c r="SVE37" s="13"/>
      <c r="SVF37" s="13"/>
      <c r="SVG37" s="13"/>
      <c r="SVH37" s="13"/>
      <c r="SVI37" s="13"/>
      <c r="SVJ37" s="13"/>
      <c r="SVK37" s="13"/>
      <c r="SVL37" s="13"/>
      <c r="SVM37" s="13"/>
      <c r="SVN37" s="13"/>
      <c r="SVO37" s="13"/>
      <c r="SVP37" s="13"/>
      <c r="SVQ37" s="13"/>
      <c r="SVR37" s="13"/>
      <c r="SVS37" s="13"/>
      <c r="SVT37" s="13"/>
      <c r="SVU37" s="13"/>
      <c r="SVV37" s="13"/>
      <c r="SVW37" s="13"/>
      <c r="SVX37" s="13"/>
      <c r="SVY37" s="13"/>
      <c r="SVZ37" s="13"/>
      <c r="SWA37" s="13"/>
      <c r="SWB37" s="13"/>
      <c r="SWC37" s="13"/>
      <c r="SWD37" s="13"/>
      <c r="SWE37" s="13"/>
      <c r="SWF37" s="13"/>
      <c r="SWG37" s="13"/>
      <c r="SWH37" s="13"/>
      <c r="SWI37" s="13"/>
      <c r="SWJ37" s="13"/>
      <c r="SWK37" s="13"/>
      <c r="SWL37" s="13"/>
      <c r="SWM37" s="13"/>
      <c r="SWN37" s="13"/>
      <c r="SWO37" s="13"/>
      <c r="SWP37" s="13"/>
      <c r="SWQ37" s="13"/>
      <c r="SWR37" s="13"/>
      <c r="SWS37" s="13"/>
      <c r="SWT37" s="13"/>
      <c r="SWU37" s="13"/>
      <c r="SWV37" s="13"/>
      <c r="SWW37" s="13"/>
      <c r="SWX37" s="13"/>
      <c r="SWY37" s="13"/>
      <c r="SWZ37" s="13"/>
      <c r="SXA37" s="13"/>
      <c r="SXB37" s="13"/>
      <c r="SXC37" s="13"/>
      <c r="SXD37" s="13"/>
      <c r="SXE37" s="13"/>
      <c r="SXF37" s="13"/>
      <c r="SXG37" s="13"/>
      <c r="SXH37" s="13"/>
      <c r="SXI37" s="13"/>
      <c r="SXJ37" s="13"/>
      <c r="SXK37" s="13"/>
      <c r="SXL37" s="13"/>
      <c r="SXM37" s="13"/>
      <c r="SXN37" s="13"/>
      <c r="SXO37" s="13"/>
      <c r="SXP37" s="13"/>
      <c r="SXQ37" s="13"/>
      <c r="SXR37" s="13"/>
      <c r="SXS37" s="13"/>
      <c r="SXT37" s="13"/>
      <c r="SXU37" s="13"/>
      <c r="SXV37" s="13"/>
      <c r="SXW37" s="13"/>
      <c r="SXX37" s="13"/>
      <c r="SXY37" s="13"/>
      <c r="SXZ37" s="13"/>
      <c r="SYA37" s="13"/>
      <c r="SYB37" s="13"/>
      <c r="SYC37" s="13"/>
      <c r="SYD37" s="13"/>
      <c r="SYE37" s="13"/>
      <c r="SYF37" s="13"/>
      <c r="SYG37" s="13"/>
      <c r="SYH37" s="13"/>
      <c r="SYI37" s="13"/>
      <c r="SYJ37" s="13"/>
      <c r="SYK37" s="13"/>
      <c r="SYL37" s="13"/>
      <c r="SYM37" s="13"/>
      <c r="SYN37" s="13"/>
      <c r="SYO37" s="13"/>
      <c r="SYP37" s="13"/>
      <c r="SYQ37" s="13"/>
      <c r="SYR37" s="13"/>
      <c r="SYS37" s="13"/>
      <c r="SYT37" s="13"/>
      <c r="SYU37" s="13"/>
      <c r="SYV37" s="13"/>
      <c r="SYW37" s="13"/>
      <c r="SYX37" s="13"/>
      <c r="SYY37" s="13"/>
      <c r="SYZ37" s="13"/>
      <c r="SZA37" s="13"/>
      <c r="SZB37" s="13"/>
      <c r="SZC37" s="13"/>
      <c r="SZD37" s="13"/>
      <c r="SZE37" s="13"/>
      <c r="SZF37" s="13"/>
      <c r="SZG37" s="13"/>
      <c r="SZH37" s="13"/>
      <c r="SZI37" s="13"/>
      <c r="SZJ37" s="13"/>
      <c r="SZK37" s="13"/>
      <c r="SZL37" s="13"/>
      <c r="SZM37" s="13"/>
      <c r="SZN37" s="13"/>
      <c r="SZO37" s="13"/>
      <c r="SZP37" s="13"/>
      <c r="SZQ37" s="13"/>
      <c r="SZR37" s="13"/>
      <c r="SZS37" s="13"/>
      <c r="SZT37" s="13"/>
      <c r="SZU37" s="13"/>
      <c r="SZV37" s="13"/>
      <c r="SZW37" s="13"/>
      <c r="SZX37" s="13"/>
      <c r="SZY37" s="13"/>
      <c r="SZZ37" s="13"/>
      <c r="TAA37" s="13"/>
      <c r="TAB37" s="13"/>
      <c r="TAC37" s="13"/>
      <c r="TAD37" s="13"/>
      <c r="TAE37" s="13"/>
      <c r="TAF37" s="13"/>
      <c r="TAG37" s="13"/>
      <c r="TAH37" s="13"/>
      <c r="TAI37" s="13"/>
      <c r="TAJ37" s="13"/>
      <c r="TAK37" s="13"/>
      <c r="TAL37" s="13"/>
      <c r="TAM37" s="13"/>
      <c r="TAN37" s="13"/>
      <c r="TAO37" s="13"/>
      <c r="TAP37" s="13"/>
      <c r="TAQ37" s="13"/>
      <c r="TAR37" s="13"/>
      <c r="TAS37" s="13"/>
      <c r="TAT37" s="13"/>
      <c r="TAU37" s="13"/>
      <c r="TAV37" s="13"/>
      <c r="TAW37" s="13"/>
      <c r="TAX37" s="13"/>
      <c r="TAY37" s="13"/>
      <c r="TAZ37" s="13"/>
      <c r="TBA37" s="13"/>
      <c r="TBB37" s="13"/>
      <c r="TBC37" s="13"/>
      <c r="TBD37" s="13"/>
      <c r="TBE37" s="13"/>
      <c r="TBF37" s="13"/>
      <c r="TBG37" s="13"/>
      <c r="TBH37" s="13"/>
      <c r="TBI37" s="13"/>
      <c r="TBJ37" s="13"/>
      <c r="TBK37" s="13"/>
      <c r="TBL37" s="13"/>
      <c r="TBM37" s="13"/>
      <c r="TBN37" s="13"/>
      <c r="TBO37" s="13"/>
      <c r="TBP37" s="13"/>
      <c r="TBQ37" s="13"/>
      <c r="TBR37" s="13"/>
      <c r="TBS37" s="13"/>
      <c r="TBT37" s="13"/>
      <c r="TBU37" s="13"/>
      <c r="TBV37" s="13"/>
      <c r="TBW37" s="13"/>
      <c r="TBX37" s="13"/>
      <c r="TBY37" s="13"/>
      <c r="TBZ37" s="13"/>
      <c r="TCA37" s="13"/>
      <c r="TCB37" s="13"/>
      <c r="TCC37" s="13"/>
      <c r="TCD37" s="13"/>
      <c r="TCE37" s="13"/>
      <c r="TCF37" s="13"/>
      <c r="TCG37" s="13"/>
      <c r="TCH37" s="13"/>
      <c r="TCI37" s="13"/>
      <c r="TCJ37" s="13"/>
      <c r="TCK37" s="13"/>
      <c r="TCL37" s="13"/>
      <c r="TCM37" s="13"/>
      <c r="TCN37" s="13"/>
      <c r="TCO37" s="13"/>
      <c r="TCP37" s="13"/>
      <c r="TCQ37" s="13"/>
      <c r="TCR37" s="13"/>
      <c r="TCS37" s="13"/>
      <c r="TCT37" s="13"/>
      <c r="TCU37" s="13"/>
      <c r="TCV37" s="13"/>
      <c r="TCW37" s="13"/>
      <c r="TCX37" s="13"/>
      <c r="TCY37" s="13"/>
      <c r="TCZ37" s="13"/>
      <c r="TDA37" s="13"/>
      <c r="TDB37" s="13"/>
      <c r="TDC37" s="13"/>
      <c r="TDD37" s="13"/>
      <c r="TDE37" s="13"/>
      <c r="TDF37" s="13"/>
      <c r="TDG37" s="13"/>
      <c r="TDH37" s="13"/>
      <c r="TDI37" s="13"/>
      <c r="TDJ37" s="13"/>
      <c r="TDK37" s="13"/>
      <c r="TDL37" s="13"/>
      <c r="TDM37" s="13"/>
      <c r="TDN37" s="13"/>
      <c r="TDO37" s="13"/>
      <c r="TDP37" s="13"/>
      <c r="TDQ37" s="13"/>
      <c r="TDR37" s="13"/>
      <c r="TDS37" s="13"/>
      <c r="TDT37" s="13"/>
      <c r="TDU37" s="13"/>
      <c r="TDV37" s="13"/>
      <c r="TDW37" s="13"/>
      <c r="TDX37" s="13"/>
      <c r="TDY37" s="13"/>
      <c r="TDZ37" s="13"/>
      <c r="TEA37" s="13"/>
      <c r="TEB37" s="13"/>
      <c r="TEC37" s="13"/>
      <c r="TED37" s="13"/>
      <c r="TEE37" s="13"/>
      <c r="TEF37" s="13"/>
      <c r="TEG37" s="13"/>
      <c r="TEH37" s="13"/>
      <c r="TEI37" s="13"/>
      <c r="TEJ37" s="13"/>
      <c r="TEK37" s="13"/>
      <c r="TEL37" s="13"/>
      <c r="TEM37" s="13"/>
      <c r="TEN37" s="13"/>
      <c r="TEO37" s="13"/>
      <c r="TEP37" s="13"/>
      <c r="TEQ37" s="13"/>
      <c r="TER37" s="13"/>
      <c r="TES37" s="13"/>
      <c r="TET37" s="13"/>
      <c r="TEU37" s="13"/>
      <c r="TEV37" s="13"/>
      <c r="TEW37" s="13"/>
      <c r="TEX37" s="13"/>
      <c r="TEY37" s="13"/>
      <c r="TEZ37" s="13"/>
      <c r="TFA37" s="13"/>
      <c r="TFB37" s="13"/>
      <c r="TFC37" s="13"/>
      <c r="TFD37" s="13"/>
      <c r="TFE37" s="13"/>
      <c r="TFF37" s="13"/>
      <c r="TFG37" s="13"/>
      <c r="TFH37" s="13"/>
      <c r="TFI37" s="13"/>
      <c r="TFJ37" s="13"/>
      <c r="TFK37" s="13"/>
      <c r="TFL37" s="13"/>
      <c r="TFM37" s="13"/>
      <c r="TFN37" s="13"/>
      <c r="TFO37" s="13"/>
      <c r="TFP37" s="13"/>
      <c r="TFQ37" s="13"/>
      <c r="TFR37" s="13"/>
      <c r="TFS37" s="13"/>
      <c r="TFT37" s="13"/>
      <c r="TFU37" s="13"/>
      <c r="TFV37" s="13"/>
      <c r="TFW37" s="13"/>
      <c r="TFX37" s="13"/>
      <c r="TFY37" s="13"/>
      <c r="TFZ37" s="13"/>
      <c r="TGA37" s="13"/>
      <c r="TGB37" s="13"/>
      <c r="TGC37" s="13"/>
      <c r="TGD37" s="13"/>
      <c r="TGE37" s="13"/>
      <c r="TGF37" s="13"/>
      <c r="TGG37" s="13"/>
      <c r="TGH37" s="13"/>
      <c r="TGI37" s="13"/>
      <c r="TGJ37" s="13"/>
      <c r="TGK37" s="13"/>
      <c r="TGL37" s="13"/>
      <c r="TGM37" s="13"/>
      <c r="TGN37" s="13"/>
      <c r="TGO37" s="13"/>
      <c r="TGP37" s="13"/>
      <c r="TGQ37" s="13"/>
      <c r="TGR37" s="13"/>
      <c r="TGS37" s="13"/>
      <c r="TGT37" s="13"/>
      <c r="TGU37" s="13"/>
      <c r="TGV37" s="13"/>
      <c r="TGW37" s="13"/>
      <c r="TGX37" s="13"/>
      <c r="TGY37" s="13"/>
      <c r="TGZ37" s="13"/>
      <c r="THA37" s="13"/>
      <c r="THB37" s="13"/>
      <c r="THC37" s="13"/>
      <c r="THD37" s="13"/>
      <c r="THE37" s="13"/>
      <c r="THF37" s="13"/>
      <c r="THG37" s="13"/>
      <c r="THH37" s="13"/>
      <c r="THI37" s="13"/>
      <c r="THJ37" s="13"/>
      <c r="THK37" s="13"/>
      <c r="THL37" s="13"/>
      <c r="THM37" s="13"/>
      <c r="THN37" s="13"/>
      <c r="THO37" s="13"/>
      <c r="THP37" s="13"/>
      <c r="THQ37" s="13"/>
      <c r="THR37" s="13"/>
      <c r="THS37" s="13"/>
      <c r="THT37" s="13"/>
      <c r="THU37" s="13"/>
      <c r="THV37" s="13"/>
      <c r="THW37" s="13"/>
      <c r="THX37" s="13"/>
      <c r="THY37" s="13"/>
      <c r="THZ37" s="13"/>
      <c r="TIA37" s="13"/>
      <c r="TIB37" s="13"/>
      <c r="TIC37" s="13"/>
      <c r="TID37" s="13"/>
      <c r="TIE37" s="13"/>
      <c r="TIF37" s="13"/>
      <c r="TIG37" s="13"/>
      <c r="TIH37" s="13"/>
      <c r="TII37" s="13"/>
      <c r="TIJ37" s="13"/>
      <c r="TIK37" s="13"/>
      <c r="TIL37" s="13"/>
      <c r="TIM37" s="13"/>
      <c r="TIN37" s="13"/>
      <c r="TIO37" s="13"/>
      <c r="TIP37" s="13"/>
      <c r="TIQ37" s="13"/>
      <c r="TIR37" s="13"/>
      <c r="TIS37" s="13"/>
      <c r="TIT37" s="13"/>
      <c r="TIU37" s="13"/>
      <c r="TIV37" s="13"/>
      <c r="TIW37" s="13"/>
      <c r="TIX37" s="13"/>
      <c r="TIY37" s="13"/>
      <c r="TIZ37" s="13"/>
      <c r="TJA37" s="13"/>
      <c r="TJB37" s="13"/>
      <c r="TJC37" s="13"/>
      <c r="TJD37" s="13"/>
      <c r="TJE37" s="13"/>
      <c r="TJF37" s="13"/>
      <c r="TJG37" s="13"/>
      <c r="TJH37" s="13"/>
      <c r="TJI37" s="13"/>
      <c r="TJJ37" s="13"/>
      <c r="TJK37" s="13"/>
      <c r="TJL37" s="13"/>
      <c r="TJM37" s="13"/>
      <c r="TJN37" s="13"/>
      <c r="TJO37" s="13"/>
      <c r="TJP37" s="13"/>
      <c r="TJQ37" s="13"/>
      <c r="TJR37" s="13"/>
      <c r="TJS37" s="13"/>
      <c r="TJT37" s="13"/>
      <c r="TJU37" s="13"/>
      <c r="TJV37" s="13"/>
      <c r="TJW37" s="13"/>
      <c r="TJX37" s="13"/>
      <c r="TJY37" s="13"/>
      <c r="TJZ37" s="13"/>
      <c r="TKA37" s="13"/>
      <c r="TKB37" s="13"/>
      <c r="TKC37" s="13"/>
      <c r="TKD37" s="13"/>
      <c r="TKE37" s="13"/>
      <c r="TKF37" s="13"/>
      <c r="TKG37" s="13"/>
      <c r="TKH37" s="13"/>
      <c r="TKI37" s="13"/>
      <c r="TKJ37" s="13"/>
      <c r="TKK37" s="13"/>
      <c r="TKL37" s="13"/>
      <c r="TKM37" s="13"/>
      <c r="TKN37" s="13"/>
      <c r="TKO37" s="13"/>
      <c r="TKP37" s="13"/>
      <c r="TKQ37" s="13"/>
      <c r="TKR37" s="13"/>
      <c r="TKS37" s="13"/>
      <c r="TKT37" s="13"/>
      <c r="TKU37" s="13"/>
      <c r="TKV37" s="13"/>
      <c r="TKW37" s="13"/>
      <c r="TKX37" s="13"/>
      <c r="TKY37" s="13"/>
      <c r="TKZ37" s="13"/>
      <c r="TLA37" s="13"/>
      <c r="TLB37" s="13"/>
      <c r="TLC37" s="13"/>
      <c r="TLD37" s="13"/>
      <c r="TLE37" s="13"/>
      <c r="TLF37" s="13"/>
      <c r="TLG37" s="13"/>
      <c r="TLH37" s="13"/>
      <c r="TLI37" s="13"/>
      <c r="TLJ37" s="13"/>
      <c r="TLK37" s="13"/>
      <c r="TLL37" s="13"/>
      <c r="TLM37" s="13"/>
      <c r="TLN37" s="13"/>
      <c r="TLO37" s="13"/>
      <c r="TLP37" s="13"/>
      <c r="TLQ37" s="13"/>
      <c r="TLR37" s="13"/>
      <c r="TLS37" s="13"/>
      <c r="TLT37" s="13"/>
      <c r="TLU37" s="13"/>
      <c r="TLV37" s="13"/>
      <c r="TLW37" s="13"/>
      <c r="TLX37" s="13"/>
      <c r="TLY37" s="13"/>
      <c r="TLZ37" s="13"/>
      <c r="TMA37" s="13"/>
      <c r="TMB37" s="13"/>
      <c r="TMC37" s="13"/>
      <c r="TMD37" s="13"/>
      <c r="TME37" s="13"/>
      <c r="TMF37" s="13"/>
      <c r="TMG37" s="13"/>
      <c r="TMH37" s="13"/>
      <c r="TMI37" s="13"/>
      <c r="TMJ37" s="13"/>
      <c r="TMK37" s="13"/>
      <c r="TML37" s="13"/>
      <c r="TMM37" s="13"/>
      <c r="TMN37" s="13"/>
      <c r="TMO37" s="13"/>
      <c r="TMP37" s="13"/>
      <c r="TMQ37" s="13"/>
      <c r="TMR37" s="13"/>
      <c r="TMS37" s="13"/>
      <c r="TMT37" s="13"/>
      <c r="TMU37" s="13"/>
      <c r="TMV37" s="13"/>
      <c r="TMW37" s="13"/>
      <c r="TMX37" s="13"/>
      <c r="TMY37" s="13"/>
      <c r="TMZ37" s="13"/>
      <c r="TNA37" s="13"/>
      <c r="TNB37" s="13"/>
      <c r="TNC37" s="13"/>
      <c r="TND37" s="13"/>
      <c r="TNE37" s="13"/>
      <c r="TNF37" s="13"/>
      <c r="TNG37" s="13"/>
      <c r="TNH37" s="13"/>
      <c r="TNI37" s="13"/>
      <c r="TNJ37" s="13"/>
      <c r="TNK37" s="13"/>
      <c r="TNL37" s="13"/>
      <c r="TNM37" s="13"/>
      <c r="TNN37" s="13"/>
      <c r="TNO37" s="13"/>
      <c r="TNP37" s="13"/>
      <c r="TNQ37" s="13"/>
      <c r="TNR37" s="13"/>
      <c r="TNS37" s="13"/>
      <c r="TNT37" s="13"/>
      <c r="TNU37" s="13"/>
      <c r="TNV37" s="13"/>
      <c r="TNW37" s="13"/>
      <c r="TNX37" s="13"/>
      <c r="TNY37" s="13"/>
      <c r="TNZ37" s="13"/>
      <c r="TOA37" s="13"/>
      <c r="TOB37" s="13"/>
      <c r="TOC37" s="13"/>
      <c r="TOD37" s="13"/>
      <c r="TOE37" s="13"/>
      <c r="TOF37" s="13"/>
      <c r="TOG37" s="13"/>
      <c r="TOH37" s="13"/>
      <c r="TOI37" s="13"/>
      <c r="TOJ37" s="13"/>
      <c r="TOK37" s="13"/>
      <c r="TOL37" s="13"/>
      <c r="TOM37" s="13"/>
      <c r="TON37" s="13"/>
      <c r="TOO37" s="13"/>
      <c r="TOP37" s="13"/>
      <c r="TOQ37" s="13"/>
      <c r="TOR37" s="13"/>
      <c r="TOS37" s="13"/>
      <c r="TOT37" s="13"/>
      <c r="TOU37" s="13"/>
      <c r="TOV37" s="13"/>
      <c r="TOW37" s="13"/>
      <c r="TOX37" s="13"/>
      <c r="TOY37" s="13"/>
      <c r="TOZ37" s="13"/>
      <c r="TPA37" s="13"/>
      <c r="TPB37" s="13"/>
      <c r="TPC37" s="13"/>
      <c r="TPD37" s="13"/>
      <c r="TPE37" s="13"/>
      <c r="TPF37" s="13"/>
      <c r="TPG37" s="13"/>
      <c r="TPH37" s="13"/>
      <c r="TPI37" s="13"/>
      <c r="TPJ37" s="13"/>
      <c r="TPK37" s="13"/>
      <c r="TPL37" s="13"/>
      <c r="TPM37" s="13"/>
      <c r="TPN37" s="13"/>
      <c r="TPO37" s="13"/>
      <c r="TPP37" s="13"/>
      <c r="TPQ37" s="13"/>
      <c r="TPR37" s="13"/>
      <c r="TPS37" s="13"/>
      <c r="TPT37" s="13"/>
      <c r="TPU37" s="13"/>
      <c r="TPV37" s="13"/>
      <c r="TPW37" s="13"/>
      <c r="TPX37" s="13"/>
      <c r="TPY37" s="13"/>
      <c r="TPZ37" s="13"/>
      <c r="TQA37" s="13"/>
      <c r="TQB37" s="13"/>
      <c r="TQC37" s="13"/>
      <c r="TQD37" s="13"/>
      <c r="TQE37" s="13"/>
      <c r="TQF37" s="13"/>
      <c r="TQG37" s="13"/>
      <c r="TQH37" s="13"/>
      <c r="TQI37" s="13"/>
      <c r="TQJ37" s="13"/>
      <c r="TQK37" s="13"/>
      <c r="TQL37" s="13"/>
      <c r="TQM37" s="13"/>
      <c r="TQN37" s="13"/>
      <c r="TQO37" s="13"/>
      <c r="TQP37" s="13"/>
      <c r="TQQ37" s="13"/>
      <c r="TQR37" s="13"/>
      <c r="TQS37" s="13"/>
      <c r="TQT37" s="13"/>
      <c r="TQU37" s="13"/>
      <c r="TQV37" s="13"/>
      <c r="TQW37" s="13"/>
      <c r="TQX37" s="13"/>
      <c r="TQY37" s="13"/>
      <c r="TQZ37" s="13"/>
      <c r="TRA37" s="13"/>
      <c r="TRB37" s="13"/>
      <c r="TRC37" s="13"/>
      <c r="TRD37" s="13"/>
      <c r="TRE37" s="13"/>
      <c r="TRF37" s="13"/>
      <c r="TRG37" s="13"/>
      <c r="TRH37" s="13"/>
      <c r="TRI37" s="13"/>
      <c r="TRJ37" s="13"/>
      <c r="TRK37" s="13"/>
      <c r="TRL37" s="13"/>
      <c r="TRM37" s="13"/>
      <c r="TRN37" s="13"/>
      <c r="TRO37" s="13"/>
      <c r="TRP37" s="13"/>
      <c r="TRQ37" s="13"/>
      <c r="TRR37" s="13"/>
      <c r="TRS37" s="13"/>
      <c r="TRT37" s="13"/>
      <c r="TRU37" s="13"/>
      <c r="TRV37" s="13"/>
      <c r="TRW37" s="13"/>
      <c r="TRX37" s="13"/>
      <c r="TRY37" s="13"/>
      <c r="TRZ37" s="13"/>
      <c r="TSA37" s="13"/>
      <c r="TSB37" s="13"/>
      <c r="TSC37" s="13"/>
      <c r="TSD37" s="13"/>
      <c r="TSE37" s="13"/>
      <c r="TSF37" s="13"/>
      <c r="TSG37" s="13"/>
      <c r="TSH37" s="13"/>
      <c r="TSI37" s="13"/>
      <c r="TSJ37" s="13"/>
      <c r="TSK37" s="13"/>
      <c r="TSL37" s="13"/>
      <c r="TSM37" s="13"/>
      <c r="TSN37" s="13"/>
      <c r="TSO37" s="13"/>
      <c r="TSP37" s="13"/>
      <c r="TSQ37" s="13"/>
      <c r="TSR37" s="13"/>
      <c r="TSS37" s="13"/>
      <c r="TST37" s="13"/>
      <c r="TSU37" s="13"/>
      <c r="TSV37" s="13"/>
      <c r="TSW37" s="13"/>
      <c r="TSX37" s="13"/>
      <c r="TSY37" s="13"/>
      <c r="TSZ37" s="13"/>
      <c r="TTA37" s="13"/>
      <c r="TTB37" s="13"/>
      <c r="TTC37" s="13"/>
      <c r="TTD37" s="13"/>
      <c r="TTE37" s="13"/>
      <c r="TTF37" s="13"/>
      <c r="TTG37" s="13"/>
      <c r="TTH37" s="13"/>
      <c r="TTI37" s="13"/>
      <c r="TTJ37" s="13"/>
      <c r="TTK37" s="13"/>
      <c r="TTL37" s="13"/>
      <c r="TTM37" s="13"/>
      <c r="TTN37" s="13"/>
      <c r="TTO37" s="13"/>
      <c r="TTP37" s="13"/>
      <c r="TTQ37" s="13"/>
      <c r="TTR37" s="13"/>
      <c r="TTS37" s="13"/>
      <c r="TTT37" s="13"/>
      <c r="TTU37" s="13"/>
      <c r="TTV37" s="13"/>
      <c r="TTW37" s="13"/>
      <c r="TTX37" s="13"/>
      <c r="TTY37" s="13"/>
      <c r="TTZ37" s="13"/>
      <c r="TUA37" s="13"/>
      <c r="TUB37" s="13"/>
      <c r="TUC37" s="13"/>
      <c r="TUD37" s="13"/>
      <c r="TUE37" s="13"/>
      <c r="TUF37" s="13"/>
      <c r="TUG37" s="13"/>
      <c r="TUH37" s="13"/>
      <c r="TUI37" s="13"/>
      <c r="TUJ37" s="13"/>
      <c r="TUK37" s="13"/>
      <c r="TUL37" s="13"/>
      <c r="TUM37" s="13"/>
      <c r="TUN37" s="13"/>
      <c r="TUO37" s="13"/>
      <c r="TUP37" s="13"/>
      <c r="TUQ37" s="13"/>
      <c r="TUR37" s="13"/>
      <c r="TUS37" s="13"/>
      <c r="TUT37" s="13"/>
      <c r="TUU37" s="13"/>
      <c r="TUV37" s="13"/>
      <c r="TUW37" s="13"/>
      <c r="TUX37" s="13"/>
      <c r="TUY37" s="13"/>
      <c r="TUZ37" s="13"/>
      <c r="TVA37" s="13"/>
      <c r="TVB37" s="13"/>
      <c r="TVC37" s="13"/>
      <c r="TVD37" s="13"/>
      <c r="TVE37" s="13"/>
      <c r="TVF37" s="13"/>
      <c r="TVG37" s="13"/>
      <c r="TVH37" s="13"/>
      <c r="TVI37" s="13"/>
      <c r="TVJ37" s="13"/>
      <c r="TVK37" s="13"/>
      <c r="TVL37" s="13"/>
      <c r="TVM37" s="13"/>
      <c r="TVN37" s="13"/>
      <c r="TVO37" s="13"/>
      <c r="TVP37" s="13"/>
      <c r="TVQ37" s="13"/>
      <c r="TVR37" s="13"/>
      <c r="TVS37" s="13"/>
      <c r="TVT37" s="13"/>
      <c r="TVU37" s="13"/>
      <c r="TVV37" s="13"/>
      <c r="TVW37" s="13"/>
      <c r="TVX37" s="13"/>
      <c r="TVY37" s="13"/>
      <c r="TVZ37" s="13"/>
      <c r="TWA37" s="13"/>
      <c r="TWB37" s="13"/>
      <c r="TWC37" s="13"/>
      <c r="TWD37" s="13"/>
      <c r="TWE37" s="13"/>
      <c r="TWF37" s="13"/>
      <c r="TWG37" s="13"/>
      <c r="TWH37" s="13"/>
      <c r="TWI37" s="13"/>
      <c r="TWJ37" s="13"/>
      <c r="TWK37" s="13"/>
      <c r="TWL37" s="13"/>
      <c r="TWM37" s="13"/>
      <c r="TWN37" s="13"/>
      <c r="TWO37" s="13"/>
      <c r="TWP37" s="13"/>
      <c r="TWQ37" s="13"/>
      <c r="TWR37" s="13"/>
      <c r="TWS37" s="13"/>
      <c r="TWT37" s="13"/>
      <c r="TWU37" s="13"/>
      <c r="TWV37" s="13"/>
      <c r="TWW37" s="13"/>
      <c r="TWX37" s="13"/>
      <c r="TWY37" s="13"/>
      <c r="TWZ37" s="13"/>
      <c r="TXA37" s="13"/>
      <c r="TXB37" s="13"/>
      <c r="TXC37" s="13"/>
      <c r="TXD37" s="13"/>
      <c r="TXE37" s="13"/>
      <c r="TXF37" s="13"/>
      <c r="TXG37" s="13"/>
      <c r="TXH37" s="13"/>
      <c r="TXI37" s="13"/>
      <c r="TXJ37" s="13"/>
      <c r="TXK37" s="13"/>
      <c r="TXL37" s="13"/>
      <c r="TXM37" s="13"/>
      <c r="TXN37" s="13"/>
      <c r="TXO37" s="13"/>
      <c r="TXP37" s="13"/>
      <c r="TXQ37" s="13"/>
      <c r="TXR37" s="13"/>
      <c r="TXS37" s="13"/>
      <c r="TXT37" s="13"/>
      <c r="TXU37" s="13"/>
      <c r="TXV37" s="13"/>
      <c r="TXW37" s="13"/>
      <c r="TXX37" s="13"/>
      <c r="TXY37" s="13"/>
      <c r="TXZ37" s="13"/>
      <c r="TYA37" s="13"/>
      <c r="TYB37" s="13"/>
      <c r="TYC37" s="13"/>
      <c r="TYD37" s="13"/>
      <c r="TYE37" s="13"/>
      <c r="TYF37" s="13"/>
      <c r="TYG37" s="13"/>
      <c r="TYH37" s="13"/>
      <c r="TYI37" s="13"/>
      <c r="TYJ37" s="13"/>
      <c r="TYK37" s="13"/>
      <c r="TYL37" s="13"/>
      <c r="TYM37" s="13"/>
      <c r="TYN37" s="13"/>
      <c r="TYO37" s="13"/>
      <c r="TYP37" s="13"/>
      <c r="TYQ37" s="13"/>
      <c r="TYR37" s="13"/>
      <c r="TYS37" s="13"/>
      <c r="TYT37" s="13"/>
      <c r="TYU37" s="13"/>
      <c r="TYV37" s="13"/>
      <c r="TYW37" s="13"/>
      <c r="TYX37" s="13"/>
      <c r="TYY37" s="13"/>
      <c r="TYZ37" s="13"/>
      <c r="TZA37" s="13"/>
      <c r="TZB37" s="13"/>
      <c r="TZC37" s="13"/>
      <c r="TZD37" s="13"/>
      <c r="TZE37" s="13"/>
      <c r="TZF37" s="13"/>
      <c r="TZG37" s="13"/>
      <c r="TZH37" s="13"/>
      <c r="TZI37" s="13"/>
      <c r="TZJ37" s="13"/>
      <c r="TZK37" s="13"/>
      <c r="TZL37" s="13"/>
      <c r="TZM37" s="13"/>
      <c r="TZN37" s="13"/>
      <c r="TZO37" s="13"/>
      <c r="TZP37" s="13"/>
      <c r="TZQ37" s="13"/>
      <c r="TZR37" s="13"/>
      <c r="TZS37" s="13"/>
      <c r="TZT37" s="13"/>
      <c r="TZU37" s="13"/>
      <c r="TZV37" s="13"/>
      <c r="TZW37" s="13"/>
      <c r="TZX37" s="13"/>
      <c r="TZY37" s="13"/>
      <c r="TZZ37" s="13"/>
      <c r="UAA37" s="13"/>
      <c r="UAB37" s="13"/>
      <c r="UAC37" s="13"/>
      <c r="UAD37" s="13"/>
      <c r="UAE37" s="13"/>
      <c r="UAF37" s="13"/>
      <c r="UAG37" s="13"/>
      <c r="UAH37" s="13"/>
      <c r="UAI37" s="13"/>
      <c r="UAJ37" s="13"/>
      <c r="UAK37" s="13"/>
      <c r="UAL37" s="13"/>
      <c r="UAM37" s="13"/>
      <c r="UAN37" s="13"/>
      <c r="UAO37" s="13"/>
      <c r="UAP37" s="13"/>
      <c r="UAQ37" s="13"/>
      <c r="UAR37" s="13"/>
      <c r="UAS37" s="13"/>
      <c r="UAT37" s="13"/>
      <c r="UAU37" s="13"/>
      <c r="UAV37" s="13"/>
      <c r="UAW37" s="13"/>
      <c r="UAX37" s="13"/>
      <c r="UAY37" s="13"/>
      <c r="UAZ37" s="13"/>
      <c r="UBA37" s="13"/>
      <c r="UBB37" s="13"/>
      <c r="UBC37" s="13"/>
      <c r="UBD37" s="13"/>
      <c r="UBE37" s="13"/>
      <c r="UBF37" s="13"/>
      <c r="UBG37" s="13"/>
      <c r="UBH37" s="13"/>
      <c r="UBI37" s="13"/>
      <c r="UBJ37" s="13"/>
      <c r="UBK37" s="13"/>
      <c r="UBL37" s="13"/>
      <c r="UBM37" s="13"/>
      <c r="UBN37" s="13"/>
      <c r="UBO37" s="13"/>
      <c r="UBP37" s="13"/>
      <c r="UBQ37" s="13"/>
      <c r="UBR37" s="13"/>
      <c r="UBS37" s="13"/>
      <c r="UBT37" s="13"/>
      <c r="UBU37" s="13"/>
      <c r="UBV37" s="13"/>
      <c r="UBW37" s="13"/>
      <c r="UBX37" s="13"/>
      <c r="UBY37" s="13"/>
      <c r="UBZ37" s="13"/>
      <c r="UCA37" s="13"/>
      <c r="UCB37" s="13"/>
      <c r="UCC37" s="13"/>
      <c r="UCD37" s="13"/>
      <c r="UCE37" s="13"/>
      <c r="UCF37" s="13"/>
      <c r="UCG37" s="13"/>
      <c r="UCH37" s="13"/>
      <c r="UCI37" s="13"/>
      <c r="UCJ37" s="13"/>
      <c r="UCK37" s="13"/>
      <c r="UCL37" s="13"/>
      <c r="UCM37" s="13"/>
      <c r="UCN37" s="13"/>
      <c r="UCO37" s="13"/>
      <c r="UCP37" s="13"/>
      <c r="UCQ37" s="13"/>
      <c r="UCR37" s="13"/>
      <c r="UCS37" s="13"/>
      <c r="UCT37" s="13"/>
      <c r="UCU37" s="13"/>
      <c r="UCV37" s="13"/>
      <c r="UCW37" s="13"/>
      <c r="UCX37" s="13"/>
      <c r="UCY37" s="13"/>
      <c r="UCZ37" s="13"/>
      <c r="UDA37" s="13"/>
      <c r="UDB37" s="13"/>
      <c r="UDC37" s="13"/>
      <c r="UDD37" s="13"/>
      <c r="UDE37" s="13"/>
      <c r="UDF37" s="13"/>
      <c r="UDG37" s="13"/>
      <c r="UDH37" s="13"/>
      <c r="UDI37" s="13"/>
      <c r="UDJ37" s="13"/>
      <c r="UDK37" s="13"/>
      <c r="UDL37" s="13"/>
      <c r="UDM37" s="13"/>
      <c r="UDN37" s="13"/>
      <c r="UDO37" s="13"/>
      <c r="UDP37" s="13"/>
      <c r="UDQ37" s="13"/>
      <c r="UDR37" s="13"/>
      <c r="UDS37" s="13"/>
      <c r="UDT37" s="13"/>
      <c r="UDU37" s="13"/>
      <c r="UDV37" s="13"/>
      <c r="UDW37" s="13"/>
      <c r="UDX37" s="13"/>
      <c r="UDY37" s="13"/>
      <c r="UDZ37" s="13"/>
      <c r="UEA37" s="13"/>
      <c r="UEB37" s="13"/>
      <c r="UEC37" s="13"/>
      <c r="UED37" s="13"/>
      <c r="UEE37" s="13"/>
      <c r="UEF37" s="13"/>
      <c r="UEG37" s="13"/>
      <c r="UEH37" s="13"/>
      <c r="UEI37" s="13"/>
      <c r="UEJ37" s="13"/>
      <c r="UEK37" s="13"/>
      <c r="UEL37" s="13"/>
      <c r="UEM37" s="13"/>
      <c r="UEN37" s="13"/>
      <c r="UEO37" s="13"/>
      <c r="UEP37" s="13"/>
      <c r="UEQ37" s="13"/>
      <c r="UER37" s="13"/>
      <c r="UES37" s="13"/>
      <c r="UET37" s="13"/>
      <c r="UEU37" s="13"/>
      <c r="UEV37" s="13"/>
      <c r="UEW37" s="13"/>
      <c r="UEX37" s="13"/>
      <c r="UEY37" s="13"/>
      <c r="UEZ37" s="13"/>
      <c r="UFA37" s="13"/>
      <c r="UFB37" s="13"/>
      <c r="UFC37" s="13"/>
      <c r="UFD37" s="13"/>
      <c r="UFE37" s="13"/>
      <c r="UFF37" s="13"/>
      <c r="UFG37" s="13"/>
      <c r="UFH37" s="13"/>
      <c r="UFI37" s="13"/>
      <c r="UFJ37" s="13"/>
      <c r="UFK37" s="13"/>
      <c r="UFL37" s="13"/>
      <c r="UFM37" s="13"/>
      <c r="UFN37" s="13"/>
      <c r="UFO37" s="13"/>
      <c r="UFP37" s="13"/>
      <c r="UFQ37" s="13"/>
      <c r="UFR37" s="13"/>
      <c r="UFS37" s="13"/>
      <c r="UFT37" s="13"/>
      <c r="UFU37" s="13"/>
      <c r="UFV37" s="13"/>
      <c r="UFW37" s="13"/>
      <c r="UFX37" s="13"/>
      <c r="UFY37" s="13"/>
      <c r="UFZ37" s="13"/>
      <c r="UGA37" s="13"/>
      <c r="UGB37" s="13"/>
      <c r="UGC37" s="13"/>
      <c r="UGD37" s="13"/>
      <c r="UGE37" s="13"/>
      <c r="UGF37" s="13"/>
      <c r="UGG37" s="13"/>
      <c r="UGH37" s="13"/>
      <c r="UGI37" s="13"/>
      <c r="UGJ37" s="13"/>
      <c r="UGK37" s="13"/>
      <c r="UGL37" s="13"/>
      <c r="UGM37" s="13"/>
      <c r="UGN37" s="13"/>
      <c r="UGO37" s="13"/>
      <c r="UGP37" s="13"/>
      <c r="UGQ37" s="13"/>
      <c r="UGR37" s="13"/>
      <c r="UGS37" s="13"/>
      <c r="UGT37" s="13"/>
      <c r="UGU37" s="13"/>
      <c r="UGV37" s="13"/>
      <c r="UGW37" s="13"/>
      <c r="UGX37" s="13"/>
      <c r="UGY37" s="13"/>
      <c r="UGZ37" s="13"/>
      <c r="UHA37" s="13"/>
      <c r="UHB37" s="13"/>
      <c r="UHC37" s="13"/>
      <c r="UHD37" s="13"/>
      <c r="UHE37" s="13"/>
      <c r="UHF37" s="13"/>
      <c r="UHG37" s="13"/>
      <c r="UHH37" s="13"/>
      <c r="UHI37" s="13"/>
      <c r="UHJ37" s="13"/>
      <c r="UHK37" s="13"/>
      <c r="UHL37" s="13"/>
      <c r="UHM37" s="13"/>
      <c r="UHN37" s="13"/>
      <c r="UHO37" s="13"/>
      <c r="UHP37" s="13"/>
      <c r="UHQ37" s="13"/>
      <c r="UHR37" s="13"/>
      <c r="UHS37" s="13"/>
      <c r="UHT37" s="13"/>
      <c r="UHU37" s="13"/>
      <c r="UHV37" s="13"/>
      <c r="UHW37" s="13"/>
      <c r="UHX37" s="13"/>
      <c r="UHY37" s="13"/>
      <c r="UHZ37" s="13"/>
      <c r="UIA37" s="13"/>
      <c r="UIB37" s="13"/>
      <c r="UIC37" s="13"/>
      <c r="UID37" s="13"/>
      <c r="UIE37" s="13"/>
      <c r="UIF37" s="13"/>
      <c r="UIG37" s="13"/>
      <c r="UIH37" s="13"/>
      <c r="UII37" s="13"/>
      <c r="UIJ37" s="13"/>
      <c r="UIK37" s="13"/>
      <c r="UIL37" s="13"/>
      <c r="UIM37" s="13"/>
      <c r="UIN37" s="13"/>
      <c r="UIO37" s="13"/>
      <c r="UIP37" s="13"/>
      <c r="UIQ37" s="13"/>
      <c r="UIR37" s="13"/>
      <c r="UIS37" s="13"/>
      <c r="UIT37" s="13"/>
      <c r="UIU37" s="13"/>
      <c r="UIV37" s="13"/>
      <c r="UIW37" s="13"/>
      <c r="UIX37" s="13"/>
      <c r="UIY37" s="13"/>
      <c r="UIZ37" s="13"/>
      <c r="UJA37" s="13"/>
      <c r="UJB37" s="13"/>
      <c r="UJC37" s="13"/>
      <c r="UJD37" s="13"/>
      <c r="UJE37" s="13"/>
      <c r="UJF37" s="13"/>
      <c r="UJG37" s="13"/>
      <c r="UJH37" s="13"/>
      <c r="UJI37" s="13"/>
      <c r="UJJ37" s="13"/>
      <c r="UJK37" s="13"/>
      <c r="UJL37" s="13"/>
      <c r="UJM37" s="13"/>
      <c r="UJN37" s="13"/>
      <c r="UJO37" s="13"/>
      <c r="UJP37" s="13"/>
      <c r="UJQ37" s="13"/>
      <c r="UJR37" s="13"/>
      <c r="UJS37" s="13"/>
      <c r="UJT37" s="13"/>
      <c r="UJU37" s="13"/>
      <c r="UJV37" s="13"/>
      <c r="UJW37" s="13"/>
      <c r="UJX37" s="13"/>
      <c r="UJY37" s="13"/>
      <c r="UJZ37" s="13"/>
      <c r="UKA37" s="13"/>
      <c r="UKB37" s="13"/>
      <c r="UKC37" s="13"/>
      <c r="UKD37" s="13"/>
      <c r="UKE37" s="13"/>
      <c r="UKF37" s="13"/>
      <c r="UKG37" s="13"/>
      <c r="UKH37" s="13"/>
      <c r="UKI37" s="13"/>
      <c r="UKJ37" s="13"/>
      <c r="UKK37" s="13"/>
      <c r="UKL37" s="13"/>
      <c r="UKM37" s="13"/>
      <c r="UKN37" s="13"/>
      <c r="UKO37" s="13"/>
      <c r="UKP37" s="13"/>
      <c r="UKQ37" s="13"/>
      <c r="UKR37" s="13"/>
      <c r="UKS37" s="13"/>
      <c r="UKT37" s="13"/>
      <c r="UKU37" s="13"/>
      <c r="UKV37" s="13"/>
      <c r="UKW37" s="13"/>
      <c r="UKX37" s="13"/>
      <c r="UKY37" s="13"/>
      <c r="UKZ37" s="13"/>
      <c r="ULA37" s="13"/>
      <c r="ULB37" s="13"/>
      <c r="ULC37" s="13"/>
      <c r="ULD37" s="13"/>
      <c r="ULE37" s="13"/>
      <c r="ULF37" s="13"/>
      <c r="ULG37" s="13"/>
      <c r="ULH37" s="13"/>
      <c r="ULI37" s="13"/>
      <c r="ULJ37" s="13"/>
      <c r="ULK37" s="13"/>
      <c r="ULL37" s="13"/>
      <c r="ULM37" s="13"/>
      <c r="ULN37" s="13"/>
      <c r="ULO37" s="13"/>
      <c r="ULP37" s="13"/>
      <c r="ULQ37" s="13"/>
      <c r="ULR37" s="13"/>
      <c r="ULS37" s="13"/>
      <c r="ULT37" s="13"/>
      <c r="ULU37" s="13"/>
      <c r="ULV37" s="13"/>
      <c r="ULW37" s="13"/>
      <c r="ULX37" s="13"/>
      <c r="ULY37" s="13"/>
      <c r="ULZ37" s="13"/>
      <c r="UMA37" s="13"/>
      <c r="UMB37" s="13"/>
      <c r="UMC37" s="13"/>
      <c r="UMD37" s="13"/>
      <c r="UME37" s="13"/>
      <c r="UMF37" s="13"/>
      <c r="UMG37" s="13"/>
      <c r="UMH37" s="13"/>
      <c r="UMI37" s="13"/>
      <c r="UMJ37" s="13"/>
      <c r="UMK37" s="13"/>
      <c r="UML37" s="13"/>
      <c r="UMM37" s="13"/>
      <c r="UMN37" s="13"/>
      <c r="UMO37" s="13"/>
      <c r="UMP37" s="13"/>
      <c r="UMQ37" s="13"/>
      <c r="UMR37" s="13"/>
      <c r="UMS37" s="13"/>
      <c r="UMT37" s="13"/>
      <c r="UMU37" s="13"/>
      <c r="UMV37" s="13"/>
      <c r="UMW37" s="13"/>
      <c r="UMX37" s="13"/>
      <c r="UMY37" s="13"/>
      <c r="UMZ37" s="13"/>
      <c r="UNA37" s="13"/>
      <c r="UNB37" s="13"/>
      <c r="UNC37" s="13"/>
      <c r="UND37" s="13"/>
      <c r="UNE37" s="13"/>
      <c r="UNF37" s="13"/>
      <c r="UNG37" s="13"/>
      <c r="UNH37" s="13"/>
      <c r="UNI37" s="13"/>
      <c r="UNJ37" s="13"/>
      <c r="UNK37" s="13"/>
      <c r="UNL37" s="13"/>
      <c r="UNM37" s="13"/>
      <c r="UNN37" s="13"/>
      <c r="UNO37" s="13"/>
      <c r="UNP37" s="13"/>
      <c r="UNQ37" s="13"/>
      <c r="UNR37" s="13"/>
      <c r="UNS37" s="13"/>
      <c r="UNT37" s="13"/>
      <c r="UNU37" s="13"/>
      <c r="UNV37" s="13"/>
      <c r="UNW37" s="13"/>
      <c r="UNX37" s="13"/>
      <c r="UNY37" s="13"/>
      <c r="UNZ37" s="13"/>
      <c r="UOA37" s="13"/>
      <c r="UOB37" s="13"/>
      <c r="UOC37" s="13"/>
      <c r="UOD37" s="13"/>
      <c r="UOE37" s="13"/>
      <c r="UOF37" s="13"/>
      <c r="UOG37" s="13"/>
      <c r="UOH37" s="13"/>
      <c r="UOI37" s="13"/>
      <c r="UOJ37" s="13"/>
      <c r="UOK37" s="13"/>
      <c r="UOL37" s="13"/>
      <c r="UOM37" s="13"/>
      <c r="UON37" s="13"/>
      <c r="UOO37" s="13"/>
      <c r="UOP37" s="13"/>
      <c r="UOQ37" s="13"/>
      <c r="UOR37" s="13"/>
      <c r="UOS37" s="13"/>
      <c r="UOT37" s="13"/>
      <c r="UOU37" s="13"/>
      <c r="UOV37" s="13"/>
      <c r="UOW37" s="13"/>
      <c r="UOX37" s="13"/>
      <c r="UOY37" s="13"/>
      <c r="UOZ37" s="13"/>
      <c r="UPA37" s="13"/>
      <c r="UPB37" s="13"/>
      <c r="UPC37" s="13"/>
      <c r="UPD37" s="13"/>
      <c r="UPE37" s="13"/>
      <c r="UPF37" s="13"/>
      <c r="UPG37" s="13"/>
      <c r="UPH37" s="13"/>
      <c r="UPI37" s="13"/>
      <c r="UPJ37" s="13"/>
      <c r="UPK37" s="13"/>
      <c r="UPL37" s="13"/>
      <c r="UPM37" s="13"/>
      <c r="UPN37" s="13"/>
      <c r="UPO37" s="13"/>
      <c r="UPP37" s="13"/>
      <c r="UPQ37" s="13"/>
      <c r="UPR37" s="13"/>
      <c r="UPS37" s="13"/>
      <c r="UPT37" s="13"/>
      <c r="UPU37" s="13"/>
      <c r="UPV37" s="13"/>
      <c r="UPW37" s="13"/>
      <c r="UPX37" s="13"/>
      <c r="UPY37" s="13"/>
      <c r="UPZ37" s="13"/>
      <c r="UQA37" s="13"/>
      <c r="UQB37" s="13"/>
      <c r="UQC37" s="13"/>
      <c r="UQD37" s="13"/>
      <c r="UQE37" s="13"/>
      <c r="UQF37" s="13"/>
      <c r="UQG37" s="13"/>
      <c r="UQH37" s="13"/>
      <c r="UQI37" s="13"/>
      <c r="UQJ37" s="13"/>
      <c r="UQK37" s="13"/>
      <c r="UQL37" s="13"/>
      <c r="UQM37" s="13"/>
      <c r="UQN37" s="13"/>
      <c r="UQO37" s="13"/>
      <c r="UQP37" s="13"/>
      <c r="UQQ37" s="13"/>
      <c r="UQR37" s="13"/>
      <c r="UQS37" s="13"/>
      <c r="UQT37" s="13"/>
      <c r="UQU37" s="13"/>
      <c r="UQV37" s="13"/>
      <c r="UQW37" s="13"/>
      <c r="UQX37" s="13"/>
      <c r="UQY37" s="13"/>
      <c r="UQZ37" s="13"/>
      <c r="URA37" s="13"/>
      <c r="URB37" s="13"/>
      <c r="URC37" s="13"/>
      <c r="URD37" s="13"/>
      <c r="URE37" s="13"/>
      <c r="URF37" s="13"/>
      <c r="URG37" s="13"/>
      <c r="URH37" s="13"/>
      <c r="URI37" s="13"/>
      <c r="URJ37" s="13"/>
      <c r="URK37" s="13"/>
      <c r="URL37" s="13"/>
      <c r="URM37" s="13"/>
      <c r="URN37" s="13"/>
      <c r="URO37" s="13"/>
      <c r="URP37" s="13"/>
      <c r="URQ37" s="13"/>
      <c r="URR37" s="13"/>
      <c r="URS37" s="13"/>
      <c r="URT37" s="13"/>
      <c r="URU37" s="13"/>
      <c r="URV37" s="13"/>
      <c r="URW37" s="13"/>
      <c r="URX37" s="13"/>
      <c r="URY37" s="13"/>
      <c r="URZ37" s="13"/>
      <c r="USA37" s="13"/>
      <c r="USB37" s="13"/>
      <c r="USC37" s="13"/>
      <c r="USD37" s="13"/>
      <c r="USE37" s="13"/>
      <c r="USF37" s="13"/>
      <c r="USG37" s="13"/>
      <c r="USH37" s="13"/>
      <c r="USI37" s="13"/>
      <c r="USJ37" s="13"/>
      <c r="USK37" s="13"/>
      <c r="USL37" s="13"/>
      <c r="USM37" s="13"/>
      <c r="USN37" s="13"/>
      <c r="USO37" s="13"/>
      <c r="USP37" s="13"/>
      <c r="USQ37" s="13"/>
      <c r="USR37" s="13"/>
      <c r="USS37" s="13"/>
      <c r="UST37" s="13"/>
      <c r="USU37" s="13"/>
      <c r="USV37" s="13"/>
      <c r="USW37" s="13"/>
      <c r="USX37" s="13"/>
      <c r="USY37" s="13"/>
      <c r="USZ37" s="13"/>
      <c r="UTA37" s="13"/>
      <c r="UTB37" s="13"/>
      <c r="UTC37" s="13"/>
      <c r="UTD37" s="13"/>
      <c r="UTE37" s="13"/>
      <c r="UTF37" s="13"/>
      <c r="UTG37" s="13"/>
      <c r="UTH37" s="13"/>
      <c r="UTI37" s="13"/>
      <c r="UTJ37" s="13"/>
      <c r="UTK37" s="13"/>
      <c r="UTL37" s="13"/>
      <c r="UTM37" s="13"/>
      <c r="UTN37" s="13"/>
      <c r="UTO37" s="13"/>
      <c r="UTP37" s="13"/>
      <c r="UTQ37" s="13"/>
      <c r="UTR37" s="13"/>
      <c r="UTS37" s="13"/>
      <c r="UTT37" s="13"/>
      <c r="UTU37" s="13"/>
      <c r="UTV37" s="13"/>
      <c r="UTW37" s="13"/>
      <c r="UTX37" s="13"/>
      <c r="UTY37" s="13"/>
      <c r="UTZ37" s="13"/>
      <c r="UUA37" s="13"/>
      <c r="UUB37" s="13"/>
      <c r="UUC37" s="13"/>
      <c r="UUD37" s="13"/>
      <c r="UUE37" s="13"/>
      <c r="UUF37" s="13"/>
      <c r="UUG37" s="13"/>
      <c r="UUH37" s="13"/>
      <c r="UUI37" s="13"/>
      <c r="UUJ37" s="13"/>
      <c r="UUK37" s="13"/>
      <c r="UUL37" s="13"/>
      <c r="UUM37" s="13"/>
      <c r="UUN37" s="13"/>
      <c r="UUO37" s="13"/>
      <c r="UUP37" s="13"/>
      <c r="UUQ37" s="13"/>
      <c r="UUR37" s="13"/>
      <c r="UUS37" s="13"/>
      <c r="UUT37" s="13"/>
      <c r="UUU37" s="13"/>
      <c r="UUV37" s="13"/>
      <c r="UUW37" s="13"/>
      <c r="UUX37" s="13"/>
      <c r="UUY37" s="13"/>
      <c r="UUZ37" s="13"/>
      <c r="UVA37" s="13"/>
      <c r="UVB37" s="13"/>
      <c r="UVC37" s="13"/>
      <c r="UVD37" s="13"/>
      <c r="UVE37" s="13"/>
      <c r="UVF37" s="13"/>
      <c r="UVG37" s="13"/>
      <c r="UVH37" s="13"/>
      <c r="UVI37" s="13"/>
      <c r="UVJ37" s="13"/>
      <c r="UVK37" s="13"/>
      <c r="UVL37" s="13"/>
      <c r="UVM37" s="13"/>
      <c r="UVN37" s="13"/>
      <c r="UVO37" s="13"/>
      <c r="UVP37" s="13"/>
      <c r="UVQ37" s="13"/>
      <c r="UVR37" s="13"/>
      <c r="UVS37" s="13"/>
      <c r="UVT37" s="13"/>
      <c r="UVU37" s="13"/>
      <c r="UVV37" s="13"/>
      <c r="UVW37" s="13"/>
      <c r="UVX37" s="13"/>
      <c r="UVY37" s="13"/>
      <c r="UVZ37" s="13"/>
      <c r="UWA37" s="13"/>
      <c r="UWB37" s="13"/>
      <c r="UWC37" s="13"/>
      <c r="UWD37" s="13"/>
      <c r="UWE37" s="13"/>
      <c r="UWF37" s="13"/>
      <c r="UWG37" s="13"/>
      <c r="UWH37" s="13"/>
      <c r="UWI37" s="13"/>
      <c r="UWJ37" s="13"/>
      <c r="UWK37" s="13"/>
      <c r="UWL37" s="13"/>
      <c r="UWM37" s="13"/>
      <c r="UWN37" s="13"/>
      <c r="UWO37" s="13"/>
      <c r="UWP37" s="13"/>
      <c r="UWQ37" s="13"/>
      <c r="UWR37" s="13"/>
      <c r="UWS37" s="13"/>
      <c r="UWT37" s="13"/>
      <c r="UWU37" s="13"/>
      <c r="UWV37" s="13"/>
      <c r="UWW37" s="13"/>
      <c r="UWX37" s="13"/>
      <c r="UWY37" s="13"/>
      <c r="UWZ37" s="13"/>
      <c r="UXA37" s="13"/>
      <c r="UXB37" s="13"/>
      <c r="UXC37" s="13"/>
      <c r="UXD37" s="13"/>
      <c r="UXE37" s="13"/>
      <c r="UXF37" s="13"/>
      <c r="UXG37" s="13"/>
      <c r="UXH37" s="13"/>
      <c r="UXI37" s="13"/>
      <c r="UXJ37" s="13"/>
      <c r="UXK37" s="13"/>
      <c r="UXL37" s="13"/>
      <c r="UXM37" s="13"/>
      <c r="UXN37" s="13"/>
      <c r="UXO37" s="13"/>
      <c r="UXP37" s="13"/>
      <c r="UXQ37" s="13"/>
      <c r="UXR37" s="13"/>
      <c r="UXS37" s="13"/>
      <c r="UXT37" s="13"/>
      <c r="UXU37" s="13"/>
      <c r="UXV37" s="13"/>
      <c r="UXW37" s="13"/>
      <c r="UXX37" s="13"/>
      <c r="UXY37" s="13"/>
      <c r="UXZ37" s="13"/>
      <c r="UYA37" s="13"/>
      <c r="UYB37" s="13"/>
      <c r="UYC37" s="13"/>
      <c r="UYD37" s="13"/>
      <c r="UYE37" s="13"/>
      <c r="UYF37" s="13"/>
      <c r="UYG37" s="13"/>
      <c r="UYH37" s="13"/>
      <c r="UYI37" s="13"/>
      <c r="UYJ37" s="13"/>
      <c r="UYK37" s="13"/>
      <c r="UYL37" s="13"/>
      <c r="UYM37" s="13"/>
      <c r="UYN37" s="13"/>
      <c r="UYO37" s="13"/>
      <c r="UYP37" s="13"/>
      <c r="UYQ37" s="13"/>
      <c r="UYR37" s="13"/>
      <c r="UYS37" s="13"/>
      <c r="UYT37" s="13"/>
      <c r="UYU37" s="13"/>
      <c r="UYV37" s="13"/>
      <c r="UYW37" s="13"/>
      <c r="UYX37" s="13"/>
      <c r="UYY37" s="13"/>
      <c r="UYZ37" s="13"/>
      <c r="UZA37" s="13"/>
      <c r="UZB37" s="13"/>
      <c r="UZC37" s="13"/>
      <c r="UZD37" s="13"/>
      <c r="UZE37" s="13"/>
      <c r="UZF37" s="13"/>
      <c r="UZG37" s="13"/>
      <c r="UZH37" s="13"/>
      <c r="UZI37" s="13"/>
      <c r="UZJ37" s="13"/>
      <c r="UZK37" s="13"/>
      <c r="UZL37" s="13"/>
      <c r="UZM37" s="13"/>
      <c r="UZN37" s="13"/>
      <c r="UZO37" s="13"/>
      <c r="UZP37" s="13"/>
      <c r="UZQ37" s="13"/>
      <c r="UZR37" s="13"/>
      <c r="UZS37" s="13"/>
      <c r="UZT37" s="13"/>
      <c r="UZU37" s="13"/>
      <c r="UZV37" s="13"/>
      <c r="UZW37" s="13"/>
      <c r="UZX37" s="13"/>
      <c r="UZY37" s="13"/>
      <c r="UZZ37" s="13"/>
      <c r="VAA37" s="13"/>
      <c r="VAB37" s="13"/>
      <c r="VAC37" s="13"/>
      <c r="VAD37" s="13"/>
      <c r="VAE37" s="13"/>
      <c r="VAF37" s="13"/>
      <c r="VAG37" s="13"/>
      <c r="VAH37" s="13"/>
      <c r="VAI37" s="13"/>
      <c r="VAJ37" s="13"/>
      <c r="VAK37" s="13"/>
      <c r="VAL37" s="13"/>
      <c r="VAM37" s="13"/>
      <c r="VAN37" s="13"/>
      <c r="VAO37" s="13"/>
      <c r="VAP37" s="13"/>
      <c r="VAQ37" s="13"/>
      <c r="VAR37" s="13"/>
      <c r="VAS37" s="13"/>
      <c r="VAT37" s="13"/>
      <c r="VAU37" s="13"/>
      <c r="VAV37" s="13"/>
      <c r="VAW37" s="13"/>
      <c r="VAX37" s="13"/>
      <c r="VAY37" s="13"/>
      <c r="VAZ37" s="13"/>
      <c r="VBA37" s="13"/>
      <c r="VBB37" s="13"/>
      <c r="VBC37" s="13"/>
      <c r="VBD37" s="13"/>
      <c r="VBE37" s="13"/>
      <c r="VBF37" s="13"/>
      <c r="VBG37" s="13"/>
      <c r="VBH37" s="13"/>
      <c r="VBI37" s="13"/>
      <c r="VBJ37" s="13"/>
      <c r="VBK37" s="13"/>
      <c r="VBL37" s="13"/>
      <c r="VBM37" s="13"/>
      <c r="VBN37" s="13"/>
      <c r="VBO37" s="13"/>
      <c r="VBP37" s="13"/>
      <c r="VBQ37" s="13"/>
      <c r="VBR37" s="13"/>
      <c r="VBS37" s="13"/>
      <c r="VBT37" s="13"/>
      <c r="VBU37" s="13"/>
      <c r="VBV37" s="13"/>
      <c r="VBW37" s="13"/>
      <c r="VBX37" s="13"/>
      <c r="VBY37" s="13"/>
      <c r="VBZ37" s="13"/>
      <c r="VCA37" s="13"/>
      <c r="VCB37" s="13"/>
      <c r="VCC37" s="13"/>
      <c r="VCD37" s="13"/>
      <c r="VCE37" s="13"/>
      <c r="VCF37" s="13"/>
      <c r="VCG37" s="13"/>
      <c r="VCH37" s="13"/>
      <c r="VCI37" s="13"/>
      <c r="VCJ37" s="13"/>
      <c r="VCK37" s="13"/>
      <c r="VCL37" s="13"/>
      <c r="VCM37" s="13"/>
      <c r="VCN37" s="13"/>
      <c r="VCO37" s="13"/>
      <c r="VCP37" s="13"/>
      <c r="VCQ37" s="13"/>
      <c r="VCR37" s="13"/>
      <c r="VCS37" s="13"/>
      <c r="VCT37" s="13"/>
      <c r="VCU37" s="13"/>
      <c r="VCV37" s="13"/>
      <c r="VCW37" s="13"/>
      <c r="VCX37" s="13"/>
      <c r="VCY37" s="13"/>
      <c r="VCZ37" s="13"/>
      <c r="VDA37" s="13"/>
      <c r="VDB37" s="13"/>
      <c r="VDC37" s="13"/>
      <c r="VDD37" s="13"/>
      <c r="VDE37" s="13"/>
      <c r="VDF37" s="13"/>
      <c r="VDG37" s="13"/>
      <c r="VDH37" s="13"/>
      <c r="VDI37" s="13"/>
      <c r="VDJ37" s="13"/>
      <c r="VDK37" s="13"/>
      <c r="VDL37" s="13"/>
      <c r="VDM37" s="13"/>
      <c r="VDN37" s="13"/>
      <c r="VDO37" s="13"/>
      <c r="VDP37" s="13"/>
      <c r="VDQ37" s="13"/>
      <c r="VDR37" s="13"/>
      <c r="VDS37" s="13"/>
      <c r="VDT37" s="13"/>
      <c r="VDU37" s="13"/>
      <c r="VDV37" s="13"/>
      <c r="VDW37" s="13"/>
      <c r="VDX37" s="13"/>
      <c r="VDY37" s="13"/>
      <c r="VDZ37" s="13"/>
      <c r="VEA37" s="13"/>
      <c r="VEB37" s="13"/>
      <c r="VEC37" s="13"/>
      <c r="VED37" s="13"/>
      <c r="VEE37" s="13"/>
      <c r="VEF37" s="13"/>
      <c r="VEG37" s="13"/>
      <c r="VEH37" s="13"/>
      <c r="VEI37" s="13"/>
      <c r="VEJ37" s="13"/>
      <c r="VEK37" s="13"/>
      <c r="VEL37" s="13"/>
      <c r="VEM37" s="13"/>
      <c r="VEN37" s="13"/>
      <c r="VEO37" s="13"/>
      <c r="VEP37" s="13"/>
      <c r="VEQ37" s="13"/>
      <c r="VER37" s="13"/>
      <c r="VES37" s="13"/>
      <c r="VET37" s="13"/>
      <c r="VEU37" s="13"/>
      <c r="VEV37" s="13"/>
      <c r="VEW37" s="13"/>
      <c r="VEX37" s="13"/>
      <c r="VEY37" s="13"/>
      <c r="VEZ37" s="13"/>
      <c r="VFA37" s="13"/>
      <c r="VFB37" s="13"/>
      <c r="VFC37" s="13"/>
      <c r="VFD37" s="13"/>
      <c r="VFE37" s="13"/>
      <c r="VFF37" s="13"/>
      <c r="VFG37" s="13"/>
      <c r="VFH37" s="13"/>
      <c r="VFI37" s="13"/>
      <c r="VFJ37" s="13"/>
      <c r="VFK37" s="13"/>
      <c r="VFL37" s="13"/>
      <c r="VFM37" s="13"/>
      <c r="VFN37" s="13"/>
      <c r="VFO37" s="13"/>
      <c r="VFP37" s="13"/>
      <c r="VFQ37" s="13"/>
      <c r="VFR37" s="13"/>
      <c r="VFS37" s="13"/>
      <c r="VFT37" s="13"/>
      <c r="VFU37" s="13"/>
      <c r="VFV37" s="13"/>
      <c r="VFW37" s="13"/>
      <c r="VFX37" s="13"/>
      <c r="VFY37" s="13"/>
      <c r="VFZ37" s="13"/>
      <c r="VGA37" s="13"/>
      <c r="VGB37" s="13"/>
      <c r="VGC37" s="13"/>
      <c r="VGD37" s="13"/>
      <c r="VGE37" s="13"/>
      <c r="VGF37" s="13"/>
      <c r="VGG37" s="13"/>
      <c r="VGH37" s="13"/>
      <c r="VGI37" s="13"/>
      <c r="VGJ37" s="13"/>
      <c r="VGK37" s="13"/>
      <c r="VGL37" s="13"/>
      <c r="VGM37" s="13"/>
      <c r="VGN37" s="13"/>
      <c r="VGO37" s="13"/>
      <c r="VGP37" s="13"/>
      <c r="VGQ37" s="13"/>
      <c r="VGR37" s="13"/>
      <c r="VGS37" s="13"/>
      <c r="VGT37" s="13"/>
      <c r="VGU37" s="13"/>
      <c r="VGV37" s="13"/>
      <c r="VGW37" s="13"/>
      <c r="VGX37" s="13"/>
      <c r="VGY37" s="13"/>
      <c r="VGZ37" s="13"/>
      <c r="VHA37" s="13"/>
      <c r="VHB37" s="13"/>
      <c r="VHC37" s="13"/>
      <c r="VHD37" s="13"/>
      <c r="VHE37" s="13"/>
      <c r="VHF37" s="13"/>
      <c r="VHG37" s="13"/>
      <c r="VHH37" s="13"/>
      <c r="VHI37" s="13"/>
      <c r="VHJ37" s="13"/>
      <c r="VHK37" s="13"/>
      <c r="VHL37" s="13"/>
      <c r="VHM37" s="13"/>
      <c r="VHN37" s="13"/>
      <c r="VHO37" s="13"/>
      <c r="VHP37" s="13"/>
      <c r="VHQ37" s="13"/>
      <c r="VHR37" s="13"/>
      <c r="VHS37" s="13"/>
      <c r="VHT37" s="13"/>
      <c r="VHU37" s="13"/>
      <c r="VHV37" s="13"/>
      <c r="VHW37" s="13"/>
      <c r="VHX37" s="13"/>
      <c r="VHY37" s="13"/>
      <c r="VHZ37" s="13"/>
      <c r="VIA37" s="13"/>
      <c r="VIB37" s="13"/>
      <c r="VIC37" s="13"/>
      <c r="VID37" s="13"/>
      <c r="VIE37" s="13"/>
      <c r="VIF37" s="13"/>
      <c r="VIG37" s="13"/>
      <c r="VIH37" s="13"/>
      <c r="VII37" s="13"/>
      <c r="VIJ37" s="13"/>
      <c r="VIK37" s="13"/>
      <c r="VIL37" s="13"/>
      <c r="VIM37" s="13"/>
      <c r="VIN37" s="13"/>
      <c r="VIO37" s="13"/>
      <c r="VIP37" s="13"/>
      <c r="VIQ37" s="13"/>
      <c r="VIR37" s="13"/>
      <c r="VIS37" s="13"/>
      <c r="VIT37" s="13"/>
      <c r="VIU37" s="13"/>
      <c r="VIV37" s="13"/>
      <c r="VIW37" s="13"/>
      <c r="VIX37" s="13"/>
      <c r="VIY37" s="13"/>
      <c r="VIZ37" s="13"/>
      <c r="VJA37" s="13"/>
      <c r="VJB37" s="13"/>
      <c r="VJC37" s="13"/>
      <c r="VJD37" s="13"/>
      <c r="VJE37" s="13"/>
      <c r="VJF37" s="13"/>
      <c r="VJG37" s="13"/>
      <c r="VJH37" s="13"/>
      <c r="VJI37" s="13"/>
      <c r="VJJ37" s="13"/>
      <c r="VJK37" s="13"/>
      <c r="VJL37" s="13"/>
      <c r="VJM37" s="13"/>
      <c r="VJN37" s="13"/>
      <c r="VJO37" s="13"/>
      <c r="VJP37" s="13"/>
      <c r="VJQ37" s="13"/>
      <c r="VJR37" s="13"/>
      <c r="VJS37" s="13"/>
      <c r="VJT37" s="13"/>
      <c r="VJU37" s="13"/>
      <c r="VJV37" s="13"/>
      <c r="VJW37" s="13"/>
      <c r="VJX37" s="13"/>
      <c r="VJY37" s="13"/>
      <c r="VJZ37" s="13"/>
      <c r="VKA37" s="13"/>
      <c r="VKB37" s="13"/>
      <c r="VKC37" s="13"/>
      <c r="VKD37" s="13"/>
      <c r="VKE37" s="13"/>
      <c r="VKF37" s="13"/>
      <c r="VKG37" s="13"/>
      <c r="VKH37" s="13"/>
      <c r="VKI37" s="13"/>
      <c r="VKJ37" s="13"/>
      <c r="VKK37" s="13"/>
      <c r="VKL37" s="13"/>
      <c r="VKM37" s="13"/>
      <c r="VKN37" s="13"/>
      <c r="VKO37" s="13"/>
      <c r="VKP37" s="13"/>
      <c r="VKQ37" s="13"/>
      <c r="VKR37" s="13"/>
      <c r="VKS37" s="13"/>
      <c r="VKT37" s="13"/>
      <c r="VKU37" s="13"/>
      <c r="VKV37" s="13"/>
      <c r="VKW37" s="13"/>
      <c r="VKX37" s="13"/>
      <c r="VKY37" s="13"/>
      <c r="VKZ37" s="13"/>
      <c r="VLA37" s="13"/>
      <c r="VLB37" s="13"/>
      <c r="VLC37" s="13"/>
      <c r="VLD37" s="13"/>
      <c r="VLE37" s="13"/>
      <c r="VLF37" s="13"/>
      <c r="VLG37" s="13"/>
      <c r="VLH37" s="13"/>
      <c r="VLI37" s="13"/>
      <c r="VLJ37" s="13"/>
      <c r="VLK37" s="13"/>
      <c r="VLL37" s="13"/>
      <c r="VLM37" s="13"/>
      <c r="VLN37" s="13"/>
      <c r="VLO37" s="13"/>
      <c r="VLP37" s="13"/>
      <c r="VLQ37" s="13"/>
      <c r="VLR37" s="13"/>
      <c r="VLS37" s="13"/>
      <c r="VLT37" s="13"/>
      <c r="VLU37" s="13"/>
      <c r="VLV37" s="13"/>
      <c r="VLW37" s="13"/>
      <c r="VLX37" s="13"/>
      <c r="VLY37" s="13"/>
      <c r="VLZ37" s="13"/>
      <c r="VMA37" s="13"/>
      <c r="VMB37" s="13"/>
      <c r="VMC37" s="13"/>
      <c r="VMD37" s="13"/>
      <c r="VME37" s="13"/>
      <c r="VMF37" s="13"/>
      <c r="VMG37" s="13"/>
      <c r="VMH37" s="13"/>
      <c r="VMI37" s="13"/>
      <c r="VMJ37" s="13"/>
      <c r="VMK37" s="13"/>
      <c r="VML37" s="13"/>
      <c r="VMM37" s="13"/>
      <c r="VMN37" s="13"/>
      <c r="VMO37" s="13"/>
      <c r="VMP37" s="13"/>
      <c r="VMQ37" s="13"/>
      <c r="VMR37" s="13"/>
      <c r="VMS37" s="13"/>
      <c r="VMT37" s="13"/>
      <c r="VMU37" s="13"/>
      <c r="VMV37" s="13"/>
      <c r="VMW37" s="13"/>
      <c r="VMX37" s="13"/>
      <c r="VMY37" s="13"/>
      <c r="VMZ37" s="13"/>
      <c r="VNA37" s="13"/>
      <c r="VNB37" s="13"/>
      <c r="VNC37" s="13"/>
      <c r="VND37" s="13"/>
      <c r="VNE37" s="13"/>
      <c r="VNF37" s="13"/>
      <c r="VNG37" s="13"/>
      <c r="VNH37" s="13"/>
      <c r="VNI37" s="13"/>
      <c r="VNJ37" s="13"/>
      <c r="VNK37" s="13"/>
      <c r="VNL37" s="13"/>
      <c r="VNM37" s="13"/>
      <c r="VNN37" s="13"/>
      <c r="VNO37" s="13"/>
      <c r="VNP37" s="13"/>
      <c r="VNQ37" s="13"/>
      <c r="VNR37" s="13"/>
      <c r="VNS37" s="13"/>
      <c r="VNT37" s="13"/>
      <c r="VNU37" s="13"/>
      <c r="VNV37" s="13"/>
      <c r="VNW37" s="13"/>
      <c r="VNX37" s="13"/>
      <c r="VNY37" s="13"/>
      <c r="VNZ37" s="13"/>
      <c r="VOA37" s="13"/>
      <c r="VOB37" s="13"/>
      <c r="VOC37" s="13"/>
      <c r="VOD37" s="13"/>
      <c r="VOE37" s="13"/>
      <c r="VOF37" s="13"/>
      <c r="VOG37" s="13"/>
      <c r="VOH37" s="13"/>
      <c r="VOI37" s="13"/>
      <c r="VOJ37" s="13"/>
      <c r="VOK37" s="13"/>
      <c r="VOL37" s="13"/>
      <c r="VOM37" s="13"/>
      <c r="VON37" s="13"/>
      <c r="VOO37" s="13"/>
      <c r="VOP37" s="13"/>
      <c r="VOQ37" s="13"/>
      <c r="VOR37" s="13"/>
      <c r="VOS37" s="13"/>
      <c r="VOT37" s="13"/>
      <c r="VOU37" s="13"/>
      <c r="VOV37" s="13"/>
      <c r="VOW37" s="13"/>
      <c r="VOX37" s="13"/>
      <c r="VOY37" s="13"/>
      <c r="VOZ37" s="13"/>
      <c r="VPA37" s="13"/>
      <c r="VPB37" s="13"/>
      <c r="VPC37" s="13"/>
      <c r="VPD37" s="13"/>
      <c r="VPE37" s="13"/>
      <c r="VPF37" s="13"/>
      <c r="VPG37" s="13"/>
      <c r="VPH37" s="13"/>
      <c r="VPI37" s="13"/>
      <c r="VPJ37" s="13"/>
      <c r="VPK37" s="13"/>
      <c r="VPL37" s="13"/>
      <c r="VPM37" s="13"/>
      <c r="VPN37" s="13"/>
      <c r="VPO37" s="13"/>
      <c r="VPP37" s="13"/>
      <c r="VPQ37" s="13"/>
      <c r="VPR37" s="13"/>
      <c r="VPS37" s="13"/>
      <c r="VPT37" s="13"/>
      <c r="VPU37" s="13"/>
      <c r="VPV37" s="13"/>
      <c r="VPW37" s="13"/>
      <c r="VPX37" s="13"/>
      <c r="VPY37" s="13"/>
      <c r="VPZ37" s="13"/>
      <c r="VQA37" s="13"/>
      <c r="VQB37" s="13"/>
      <c r="VQC37" s="13"/>
      <c r="VQD37" s="13"/>
      <c r="VQE37" s="13"/>
      <c r="VQF37" s="13"/>
      <c r="VQG37" s="13"/>
      <c r="VQH37" s="13"/>
      <c r="VQI37" s="13"/>
      <c r="VQJ37" s="13"/>
      <c r="VQK37" s="13"/>
      <c r="VQL37" s="13"/>
      <c r="VQM37" s="13"/>
      <c r="VQN37" s="13"/>
      <c r="VQO37" s="13"/>
      <c r="VQP37" s="13"/>
      <c r="VQQ37" s="13"/>
      <c r="VQR37" s="13"/>
      <c r="VQS37" s="13"/>
      <c r="VQT37" s="13"/>
      <c r="VQU37" s="13"/>
      <c r="VQV37" s="13"/>
      <c r="VQW37" s="13"/>
      <c r="VQX37" s="13"/>
      <c r="VQY37" s="13"/>
      <c r="VQZ37" s="13"/>
      <c r="VRA37" s="13"/>
      <c r="VRB37" s="13"/>
      <c r="VRC37" s="13"/>
      <c r="VRD37" s="13"/>
      <c r="VRE37" s="13"/>
      <c r="VRF37" s="13"/>
      <c r="VRG37" s="13"/>
      <c r="VRH37" s="13"/>
      <c r="VRI37" s="13"/>
      <c r="VRJ37" s="13"/>
      <c r="VRK37" s="13"/>
      <c r="VRL37" s="13"/>
      <c r="VRM37" s="13"/>
      <c r="VRN37" s="13"/>
      <c r="VRO37" s="13"/>
      <c r="VRP37" s="13"/>
      <c r="VRQ37" s="13"/>
      <c r="VRR37" s="13"/>
      <c r="VRS37" s="13"/>
      <c r="VRT37" s="13"/>
      <c r="VRU37" s="13"/>
      <c r="VRV37" s="13"/>
      <c r="VRW37" s="13"/>
      <c r="VRX37" s="13"/>
      <c r="VRY37" s="13"/>
      <c r="VRZ37" s="13"/>
      <c r="VSA37" s="13"/>
      <c r="VSB37" s="13"/>
      <c r="VSC37" s="13"/>
      <c r="VSD37" s="13"/>
      <c r="VSE37" s="13"/>
      <c r="VSF37" s="13"/>
      <c r="VSG37" s="13"/>
      <c r="VSH37" s="13"/>
      <c r="VSI37" s="13"/>
      <c r="VSJ37" s="13"/>
      <c r="VSK37" s="13"/>
      <c r="VSL37" s="13"/>
      <c r="VSM37" s="13"/>
      <c r="VSN37" s="13"/>
      <c r="VSO37" s="13"/>
      <c r="VSP37" s="13"/>
      <c r="VSQ37" s="13"/>
      <c r="VSR37" s="13"/>
      <c r="VSS37" s="13"/>
      <c r="VST37" s="13"/>
      <c r="VSU37" s="13"/>
      <c r="VSV37" s="13"/>
      <c r="VSW37" s="13"/>
      <c r="VSX37" s="13"/>
      <c r="VSY37" s="13"/>
      <c r="VSZ37" s="13"/>
      <c r="VTA37" s="13"/>
      <c r="VTB37" s="13"/>
      <c r="VTC37" s="13"/>
      <c r="VTD37" s="13"/>
      <c r="VTE37" s="13"/>
      <c r="VTF37" s="13"/>
      <c r="VTG37" s="13"/>
      <c r="VTH37" s="13"/>
      <c r="VTI37" s="13"/>
      <c r="VTJ37" s="13"/>
      <c r="VTK37" s="13"/>
      <c r="VTL37" s="13"/>
      <c r="VTM37" s="13"/>
      <c r="VTN37" s="13"/>
      <c r="VTO37" s="13"/>
      <c r="VTP37" s="13"/>
      <c r="VTQ37" s="13"/>
      <c r="VTR37" s="13"/>
      <c r="VTS37" s="13"/>
      <c r="VTT37" s="13"/>
      <c r="VTU37" s="13"/>
      <c r="VTV37" s="13"/>
      <c r="VTW37" s="13"/>
      <c r="VTX37" s="13"/>
      <c r="VTY37" s="13"/>
      <c r="VTZ37" s="13"/>
      <c r="VUA37" s="13"/>
      <c r="VUB37" s="13"/>
      <c r="VUC37" s="13"/>
      <c r="VUD37" s="13"/>
      <c r="VUE37" s="13"/>
      <c r="VUF37" s="13"/>
      <c r="VUG37" s="13"/>
      <c r="VUH37" s="13"/>
      <c r="VUI37" s="13"/>
      <c r="VUJ37" s="13"/>
      <c r="VUK37" s="13"/>
      <c r="VUL37" s="13"/>
      <c r="VUM37" s="13"/>
      <c r="VUN37" s="13"/>
      <c r="VUO37" s="13"/>
      <c r="VUP37" s="13"/>
      <c r="VUQ37" s="13"/>
      <c r="VUR37" s="13"/>
      <c r="VUS37" s="13"/>
      <c r="VUT37" s="13"/>
      <c r="VUU37" s="13"/>
      <c r="VUV37" s="13"/>
      <c r="VUW37" s="13"/>
      <c r="VUX37" s="13"/>
      <c r="VUY37" s="13"/>
      <c r="VUZ37" s="13"/>
      <c r="VVA37" s="13"/>
      <c r="VVB37" s="13"/>
      <c r="VVC37" s="13"/>
      <c r="VVD37" s="13"/>
      <c r="VVE37" s="13"/>
      <c r="VVF37" s="13"/>
      <c r="VVG37" s="13"/>
      <c r="VVH37" s="13"/>
      <c r="VVI37" s="13"/>
      <c r="VVJ37" s="13"/>
      <c r="VVK37" s="13"/>
      <c r="VVL37" s="13"/>
      <c r="VVM37" s="13"/>
      <c r="VVN37" s="13"/>
      <c r="VVO37" s="13"/>
      <c r="VVP37" s="13"/>
      <c r="VVQ37" s="13"/>
      <c r="VVR37" s="13"/>
      <c r="VVS37" s="13"/>
      <c r="VVT37" s="13"/>
      <c r="VVU37" s="13"/>
      <c r="VVV37" s="13"/>
      <c r="VVW37" s="13"/>
      <c r="VVX37" s="13"/>
      <c r="VVY37" s="13"/>
      <c r="VVZ37" s="13"/>
      <c r="VWA37" s="13"/>
      <c r="VWB37" s="13"/>
      <c r="VWC37" s="13"/>
      <c r="VWD37" s="13"/>
      <c r="VWE37" s="13"/>
      <c r="VWF37" s="13"/>
      <c r="VWG37" s="13"/>
      <c r="VWH37" s="13"/>
      <c r="VWI37" s="13"/>
      <c r="VWJ37" s="13"/>
      <c r="VWK37" s="13"/>
      <c r="VWL37" s="13"/>
      <c r="VWM37" s="13"/>
      <c r="VWN37" s="13"/>
      <c r="VWO37" s="13"/>
      <c r="VWP37" s="13"/>
      <c r="VWQ37" s="13"/>
      <c r="VWR37" s="13"/>
      <c r="VWS37" s="13"/>
      <c r="VWT37" s="13"/>
      <c r="VWU37" s="13"/>
      <c r="VWV37" s="13"/>
      <c r="VWW37" s="13"/>
      <c r="VWX37" s="13"/>
      <c r="VWY37" s="13"/>
      <c r="VWZ37" s="13"/>
      <c r="VXA37" s="13"/>
      <c r="VXB37" s="13"/>
      <c r="VXC37" s="13"/>
      <c r="VXD37" s="13"/>
      <c r="VXE37" s="13"/>
      <c r="VXF37" s="13"/>
      <c r="VXG37" s="13"/>
      <c r="VXH37" s="13"/>
      <c r="VXI37" s="13"/>
      <c r="VXJ37" s="13"/>
      <c r="VXK37" s="13"/>
      <c r="VXL37" s="13"/>
      <c r="VXM37" s="13"/>
      <c r="VXN37" s="13"/>
      <c r="VXO37" s="13"/>
      <c r="VXP37" s="13"/>
      <c r="VXQ37" s="13"/>
      <c r="VXR37" s="13"/>
      <c r="VXS37" s="13"/>
      <c r="VXT37" s="13"/>
      <c r="VXU37" s="13"/>
      <c r="VXV37" s="13"/>
      <c r="VXW37" s="13"/>
      <c r="VXX37" s="13"/>
      <c r="VXY37" s="13"/>
      <c r="VXZ37" s="13"/>
      <c r="VYA37" s="13"/>
      <c r="VYB37" s="13"/>
      <c r="VYC37" s="13"/>
      <c r="VYD37" s="13"/>
      <c r="VYE37" s="13"/>
      <c r="VYF37" s="13"/>
      <c r="VYG37" s="13"/>
      <c r="VYH37" s="13"/>
      <c r="VYI37" s="13"/>
      <c r="VYJ37" s="13"/>
      <c r="VYK37" s="13"/>
      <c r="VYL37" s="13"/>
      <c r="VYM37" s="13"/>
      <c r="VYN37" s="13"/>
      <c r="VYO37" s="13"/>
      <c r="VYP37" s="13"/>
      <c r="VYQ37" s="13"/>
      <c r="VYR37" s="13"/>
      <c r="VYS37" s="13"/>
      <c r="VYT37" s="13"/>
      <c r="VYU37" s="13"/>
      <c r="VYV37" s="13"/>
      <c r="VYW37" s="13"/>
      <c r="VYX37" s="13"/>
      <c r="VYY37" s="13"/>
      <c r="VYZ37" s="13"/>
      <c r="VZA37" s="13"/>
      <c r="VZB37" s="13"/>
      <c r="VZC37" s="13"/>
      <c r="VZD37" s="13"/>
      <c r="VZE37" s="13"/>
      <c r="VZF37" s="13"/>
      <c r="VZG37" s="13"/>
      <c r="VZH37" s="13"/>
      <c r="VZI37" s="13"/>
      <c r="VZJ37" s="13"/>
      <c r="VZK37" s="13"/>
      <c r="VZL37" s="13"/>
      <c r="VZM37" s="13"/>
      <c r="VZN37" s="13"/>
      <c r="VZO37" s="13"/>
      <c r="VZP37" s="13"/>
      <c r="VZQ37" s="13"/>
      <c r="VZR37" s="13"/>
      <c r="VZS37" s="13"/>
      <c r="VZT37" s="13"/>
      <c r="VZU37" s="13"/>
      <c r="VZV37" s="13"/>
      <c r="VZW37" s="13"/>
      <c r="VZX37" s="13"/>
      <c r="VZY37" s="13"/>
      <c r="VZZ37" s="13"/>
      <c r="WAA37" s="13"/>
      <c r="WAB37" s="13"/>
      <c r="WAC37" s="13"/>
      <c r="WAD37" s="13"/>
      <c r="WAE37" s="13"/>
      <c r="WAF37" s="13"/>
      <c r="WAG37" s="13"/>
      <c r="WAH37" s="13"/>
      <c r="WAI37" s="13"/>
      <c r="WAJ37" s="13"/>
      <c r="WAK37" s="13"/>
      <c r="WAL37" s="13"/>
      <c r="WAM37" s="13"/>
      <c r="WAN37" s="13"/>
      <c r="WAO37" s="13"/>
      <c r="WAP37" s="13"/>
      <c r="WAQ37" s="13"/>
      <c r="WAR37" s="13"/>
      <c r="WAS37" s="13"/>
      <c r="WAT37" s="13"/>
      <c r="WAU37" s="13"/>
      <c r="WAV37" s="13"/>
      <c r="WAW37" s="13"/>
      <c r="WAX37" s="13"/>
      <c r="WAY37" s="13"/>
      <c r="WAZ37" s="13"/>
      <c r="WBA37" s="13"/>
      <c r="WBB37" s="13"/>
      <c r="WBC37" s="13"/>
      <c r="WBD37" s="13"/>
      <c r="WBE37" s="13"/>
      <c r="WBF37" s="13"/>
      <c r="WBG37" s="13"/>
      <c r="WBH37" s="13"/>
      <c r="WBI37" s="13"/>
      <c r="WBJ37" s="13"/>
      <c r="WBK37" s="13"/>
      <c r="WBL37" s="13"/>
      <c r="WBM37" s="13"/>
      <c r="WBN37" s="13"/>
      <c r="WBO37" s="13"/>
      <c r="WBP37" s="13"/>
      <c r="WBQ37" s="13"/>
      <c r="WBR37" s="13"/>
      <c r="WBS37" s="13"/>
      <c r="WBT37" s="13"/>
      <c r="WBU37" s="13"/>
      <c r="WBV37" s="13"/>
      <c r="WBW37" s="13"/>
      <c r="WBX37" s="13"/>
      <c r="WBY37" s="13"/>
      <c r="WBZ37" s="13"/>
      <c r="WCA37" s="13"/>
      <c r="WCB37" s="13"/>
      <c r="WCC37" s="13"/>
      <c r="WCD37" s="13"/>
      <c r="WCE37" s="13"/>
      <c r="WCF37" s="13"/>
      <c r="WCG37" s="13"/>
      <c r="WCH37" s="13"/>
      <c r="WCI37" s="13"/>
      <c r="WCJ37" s="13"/>
      <c r="WCK37" s="13"/>
      <c r="WCL37" s="13"/>
      <c r="WCM37" s="13"/>
      <c r="WCN37" s="13"/>
      <c r="WCO37" s="13"/>
      <c r="WCP37" s="13"/>
      <c r="WCQ37" s="13"/>
      <c r="WCR37" s="13"/>
      <c r="WCS37" s="13"/>
      <c r="WCT37" s="13"/>
      <c r="WCU37" s="13"/>
      <c r="WCV37" s="13"/>
      <c r="WCW37" s="13"/>
      <c r="WCX37" s="13"/>
      <c r="WCY37" s="13"/>
      <c r="WCZ37" s="13"/>
      <c r="WDA37" s="13"/>
      <c r="WDB37" s="13"/>
      <c r="WDC37" s="13"/>
      <c r="WDD37" s="13"/>
      <c r="WDE37" s="13"/>
      <c r="WDF37" s="13"/>
      <c r="WDG37" s="13"/>
      <c r="WDH37" s="13"/>
      <c r="WDI37" s="13"/>
      <c r="WDJ37" s="13"/>
      <c r="WDK37" s="13"/>
      <c r="WDL37" s="13"/>
      <c r="WDM37" s="13"/>
      <c r="WDN37" s="13"/>
      <c r="WDO37" s="13"/>
      <c r="WDP37" s="13"/>
      <c r="WDQ37" s="13"/>
      <c r="WDR37" s="13"/>
      <c r="WDS37" s="13"/>
      <c r="WDT37" s="13"/>
      <c r="WDU37" s="13"/>
      <c r="WDV37" s="13"/>
      <c r="WDW37" s="13"/>
      <c r="WDX37" s="13"/>
      <c r="WDY37" s="13"/>
      <c r="WDZ37" s="13"/>
      <c r="WEA37" s="13"/>
      <c r="WEB37" s="13"/>
      <c r="WEC37" s="13"/>
      <c r="WED37" s="13"/>
      <c r="WEE37" s="13"/>
      <c r="WEF37" s="13"/>
      <c r="WEG37" s="13"/>
      <c r="WEH37" s="13"/>
      <c r="WEI37" s="13"/>
      <c r="WEJ37" s="13"/>
      <c r="WEK37" s="13"/>
      <c r="WEL37" s="13"/>
      <c r="WEM37" s="13"/>
      <c r="WEN37" s="13"/>
      <c r="WEO37" s="13"/>
      <c r="WEP37" s="13"/>
      <c r="WEQ37" s="13"/>
      <c r="WER37" s="13"/>
      <c r="WES37" s="13"/>
      <c r="WET37" s="13"/>
      <c r="WEU37" s="13"/>
      <c r="WEV37" s="13"/>
      <c r="WEW37" s="13"/>
      <c r="WEX37" s="13"/>
      <c r="WEY37" s="13"/>
      <c r="WEZ37" s="13"/>
      <c r="WFA37" s="13"/>
      <c r="WFB37" s="13"/>
      <c r="WFC37" s="13"/>
      <c r="WFD37" s="13"/>
      <c r="WFE37" s="13"/>
      <c r="WFF37" s="13"/>
      <c r="WFG37" s="13"/>
      <c r="WFH37" s="13"/>
      <c r="WFI37" s="13"/>
      <c r="WFJ37" s="13"/>
      <c r="WFK37" s="13"/>
      <c r="WFL37" s="13"/>
      <c r="WFM37" s="13"/>
      <c r="WFN37" s="13"/>
      <c r="WFO37" s="13"/>
      <c r="WFP37" s="13"/>
      <c r="WFQ37" s="13"/>
      <c r="WFR37" s="13"/>
      <c r="WFS37" s="13"/>
      <c r="WFT37" s="13"/>
      <c r="WFU37" s="13"/>
      <c r="WFV37" s="13"/>
      <c r="WFW37" s="13"/>
      <c r="WFX37" s="13"/>
      <c r="WFY37" s="13"/>
      <c r="WFZ37" s="13"/>
      <c r="WGA37" s="13"/>
      <c r="WGB37" s="13"/>
      <c r="WGC37" s="13"/>
      <c r="WGD37" s="13"/>
      <c r="WGE37" s="13"/>
      <c r="WGF37" s="13"/>
      <c r="WGG37" s="13"/>
      <c r="WGH37" s="13"/>
      <c r="WGI37" s="13"/>
      <c r="WGJ37" s="13"/>
      <c r="WGK37" s="13"/>
      <c r="WGL37" s="13"/>
      <c r="WGM37" s="13"/>
      <c r="WGN37" s="13"/>
      <c r="WGO37" s="13"/>
      <c r="WGP37" s="13"/>
      <c r="WGQ37" s="13"/>
      <c r="WGR37" s="13"/>
      <c r="WGS37" s="13"/>
      <c r="WGT37" s="13"/>
      <c r="WGU37" s="13"/>
      <c r="WGV37" s="13"/>
      <c r="WGW37" s="13"/>
      <c r="WGX37" s="13"/>
      <c r="WGY37" s="13"/>
      <c r="WGZ37" s="13"/>
      <c r="WHA37" s="13"/>
      <c r="WHB37" s="13"/>
      <c r="WHC37" s="13"/>
      <c r="WHD37" s="13"/>
      <c r="WHE37" s="13"/>
      <c r="WHF37" s="13"/>
      <c r="WHG37" s="13"/>
      <c r="WHH37" s="13"/>
      <c r="WHI37" s="13"/>
      <c r="WHJ37" s="13"/>
      <c r="WHK37" s="13"/>
      <c r="WHL37" s="13"/>
      <c r="WHM37" s="13"/>
      <c r="WHN37" s="13"/>
      <c r="WHO37" s="13"/>
      <c r="WHP37" s="13"/>
      <c r="WHQ37" s="13"/>
      <c r="WHR37" s="13"/>
      <c r="WHS37" s="13"/>
      <c r="WHT37" s="13"/>
      <c r="WHU37" s="13"/>
      <c r="WHV37" s="13"/>
      <c r="WHW37" s="13"/>
      <c r="WHX37" s="13"/>
      <c r="WHY37" s="13"/>
      <c r="WHZ37" s="13"/>
      <c r="WIA37" s="13"/>
      <c r="WIB37" s="13"/>
      <c r="WIC37" s="13"/>
      <c r="WID37" s="13"/>
      <c r="WIE37" s="13"/>
      <c r="WIF37" s="13"/>
      <c r="WIG37" s="13"/>
      <c r="WIH37" s="13"/>
      <c r="WII37" s="13"/>
      <c r="WIJ37" s="13"/>
      <c r="WIK37" s="13"/>
      <c r="WIL37" s="13"/>
      <c r="WIM37" s="13"/>
      <c r="WIN37" s="13"/>
      <c r="WIO37" s="13"/>
      <c r="WIP37" s="13"/>
      <c r="WIQ37" s="13"/>
      <c r="WIR37" s="13"/>
      <c r="WIS37" s="13"/>
      <c r="WIT37" s="13"/>
      <c r="WIU37" s="13"/>
      <c r="WIV37" s="13"/>
      <c r="WIW37" s="13"/>
      <c r="WIX37" s="13"/>
      <c r="WIY37" s="13"/>
      <c r="WIZ37" s="13"/>
      <c r="WJA37" s="13"/>
      <c r="WJB37" s="13"/>
      <c r="WJC37" s="13"/>
      <c r="WJD37" s="13"/>
      <c r="WJE37" s="13"/>
      <c r="WJF37" s="13"/>
      <c r="WJG37" s="13"/>
      <c r="WJH37" s="13"/>
      <c r="WJI37" s="13"/>
      <c r="WJJ37" s="13"/>
      <c r="WJK37" s="13"/>
      <c r="WJL37" s="13"/>
      <c r="WJM37" s="13"/>
      <c r="WJN37" s="13"/>
      <c r="WJO37" s="13"/>
      <c r="WJP37" s="13"/>
      <c r="WJQ37" s="13"/>
      <c r="WJR37" s="13"/>
      <c r="WJS37" s="13"/>
      <c r="WJT37" s="13"/>
      <c r="WJU37" s="13"/>
      <c r="WJV37" s="13"/>
      <c r="WJW37" s="13"/>
      <c r="WJX37" s="13"/>
      <c r="WJY37" s="13"/>
      <c r="WJZ37" s="13"/>
      <c r="WKA37" s="13"/>
      <c r="WKB37" s="13"/>
      <c r="WKC37" s="13"/>
      <c r="WKD37" s="13"/>
      <c r="WKE37" s="13"/>
      <c r="WKF37" s="13"/>
      <c r="WKG37" s="13"/>
      <c r="WKH37" s="13"/>
      <c r="WKI37" s="13"/>
      <c r="WKJ37" s="13"/>
      <c r="WKK37" s="13"/>
      <c r="WKL37" s="13"/>
      <c r="WKM37" s="13"/>
      <c r="WKN37" s="13"/>
      <c r="WKO37" s="13"/>
      <c r="WKP37" s="13"/>
      <c r="WKQ37" s="13"/>
      <c r="WKR37" s="13"/>
      <c r="WKS37" s="13"/>
      <c r="WKT37" s="13"/>
      <c r="WKU37" s="13"/>
      <c r="WKV37" s="13"/>
      <c r="WKW37" s="13"/>
      <c r="WKX37" s="13"/>
      <c r="WKY37" s="13"/>
      <c r="WKZ37" s="13"/>
      <c r="WLA37" s="13"/>
      <c r="WLB37" s="13"/>
      <c r="WLC37" s="13"/>
      <c r="WLD37" s="13"/>
      <c r="WLE37" s="13"/>
      <c r="WLF37" s="13"/>
      <c r="WLG37" s="13"/>
      <c r="WLH37" s="13"/>
      <c r="WLI37" s="13"/>
      <c r="WLJ37" s="13"/>
      <c r="WLK37" s="13"/>
      <c r="WLL37" s="13"/>
      <c r="WLM37" s="13"/>
      <c r="WLN37" s="13"/>
      <c r="WLO37" s="13"/>
      <c r="WLP37" s="13"/>
      <c r="WLQ37" s="13"/>
      <c r="WLR37" s="13"/>
      <c r="WLS37" s="13"/>
      <c r="WLT37" s="13"/>
      <c r="WLU37" s="13"/>
      <c r="WLV37" s="13"/>
      <c r="WLW37" s="13"/>
      <c r="WLX37" s="13"/>
      <c r="WLY37" s="13"/>
      <c r="WLZ37" s="13"/>
      <c r="WMA37" s="13"/>
      <c r="WMB37" s="13"/>
      <c r="WMC37" s="13"/>
      <c r="WMD37" s="13"/>
      <c r="WME37" s="13"/>
      <c r="WMF37" s="13"/>
      <c r="WMG37" s="13"/>
      <c r="WMH37" s="13"/>
      <c r="WMI37" s="13"/>
      <c r="WMJ37" s="13"/>
      <c r="WMK37" s="13"/>
      <c r="WML37" s="13"/>
      <c r="WMM37" s="13"/>
      <c r="WMN37" s="13"/>
      <c r="WMO37" s="13"/>
      <c r="WMP37" s="13"/>
      <c r="WMQ37" s="13"/>
      <c r="WMR37" s="13"/>
      <c r="WMS37" s="13"/>
      <c r="WMT37" s="13"/>
      <c r="WMU37" s="13"/>
      <c r="WMV37" s="13"/>
      <c r="WMW37" s="13"/>
      <c r="WMX37" s="13"/>
      <c r="WMY37" s="13"/>
      <c r="WMZ37" s="13"/>
      <c r="WNA37" s="13"/>
      <c r="WNB37" s="13"/>
      <c r="WNC37" s="13"/>
      <c r="WND37" s="13"/>
      <c r="WNE37" s="13"/>
      <c r="WNF37" s="13"/>
      <c r="WNG37" s="13"/>
      <c r="WNH37" s="13"/>
      <c r="WNI37" s="13"/>
      <c r="WNJ37" s="13"/>
      <c r="WNK37" s="13"/>
      <c r="WNL37" s="13"/>
      <c r="WNM37" s="13"/>
      <c r="WNN37" s="13"/>
      <c r="WNO37" s="13"/>
      <c r="WNP37" s="13"/>
      <c r="WNQ37" s="13"/>
      <c r="WNR37" s="13"/>
      <c r="WNS37" s="13"/>
      <c r="WNT37" s="13"/>
      <c r="WNU37" s="13"/>
      <c r="WNV37" s="13"/>
      <c r="WNW37" s="13"/>
      <c r="WNX37" s="13"/>
      <c r="WNY37" s="13"/>
      <c r="WNZ37" s="13"/>
      <c r="WOA37" s="13"/>
      <c r="WOB37" s="13"/>
      <c r="WOC37" s="13"/>
      <c r="WOD37" s="13"/>
      <c r="WOE37" s="13"/>
      <c r="WOF37" s="13"/>
      <c r="WOG37" s="13"/>
      <c r="WOH37" s="13"/>
      <c r="WOI37" s="13"/>
      <c r="WOJ37" s="13"/>
      <c r="WOK37" s="13"/>
      <c r="WOL37" s="13"/>
      <c r="WOM37" s="13"/>
      <c r="WON37" s="13"/>
      <c r="WOO37" s="13"/>
      <c r="WOP37" s="13"/>
      <c r="WOQ37" s="13"/>
      <c r="WOR37" s="13"/>
      <c r="WOS37" s="13"/>
      <c r="WOT37" s="13"/>
      <c r="WOU37" s="13"/>
      <c r="WOV37" s="13"/>
      <c r="WOW37" s="13"/>
      <c r="WOX37" s="13"/>
      <c r="WOY37" s="13"/>
      <c r="WOZ37" s="13"/>
      <c r="WPA37" s="13"/>
      <c r="WPB37" s="13"/>
      <c r="WPC37" s="13"/>
      <c r="WPD37" s="13"/>
      <c r="WPE37" s="13"/>
      <c r="WPF37" s="13"/>
      <c r="WPG37" s="13"/>
      <c r="WPH37" s="13"/>
      <c r="WPI37" s="13"/>
      <c r="WPJ37" s="13"/>
      <c r="WPK37" s="13"/>
      <c r="WPL37" s="13"/>
      <c r="WPM37" s="13"/>
      <c r="WPN37" s="13"/>
      <c r="WPO37" s="13"/>
      <c r="WPP37" s="13"/>
      <c r="WPQ37" s="13"/>
      <c r="WPR37" s="13"/>
      <c r="WPS37" s="13"/>
      <c r="WPT37" s="13"/>
      <c r="WPU37" s="13"/>
      <c r="WPV37" s="13"/>
      <c r="WPW37" s="13"/>
      <c r="WPX37" s="13"/>
      <c r="WPY37" s="13"/>
      <c r="WPZ37" s="13"/>
      <c r="WQA37" s="13"/>
      <c r="WQB37" s="13"/>
      <c r="WQC37" s="13"/>
      <c r="WQD37" s="13"/>
      <c r="WQE37" s="13"/>
      <c r="WQF37" s="13"/>
      <c r="WQG37" s="13"/>
      <c r="WQH37" s="13"/>
      <c r="WQI37" s="13"/>
      <c r="WQJ37" s="13"/>
      <c r="WQK37" s="13"/>
      <c r="WQL37" s="13"/>
      <c r="WQM37" s="13"/>
      <c r="WQN37" s="13"/>
      <c r="WQO37" s="13"/>
      <c r="WQP37" s="13"/>
      <c r="WQQ37" s="13"/>
      <c r="WQR37" s="13"/>
      <c r="WQS37" s="13"/>
      <c r="WQT37" s="13"/>
      <c r="WQU37" s="13"/>
      <c r="WQV37" s="13"/>
      <c r="WQW37" s="13"/>
      <c r="WQX37" s="13"/>
      <c r="WQY37" s="13"/>
      <c r="WQZ37" s="13"/>
      <c r="WRA37" s="13"/>
      <c r="WRB37" s="13"/>
      <c r="WRC37" s="13"/>
      <c r="WRD37" s="13"/>
      <c r="WRE37" s="13"/>
      <c r="WRF37" s="13"/>
      <c r="WRG37" s="13"/>
      <c r="WRH37" s="13"/>
      <c r="WRI37" s="13"/>
      <c r="WRJ37" s="13"/>
      <c r="WRK37" s="13"/>
      <c r="WRL37" s="13"/>
      <c r="WRM37" s="13"/>
      <c r="WRN37" s="13"/>
      <c r="WRO37" s="13"/>
      <c r="WRP37" s="13"/>
      <c r="WRQ37" s="13"/>
      <c r="WRR37" s="13"/>
      <c r="WRS37" s="13"/>
      <c r="WRT37" s="13"/>
      <c r="WRU37" s="13"/>
      <c r="WRV37" s="13"/>
      <c r="WRW37" s="13"/>
      <c r="WRX37" s="13"/>
      <c r="WRY37" s="13"/>
      <c r="WRZ37" s="13"/>
      <c r="WSA37" s="13"/>
      <c r="WSB37" s="13"/>
      <c r="WSC37" s="13"/>
      <c r="WSD37" s="13"/>
      <c r="WSE37" s="13"/>
      <c r="WSF37" s="13"/>
      <c r="WSG37" s="13"/>
      <c r="WSH37" s="13"/>
      <c r="WSI37" s="13"/>
      <c r="WSJ37" s="13"/>
      <c r="WSK37" s="13"/>
      <c r="WSL37" s="13"/>
      <c r="WSM37" s="13"/>
      <c r="WSN37" s="13"/>
      <c r="WSO37" s="13"/>
      <c r="WSP37" s="13"/>
      <c r="WSQ37" s="13"/>
      <c r="WSR37" s="13"/>
      <c r="WSS37" s="13"/>
      <c r="WST37" s="13"/>
      <c r="WSU37" s="13"/>
      <c r="WSV37" s="13"/>
      <c r="WSW37" s="13"/>
      <c r="WSX37" s="13"/>
      <c r="WSY37" s="13"/>
      <c r="WSZ37" s="13"/>
      <c r="WTA37" s="13"/>
      <c r="WTB37" s="13"/>
      <c r="WTC37" s="13"/>
      <c r="WTD37" s="13"/>
      <c r="WTE37" s="13"/>
      <c r="WTF37" s="13"/>
      <c r="WTG37" s="13"/>
      <c r="WTH37" s="13"/>
      <c r="WTI37" s="13"/>
      <c r="WTJ37" s="13"/>
      <c r="WTK37" s="13"/>
      <c r="WTL37" s="13"/>
      <c r="WTM37" s="13"/>
      <c r="WTN37" s="13"/>
      <c r="WTO37" s="13"/>
      <c r="WTP37" s="13"/>
      <c r="WTQ37" s="13"/>
      <c r="WTR37" s="13"/>
      <c r="WTS37" s="13"/>
      <c r="WTT37" s="13"/>
      <c r="WTU37" s="13"/>
      <c r="WTV37" s="13"/>
      <c r="WTW37" s="13"/>
      <c r="WTX37" s="13"/>
      <c r="WTY37" s="13"/>
      <c r="WTZ37" s="13"/>
      <c r="WUA37" s="13"/>
      <c r="WUB37" s="13"/>
      <c r="WUC37" s="13"/>
      <c r="WUD37" s="13"/>
      <c r="WUE37" s="13"/>
      <c r="WUF37" s="13"/>
      <c r="WUG37" s="13"/>
      <c r="WUH37" s="13"/>
      <c r="WUI37" s="13"/>
      <c r="WUJ37" s="13"/>
      <c r="WUK37" s="13"/>
      <c r="WUL37" s="13"/>
      <c r="WUM37" s="13"/>
      <c r="WUN37" s="13"/>
      <c r="WUO37" s="13"/>
      <c r="WUP37" s="13"/>
      <c r="WUQ37" s="13"/>
      <c r="WUR37" s="13"/>
      <c r="WUS37" s="13"/>
      <c r="WUT37" s="13"/>
      <c r="WUU37" s="13"/>
      <c r="WUV37" s="13"/>
      <c r="WUW37" s="13"/>
      <c r="WUX37" s="13"/>
      <c r="WUY37" s="13"/>
      <c r="WUZ37" s="13"/>
      <c r="WVA37" s="13"/>
      <c r="WVB37" s="13"/>
      <c r="WVC37" s="13"/>
      <c r="WVD37" s="13"/>
      <c r="WVE37" s="13"/>
      <c r="WVF37" s="13"/>
      <c r="WVG37" s="13"/>
      <c r="WVH37" s="13"/>
      <c r="WVI37" s="13"/>
      <c r="WVJ37" s="13"/>
      <c r="WVK37" s="13"/>
      <c r="WVL37" s="13"/>
      <c r="WVM37" s="13"/>
      <c r="WVN37" s="13"/>
      <c r="WVO37" s="13"/>
      <c r="WVP37" s="13"/>
      <c r="WVQ37" s="13"/>
      <c r="WVR37" s="13"/>
      <c r="WVS37" s="13"/>
      <c r="WVT37" s="13"/>
      <c r="WVU37" s="13"/>
      <c r="WVV37" s="13"/>
      <c r="WVW37" s="13"/>
      <c r="WVX37" s="13"/>
      <c r="WVY37" s="13"/>
      <c r="WVZ37" s="13"/>
      <c r="WWA37" s="13"/>
      <c r="WWB37" s="13"/>
      <c r="WWC37" s="13"/>
      <c r="WWD37" s="13"/>
      <c r="WWE37" s="13"/>
      <c r="WWF37" s="13"/>
      <c r="WWG37" s="13"/>
      <c r="WWH37" s="13"/>
      <c r="WWI37" s="13"/>
      <c r="WWJ37" s="13"/>
      <c r="WWK37" s="13"/>
      <c r="WWL37" s="13"/>
      <c r="WWM37" s="13"/>
      <c r="WWN37" s="13"/>
      <c r="WWO37" s="13"/>
      <c r="WWP37" s="13"/>
      <c r="WWQ37" s="13"/>
      <c r="WWR37" s="13"/>
      <c r="WWS37" s="13"/>
      <c r="WWT37" s="13"/>
      <c r="WWU37" s="13"/>
      <c r="WWV37" s="13"/>
      <c r="WWW37" s="13"/>
      <c r="WWX37" s="13"/>
      <c r="WWY37" s="13"/>
      <c r="WWZ37" s="13"/>
      <c r="WXA37" s="13"/>
      <c r="WXB37" s="13"/>
      <c r="WXC37" s="13"/>
      <c r="WXD37" s="13"/>
      <c r="WXE37" s="13"/>
      <c r="WXF37" s="13"/>
      <c r="WXG37" s="13"/>
      <c r="WXH37" s="13"/>
      <c r="WXI37" s="13"/>
      <c r="WXJ37" s="13"/>
      <c r="WXK37" s="13"/>
      <c r="WXL37" s="13"/>
      <c r="WXM37" s="13"/>
      <c r="WXN37" s="13"/>
      <c r="WXO37" s="13"/>
      <c r="WXP37" s="13"/>
      <c r="WXQ37" s="13"/>
      <c r="WXR37" s="13"/>
      <c r="WXS37" s="13"/>
      <c r="WXT37" s="13"/>
      <c r="WXU37" s="13"/>
      <c r="WXV37" s="13"/>
      <c r="WXW37" s="13"/>
      <c r="WXX37" s="13"/>
      <c r="WXY37" s="13"/>
      <c r="WXZ37" s="13"/>
      <c r="WYA37" s="13"/>
      <c r="WYB37" s="13"/>
      <c r="WYC37" s="13"/>
      <c r="WYD37" s="13"/>
      <c r="WYE37" s="13"/>
      <c r="WYF37" s="13"/>
      <c r="WYG37" s="13"/>
      <c r="WYH37" s="13"/>
      <c r="WYI37" s="13"/>
      <c r="WYJ37" s="13"/>
      <c r="WYK37" s="13"/>
      <c r="WYL37" s="13"/>
      <c r="WYM37" s="13"/>
      <c r="WYN37" s="13"/>
      <c r="WYO37" s="13"/>
      <c r="WYP37" s="13"/>
      <c r="WYQ37" s="13"/>
      <c r="WYR37" s="13"/>
      <c r="WYS37" s="13"/>
      <c r="WYT37" s="13"/>
      <c r="WYU37" s="13"/>
      <c r="WYV37" s="13"/>
      <c r="WYW37" s="13"/>
      <c r="WYX37" s="13"/>
      <c r="WYY37" s="13"/>
      <c r="WYZ37" s="13"/>
      <c r="WZA37" s="13"/>
      <c r="WZB37" s="13"/>
      <c r="WZC37" s="13"/>
      <c r="WZD37" s="13"/>
      <c r="WZE37" s="13"/>
      <c r="WZF37" s="13"/>
      <c r="WZG37" s="13"/>
      <c r="WZH37" s="13"/>
      <c r="WZI37" s="13"/>
      <c r="WZJ37" s="13"/>
      <c r="WZK37" s="13"/>
      <c r="WZL37" s="13"/>
      <c r="WZM37" s="13"/>
      <c r="WZN37" s="13"/>
      <c r="WZO37" s="13"/>
      <c r="WZP37" s="13"/>
      <c r="WZQ37" s="13"/>
      <c r="WZR37" s="13"/>
      <c r="WZS37" s="13"/>
      <c r="WZT37" s="13"/>
      <c r="WZU37" s="13"/>
      <c r="WZV37" s="13"/>
      <c r="WZW37" s="13"/>
      <c r="WZX37" s="13"/>
      <c r="WZY37" s="13"/>
      <c r="WZZ37" s="13"/>
      <c r="XAA37" s="13"/>
      <c r="XAB37" s="13"/>
      <c r="XAC37" s="13"/>
      <c r="XAD37" s="13"/>
      <c r="XAE37" s="13"/>
      <c r="XAF37" s="13"/>
      <c r="XAG37" s="13"/>
      <c r="XAH37" s="13"/>
      <c r="XAI37" s="13"/>
      <c r="XAJ37" s="13"/>
      <c r="XAK37" s="13"/>
      <c r="XAL37" s="13"/>
      <c r="XAM37" s="13"/>
      <c r="XAN37" s="13"/>
      <c r="XAO37" s="13"/>
      <c r="XAP37" s="13"/>
      <c r="XAQ37" s="13"/>
      <c r="XAR37" s="13"/>
      <c r="XAS37" s="13"/>
      <c r="XAT37" s="13"/>
      <c r="XAU37" s="13"/>
      <c r="XAV37" s="13"/>
      <c r="XAW37" s="13"/>
      <c r="XAX37" s="13"/>
      <c r="XAY37" s="13"/>
      <c r="XAZ37" s="13"/>
      <c r="XBA37" s="13"/>
      <c r="XBB37" s="13"/>
      <c r="XBC37" s="13"/>
      <c r="XBD37" s="13"/>
      <c r="XBE37" s="13"/>
      <c r="XBF37" s="13"/>
      <c r="XBG37" s="13"/>
      <c r="XBH37" s="13"/>
      <c r="XBI37" s="13"/>
      <c r="XBJ37" s="13"/>
      <c r="XBK37" s="13"/>
      <c r="XBL37" s="13"/>
      <c r="XBM37" s="13"/>
      <c r="XBN37" s="13"/>
      <c r="XBO37" s="13"/>
      <c r="XBP37" s="13"/>
      <c r="XBQ37" s="13"/>
      <c r="XBR37" s="13"/>
      <c r="XBS37" s="13"/>
      <c r="XBT37" s="13"/>
      <c r="XBU37" s="13"/>
      <c r="XBV37" s="13"/>
      <c r="XBW37" s="13"/>
      <c r="XBX37" s="13"/>
      <c r="XBY37" s="13"/>
      <c r="XBZ37" s="13"/>
      <c r="XCA37" s="13"/>
      <c r="XCB37" s="13"/>
      <c r="XCC37" s="13"/>
      <c r="XCD37" s="13"/>
      <c r="XCE37" s="13"/>
      <c r="XCF37" s="13"/>
      <c r="XCG37" s="13"/>
      <c r="XCH37" s="13"/>
      <c r="XCI37" s="13"/>
      <c r="XCJ37" s="13"/>
      <c r="XCK37" s="13"/>
      <c r="XCL37" s="13"/>
      <c r="XCM37" s="13"/>
      <c r="XCN37" s="13"/>
      <c r="XCO37" s="13"/>
      <c r="XCP37" s="13"/>
      <c r="XCQ37" s="13"/>
      <c r="XCR37" s="13"/>
      <c r="XCS37" s="13"/>
      <c r="XCT37" s="13"/>
      <c r="XCU37" s="13"/>
      <c r="XCV37" s="13"/>
      <c r="XCW37" s="13"/>
      <c r="XCX37" s="13"/>
      <c r="XCY37" s="13"/>
      <c r="XCZ37" s="13"/>
      <c r="XDA37" s="13"/>
      <c r="XDB37" s="13"/>
      <c r="XDC37" s="13"/>
      <c r="XDD37" s="13"/>
      <c r="XDE37" s="13"/>
      <c r="XDF37" s="13"/>
      <c r="XDG37" s="13"/>
      <c r="XDH37" s="13"/>
      <c r="XDI37" s="13"/>
      <c r="XDJ37" s="13"/>
      <c r="XDK37" s="13"/>
      <c r="XDL37" s="13"/>
      <c r="XDM37" s="13"/>
      <c r="XDN37" s="13"/>
      <c r="XDO37" s="13"/>
      <c r="XDP37" s="13"/>
      <c r="XDQ37" s="13"/>
      <c r="XDR37" s="13"/>
      <c r="XDS37" s="13"/>
      <c r="XDT37" s="13"/>
      <c r="XDU37" s="13"/>
      <c r="XDV37" s="13"/>
      <c r="XDW37" s="13"/>
      <c r="XDX37" s="13"/>
      <c r="XDY37" s="13"/>
      <c r="XDZ37" s="13"/>
      <c r="XEA37" s="13"/>
      <c r="XEB37" s="13"/>
      <c r="XEC37" s="13"/>
      <c r="XED37" s="13"/>
      <c r="XEE37" s="13"/>
      <c r="XEF37" s="13"/>
      <c r="XEG37" s="13"/>
      <c r="XEH37" s="13"/>
      <c r="XEI37" s="13"/>
      <c r="XEJ37" s="13"/>
      <c r="XEK37" s="13"/>
      <c r="XEL37" s="13"/>
      <c r="XEM37" s="13"/>
      <c r="XEN37" s="13"/>
      <c r="XEO37" s="13"/>
      <c r="XEP37" s="13"/>
      <c r="XEQ37" s="13"/>
      <c r="XER37" s="13"/>
      <c r="XES37" s="13"/>
      <c r="XET37" s="13"/>
      <c r="XEU37" s="13"/>
      <c r="XEV37" s="13"/>
      <c r="XEW37" s="13"/>
      <c r="XEX37" s="13"/>
      <c r="XEY37" s="13"/>
      <c r="XEZ37" s="13"/>
      <c r="XFA37" s="13"/>
      <c r="XFB37" s="13"/>
      <c r="XFC37" s="13"/>
      <c r="XFD37" s="13"/>
    </row>
    <row r="45" spans="1:16384" ht="15" customHeight="1" x14ac:dyDescent="0.25">
      <c r="A45" s="13"/>
      <c r="J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  <c r="XFD45" s="13"/>
    </row>
    <row r="46" spans="1:16384" ht="15" customHeight="1" x14ac:dyDescent="0.25">
      <c r="A46" s="13"/>
      <c r="J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W46" s="13"/>
      <c r="NX46" s="13"/>
      <c r="NY46" s="13"/>
      <c r="NZ46" s="13"/>
      <c r="OA46" s="13"/>
      <c r="OB46" s="13"/>
      <c r="OC46" s="13"/>
      <c r="OD46" s="13"/>
      <c r="OE46" s="13"/>
      <c r="OF46" s="13"/>
      <c r="OG46" s="13"/>
      <c r="OH46" s="13"/>
      <c r="OI46" s="13"/>
      <c r="OJ46" s="13"/>
      <c r="OK46" s="13"/>
      <c r="OL46" s="13"/>
      <c r="OM46" s="13"/>
      <c r="ON46" s="13"/>
      <c r="OO46" s="13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13"/>
      <c r="PC46" s="13"/>
      <c r="PD46" s="13"/>
      <c r="PE46" s="13"/>
      <c r="PF46" s="13"/>
      <c r="PG46" s="13"/>
      <c r="PH46" s="13"/>
      <c r="PI46" s="13"/>
      <c r="PJ46" s="13"/>
      <c r="PK46" s="13"/>
      <c r="PL46" s="13"/>
      <c r="PM46" s="13"/>
      <c r="PN46" s="13"/>
      <c r="PO46" s="13"/>
      <c r="PP46" s="13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3"/>
      <c r="TT46" s="13"/>
      <c r="TU46" s="13"/>
      <c r="TV46" s="13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13"/>
      <c r="UJ46" s="13"/>
      <c r="UK46" s="13"/>
      <c r="UL46" s="13"/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s="13"/>
      <c r="VC46" s="13"/>
      <c r="VD46" s="13"/>
      <c r="VE46" s="13"/>
      <c r="VF46" s="13"/>
      <c r="VG46" s="13"/>
      <c r="VH46" s="13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13"/>
      <c r="VV46" s="13"/>
      <c r="VW46" s="13"/>
      <c r="VX46" s="13"/>
      <c r="VY46" s="13"/>
      <c r="VZ46" s="13"/>
      <c r="WA46" s="13"/>
      <c r="WB46" s="13"/>
      <c r="WC46" s="13"/>
      <c r="WD46" s="13"/>
      <c r="WE46" s="13"/>
      <c r="WF46" s="13"/>
      <c r="WG46" s="13"/>
      <c r="WH46" s="13"/>
      <c r="WI46" s="13"/>
      <c r="WJ46" s="13"/>
      <c r="WK46" s="13"/>
      <c r="WL46" s="13"/>
      <c r="WM46" s="13"/>
      <c r="WN46" s="13"/>
      <c r="WO46" s="13"/>
      <c r="WP46" s="13"/>
      <c r="WQ46" s="13"/>
      <c r="WR46" s="13"/>
      <c r="WS46" s="13"/>
      <c r="WT46" s="13"/>
      <c r="WU46" s="13"/>
      <c r="WV46" s="13"/>
      <c r="WW46" s="13"/>
      <c r="WX46" s="13"/>
      <c r="WY46" s="13"/>
      <c r="WZ46" s="13"/>
      <c r="XA46" s="13"/>
      <c r="XB46" s="13"/>
      <c r="XC46" s="13"/>
      <c r="XD46" s="13"/>
      <c r="XE46" s="13"/>
      <c r="XF46" s="13"/>
      <c r="XG46" s="13"/>
      <c r="XH46" s="13"/>
      <c r="XI46" s="13"/>
      <c r="XJ46" s="13"/>
      <c r="XK46" s="13"/>
      <c r="XL46" s="13"/>
      <c r="XM46" s="13"/>
      <c r="XN46" s="13"/>
      <c r="XO46" s="13"/>
      <c r="XP46" s="13"/>
      <c r="XQ46" s="13"/>
      <c r="XR46" s="13"/>
      <c r="XS46" s="13"/>
      <c r="XT46" s="13"/>
      <c r="XU46" s="13"/>
      <c r="XV46" s="13"/>
      <c r="XW46" s="13"/>
      <c r="XX46" s="13"/>
      <c r="XY46" s="13"/>
      <c r="XZ46" s="13"/>
      <c r="YA46" s="13"/>
      <c r="YB46" s="13"/>
      <c r="YC46" s="13"/>
      <c r="YD46" s="13"/>
      <c r="YE46" s="13"/>
      <c r="YF46" s="13"/>
      <c r="YG46" s="13"/>
      <c r="YH46" s="13"/>
      <c r="YI46" s="13"/>
      <c r="YJ46" s="13"/>
      <c r="YK46" s="13"/>
      <c r="YL46" s="13"/>
      <c r="YM46" s="13"/>
      <c r="YN46" s="13"/>
      <c r="YO46" s="13"/>
      <c r="YP46" s="13"/>
      <c r="YQ46" s="13"/>
      <c r="YR46" s="13"/>
      <c r="YS46" s="13"/>
      <c r="YT46" s="13"/>
      <c r="YU46" s="13"/>
      <c r="YV46" s="13"/>
      <c r="YW46" s="13"/>
      <c r="YX46" s="13"/>
      <c r="YY46" s="13"/>
      <c r="YZ46" s="13"/>
      <c r="ZA46" s="13"/>
      <c r="ZB46" s="13"/>
      <c r="ZC46" s="13"/>
      <c r="ZD46" s="13"/>
      <c r="ZE46" s="13"/>
      <c r="ZF46" s="13"/>
      <c r="ZG46" s="13"/>
      <c r="ZH46" s="13"/>
      <c r="ZI46" s="13"/>
      <c r="ZJ46" s="13"/>
      <c r="ZK46" s="13"/>
      <c r="ZL46" s="13"/>
      <c r="ZM46" s="13"/>
      <c r="ZN46" s="13"/>
      <c r="ZO46" s="13"/>
      <c r="ZP46" s="13"/>
      <c r="ZQ46" s="13"/>
      <c r="ZR46" s="13"/>
      <c r="ZS46" s="13"/>
      <c r="ZT46" s="13"/>
      <c r="ZU46" s="13"/>
      <c r="ZV46" s="13"/>
      <c r="ZW46" s="13"/>
      <c r="ZX46" s="13"/>
      <c r="ZY46" s="13"/>
      <c r="ZZ46" s="13"/>
      <c r="AAA46" s="13"/>
      <c r="AAB46" s="13"/>
      <c r="AAC46" s="13"/>
      <c r="AAD46" s="13"/>
      <c r="AAE46" s="13"/>
      <c r="AAF46" s="13"/>
      <c r="AAG46" s="13"/>
      <c r="AAH46" s="13"/>
      <c r="AAI46" s="13"/>
      <c r="AAJ46" s="13"/>
      <c r="AAK46" s="13"/>
      <c r="AAL46" s="13"/>
      <c r="AAM46" s="13"/>
      <c r="AAN46" s="13"/>
      <c r="AAO46" s="13"/>
      <c r="AAP46" s="13"/>
      <c r="AAQ46" s="13"/>
      <c r="AAR46" s="13"/>
      <c r="AAS46" s="13"/>
      <c r="AAT46" s="13"/>
      <c r="AAU46" s="13"/>
      <c r="AAV46" s="13"/>
      <c r="AAW46" s="13"/>
      <c r="AAX46" s="13"/>
      <c r="AAY46" s="13"/>
      <c r="AAZ46" s="13"/>
      <c r="ABA46" s="13"/>
      <c r="ABB46" s="13"/>
      <c r="ABC46" s="13"/>
      <c r="ABD46" s="13"/>
      <c r="ABE46" s="13"/>
      <c r="ABF46" s="13"/>
      <c r="ABG46" s="13"/>
      <c r="ABH46" s="13"/>
      <c r="ABI46" s="13"/>
      <c r="ABJ46" s="13"/>
      <c r="ABK46" s="13"/>
      <c r="ABL46" s="13"/>
      <c r="ABM46" s="13"/>
      <c r="ABN46" s="13"/>
      <c r="ABO46" s="13"/>
      <c r="ABP46" s="13"/>
      <c r="ABQ46" s="13"/>
      <c r="ABR46" s="13"/>
      <c r="ABS46" s="13"/>
      <c r="ABT46" s="13"/>
      <c r="ABU46" s="13"/>
      <c r="ABV46" s="13"/>
      <c r="ABW46" s="13"/>
      <c r="ABX46" s="13"/>
      <c r="ABY46" s="13"/>
      <c r="ABZ46" s="13"/>
      <c r="ACA46" s="13"/>
      <c r="ACB46" s="13"/>
      <c r="ACC46" s="13"/>
      <c r="ACD46" s="13"/>
      <c r="ACE46" s="13"/>
      <c r="ACF46" s="13"/>
      <c r="ACG46" s="13"/>
      <c r="ACH46" s="13"/>
      <c r="ACI46" s="13"/>
      <c r="ACJ46" s="13"/>
      <c r="ACK46" s="13"/>
      <c r="ACL46" s="13"/>
      <c r="ACM46" s="13"/>
      <c r="ACN46" s="13"/>
      <c r="ACO46" s="13"/>
      <c r="ACP46" s="13"/>
      <c r="ACQ46" s="13"/>
      <c r="ACR46" s="13"/>
      <c r="ACS46" s="13"/>
      <c r="ACT46" s="13"/>
      <c r="ACU46" s="13"/>
      <c r="ACV46" s="13"/>
      <c r="ACW46" s="13"/>
      <c r="ACX46" s="13"/>
      <c r="ACY46" s="13"/>
      <c r="ACZ46" s="13"/>
      <c r="ADA46" s="13"/>
      <c r="ADB46" s="13"/>
      <c r="ADC46" s="13"/>
      <c r="ADD46" s="13"/>
      <c r="ADE46" s="13"/>
      <c r="ADF46" s="13"/>
      <c r="ADG46" s="13"/>
      <c r="ADH46" s="13"/>
      <c r="ADI46" s="13"/>
      <c r="ADJ46" s="13"/>
      <c r="ADK46" s="13"/>
      <c r="ADL46" s="13"/>
      <c r="ADM46" s="13"/>
      <c r="ADN46" s="13"/>
      <c r="ADO46" s="13"/>
      <c r="ADP46" s="13"/>
      <c r="ADQ46" s="13"/>
      <c r="ADR46" s="13"/>
      <c r="ADS46" s="13"/>
      <c r="ADT46" s="13"/>
      <c r="ADU46" s="13"/>
      <c r="ADV46" s="13"/>
      <c r="ADW46" s="13"/>
      <c r="ADX46" s="13"/>
      <c r="ADY46" s="13"/>
      <c r="ADZ46" s="13"/>
      <c r="AEA46" s="13"/>
      <c r="AEB46" s="13"/>
      <c r="AEC46" s="13"/>
      <c r="AED46" s="13"/>
      <c r="AEE46" s="13"/>
      <c r="AEF46" s="13"/>
      <c r="AEG46" s="13"/>
      <c r="AEH46" s="13"/>
      <c r="AEI46" s="13"/>
      <c r="AEJ46" s="13"/>
      <c r="AEK46" s="13"/>
      <c r="AEL46" s="13"/>
      <c r="AEM46" s="13"/>
      <c r="AEN46" s="13"/>
      <c r="AEO46" s="13"/>
      <c r="AEP46" s="13"/>
      <c r="AEQ46" s="13"/>
      <c r="AER46" s="13"/>
      <c r="AES46" s="13"/>
      <c r="AET46" s="13"/>
      <c r="AEU46" s="13"/>
      <c r="AEV46" s="13"/>
      <c r="AEW46" s="13"/>
      <c r="AEX46" s="13"/>
      <c r="AEY46" s="13"/>
      <c r="AEZ46" s="13"/>
      <c r="AFA46" s="13"/>
      <c r="AFB46" s="13"/>
      <c r="AFC46" s="13"/>
      <c r="AFD46" s="13"/>
      <c r="AFE46" s="13"/>
      <c r="AFF46" s="13"/>
      <c r="AFG46" s="13"/>
      <c r="AFH46" s="13"/>
      <c r="AFI46" s="13"/>
      <c r="AFJ46" s="13"/>
      <c r="AFK46" s="13"/>
      <c r="AFL46" s="13"/>
      <c r="AFM46" s="13"/>
      <c r="AFN46" s="13"/>
      <c r="AFO46" s="13"/>
      <c r="AFP46" s="13"/>
      <c r="AFQ46" s="13"/>
      <c r="AFR46" s="13"/>
      <c r="AFS46" s="13"/>
      <c r="AFT46" s="13"/>
      <c r="AFU46" s="13"/>
      <c r="AFV46" s="13"/>
      <c r="AFW46" s="13"/>
      <c r="AFX46" s="13"/>
      <c r="AFY46" s="13"/>
      <c r="AFZ46" s="13"/>
      <c r="AGA46" s="13"/>
      <c r="AGB46" s="13"/>
      <c r="AGC46" s="13"/>
      <c r="AGD46" s="13"/>
      <c r="AGE46" s="13"/>
      <c r="AGF46" s="13"/>
      <c r="AGG46" s="13"/>
      <c r="AGH46" s="13"/>
      <c r="AGI46" s="13"/>
      <c r="AGJ46" s="13"/>
      <c r="AGK46" s="13"/>
      <c r="AGL46" s="13"/>
      <c r="AGM46" s="13"/>
      <c r="AGN46" s="13"/>
      <c r="AGO46" s="13"/>
      <c r="AGP46" s="13"/>
      <c r="AGQ46" s="13"/>
      <c r="AGR46" s="13"/>
      <c r="AGS46" s="13"/>
      <c r="AGT46" s="13"/>
      <c r="AGU46" s="13"/>
      <c r="AGV46" s="13"/>
      <c r="AGW46" s="13"/>
      <c r="AGX46" s="13"/>
      <c r="AGY46" s="13"/>
      <c r="AGZ46" s="13"/>
      <c r="AHA46" s="13"/>
      <c r="AHB46" s="13"/>
      <c r="AHC46" s="13"/>
      <c r="AHD46" s="13"/>
      <c r="AHE46" s="13"/>
      <c r="AHF46" s="13"/>
      <c r="AHG46" s="13"/>
      <c r="AHH46" s="13"/>
      <c r="AHI46" s="13"/>
      <c r="AHJ46" s="13"/>
      <c r="AHK46" s="13"/>
      <c r="AHL46" s="13"/>
      <c r="AHM46" s="13"/>
      <c r="AHN46" s="13"/>
      <c r="AHO46" s="13"/>
      <c r="AHP46" s="13"/>
      <c r="AHQ46" s="13"/>
      <c r="AHR46" s="13"/>
      <c r="AHS46" s="13"/>
      <c r="AHT46" s="13"/>
      <c r="AHU46" s="13"/>
      <c r="AHV46" s="13"/>
      <c r="AHW46" s="13"/>
      <c r="AHX46" s="13"/>
      <c r="AHY46" s="13"/>
      <c r="AHZ46" s="13"/>
      <c r="AIA46" s="13"/>
      <c r="AIB46" s="13"/>
      <c r="AIC46" s="13"/>
      <c r="AID46" s="13"/>
      <c r="AIE46" s="13"/>
      <c r="AIF46" s="13"/>
      <c r="AIG46" s="13"/>
      <c r="AIH46" s="13"/>
      <c r="AII46" s="13"/>
      <c r="AIJ46" s="13"/>
      <c r="AIK46" s="13"/>
      <c r="AIL46" s="13"/>
      <c r="AIM46" s="13"/>
      <c r="AIN46" s="13"/>
      <c r="AIO46" s="13"/>
      <c r="AIP46" s="13"/>
      <c r="AIQ46" s="13"/>
      <c r="AIR46" s="13"/>
      <c r="AIS46" s="13"/>
      <c r="AIT46" s="13"/>
      <c r="AIU46" s="13"/>
      <c r="AIV46" s="13"/>
      <c r="AIW46" s="13"/>
      <c r="AIX46" s="13"/>
      <c r="AIY46" s="13"/>
      <c r="AIZ46" s="13"/>
      <c r="AJA46" s="13"/>
      <c r="AJB46" s="13"/>
      <c r="AJC46" s="13"/>
      <c r="AJD46" s="13"/>
      <c r="AJE46" s="13"/>
      <c r="AJF46" s="13"/>
      <c r="AJG46" s="13"/>
      <c r="AJH46" s="13"/>
      <c r="AJI46" s="13"/>
      <c r="AJJ46" s="13"/>
      <c r="AJK46" s="13"/>
      <c r="AJL46" s="13"/>
      <c r="AJM46" s="13"/>
      <c r="AJN46" s="13"/>
      <c r="AJO46" s="13"/>
      <c r="AJP46" s="13"/>
      <c r="AJQ46" s="13"/>
      <c r="AJR46" s="13"/>
      <c r="AJS46" s="13"/>
      <c r="AJT46" s="13"/>
      <c r="AJU46" s="13"/>
      <c r="AJV46" s="13"/>
      <c r="AJW46" s="13"/>
      <c r="AJX46" s="13"/>
      <c r="AJY46" s="13"/>
      <c r="AJZ46" s="13"/>
      <c r="AKA46" s="13"/>
      <c r="AKB46" s="13"/>
      <c r="AKC46" s="13"/>
      <c r="AKD46" s="13"/>
      <c r="AKE46" s="13"/>
      <c r="AKF46" s="13"/>
      <c r="AKG46" s="13"/>
      <c r="AKH46" s="13"/>
      <c r="AKI46" s="13"/>
      <c r="AKJ46" s="13"/>
      <c r="AKK46" s="13"/>
      <c r="AKL46" s="13"/>
      <c r="AKM46" s="13"/>
      <c r="AKN46" s="13"/>
      <c r="AKO46" s="13"/>
      <c r="AKP46" s="13"/>
      <c r="AKQ46" s="13"/>
      <c r="AKR46" s="13"/>
      <c r="AKS46" s="13"/>
      <c r="AKT46" s="13"/>
      <c r="AKU46" s="13"/>
      <c r="AKV46" s="13"/>
      <c r="AKW46" s="13"/>
      <c r="AKX46" s="13"/>
      <c r="AKY46" s="13"/>
      <c r="AKZ46" s="13"/>
      <c r="ALA46" s="13"/>
      <c r="ALB46" s="13"/>
      <c r="ALC46" s="13"/>
      <c r="ALD46" s="13"/>
      <c r="ALE46" s="13"/>
      <c r="ALF46" s="13"/>
      <c r="ALG46" s="13"/>
      <c r="ALH46" s="13"/>
      <c r="ALI46" s="13"/>
      <c r="ALJ46" s="13"/>
      <c r="ALK46" s="13"/>
      <c r="ALL46" s="13"/>
      <c r="ALM46" s="13"/>
      <c r="ALN46" s="13"/>
      <c r="ALO46" s="13"/>
      <c r="ALP46" s="13"/>
      <c r="ALQ46" s="13"/>
      <c r="ALR46" s="13"/>
      <c r="ALS46" s="13"/>
      <c r="ALT46" s="13"/>
      <c r="ALU46" s="13"/>
      <c r="ALV46" s="13"/>
      <c r="ALW46" s="13"/>
      <c r="ALX46" s="13"/>
      <c r="ALY46" s="13"/>
      <c r="ALZ46" s="13"/>
      <c r="AMA46" s="13"/>
      <c r="AMB46" s="13"/>
      <c r="AMC46" s="13"/>
      <c r="AMD46" s="13"/>
      <c r="AME46" s="13"/>
      <c r="AMF46" s="13"/>
      <c r="AMG46" s="13"/>
      <c r="AMH46" s="13"/>
      <c r="AMI46" s="13"/>
      <c r="AMJ46" s="13"/>
      <c r="AMK46" s="13"/>
      <c r="AML46" s="13"/>
      <c r="AMM46" s="13"/>
      <c r="AMN46" s="13"/>
      <c r="AMO46" s="13"/>
      <c r="AMP46" s="13"/>
      <c r="AMQ46" s="13"/>
      <c r="AMR46" s="13"/>
      <c r="AMS46" s="13"/>
      <c r="AMT46" s="13"/>
      <c r="AMU46" s="13"/>
      <c r="AMV46" s="13"/>
      <c r="AMW46" s="13"/>
      <c r="AMX46" s="13"/>
      <c r="AMY46" s="13"/>
      <c r="AMZ46" s="13"/>
      <c r="ANA46" s="13"/>
      <c r="ANB46" s="13"/>
      <c r="ANC46" s="13"/>
      <c r="AND46" s="13"/>
      <c r="ANE46" s="13"/>
      <c r="ANF46" s="13"/>
      <c r="ANG46" s="13"/>
      <c r="ANH46" s="13"/>
      <c r="ANI46" s="13"/>
      <c r="ANJ46" s="13"/>
      <c r="ANK46" s="13"/>
      <c r="ANL46" s="13"/>
      <c r="ANM46" s="13"/>
      <c r="ANN46" s="13"/>
      <c r="ANO46" s="13"/>
      <c r="ANP46" s="13"/>
      <c r="ANQ46" s="13"/>
      <c r="ANR46" s="13"/>
      <c r="ANS46" s="13"/>
      <c r="ANT46" s="13"/>
      <c r="ANU46" s="13"/>
      <c r="ANV46" s="13"/>
      <c r="ANW46" s="13"/>
      <c r="ANX46" s="13"/>
      <c r="ANY46" s="13"/>
      <c r="ANZ46" s="13"/>
      <c r="AOA46" s="13"/>
      <c r="AOB46" s="13"/>
      <c r="AOC46" s="13"/>
      <c r="AOD46" s="13"/>
      <c r="AOE46" s="13"/>
      <c r="AOF46" s="13"/>
      <c r="AOG46" s="13"/>
      <c r="AOH46" s="13"/>
      <c r="AOI46" s="13"/>
      <c r="AOJ46" s="13"/>
      <c r="AOK46" s="13"/>
      <c r="AOL46" s="13"/>
      <c r="AOM46" s="13"/>
      <c r="AON46" s="13"/>
      <c r="AOO46" s="13"/>
      <c r="AOP46" s="13"/>
      <c r="AOQ46" s="13"/>
      <c r="AOR46" s="13"/>
      <c r="AOS46" s="13"/>
      <c r="AOT46" s="13"/>
      <c r="AOU46" s="13"/>
      <c r="AOV46" s="13"/>
      <c r="AOW46" s="13"/>
      <c r="AOX46" s="13"/>
      <c r="AOY46" s="13"/>
      <c r="AOZ46" s="13"/>
      <c r="APA46" s="13"/>
      <c r="APB46" s="13"/>
      <c r="APC46" s="13"/>
      <c r="APD46" s="13"/>
      <c r="APE46" s="13"/>
      <c r="APF46" s="13"/>
      <c r="APG46" s="13"/>
      <c r="APH46" s="13"/>
      <c r="API46" s="13"/>
      <c r="APJ46" s="13"/>
      <c r="APK46" s="13"/>
      <c r="APL46" s="13"/>
      <c r="APM46" s="13"/>
      <c r="APN46" s="13"/>
      <c r="APO46" s="13"/>
      <c r="APP46" s="13"/>
      <c r="APQ46" s="13"/>
      <c r="APR46" s="13"/>
      <c r="APS46" s="13"/>
      <c r="APT46" s="13"/>
      <c r="APU46" s="13"/>
      <c r="APV46" s="13"/>
      <c r="APW46" s="13"/>
      <c r="APX46" s="13"/>
      <c r="APY46" s="13"/>
      <c r="APZ46" s="13"/>
      <c r="AQA46" s="13"/>
      <c r="AQB46" s="13"/>
      <c r="AQC46" s="13"/>
      <c r="AQD46" s="13"/>
      <c r="AQE46" s="13"/>
      <c r="AQF46" s="13"/>
      <c r="AQG46" s="13"/>
      <c r="AQH46" s="13"/>
      <c r="AQI46" s="13"/>
      <c r="AQJ46" s="13"/>
      <c r="AQK46" s="13"/>
      <c r="AQL46" s="13"/>
      <c r="AQM46" s="13"/>
      <c r="AQN46" s="13"/>
      <c r="AQO46" s="13"/>
      <c r="AQP46" s="13"/>
      <c r="AQQ46" s="13"/>
      <c r="AQR46" s="13"/>
      <c r="AQS46" s="13"/>
      <c r="AQT46" s="13"/>
      <c r="AQU46" s="13"/>
      <c r="AQV46" s="13"/>
      <c r="AQW46" s="13"/>
      <c r="AQX46" s="13"/>
      <c r="AQY46" s="13"/>
      <c r="AQZ46" s="13"/>
      <c r="ARA46" s="13"/>
      <c r="ARB46" s="13"/>
      <c r="ARC46" s="13"/>
      <c r="ARD46" s="13"/>
      <c r="ARE46" s="13"/>
      <c r="ARF46" s="13"/>
      <c r="ARG46" s="13"/>
      <c r="ARH46" s="13"/>
      <c r="ARI46" s="13"/>
      <c r="ARJ46" s="13"/>
      <c r="ARK46" s="13"/>
      <c r="ARL46" s="13"/>
      <c r="ARM46" s="13"/>
      <c r="ARN46" s="13"/>
      <c r="ARO46" s="13"/>
      <c r="ARP46" s="13"/>
      <c r="ARQ46" s="13"/>
      <c r="ARR46" s="13"/>
      <c r="ARS46" s="13"/>
      <c r="ART46" s="13"/>
      <c r="ARU46" s="13"/>
      <c r="ARV46" s="13"/>
      <c r="ARW46" s="13"/>
      <c r="ARX46" s="13"/>
      <c r="ARY46" s="13"/>
      <c r="ARZ46" s="13"/>
      <c r="ASA46" s="13"/>
      <c r="ASB46" s="13"/>
      <c r="ASC46" s="13"/>
      <c r="ASD46" s="13"/>
      <c r="ASE46" s="13"/>
      <c r="ASF46" s="13"/>
      <c r="ASG46" s="13"/>
      <c r="ASH46" s="13"/>
      <c r="ASI46" s="13"/>
      <c r="ASJ46" s="13"/>
      <c r="ASK46" s="13"/>
      <c r="ASL46" s="13"/>
      <c r="ASM46" s="13"/>
      <c r="ASN46" s="13"/>
      <c r="ASO46" s="13"/>
      <c r="ASP46" s="13"/>
      <c r="ASQ46" s="13"/>
      <c r="ASR46" s="13"/>
      <c r="ASS46" s="13"/>
      <c r="AST46" s="13"/>
      <c r="ASU46" s="13"/>
      <c r="ASV46" s="13"/>
      <c r="ASW46" s="13"/>
      <c r="ASX46" s="13"/>
      <c r="ASY46" s="13"/>
      <c r="ASZ46" s="13"/>
      <c r="ATA46" s="13"/>
      <c r="ATB46" s="13"/>
      <c r="ATC46" s="13"/>
      <c r="ATD46" s="13"/>
      <c r="ATE46" s="13"/>
      <c r="ATF46" s="13"/>
      <c r="ATG46" s="13"/>
      <c r="ATH46" s="13"/>
      <c r="ATI46" s="13"/>
      <c r="ATJ46" s="13"/>
      <c r="ATK46" s="13"/>
      <c r="ATL46" s="13"/>
      <c r="ATM46" s="13"/>
      <c r="ATN46" s="13"/>
      <c r="ATO46" s="13"/>
      <c r="ATP46" s="13"/>
      <c r="ATQ46" s="13"/>
      <c r="ATR46" s="13"/>
      <c r="ATS46" s="13"/>
      <c r="ATT46" s="13"/>
      <c r="ATU46" s="13"/>
      <c r="ATV46" s="13"/>
      <c r="ATW46" s="13"/>
      <c r="ATX46" s="13"/>
      <c r="ATY46" s="13"/>
      <c r="ATZ46" s="13"/>
      <c r="AUA46" s="13"/>
      <c r="AUB46" s="13"/>
      <c r="AUC46" s="13"/>
      <c r="AUD46" s="13"/>
      <c r="AUE46" s="13"/>
      <c r="AUF46" s="13"/>
      <c r="AUG46" s="13"/>
      <c r="AUH46" s="13"/>
      <c r="AUI46" s="13"/>
      <c r="AUJ46" s="13"/>
      <c r="AUK46" s="13"/>
      <c r="AUL46" s="13"/>
      <c r="AUM46" s="13"/>
      <c r="AUN46" s="13"/>
      <c r="AUO46" s="13"/>
      <c r="AUP46" s="13"/>
      <c r="AUQ46" s="13"/>
      <c r="AUR46" s="13"/>
      <c r="AUS46" s="13"/>
      <c r="AUT46" s="13"/>
      <c r="AUU46" s="13"/>
      <c r="AUV46" s="13"/>
      <c r="AUW46" s="13"/>
      <c r="AUX46" s="13"/>
      <c r="AUY46" s="13"/>
      <c r="AUZ46" s="13"/>
      <c r="AVA46" s="13"/>
      <c r="AVB46" s="13"/>
      <c r="AVC46" s="13"/>
      <c r="AVD46" s="13"/>
      <c r="AVE46" s="13"/>
      <c r="AVF46" s="13"/>
      <c r="AVG46" s="13"/>
      <c r="AVH46" s="13"/>
      <c r="AVI46" s="13"/>
      <c r="AVJ46" s="13"/>
      <c r="AVK46" s="13"/>
      <c r="AVL46" s="13"/>
      <c r="AVM46" s="13"/>
      <c r="AVN46" s="13"/>
      <c r="AVO46" s="13"/>
      <c r="AVP46" s="13"/>
      <c r="AVQ46" s="13"/>
      <c r="AVR46" s="13"/>
      <c r="AVS46" s="13"/>
      <c r="AVT46" s="13"/>
      <c r="AVU46" s="13"/>
      <c r="AVV46" s="13"/>
      <c r="AVW46" s="13"/>
      <c r="AVX46" s="13"/>
      <c r="AVY46" s="13"/>
      <c r="AVZ46" s="13"/>
      <c r="AWA46" s="13"/>
      <c r="AWB46" s="13"/>
      <c r="AWC46" s="13"/>
      <c r="AWD46" s="13"/>
      <c r="AWE46" s="13"/>
      <c r="AWF46" s="13"/>
      <c r="AWG46" s="13"/>
      <c r="AWH46" s="13"/>
      <c r="AWI46" s="13"/>
      <c r="AWJ46" s="13"/>
      <c r="AWK46" s="13"/>
      <c r="AWL46" s="13"/>
      <c r="AWM46" s="13"/>
      <c r="AWN46" s="13"/>
      <c r="AWO46" s="13"/>
      <c r="AWP46" s="13"/>
      <c r="AWQ46" s="13"/>
      <c r="AWR46" s="13"/>
      <c r="AWS46" s="13"/>
      <c r="AWT46" s="13"/>
      <c r="AWU46" s="13"/>
      <c r="AWV46" s="13"/>
      <c r="AWW46" s="13"/>
      <c r="AWX46" s="13"/>
      <c r="AWY46" s="13"/>
      <c r="AWZ46" s="13"/>
      <c r="AXA46" s="13"/>
      <c r="AXB46" s="13"/>
      <c r="AXC46" s="13"/>
      <c r="AXD46" s="13"/>
      <c r="AXE46" s="13"/>
      <c r="AXF46" s="13"/>
      <c r="AXG46" s="13"/>
      <c r="AXH46" s="13"/>
      <c r="AXI46" s="13"/>
      <c r="AXJ46" s="13"/>
      <c r="AXK46" s="13"/>
      <c r="AXL46" s="13"/>
      <c r="AXM46" s="13"/>
      <c r="AXN46" s="13"/>
      <c r="AXO46" s="13"/>
      <c r="AXP46" s="13"/>
      <c r="AXQ46" s="13"/>
      <c r="AXR46" s="13"/>
      <c r="AXS46" s="13"/>
      <c r="AXT46" s="13"/>
      <c r="AXU46" s="13"/>
      <c r="AXV46" s="13"/>
      <c r="AXW46" s="13"/>
      <c r="AXX46" s="13"/>
      <c r="AXY46" s="13"/>
      <c r="AXZ46" s="13"/>
      <c r="AYA46" s="13"/>
      <c r="AYB46" s="13"/>
      <c r="AYC46" s="13"/>
      <c r="AYD46" s="13"/>
      <c r="AYE46" s="13"/>
      <c r="AYF46" s="13"/>
      <c r="AYG46" s="13"/>
      <c r="AYH46" s="13"/>
      <c r="AYI46" s="13"/>
      <c r="AYJ46" s="13"/>
      <c r="AYK46" s="13"/>
      <c r="AYL46" s="13"/>
      <c r="AYM46" s="13"/>
      <c r="AYN46" s="13"/>
      <c r="AYO46" s="13"/>
      <c r="AYP46" s="13"/>
      <c r="AYQ46" s="13"/>
      <c r="AYR46" s="13"/>
      <c r="AYS46" s="13"/>
      <c r="AYT46" s="13"/>
      <c r="AYU46" s="13"/>
      <c r="AYV46" s="13"/>
      <c r="AYW46" s="13"/>
      <c r="AYX46" s="13"/>
      <c r="AYY46" s="13"/>
      <c r="AYZ46" s="13"/>
      <c r="AZA46" s="13"/>
      <c r="AZB46" s="13"/>
      <c r="AZC46" s="13"/>
      <c r="AZD46" s="13"/>
      <c r="AZE46" s="13"/>
      <c r="AZF46" s="13"/>
      <c r="AZG46" s="13"/>
      <c r="AZH46" s="13"/>
      <c r="AZI46" s="13"/>
      <c r="AZJ46" s="13"/>
      <c r="AZK46" s="13"/>
      <c r="AZL46" s="13"/>
      <c r="AZM46" s="13"/>
      <c r="AZN46" s="13"/>
      <c r="AZO46" s="13"/>
      <c r="AZP46" s="13"/>
      <c r="AZQ46" s="13"/>
      <c r="AZR46" s="13"/>
      <c r="AZS46" s="13"/>
      <c r="AZT46" s="13"/>
      <c r="AZU46" s="13"/>
      <c r="AZV46" s="13"/>
      <c r="AZW46" s="13"/>
      <c r="AZX46" s="13"/>
      <c r="AZY46" s="13"/>
      <c r="AZZ46" s="13"/>
      <c r="BAA46" s="13"/>
      <c r="BAB46" s="13"/>
      <c r="BAC46" s="13"/>
      <c r="BAD46" s="13"/>
      <c r="BAE46" s="13"/>
      <c r="BAF46" s="13"/>
      <c r="BAG46" s="13"/>
      <c r="BAH46" s="13"/>
      <c r="BAI46" s="13"/>
      <c r="BAJ46" s="13"/>
      <c r="BAK46" s="13"/>
      <c r="BAL46" s="13"/>
      <c r="BAM46" s="13"/>
      <c r="BAN46" s="13"/>
      <c r="BAO46" s="13"/>
      <c r="BAP46" s="13"/>
      <c r="BAQ46" s="13"/>
      <c r="BAR46" s="13"/>
      <c r="BAS46" s="13"/>
      <c r="BAT46" s="13"/>
      <c r="BAU46" s="13"/>
      <c r="BAV46" s="13"/>
      <c r="BAW46" s="13"/>
      <c r="BAX46" s="13"/>
      <c r="BAY46" s="13"/>
      <c r="BAZ46" s="13"/>
      <c r="BBA46" s="13"/>
      <c r="BBB46" s="13"/>
      <c r="BBC46" s="13"/>
      <c r="BBD46" s="13"/>
      <c r="BBE46" s="13"/>
      <c r="BBF46" s="13"/>
      <c r="BBG46" s="13"/>
      <c r="BBH46" s="13"/>
      <c r="BBI46" s="13"/>
      <c r="BBJ46" s="13"/>
      <c r="BBK46" s="13"/>
      <c r="BBL46" s="13"/>
      <c r="BBM46" s="13"/>
      <c r="BBN46" s="13"/>
      <c r="BBO46" s="13"/>
      <c r="BBP46" s="13"/>
      <c r="BBQ46" s="13"/>
      <c r="BBR46" s="13"/>
      <c r="BBS46" s="13"/>
      <c r="BBT46" s="13"/>
      <c r="BBU46" s="13"/>
      <c r="BBV46" s="13"/>
      <c r="BBW46" s="13"/>
      <c r="BBX46" s="13"/>
      <c r="BBY46" s="13"/>
      <c r="BBZ46" s="13"/>
      <c r="BCA46" s="13"/>
      <c r="BCB46" s="13"/>
      <c r="BCC46" s="13"/>
      <c r="BCD46" s="13"/>
      <c r="BCE46" s="13"/>
      <c r="BCF46" s="13"/>
      <c r="BCG46" s="13"/>
      <c r="BCH46" s="13"/>
      <c r="BCI46" s="13"/>
      <c r="BCJ46" s="13"/>
      <c r="BCK46" s="13"/>
      <c r="BCL46" s="13"/>
      <c r="BCM46" s="13"/>
      <c r="BCN46" s="13"/>
      <c r="BCO46" s="13"/>
      <c r="BCP46" s="13"/>
      <c r="BCQ46" s="13"/>
      <c r="BCR46" s="13"/>
      <c r="BCS46" s="13"/>
      <c r="BCT46" s="13"/>
      <c r="BCU46" s="13"/>
      <c r="BCV46" s="13"/>
      <c r="BCW46" s="13"/>
      <c r="BCX46" s="13"/>
      <c r="BCY46" s="13"/>
      <c r="BCZ46" s="13"/>
      <c r="BDA46" s="13"/>
      <c r="BDB46" s="13"/>
      <c r="BDC46" s="13"/>
      <c r="BDD46" s="13"/>
      <c r="BDE46" s="13"/>
      <c r="BDF46" s="13"/>
      <c r="BDG46" s="13"/>
      <c r="BDH46" s="13"/>
      <c r="BDI46" s="13"/>
      <c r="BDJ46" s="13"/>
      <c r="BDK46" s="13"/>
      <c r="BDL46" s="13"/>
      <c r="BDM46" s="13"/>
      <c r="BDN46" s="13"/>
      <c r="BDO46" s="13"/>
      <c r="BDP46" s="13"/>
      <c r="BDQ46" s="13"/>
      <c r="BDR46" s="13"/>
      <c r="BDS46" s="13"/>
      <c r="BDT46" s="13"/>
      <c r="BDU46" s="13"/>
      <c r="BDV46" s="13"/>
      <c r="BDW46" s="13"/>
      <c r="BDX46" s="13"/>
      <c r="BDY46" s="13"/>
      <c r="BDZ46" s="13"/>
      <c r="BEA46" s="13"/>
      <c r="BEB46" s="13"/>
      <c r="BEC46" s="13"/>
      <c r="BED46" s="13"/>
      <c r="BEE46" s="13"/>
      <c r="BEF46" s="13"/>
      <c r="BEG46" s="13"/>
      <c r="BEH46" s="13"/>
      <c r="BEI46" s="13"/>
      <c r="BEJ46" s="13"/>
      <c r="BEK46" s="13"/>
      <c r="BEL46" s="13"/>
      <c r="BEM46" s="13"/>
      <c r="BEN46" s="13"/>
      <c r="BEO46" s="13"/>
      <c r="BEP46" s="13"/>
      <c r="BEQ46" s="13"/>
      <c r="BER46" s="13"/>
      <c r="BES46" s="13"/>
      <c r="BET46" s="13"/>
      <c r="BEU46" s="13"/>
      <c r="BEV46" s="13"/>
      <c r="BEW46" s="13"/>
      <c r="BEX46" s="13"/>
      <c r="BEY46" s="13"/>
      <c r="BEZ46" s="13"/>
      <c r="BFA46" s="13"/>
      <c r="BFB46" s="13"/>
      <c r="BFC46" s="13"/>
      <c r="BFD46" s="13"/>
      <c r="BFE46" s="13"/>
      <c r="BFF46" s="13"/>
      <c r="BFG46" s="13"/>
      <c r="BFH46" s="13"/>
      <c r="BFI46" s="13"/>
      <c r="BFJ46" s="13"/>
      <c r="BFK46" s="13"/>
      <c r="BFL46" s="13"/>
      <c r="BFM46" s="13"/>
      <c r="BFN46" s="13"/>
      <c r="BFO46" s="13"/>
      <c r="BFP46" s="13"/>
      <c r="BFQ46" s="13"/>
      <c r="BFR46" s="13"/>
      <c r="BFS46" s="13"/>
      <c r="BFT46" s="13"/>
      <c r="BFU46" s="13"/>
      <c r="BFV46" s="13"/>
      <c r="BFW46" s="13"/>
      <c r="BFX46" s="13"/>
      <c r="BFY46" s="13"/>
      <c r="BFZ46" s="13"/>
      <c r="BGA46" s="13"/>
      <c r="BGB46" s="13"/>
      <c r="BGC46" s="13"/>
      <c r="BGD46" s="13"/>
      <c r="BGE46" s="13"/>
      <c r="BGF46" s="13"/>
      <c r="BGG46" s="13"/>
      <c r="BGH46" s="13"/>
      <c r="BGI46" s="13"/>
      <c r="BGJ46" s="13"/>
      <c r="BGK46" s="13"/>
      <c r="BGL46" s="13"/>
      <c r="BGM46" s="13"/>
      <c r="BGN46" s="13"/>
      <c r="BGO46" s="13"/>
      <c r="BGP46" s="13"/>
      <c r="BGQ46" s="13"/>
      <c r="BGR46" s="13"/>
      <c r="BGS46" s="13"/>
      <c r="BGT46" s="13"/>
      <c r="BGU46" s="13"/>
      <c r="BGV46" s="13"/>
      <c r="BGW46" s="13"/>
      <c r="BGX46" s="13"/>
      <c r="BGY46" s="13"/>
      <c r="BGZ46" s="13"/>
      <c r="BHA46" s="13"/>
      <c r="BHB46" s="13"/>
      <c r="BHC46" s="13"/>
      <c r="BHD46" s="13"/>
      <c r="BHE46" s="13"/>
      <c r="BHF46" s="13"/>
      <c r="BHG46" s="13"/>
      <c r="BHH46" s="13"/>
      <c r="BHI46" s="13"/>
      <c r="BHJ46" s="13"/>
      <c r="BHK46" s="13"/>
      <c r="BHL46" s="13"/>
      <c r="BHM46" s="13"/>
      <c r="BHN46" s="13"/>
      <c r="BHO46" s="13"/>
      <c r="BHP46" s="13"/>
      <c r="BHQ46" s="13"/>
      <c r="BHR46" s="13"/>
      <c r="BHS46" s="13"/>
      <c r="BHT46" s="13"/>
      <c r="BHU46" s="13"/>
      <c r="BHV46" s="13"/>
      <c r="BHW46" s="13"/>
      <c r="BHX46" s="13"/>
      <c r="BHY46" s="13"/>
      <c r="BHZ46" s="13"/>
      <c r="BIA46" s="13"/>
      <c r="BIB46" s="13"/>
      <c r="BIC46" s="13"/>
      <c r="BID46" s="13"/>
      <c r="BIE46" s="13"/>
      <c r="BIF46" s="13"/>
      <c r="BIG46" s="13"/>
      <c r="BIH46" s="13"/>
      <c r="BII46" s="13"/>
      <c r="BIJ46" s="13"/>
      <c r="BIK46" s="13"/>
      <c r="BIL46" s="13"/>
      <c r="BIM46" s="13"/>
      <c r="BIN46" s="13"/>
      <c r="BIO46" s="13"/>
      <c r="BIP46" s="13"/>
      <c r="BIQ46" s="13"/>
      <c r="BIR46" s="13"/>
      <c r="BIS46" s="13"/>
      <c r="BIT46" s="13"/>
      <c r="BIU46" s="13"/>
      <c r="BIV46" s="13"/>
      <c r="BIW46" s="13"/>
      <c r="BIX46" s="13"/>
      <c r="BIY46" s="13"/>
      <c r="BIZ46" s="13"/>
      <c r="BJA46" s="13"/>
      <c r="BJB46" s="13"/>
      <c r="BJC46" s="13"/>
      <c r="BJD46" s="13"/>
      <c r="BJE46" s="13"/>
      <c r="BJF46" s="13"/>
      <c r="BJG46" s="13"/>
      <c r="BJH46" s="13"/>
      <c r="BJI46" s="13"/>
      <c r="BJJ46" s="13"/>
      <c r="BJK46" s="13"/>
      <c r="BJL46" s="13"/>
      <c r="BJM46" s="13"/>
      <c r="BJN46" s="13"/>
      <c r="BJO46" s="13"/>
      <c r="BJP46" s="13"/>
      <c r="BJQ46" s="13"/>
      <c r="BJR46" s="13"/>
      <c r="BJS46" s="13"/>
      <c r="BJT46" s="13"/>
      <c r="BJU46" s="13"/>
      <c r="BJV46" s="13"/>
      <c r="BJW46" s="13"/>
      <c r="BJX46" s="13"/>
      <c r="BJY46" s="13"/>
      <c r="BJZ46" s="13"/>
      <c r="BKA46" s="13"/>
      <c r="BKB46" s="13"/>
      <c r="BKC46" s="13"/>
      <c r="BKD46" s="13"/>
      <c r="BKE46" s="13"/>
      <c r="BKF46" s="13"/>
      <c r="BKG46" s="13"/>
      <c r="BKH46" s="13"/>
      <c r="BKI46" s="13"/>
      <c r="BKJ46" s="13"/>
      <c r="BKK46" s="13"/>
      <c r="BKL46" s="13"/>
      <c r="BKM46" s="13"/>
      <c r="BKN46" s="13"/>
      <c r="BKO46" s="13"/>
      <c r="BKP46" s="13"/>
      <c r="BKQ46" s="13"/>
      <c r="BKR46" s="13"/>
      <c r="BKS46" s="13"/>
      <c r="BKT46" s="13"/>
      <c r="BKU46" s="13"/>
      <c r="BKV46" s="13"/>
      <c r="BKW46" s="13"/>
      <c r="BKX46" s="13"/>
      <c r="BKY46" s="13"/>
      <c r="BKZ46" s="13"/>
      <c r="BLA46" s="13"/>
      <c r="BLB46" s="13"/>
      <c r="BLC46" s="13"/>
      <c r="BLD46" s="13"/>
      <c r="BLE46" s="13"/>
      <c r="BLF46" s="13"/>
      <c r="BLG46" s="13"/>
      <c r="BLH46" s="13"/>
      <c r="BLI46" s="13"/>
      <c r="BLJ46" s="13"/>
      <c r="BLK46" s="13"/>
      <c r="BLL46" s="13"/>
      <c r="BLM46" s="13"/>
      <c r="BLN46" s="13"/>
      <c r="BLO46" s="13"/>
      <c r="BLP46" s="13"/>
      <c r="BLQ46" s="13"/>
      <c r="BLR46" s="13"/>
      <c r="BLS46" s="13"/>
      <c r="BLT46" s="13"/>
      <c r="BLU46" s="13"/>
      <c r="BLV46" s="13"/>
      <c r="BLW46" s="13"/>
      <c r="BLX46" s="13"/>
      <c r="BLY46" s="13"/>
      <c r="BLZ46" s="13"/>
      <c r="BMA46" s="13"/>
      <c r="BMB46" s="13"/>
      <c r="BMC46" s="13"/>
      <c r="BMD46" s="13"/>
      <c r="BME46" s="13"/>
      <c r="BMF46" s="13"/>
      <c r="BMG46" s="13"/>
      <c r="BMH46" s="13"/>
      <c r="BMI46" s="13"/>
      <c r="BMJ46" s="13"/>
      <c r="BMK46" s="13"/>
      <c r="BML46" s="13"/>
      <c r="BMM46" s="13"/>
      <c r="BMN46" s="13"/>
      <c r="BMO46" s="13"/>
      <c r="BMP46" s="13"/>
      <c r="BMQ46" s="13"/>
      <c r="BMR46" s="13"/>
      <c r="BMS46" s="13"/>
      <c r="BMT46" s="13"/>
      <c r="BMU46" s="13"/>
      <c r="BMV46" s="13"/>
      <c r="BMW46" s="13"/>
      <c r="BMX46" s="13"/>
      <c r="BMY46" s="13"/>
      <c r="BMZ46" s="13"/>
      <c r="BNA46" s="13"/>
      <c r="BNB46" s="13"/>
      <c r="BNC46" s="13"/>
      <c r="BND46" s="13"/>
      <c r="BNE46" s="13"/>
      <c r="BNF46" s="13"/>
      <c r="BNG46" s="13"/>
      <c r="BNH46" s="13"/>
      <c r="BNI46" s="13"/>
      <c r="BNJ46" s="13"/>
      <c r="BNK46" s="13"/>
      <c r="BNL46" s="13"/>
      <c r="BNM46" s="13"/>
      <c r="BNN46" s="13"/>
      <c r="BNO46" s="13"/>
      <c r="BNP46" s="13"/>
      <c r="BNQ46" s="13"/>
      <c r="BNR46" s="13"/>
      <c r="BNS46" s="13"/>
      <c r="BNT46" s="13"/>
      <c r="BNU46" s="13"/>
      <c r="BNV46" s="13"/>
      <c r="BNW46" s="13"/>
      <c r="BNX46" s="13"/>
      <c r="BNY46" s="13"/>
      <c r="BNZ46" s="13"/>
      <c r="BOA46" s="13"/>
      <c r="BOB46" s="13"/>
      <c r="BOC46" s="13"/>
      <c r="BOD46" s="13"/>
      <c r="BOE46" s="13"/>
      <c r="BOF46" s="13"/>
      <c r="BOG46" s="13"/>
      <c r="BOH46" s="13"/>
      <c r="BOI46" s="13"/>
      <c r="BOJ46" s="13"/>
      <c r="BOK46" s="13"/>
      <c r="BOL46" s="13"/>
      <c r="BOM46" s="13"/>
      <c r="BON46" s="13"/>
      <c r="BOO46" s="13"/>
      <c r="BOP46" s="13"/>
      <c r="BOQ46" s="13"/>
      <c r="BOR46" s="13"/>
      <c r="BOS46" s="13"/>
      <c r="BOT46" s="13"/>
      <c r="BOU46" s="13"/>
      <c r="BOV46" s="13"/>
      <c r="BOW46" s="13"/>
      <c r="BOX46" s="13"/>
      <c r="BOY46" s="13"/>
      <c r="BOZ46" s="13"/>
      <c r="BPA46" s="13"/>
      <c r="BPB46" s="13"/>
      <c r="BPC46" s="13"/>
      <c r="BPD46" s="13"/>
      <c r="BPE46" s="13"/>
      <c r="BPF46" s="13"/>
      <c r="BPG46" s="13"/>
      <c r="BPH46" s="13"/>
      <c r="BPI46" s="13"/>
      <c r="BPJ46" s="13"/>
      <c r="BPK46" s="13"/>
      <c r="BPL46" s="13"/>
      <c r="BPM46" s="13"/>
      <c r="BPN46" s="13"/>
      <c r="BPO46" s="13"/>
      <c r="BPP46" s="13"/>
      <c r="BPQ46" s="13"/>
      <c r="BPR46" s="13"/>
      <c r="BPS46" s="13"/>
      <c r="BPT46" s="13"/>
      <c r="BPU46" s="13"/>
      <c r="BPV46" s="13"/>
      <c r="BPW46" s="13"/>
      <c r="BPX46" s="13"/>
      <c r="BPY46" s="13"/>
      <c r="BPZ46" s="13"/>
      <c r="BQA46" s="13"/>
      <c r="BQB46" s="13"/>
      <c r="BQC46" s="13"/>
      <c r="BQD46" s="13"/>
      <c r="BQE46" s="13"/>
      <c r="BQF46" s="13"/>
      <c r="BQG46" s="13"/>
      <c r="BQH46" s="13"/>
      <c r="BQI46" s="13"/>
      <c r="BQJ46" s="13"/>
      <c r="BQK46" s="13"/>
      <c r="BQL46" s="13"/>
      <c r="BQM46" s="13"/>
      <c r="BQN46" s="13"/>
      <c r="BQO46" s="13"/>
      <c r="BQP46" s="13"/>
      <c r="BQQ46" s="13"/>
      <c r="BQR46" s="13"/>
      <c r="BQS46" s="13"/>
      <c r="BQT46" s="13"/>
      <c r="BQU46" s="13"/>
      <c r="BQV46" s="13"/>
      <c r="BQW46" s="13"/>
      <c r="BQX46" s="13"/>
      <c r="BQY46" s="13"/>
      <c r="BQZ46" s="13"/>
      <c r="BRA46" s="13"/>
      <c r="BRB46" s="13"/>
      <c r="BRC46" s="13"/>
      <c r="BRD46" s="13"/>
      <c r="BRE46" s="13"/>
      <c r="BRF46" s="13"/>
      <c r="BRG46" s="13"/>
      <c r="BRH46" s="13"/>
      <c r="BRI46" s="13"/>
      <c r="BRJ46" s="13"/>
      <c r="BRK46" s="13"/>
      <c r="BRL46" s="13"/>
      <c r="BRM46" s="13"/>
      <c r="BRN46" s="13"/>
      <c r="BRO46" s="13"/>
      <c r="BRP46" s="13"/>
      <c r="BRQ46" s="13"/>
      <c r="BRR46" s="13"/>
      <c r="BRS46" s="13"/>
      <c r="BRT46" s="13"/>
      <c r="BRU46" s="13"/>
      <c r="BRV46" s="13"/>
      <c r="BRW46" s="13"/>
      <c r="BRX46" s="13"/>
      <c r="BRY46" s="13"/>
      <c r="BRZ46" s="13"/>
      <c r="BSA46" s="13"/>
      <c r="BSB46" s="13"/>
      <c r="BSC46" s="13"/>
      <c r="BSD46" s="13"/>
      <c r="BSE46" s="13"/>
      <c r="BSF46" s="13"/>
      <c r="BSG46" s="13"/>
      <c r="BSH46" s="13"/>
      <c r="BSI46" s="13"/>
      <c r="BSJ46" s="13"/>
      <c r="BSK46" s="13"/>
      <c r="BSL46" s="13"/>
      <c r="BSM46" s="13"/>
      <c r="BSN46" s="13"/>
      <c r="BSO46" s="13"/>
      <c r="BSP46" s="13"/>
      <c r="BSQ46" s="13"/>
      <c r="BSR46" s="13"/>
      <c r="BSS46" s="13"/>
      <c r="BST46" s="13"/>
      <c r="BSU46" s="13"/>
      <c r="BSV46" s="13"/>
      <c r="BSW46" s="13"/>
      <c r="BSX46" s="13"/>
      <c r="BSY46" s="13"/>
      <c r="BSZ46" s="13"/>
      <c r="BTA46" s="13"/>
      <c r="BTB46" s="13"/>
      <c r="BTC46" s="13"/>
      <c r="BTD46" s="13"/>
      <c r="BTE46" s="13"/>
      <c r="BTF46" s="13"/>
      <c r="BTG46" s="13"/>
      <c r="BTH46" s="13"/>
      <c r="BTI46" s="13"/>
      <c r="BTJ46" s="13"/>
      <c r="BTK46" s="13"/>
      <c r="BTL46" s="13"/>
      <c r="BTM46" s="13"/>
      <c r="BTN46" s="13"/>
      <c r="BTO46" s="13"/>
      <c r="BTP46" s="13"/>
      <c r="BTQ46" s="13"/>
      <c r="BTR46" s="13"/>
      <c r="BTS46" s="13"/>
      <c r="BTT46" s="13"/>
      <c r="BTU46" s="13"/>
      <c r="BTV46" s="13"/>
      <c r="BTW46" s="13"/>
      <c r="BTX46" s="13"/>
      <c r="BTY46" s="13"/>
      <c r="BTZ46" s="13"/>
      <c r="BUA46" s="13"/>
      <c r="BUB46" s="13"/>
      <c r="BUC46" s="13"/>
      <c r="BUD46" s="13"/>
      <c r="BUE46" s="13"/>
      <c r="BUF46" s="13"/>
      <c r="BUG46" s="13"/>
      <c r="BUH46" s="13"/>
      <c r="BUI46" s="13"/>
      <c r="BUJ46" s="13"/>
      <c r="BUK46" s="13"/>
      <c r="BUL46" s="13"/>
      <c r="BUM46" s="13"/>
      <c r="BUN46" s="13"/>
      <c r="BUO46" s="13"/>
      <c r="BUP46" s="13"/>
      <c r="BUQ46" s="13"/>
      <c r="BUR46" s="13"/>
      <c r="BUS46" s="13"/>
      <c r="BUT46" s="13"/>
      <c r="BUU46" s="13"/>
      <c r="BUV46" s="13"/>
      <c r="BUW46" s="13"/>
      <c r="BUX46" s="13"/>
      <c r="BUY46" s="13"/>
      <c r="BUZ46" s="13"/>
      <c r="BVA46" s="13"/>
      <c r="BVB46" s="13"/>
      <c r="BVC46" s="13"/>
      <c r="BVD46" s="13"/>
      <c r="BVE46" s="13"/>
      <c r="BVF46" s="13"/>
      <c r="BVG46" s="13"/>
      <c r="BVH46" s="13"/>
      <c r="BVI46" s="13"/>
      <c r="BVJ46" s="13"/>
      <c r="BVK46" s="13"/>
      <c r="BVL46" s="13"/>
      <c r="BVM46" s="13"/>
      <c r="BVN46" s="13"/>
      <c r="BVO46" s="13"/>
      <c r="BVP46" s="13"/>
      <c r="BVQ46" s="13"/>
      <c r="BVR46" s="13"/>
      <c r="BVS46" s="13"/>
      <c r="BVT46" s="13"/>
      <c r="BVU46" s="13"/>
      <c r="BVV46" s="13"/>
      <c r="BVW46" s="13"/>
      <c r="BVX46" s="13"/>
      <c r="BVY46" s="13"/>
      <c r="BVZ46" s="13"/>
      <c r="BWA46" s="13"/>
      <c r="BWB46" s="13"/>
      <c r="BWC46" s="13"/>
      <c r="BWD46" s="13"/>
      <c r="BWE46" s="13"/>
      <c r="BWF46" s="13"/>
      <c r="BWG46" s="13"/>
      <c r="BWH46" s="13"/>
      <c r="BWI46" s="13"/>
      <c r="BWJ46" s="13"/>
      <c r="BWK46" s="13"/>
      <c r="BWL46" s="13"/>
      <c r="BWM46" s="13"/>
      <c r="BWN46" s="13"/>
      <c r="BWO46" s="13"/>
      <c r="BWP46" s="13"/>
      <c r="BWQ46" s="13"/>
      <c r="BWR46" s="13"/>
      <c r="BWS46" s="13"/>
      <c r="BWT46" s="13"/>
      <c r="BWU46" s="13"/>
      <c r="BWV46" s="13"/>
      <c r="BWW46" s="13"/>
      <c r="BWX46" s="13"/>
      <c r="BWY46" s="13"/>
      <c r="BWZ46" s="13"/>
      <c r="BXA46" s="13"/>
      <c r="BXB46" s="13"/>
      <c r="BXC46" s="13"/>
      <c r="BXD46" s="13"/>
      <c r="BXE46" s="13"/>
      <c r="BXF46" s="13"/>
      <c r="BXG46" s="13"/>
      <c r="BXH46" s="13"/>
      <c r="BXI46" s="13"/>
      <c r="BXJ46" s="13"/>
      <c r="BXK46" s="13"/>
      <c r="BXL46" s="13"/>
      <c r="BXM46" s="13"/>
      <c r="BXN46" s="13"/>
      <c r="BXO46" s="13"/>
      <c r="BXP46" s="13"/>
      <c r="BXQ46" s="13"/>
      <c r="BXR46" s="13"/>
      <c r="BXS46" s="13"/>
      <c r="BXT46" s="13"/>
      <c r="BXU46" s="13"/>
      <c r="BXV46" s="13"/>
      <c r="BXW46" s="13"/>
      <c r="BXX46" s="13"/>
      <c r="BXY46" s="13"/>
      <c r="BXZ46" s="13"/>
      <c r="BYA46" s="13"/>
      <c r="BYB46" s="13"/>
      <c r="BYC46" s="13"/>
      <c r="BYD46" s="13"/>
      <c r="BYE46" s="13"/>
      <c r="BYF46" s="13"/>
      <c r="BYG46" s="13"/>
      <c r="BYH46" s="13"/>
      <c r="BYI46" s="13"/>
      <c r="BYJ46" s="13"/>
      <c r="BYK46" s="13"/>
      <c r="BYL46" s="13"/>
      <c r="BYM46" s="13"/>
      <c r="BYN46" s="13"/>
      <c r="BYO46" s="13"/>
      <c r="BYP46" s="13"/>
      <c r="BYQ46" s="13"/>
      <c r="BYR46" s="13"/>
      <c r="BYS46" s="13"/>
      <c r="BYT46" s="13"/>
      <c r="BYU46" s="13"/>
      <c r="BYV46" s="13"/>
      <c r="BYW46" s="13"/>
      <c r="BYX46" s="13"/>
      <c r="BYY46" s="13"/>
      <c r="BYZ46" s="13"/>
      <c r="BZA46" s="13"/>
      <c r="BZB46" s="13"/>
      <c r="BZC46" s="13"/>
      <c r="BZD46" s="13"/>
      <c r="BZE46" s="13"/>
      <c r="BZF46" s="13"/>
      <c r="BZG46" s="13"/>
      <c r="BZH46" s="13"/>
      <c r="BZI46" s="13"/>
      <c r="BZJ46" s="13"/>
      <c r="BZK46" s="13"/>
      <c r="BZL46" s="13"/>
      <c r="BZM46" s="13"/>
      <c r="BZN46" s="13"/>
      <c r="BZO46" s="13"/>
      <c r="BZP46" s="13"/>
      <c r="BZQ46" s="13"/>
      <c r="BZR46" s="13"/>
      <c r="BZS46" s="13"/>
      <c r="BZT46" s="13"/>
      <c r="BZU46" s="13"/>
      <c r="BZV46" s="13"/>
      <c r="BZW46" s="13"/>
      <c r="BZX46" s="13"/>
      <c r="BZY46" s="13"/>
      <c r="BZZ46" s="13"/>
      <c r="CAA46" s="13"/>
      <c r="CAB46" s="13"/>
      <c r="CAC46" s="13"/>
      <c r="CAD46" s="13"/>
      <c r="CAE46" s="13"/>
      <c r="CAF46" s="13"/>
      <c r="CAG46" s="13"/>
      <c r="CAH46" s="13"/>
      <c r="CAI46" s="13"/>
      <c r="CAJ46" s="13"/>
      <c r="CAK46" s="13"/>
      <c r="CAL46" s="13"/>
      <c r="CAM46" s="13"/>
      <c r="CAN46" s="13"/>
      <c r="CAO46" s="13"/>
      <c r="CAP46" s="13"/>
      <c r="CAQ46" s="13"/>
      <c r="CAR46" s="13"/>
      <c r="CAS46" s="13"/>
      <c r="CAT46" s="13"/>
      <c r="CAU46" s="13"/>
      <c r="CAV46" s="13"/>
      <c r="CAW46" s="13"/>
      <c r="CAX46" s="13"/>
      <c r="CAY46" s="13"/>
      <c r="CAZ46" s="13"/>
      <c r="CBA46" s="13"/>
      <c r="CBB46" s="13"/>
      <c r="CBC46" s="13"/>
      <c r="CBD46" s="13"/>
      <c r="CBE46" s="13"/>
      <c r="CBF46" s="13"/>
      <c r="CBG46" s="13"/>
      <c r="CBH46" s="13"/>
      <c r="CBI46" s="13"/>
      <c r="CBJ46" s="13"/>
      <c r="CBK46" s="13"/>
      <c r="CBL46" s="13"/>
      <c r="CBM46" s="13"/>
      <c r="CBN46" s="13"/>
      <c r="CBO46" s="13"/>
      <c r="CBP46" s="13"/>
      <c r="CBQ46" s="13"/>
      <c r="CBR46" s="13"/>
      <c r="CBS46" s="13"/>
      <c r="CBT46" s="13"/>
      <c r="CBU46" s="13"/>
      <c r="CBV46" s="13"/>
      <c r="CBW46" s="13"/>
      <c r="CBX46" s="13"/>
      <c r="CBY46" s="13"/>
      <c r="CBZ46" s="13"/>
      <c r="CCA46" s="13"/>
      <c r="CCB46" s="13"/>
      <c r="CCC46" s="13"/>
      <c r="CCD46" s="13"/>
      <c r="CCE46" s="13"/>
      <c r="CCF46" s="13"/>
      <c r="CCG46" s="13"/>
      <c r="CCH46" s="13"/>
      <c r="CCI46" s="13"/>
      <c r="CCJ46" s="13"/>
      <c r="CCK46" s="13"/>
      <c r="CCL46" s="13"/>
      <c r="CCM46" s="13"/>
      <c r="CCN46" s="13"/>
      <c r="CCO46" s="13"/>
      <c r="CCP46" s="13"/>
      <c r="CCQ46" s="13"/>
      <c r="CCR46" s="13"/>
      <c r="CCS46" s="13"/>
      <c r="CCT46" s="13"/>
      <c r="CCU46" s="13"/>
      <c r="CCV46" s="13"/>
      <c r="CCW46" s="13"/>
      <c r="CCX46" s="13"/>
      <c r="CCY46" s="13"/>
      <c r="CCZ46" s="13"/>
      <c r="CDA46" s="13"/>
      <c r="CDB46" s="13"/>
      <c r="CDC46" s="13"/>
      <c r="CDD46" s="13"/>
      <c r="CDE46" s="13"/>
      <c r="CDF46" s="13"/>
      <c r="CDG46" s="13"/>
      <c r="CDH46" s="13"/>
      <c r="CDI46" s="13"/>
      <c r="CDJ46" s="13"/>
      <c r="CDK46" s="13"/>
      <c r="CDL46" s="13"/>
      <c r="CDM46" s="13"/>
      <c r="CDN46" s="13"/>
      <c r="CDO46" s="13"/>
      <c r="CDP46" s="13"/>
      <c r="CDQ46" s="13"/>
      <c r="CDR46" s="13"/>
      <c r="CDS46" s="13"/>
      <c r="CDT46" s="13"/>
      <c r="CDU46" s="13"/>
      <c r="CDV46" s="13"/>
      <c r="CDW46" s="13"/>
      <c r="CDX46" s="13"/>
      <c r="CDY46" s="13"/>
      <c r="CDZ46" s="13"/>
      <c r="CEA46" s="13"/>
      <c r="CEB46" s="13"/>
      <c r="CEC46" s="13"/>
      <c r="CED46" s="13"/>
      <c r="CEE46" s="13"/>
      <c r="CEF46" s="13"/>
      <c r="CEG46" s="13"/>
      <c r="CEH46" s="13"/>
      <c r="CEI46" s="13"/>
      <c r="CEJ46" s="13"/>
      <c r="CEK46" s="13"/>
      <c r="CEL46" s="13"/>
      <c r="CEM46" s="13"/>
      <c r="CEN46" s="13"/>
      <c r="CEO46" s="13"/>
      <c r="CEP46" s="13"/>
      <c r="CEQ46" s="13"/>
      <c r="CER46" s="13"/>
      <c r="CES46" s="13"/>
      <c r="CET46" s="13"/>
      <c r="CEU46" s="13"/>
      <c r="CEV46" s="13"/>
      <c r="CEW46" s="13"/>
      <c r="CEX46" s="13"/>
      <c r="CEY46" s="13"/>
      <c r="CEZ46" s="13"/>
      <c r="CFA46" s="13"/>
      <c r="CFB46" s="13"/>
      <c r="CFC46" s="13"/>
      <c r="CFD46" s="13"/>
      <c r="CFE46" s="13"/>
      <c r="CFF46" s="13"/>
      <c r="CFG46" s="13"/>
      <c r="CFH46" s="13"/>
      <c r="CFI46" s="13"/>
      <c r="CFJ46" s="13"/>
      <c r="CFK46" s="13"/>
      <c r="CFL46" s="13"/>
      <c r="CFM46" s="13"/>
      <c r="CFN46" s="13"/>
      <c r="CFO46" s="13"/>
      <c r="CFP46" s="13"/>
      <c r="CFQ46" s="13"/>
      <c r="CFR46" s="13"/>
      <c r="CFS46" s="13"/>
      <c r="CFT46" s="13"/>
      <c r="CFU46" s="13"/>
      <c r="CFV46" s="13"/>
      <c r="CFW46" s="13"/>
      <c r="CFX46" s="13"/>
      <c r="CFY46" s="13"/>
      <c r="CFZ46" s="13"/>
      <c r="CGA46" s="13"/>
      <c r="CGB46" s="13"/>
      <c r="CGC46" s="13"/>
      <c r="CGD46" s="13"/>
      <c r="CGE46" s="13"/>
      <c r="CGF46" s="13"/>
      <c r="CGG46" s="13"/>
      <c r="CGH46" s="13"/>
      <c r="CGI46" s="13"/>
      <c r="CGJ46" s="13"/>
      <c r="CGK46" s="13"/>
      <c r="CGL46" s="13"/>
      <c r="CGM46" s="13"/>
      <c r="CGN46" s="13"/>
      <c r="CGO46" s="13"/>
      <c r="CGP46" s="13"/>
      <c r="CGQ46" s="13"/>
      <c r="CGR46" s="13"/>
      <c r="CGS46" s="13"/>
      <c r="CGT46" s="13"/>
      <c r="CGU46" s="13"/>
      <c r="CGV46" s="13"/>
      <c r="CGW46" s="13"/>
      <c r="CGX46" s="13"/>
      <c r="CGY46" s="13"/>
      <c r="CGZ46" s="13"/>
      <c r="CHA46" s="13"/>
      <c r="CHB46" s="13"/>
      <c r="CHC46" s="13"/>
      <c r="CHD46" s="13"/>
      <c r="CHE46" s="13"/>
      <c r="CHF46" s="13"/>
      <c r="CHG46" s="13"/>
      <c r="CHH46" s="13"/>
      <c r="CHI46" s="13"/>
      <c r="CHJ46" s="13"/>
      <c r="CHK46" s="13"/>
      <c r="CHL46" s="13"/>
      <c r="CHM46" s="13"/>
      <c r="CHN46" s="13"/>
      <c r="CHO46" s="13"/>
      <c r="CHP46" s="13"/>
      <c r="CHQ46" s="13"/>
      <c r="CHR46" s="13"/>
      <c r="CHS46" s="13"/>
      <c r="CHT46" s="13"/>
      <c r="CHU46" s="13"/>
      <c r="CHV46" s="13"/>
      <c r="CHW46" s="13"/>
      <c r="CHX46" s="13"/>
      <c r="CHY46" s="13"/>
      <c r="CHZ46" s="13"/>
      <c r="CIA46" s="13"/>
      <c r="CIB46" s="13"/>
      <c r="CIC46" s="13"/>
      <c r="CID46" s="13"/>
      <c r="CIE46" s="13"/>
      <c r="CIF46" s="13"/>
      <c r="CIG46" s="13"/>
      <c r="CIH46" s="13"/>
      <c r="CII46" s="13"/>
      <c r="CIJ46" s="13"/>
      <c r="CIK46" s="13"/>
      <c r="CIL46" s="13"/>
      <c r="CIM46" s="13"/>
      <c r="CIN46" s="13"/>
      <c r="CIO46" s="13"/>
      <c r="CIP46" s="13"/>
      <c r="CIQ46" s="13"/>
      <c r="CIR46" s="13"/>
      <c r="CIS46" s="13"/>
      <c r="CIT46" s="13"/>
      <c r="CIU46" s="13"/>
      <c r="CIV46" s="13"/>
      <c r="CIW46" s="13"/>
      <c r="CIX46" s="13"/>
      <c r="CIY46" s="13"/>
      <c r="CIZ46" s="13"/>
      <c r="CJA46" s="13"/>
      <c r="CJB46" s="13"/>
      <c r="CJC46" s="13"/>
      <c r="CJD46" s="13"/>
      <c r="CJE46" s="13"/>
      <c r="CJF46" s="13"/>
      <c r="CJG46" s="13"/>
      <c r="CJH46" s="13"/>
      <c r="CJI46" s="13"/>
      <c r="CJJ46" s="13"/>
      <c r="CJK46" s="13"/>
      <c r="CJL46" s="13"/>
      <c r="CJM46" s="13"/>
      <c r="CJN46" s="13"/>
      <c r="CJO46" s="13"/>
      <c r="CJP46" s="13"/>
      <c r="CJQ46" s="13"/>
      <c r="CJR46" s="13"/>
      <c r="CJS46" s="13"/>
      <c r="CJT46" s="13"/>
      <c r="CJU46" s="13"/>
      <c r="CJV46" s="13"/>
      <c r="CJW46" s="13"/>
      <c r="CJX46" s="13"/>
      <c r="CJY46" s="13"/>
      <c r="CJZ46" s="13"/>
      <c r="CKA46" s="13"/>
      <c r="CKB46" s="13"/>
      <c r="CKC46" s="13"/>
      <c r="CKD46" s="13"/>
      <c r="CKE46" s="13"/>
      <c r="CKF46" s="13"/>
      <c r="CKG46" s="13"/>
      <c r="CKH46" s="13"/>
      <c r="CKI46" s="13"/>
      <c r="CKJ46" s="13"/>
      <c r="CKK46" s="13"/>
      <c r="CKL46" s="13"/>
      <c r="CKM46" s="13"/>
      <c r="CKN46" s="13"/>
      <c r="CKO46" s="13"/>
      <c r="CKP46" s="13"/>
      <c r="CKQ46" s="13"/>
      <c r="CKR46" s="13"/>
      <c r="CKS46" s="13"/>
      <c r="CKT46" s="13"/>
      <c r="CKU46" s="13"/>
      <c r="CKV46" s="13"/>
      <c r="CKW46" s="13"/>
      <c r="CKX46" s="13"/>
      <c r="CKY46" s="13"/>
      <c r="CKZ46" s="13"/>
      <c r="CLA46" s="13"/>
      <c r="CLB46" s="13"/>
      <c r="CLC46" s="13"/>
      <c r="CLD46" s="13"/>
      <c r="CLE46" s="13"/>
      <c r="CLF46" s="13"/>
      <c r="CLG46" s="13"/>
      <c r="CLH46" s="13"/>
      <c r="CLI46" s="13"/>
      <c r="CLJ46" s="13"/>
      <c r="CLK46" s="13"/>
      <c r="CLL46" s="13"/>
      <c r="CLM46" s="13"/>
      <c r="CLN46" s="13"/>
      <c r="CLO46" s="13"/>
      <c r="CLP46" s="13"/>
      <c r="CLQ46" s="13"/>
      <c r="CLR46" s="13"/>
      <c r="CLS46" s="13"/>
      <c r="CLT46" s="13"/>
      <c r="CLU46" s="13"/>
      <c r="CLV46" s="13"/>
      <c r="CLW46" s="13"/>
      <c r="CLX46" s="13"/>
      <c r="CLY46" s="13"/>
      <c r="CLZ46" s="13"/>
      <c r="CMA46" s="13"/>
      <c r="CMB46" s="13"/>
      <c r="CMC46" s="13"/>
      <c r="CMD46" s="13"/>
      <c r="CME46" s="13"/>
      <c r="CMF46" s="13"/>
      <c r="CMG46" s="13"/>
      <c r="CMH46" s="13"/>
      <c r="CMI46" s="13"/>
      <c r="CMJ46" s="13"/>
      <c r="CMK46" s="13"/>
      <c r="CML46" s="13"/>
      <c r="CMM46" s="13"/>
      <c r="CMN46" s="13"/>
      <c r="CMO46" s="13"/>
      <c r="CMP46" s="13"/>
      <c r="CMQ46" s="13"/>
      <c r="CMR46" s="13"/>
      <c r="CMS46" s="13"/>
      <c r="CMT46" s="13"/>
      <c r="CMU46" s="13"/>
      <c r="CMV46" s="13"/>
      <c r="CMW46" s="13"/>
      <c r="CMX46" s="13"/>
      <c r="CMY46" s="13"/>
      <c r="CMZ46" s="13"/>
      <c r="CNA46" s="13"/>
      <c r="CNB46" s="13"/>
      <c r="CNC46" s="13"/>
      <c r="CND46" s="13"/>
      <c r="CNE46" s="13"/>
      <c r="CNF46" s="13"/>
      <c r="CNG46" s="13"/>
      <c r="CNH46" s="13"/>
      <c r="CNI46" s="13"/>
      <c r="CNJ46" s="13"/>
      <c r="CNK46" s="13"/>
      <c r="CNL46" s="13"/>
      <c r="CNM46" s="13"/>
      <c r="CNN46" s="13"/>
      <c r="CNO46" s="13"/>
      <c r="CNP46" s="13"/>
      <c r="CNQ46" s="13"/>
      <c r="CNR46" s="13"/>
      <c r="CNS46" s="13"/>
      <c r="CNT46" s="13"/>
      <c r="CNU46" s="13"/>
      <c r="CNV46" s="13"/>
      <c r="CNW46" s="13"/>
      <c r="CNX46" s="13"/>
      <c r="CNY46" s="13"/>
      <c r="CNZ46" s="13"/>
      <c r="COA46" s="13"/>
      <c r="COB46" s="13"/>
      <c r="COC46" s="13"/>
      <c r="COD46" s="13"/>
      <c r="COE46" s="13"/>
      <c r="COF46" s="13"/>
      <c r="COG46" s="13"/>
      <c r="COH46" s="13"/>
      <c r="COI46" s="13"/>
      <c r="COJ46" s="13"/>
      <c r="COK46" s="13"/>
      <c r="COL46" s="13"/>
      <c r="COM46" s="13"/>
      <c r="CON46" s="13"/>
      <c r="COO46" s="13"/>
      <c r="COP46" s="13"/>
      <c r="COQ46" s="13"/>
      <c r="COR46" s="13"/>
      <c r="COS46" s="13"/>
      <c r="COT46" s="13"/>
      <c r="COU46" s="13"/>
      <c r="COV46" s="13"/>
      <c r="COW46" s="13"/>
      <c r="COX46" s="13"/>
      <c r="COY46" s="13"/>
      <c r="COZ46" s="13"/>
      <c r="CPA46" s="13"/>
      <c r="CPB46" s="13"/>
      <c r="CPC46" s="13"/>
      <c r="CPD46" s="13"/>
      <c r="CPE46" s="13"/>
      <c r="CPF46" s="13"/>
      <c r="CPG46" s="13"/>
      <c r="CPH46" s="13"/>
      <c r="CPI46" s="13"/>
      <c r="CPJ46" s="13"/>
      <c r="CPK46" s="13"/>
      <c r="CPL46" s="13"/>
      <c r="CPM46" s="13"/>
      <c r="CPN46" s="13"/>
      <c r="CPO46" s="13"/>
      <c r="CPP46" s="13"/>
      <c r="CPQ46" s="13"/>
      <c r="CPR46" s="13"/>
      <c r="CPS46" s="13"/>
      <c r="CPT46" s="13"/>
      <c r="CPU46" s="13"/>
      <c r="CPV46" s="13"/>
      <c r="CPW46" s="13"/>
      <c r="CPX46" s="13"/>
      <c r="CPY46" s="13"/>
      <c r="CPZ46" s="13"/>
      <c r="CQA46" s="13"/>
      <c r="CQB46" s="13"/>
      <c r="CQC46" s="13"/>
      <c r="CQD46" s="13"/>
      <c r="CQE46" s="13"/>
      <c r="CQF46" s="13"/>
      <c r="CQG46" s="13"/>
      <c r="CQH46" s="13"/>
      <c r="CQI46" s="13"/>
      <c r="CQJ46" s="13"/>
      <c r="CQK46" s="13"/>
      <c r="CQL46" s="13"/>
      <c r="CQM46" s="13"/>
      <c r="CQN46" s="13"/>
      <c r="CQO46" s="13"/>
      <c r="CQP46" s="13"/>
      <c r="CQQ46" s="13"/>
      <c r="CQR46" s="13"/>
      <c r="CQS46" s="13"/>
      <c r="CQT46" s="13"/>
      <c r="CQU46" s="13"/>
      <c r="CQV46" s="13"/>
      <c r="CQW46" s="13"/>
      <c r="CQX46" s="13"/>
      <c r="CQY46" s="13"/>
      <c r="CQZ46" s="13"/>
      <c r="CRA46" s="13"/>
      <c r="CRB46" s="13"/>
      <c r="CRC46" s="13"/>
      <c r="CRD46" s="13"/>
      <c r="CRE46" s="13"/>
      <c r="CRF46" s="13"/>
      <c r="CRG46" s="13"/>
      <c r="CRH46" s="13"/>
      <c r="CRI46" s="13"/>
      <c r="CRJ46" s="13"/>
      <c r="CRK46" s="13"/>
      <c r="CRL46" s="13"/>
      <c r="CRM46" s="13"/>
      <c r="CRN46" s="13"/>
      <c r="CRO46" s="13"/>
      <c r="CRP46" s="13"/>
      <c r="CRQ46" s="13"/>
      <c r="CRR46" s="13"/>
      <c r="CRS46" s="13"/>
      <c r="CRT46" s="13"/>
      <c r="CRU46" s="13"/>
      <c r="CRV46" s="13"/>
      <c r="CRW46" s="13"/>
      <c r="CRX46" s="13"/>
      <c r="CRY46" s="13"/>
      <c r="CRZ46" s="13"/>
      <c r="CSA46" s="13"/>
      <c r="CSB46" s="13"/>
      <c r="CSC46" s="13"/>
      <c r="CSD46" s="13"/>
      <c r="CSE46" s="13"/>
      <c r="CSF46" s="13"/>
      <c r="CSG46" s="13"/>
      <c r="CSH46" s="13"/>
      <c r="CSI46" s="13"/>
      <c r="CSJ46" s="13"/>
      <c r="CSK46" s="13"/>
      <c r="CSL46" s="13"/>
      <c r="CSM46" s="13"/>
      <c r="CSN46" s="13"/>
      <c r="CSO46" s="13"/>
      <c r="CSP46" s="13"/>
      <c r="CSQ46" s="13"/>
      <c r="CSR46" s="13"/>
      <c r="CSS46" s="13"/>
      <c r="CST46" s="13"/>
      <c r="CSU46" s="13"/>
      <c r="CSV46" s="13"/>
      <c r="CSW46" s="13"/>
      <c r="CSX46" s="13"/>
      <c r="CSY46" s="13"/>
      <c r="CSZ46" s="13"/>
      <c r="CTA46" s="13"/>
      <c r="CTB46" s="13"/>
      <c r="CTC46" s="13"/>
      <c r="CTD46" s="13"/>
      <c r="CTE46" s="13"/>
      <c r="CTF46" s="13"/>
      <c r="CTG46" s="13"/>
      <c r="CTH46" s="13"/>
      <c r="CTI46" s="13"/>
      <c r="CTJ46" s="13"/>
      <c r="CTK46" s="13"/>
      <c r="CTL46" s="13"/>
      <c r="CTM46" s="13"/>
      <c r="CTN46" s="13"/>
      <c r="CTO46" s="13"/>
      <c r="CTP46" s="13"/>
      <c r="CTQ46" s="13"/>
      <c r="CTR46" s="13"/>
      <c r="CTS46" s="13"/>
      <c r="CTT46" s="13"/>
      <c r="CTU46" s="13"/>
      <c r="CTV46" s="13"/>
      <c r="CTW46" s="13"/>
      <c r="CTX46" s="13"/>
      <c r="CTY46" s="13"/>
      <c r="CTZ46" s="13"/>
      <c r="CUA46" s="13"/>
      <c r="CUB46" s="13"/>
      <c r="CUC46" s="13"/>
      <c r="CUD46" s="13"/>
      <c r="CUE46" s="13"/>
      <c r="CUF46" s="13"/>
      <c r="CUG46" s="13"/>
      <c r="CUH46" s="13"/>
      <c r="CUI46" s="13"/>
      <c r="CUJ46" s="13"/>
      <c r="CUK46" s="13"/>
      <c r="CUL46" s="13"/>
      <c r="CUM46" s="13"/>
      <c r="CUN46" s="13"/>
      <c r="CUO46" s="13"/>
      <c r="CUP46" s="13"/>
      <c r="CUQ46" s="13"/>
      <c r="CUR46" s="13"/>
      <c r="CUS46" s="13"/>
      <c r="CUT46" s="13"/>
      <c r="CUU46" s="13"/>
      <c r="CUV46" s="13"/>
      <c r="CUW46" s="13"/>
      <c r="CUX46" s="13"/>
      <c r="CUY46" s="13"/>
      <c r="CUZ46" s="13"/>
      <c r="CVA46" s="13"/>
      <c r="CVB46" s="13"/>
      <c r="CVC46" s="13"/>
      <c r="CVD46" s="13"/>
      <c r="CVE46" s="13"/>
      <c r="CVF46" s="13"/>
      <c r="CVG46" s="13"/>
      <c r="CVH46" s="13"/>
      <c r="CVI46" s="13"/>
      <c r="CVJ46" s="13"/>
      <c r="CVK46" s="13"/>
      <c r="CVL46" s="13"/>
      <c r="CVM46" s="13"/>
      <c r="CVN46" s="13"/>
      <c r="CVO46" s="13"/>
      <c r="CVP46" s="13"/>
      <c r="CVQ46" s="13"/>
      <c r="CVR46" s="13"/>
      <c r="CVS46" s="13"/>
      <c r="CVT46" s="13"/>
      <c r="CVU46" s="13"/>
      <c r="CVV46" s="13"/>
      <c r="CVW46" s="13"/>
      <c r="CVX46" s="13"/>
      <c r="CVY46" s="13"/>
      <c r="CVZ46" s="13"/>
      <c r="CWA46" s="13"/>
      <c r="CWB46" s="13"/>
      <c r="CWC46" s="13"/>
      <c r="CWD46" s="13"/>
      <c r="CWE46" s="13"/>
      <c r="CWF46" s="13"/>
      <c r="CWG46" s="13"/>
      <c r="CWH46" s="13"/>
      <c r="CWI46" s="13"/>
      <c r="CWJ46" s="13"/>
      <c r="CWK46" s="13"/>
      <c r="CWL46" s="13"/>
      <c r="CWM46" s="13"/>
      <c r="CWN46" s="13"/>
      <c r="CWO46" s="13"/>
      <c r="CWP46" s="13"/>
      <c r="CWQ46" s="13"/>
      <c r="CWR46" s="13"/>
      <c r="CWS46" s="13"/>
      <c r="CWT46" s="13"/>
      <c r="CWU46" s="13"/>
      <c r="CWV46" s="13"/>
      <c r="CWW46" s="13"/>
      <c r="CWX46" s="13"/>
      <c r="CWY46" s="13"/>
      <c r="CWZ46" s="13"/>
      <c r="CXA46" s="13"/>
      <c r="CXB46" s="13"/>
      <c r="CXC46" s="13"/>
      <c r="CXD46" s="13"/>
      <c r="CXE46" s="13"/>
      <c r="CXF46" s="13"/>
      <c r="CXG46" s="13"/>
      <c r="CXH46" s="13"/>
      <c r="CXI46" s="13"/>
      <c r="CXJ46" s="13"/>
      <c r="CXK46" s="13"/>
      <c r="CXL46" s="13"/>
      <c r="CXM46" s="13"/>
      <c r="CXN46" s="13"/>
      <c r="CXO46" s="13"/>
      <c r="CXP46" s="13"/>
      <c r="CXQ46" s="13"/>
      <c r="CXR46" s="13"/>
      <c r="CXS46" s="13"/>
      <c r="CXT46" s="13"/>
      <c r="CXU46" s="13"/>
      <c r="CXV46" s="13"/>
      <c r="CXW46" s="13"/>
      <c r="CXX46" s="13"/>
      <c r="CXY46" s="13"/>
      <c r="CXZ46" s="13"/>
      <c r="CYA46" s="13"/>
      <c r="CYB46" s="13"/>
      <c r="CYC46" s="13"/>
      <c r="CYD46" s="13"/>
      <c r="CYE46" s="13"/>
      <c r="CYF46" s="13"/>
      <c r="CYG46" s="13"/>
      <c r="CYH46" s="13"/>
      <c r="CYI46" s="13"/>
      <c r="CYJ46" s="13"/>
      <c r="CYK46" s="13"/>
      <c r="CYL46" s="13"/>
      <c r="CYM46" s="13"/>
      <c r="CYN46" s="13"/>
      <c r="CYO46" s="13"/>
      <c r="CYP46" s="13"/>
      <c r="CYQ46" s="13"/>
      <c r="CYR46" s="13"/>
      <c r="CYS46" s="13"/>
      <c r="CYT46" s="13"/>
      <c r="CYU46" s="13"/>
      <c r="CYV46" s="13"/>
      <c r="CYW46" s="13"/>
      <c r="CYX46" s="13"/>
      <c r="CYY46" s="13"/>
      <c r="CYZ46" s="13"/>
      <c r="CZA46" s="13"/>
      <c r="CZB46" s="13"/>
      <c r="CZC46" s="13"/>
      <c r="CZD46" s="13"/>
      <c r="CZE46" s="13"/>
      <c r="CZF46" s="13"/>
      <c r="CZG46" s="13"/>
      <c r="CZH46" s="13"/>
      <c r="CZI46" s="13"/>
      <c r="CZJ46" s="13"/>
      <c r="CZK46" s="13"/>
      <c r="CZL46" s="13"/>
      <c r="CZM46" s="13"/>
      <c r="CZN46" s="13"/>
      <c r="CZO46" s="13"/>
      <c r="CZP46" s="13"/>
      <c r="CZQ46" s="13"/>
      <c r="CZR46" s="13"/>
      <c r="CZS46" s="13"/>
      <c r="CZT46" s="13"/>
      <c r="CZU46" s="13"/>
      <c r="CZV46" s="13"/>
      <c r="CZW46" s="13"/>
      <c r="CZX46" s="13"/>
      <c r="CZY46" s="13"/>
      <c r="CZZ46" s="13"/>
      <c r="DAA46" s="13"/>
      <c r="DAB46" s="13"/>
      <c r="DAC46" s="13"/>
      <c r="DAD46" s="13"/>
      <c r="DAE46" s="13"/>
      <c r="DAF46" s="13"/>
      <c r="DAG46" s="13"/>
      <c r="DAH46" s="13"/>
      <c r="DAI46" s="13"/>
      <c r="DAJ46" s="13"/>
      <c r="DAK46" s="13"/>
      <c r="DAL46" s="13"/>
      <c r="DAM46" s="13"/>
      <c r="DAN46" s="13"/>
      <c r="DAO46" s="13"/>
      <c r="DAP46" s="13"/>
      <c r="DAQ46" s="13"/>
      <c r="DAR46" s="13"/>
      <c r="DAS46" s="13"/>
      <c r="DAT46" s="13"/>
      <c r="DAU46" s="13"/>
      <c r="DAV46" s="13"/>
      <c r="DAW46" s="13"/>
      <c r="DAX46" s="13"/>
      <c r="DAY46" s="13"/>
      <c r="DAZ46" s="13"/>
      <c r="DBA46" s="13"/>
      <c r="DBB46" s="13"/>
      <c r="DBC46" s="13"/>
      <c r="DBD46" s="13"/>
      <c r="DBE46" s="13"/>
      <c r="DBF46" s="13"/>
      <c r="DBG46" s="13"/>
      <c r="DBH46" s="13"/>
      <c r="DBI46" s="13"/>
      <c r="DBJ46" s="13"/>
      <c r="DBK46" s="13"/>
      <c r="DBL46" s="13"/>
      <c r="DBM46" s="13"/>
      <c r="DBN46" s="13"/>
      <c r="DBO46" s="13"/>
      <c r="DBP46" s="13"/>
      <c r="DBQ46" s="13"/>
      <c r="DBR46" s="13"/>
      <c r="DBS46" s="13"/>
      <c r="DBT46" s="13"/>
      <c r="DBU46" s="13"/>
      <c r="DBV46" s="13"/>
      <c r="DBW46" s="13"/>
      <c r="DBX46" s="13"/>
      <c r="DBY46" s="13"/>
      <c r="DBZ46" s="13"/>
      <c r="DCA46" s="13"/>
      <c r="DCB46" s="13"/>
      <c r="DCC46" s="13"/>
      <c r="DCD46" s="13"/>
      <c r="DCE46" s="13"/>
      <c r="DCF46" s="13"/>
      <c r="DCG46" s="13"/>
      <c r="DCH46" s="13"/>
      <c r="DCI46" s="13"/>
      <c r="DCJ46" s="13"/>
      <c r="DCK46" s="13"/>
      <c r="DCL46" s="13"/>
      <c r="DCM46" s="13"/>
      <c r="DCN46" s="13"/>
      <c r="DCO46" s="13"/>
      <c r="DCP46" s="13"/>
      <c r="DCQ46" s="13"/>
      <c r="DCR46" s="13"/>
      <c r="DCS46" s="13"/>
      <c r="DCT46" s="13"/>
      <c r="DCU46" s="13"/>
      <c r="DCV46" s="13"/>
      <c r="DCW46" s="13"/>
      <c r="DCX46" s="13"/>
      <c r="DCY46" s="13"/>
      <c r="DCZ46" s="13"/>
      <c r="DDA46" s="13"/>
      <c r="DDB46" s="13"/>
      <c r="DDC46" s="13"/>
      <c r="DDD46" s="13"/>
      <c r="DDE46" s="13"/>
      <c r="DDF46" s="13"/>
      <c r="DDG46" s="13"/>
      <c r="DDH46" s="13"/>
      <c r="DDI46" s="13"/>
      <c r="DDJ46" s="13"/>
      <c r="DDK46" s="13"/>
      <c r="DDL46" s="13"/>
      <c r="DDM46" s="13"/>
      <c r="DDN46" s="13"/>
      <c r="DDO46" s="13"/>
      <c r="DDP46" s="13"/>
      <c r="DDQ46" s="13"/>
      <c r="DDR46" s="13"/>
      <c r="DDS46" s="13"/>
      <c r="DDT46" s="13"/>
      <c r="DDU46" s="13"/>
      <c r="DDV46" s="13"/>
      <c r="DDW46" s="13"/>
      <c r="DDX46" s="13"/>
      <c r="DDY46" s="13"/>
      <c r="DDZ46" s="13"/>
      <c r="DEA46" s="13"/>
      <c r="DEB46" s="13"/>
      <c r="DEC46" s="13"/>
      <c r="DED46" s="13"/>
      <c r="DEE46" s="13"/>
      <c r="DEF46" s="13"/>
      <c r="DEG46" s="13"/>
      <c r="DEH46" s="13"/>
      <c r="DEI46" s="13"/>
      <c r="DEJ46" s="13"/>
      <c r="DEK46" s="13"/>
      <c r="DEL46" s="13"/>
      <c r="DEM46" s="13"/>
      <c r="DEN46" s="13"/>
      <c r="DEO46" s="13"/>
      <c r="DEP46" s="13"/>
      <c r="DEQ46" s="13"/>
      <c r="DER46" s="13"/>
      <c r="DES46" s="13"/>
      <c r="DET46" s="13"/>
      <c r="DEU46" s="13"/>
      <c r="DEV46" s="13"/>
      <c r="DEW46" s="13"/>
      <c r="DEX46" s="13"/>
      <c r="DEY46" s="13"/>
      <c r="DEZ46" s="13"/>
      <c r="DFA46" s="13"/>
      <c r="DFB46" s="13"/>
      <c r="DFC46" s="13"/>
      <c r="DFD46" s="13"/>
      <c r="DFE46" s="13"/>
      <c r="DFF46" s="13"/>
      <c r="DFG46" s="13"/>
      <c r="DFH46" s="13"/>
      <c r="DFI46" s="13"/>
      <c r="DFJ46" s="13"/>
      <c r="DFK46" s="13"/>
      <c r="DFL46" s="13"/>
      <c r="DFM46" s="13"/>
      <c r="DFN46" s="13"/>
      <c r="DFO46" s="13"/>
      <c r="DFP46" s="13"/>
      <c r="DFQ46" s="13"/>
      <c r="DFR46" s="13"/>
      <c r="DFS46" s="13"/>
      <c r="DFT46" s="13"/>
      <c r="DFU46" s="13"/>
      <c r="DFV46" s="13"/>
      <c r="DFW46" s="13"/>
      <c r="DFX46" s="13"/>
      <c r="DFY46" s="13"/>
      <c r="DFZ46" s="13"/>
      <c r="DGA46" s="13"/>
      <c r="DGB46" s="13"/>
      <c r="DGC46" s="13"/>
      <c r="DGD46" s="13"/>
      <c r="DGE46" s="13"/>
      <c r="DGF46" s="13"/>
      <c r="DGG46" s="13"/>
      <c r="DGH46" s="13"/>
      <c r="DGI46" s="13"/>
      <c r="DGJ46" s="13"/>
      <c r="DGK46" s="13"/>
      <c r="DGL46" s="13"/>
      <c r="DGM46" s="13"/>
      <c r="DGN46" s="13"/>
      <c r="DGO46" s="13"/>
      <c r="DGP46" s="13"/>
      <c r="DGQ46" s="13"/>
      <c r="DGR46" s="13"/>
      <c r="DGS46" s="13"/>
      <c r="DGT46" s="13"/>
      <c r="DGU46" s="13"/>
      <c r="DGV46" s="13"/>
      <c r="DGW46" s="13"/>
      <c r="DGX46" s="13"/>
      <c r="DGY46" s="13"/>
      <c r="DGZ46" s="13"/>
      <c r="DHA46" s="13"/>
      <c r="DHB46" s="13"/>
      <c r="DHC46" s="13"/>
      <c r="DHD46" s="13"/>
      <c r="DHE46" s="13"/>
      <c r="DHF46" s="13"/>
      <c r="DHG46" s="13"/>
      <c r="DHH46" s="13"/>
      <c r="DHI46" s="13"/>
      <c r="DHJ46" s="13"/>
      <c r="DHK46" s="13"/>
      <c r="DHL46" s="13"/>
      <c r="DHM46" s="13"/>
      <c r="DHN46" s="13"/>
      <c r="DHO46" s="13"/>
      <c r="DHP46" s="13"/>
      <c r="DHQ46" s="13"/>
      <c r="DHR46" s="13"/>
      <c r="DHS46" s="13"/>
      <c r="DHT46" s="13"/>
      <c r="DHU46" s="13"/>
      <c r="DHV46" s="13"/>
      <c r="DHW46" s="13"/>
      <c r="DHX46" s="13"/>
      <c r="DHY46" s="13"/>
      <c r="DHZ46" s="13"/>
      <c r="DIA46" s="13"/>
      <c r="DIB46" s="13"/>
      <c r="DIC46" s="13"/>
      <c r="DID46" s="13"/>
      <c r="DIE46" s="13"/>
      <c r="DIF46" s="13"/>
      <c r="DIG46" s="13"/>
      <c r="DIH46" s="13"/>
      <c r="DII46" s="13"/>
      <c r="DIJ46" s="13"/>
      <c r="DIK46" s="13"/>
      <c r="DIL46" s="13"/>
      <c r="DIM46" s="13"/>
      <c r="DIN46" s="13"/>
      <c r="DIO46" s="13"/>
      <c r="DIP46" s="13"/>
      <c r="DIQ46" s="13"/>
      <c r="DIR46" s="13"/>
      <c r="DIS46" s="13"/>
      <c r="DIT46" s="13"/>
      <c r="DIU46" s="13"/>
      <c r="DIV46" s="13"/>
      <c r="DIW46" s="13"/>
      <c r="DIX46" s="13"/>
      <c r="DIY46" s="13"/>
      <c r="DIZ46" s="13"/>
      <c r="DJA46" s="13"/>
      <c r="DJB46" s="13"/>
      <c r="DJC46" s="13"/>
      <c r="DJD46" s="13"/>
      <c r="DJE46" s="13"/>
      <c r="DJF46" s="13"/>
      <c r="DJG46" s="13"/>
      <c r="DJH46" s="13"/>
      <c r="DJI46" s="13"/>
      <c r="DJJ46" s="13"/>
      <c r="DJK46" s="13"/>
      <c r="DJL46" s="13"/>
      <c r="DJM46" s="13"/>
      <c r="DJN46" s="13"/>
      <c r="DJO46" s="13"/>
      <c r="DJP46" s="13"/>
      <c r="DJQ46" s="13"/>
      <c r="DJR46" s="13"/>
      <c r="DJS46" s="13"/>
      <c r="DJT46" s="13"/>
      <c r="DJU46" s="13"/>
      <c r="DJV46" s="13"/>
      <c r="DJW46" s="13"/>
      <c r="DJX46" s="13"/>
      <c r="DJY46" s="13"/>
      <c r="DJZ46" s="13"/>
      <c r="DKA46" s="13"/>
      <c r="DKB46" s="13"/>
      <c r="DKC46" s="13"/>
      <c r="DKD46" s="13"/>
      <c r="DKE46" s="13"/>
      <c r="DKF46" s="13"/>
      <c r="DKG46" s="13"/>
      <c r="DKH46" s="13"/>
      <c r="DKI46" s="13"/>
      <c r="DKJ46" s="13"/>
      <c r="DKK46" s="13"/>
      <c r="DKL46" s="13"/>
      <c r="DKM46" s="13"/>
      <c r="DKN46" s="13"/>
      <c r="DKO46" s="13"/>
      <c r="DKP46" s="13"/>
      <c r="DKQ46" s="13"/>
      <c r="DKR46" s="13"/>
      <c r="DKS46" s="13"/>
      <c r="DKT46" s="13"/>
      <c r="DKU46" s="13"/>
      <c r="DKV46" s="13"/>
      <c r="DKW46" s="13"/>
      <c r="DKX46" s="13"/>
      <c r="DKY46" s="13"/>
      <c r="DKZ46" s="13"/>
      <c r="DLA46" s="13"/>
      <c r="DLB46" s="13"/>
      <c r="DLC46" s="13"/>
      <c r="DLD46" s="13"/>
      <c r="DLE46" s="13"/>
      <c r="DLF46" s="13"/>
      <c r="DLG46" s="13"/>
      <c r="DLH46" s="13"/>
      <c r="DLI46" s="13"/>
      <c r="DLJ46" s="13"/>
      <c r="DLK46" s="13"/>
      <c r="DLL46" s="13"/>
      <c r="DLM46" s="13"/>
      <c r="DLN46" s="13"/>
      <c r="DLO46" s="13"/>
      <c r="DLP46" s="13"/>
      <c r="DLQ46" s="13"/>
      <c r="DLR46" s="13"/>
      <c r="DLS46" s="13"/>
      <c r="DLT46" s="13"/>
      <c r="DLU46" s="13"/>
      <c r="DLV46" s="13"/>
      <c r="DLW46" s="13"/>
      <c r="DLX46" s="13"/>
      <c r="DLY46" s="13"/>
      <c r="DLZ46" s="13"/>
      <c r="DMA46" s="13"/>
      <c r="DMB46" s="13"/>
      <c r="DMC46" s="13"/>
      <c r="DMD46" s="13"/>
      <c r="DME46" s="13"/>
      <c r="DMF46" s="13"/>
      <c r="DMG46" s="13"/>
      <c r="DMH46" s="13"/>
      <c r="DMI46" s="13"/>
      <c r="DMJ46" s="13"/>
      <c r="DMK46" s="13"/>
      <c r="DML46" s="13"/>
      <c r="DMM46" s="13"/>
      <c r="DMN46" s="13"/>
      <c r="DMO46" s="13"/>
      <c r="DMP46" s="13"/>
      <c r="DMQ46" s="13"/>
      <c r="DMR46" s="13"/>
      <c r="DMS46" s="13"/>
      <c r="DMT46" s="13"/>
      <c r="DMU46" s="13"/>
      <c r="DMV46" s="13"/>
      <c r="DMW46" s="13"/>
      <c r="DMX46" s="13"/>
      <c r="DMY46" s="13"/>
      <c r="DMZ46" s="13"/>
      <c r="DNA46" s="13"/>
      <c r="DNB46" s="13"/>
      <c r="DNC46" s="13"/>
      <c r="DND46" s="13"/>
      <c r="DNE46" s="13"/>
      <c r="DNF46" s="13"/>
      <c r="DNG46" s="13"/>
      <c r="DNH46" s="13"/>
      <c r="DNI46" s="13"/>
      <c r="DNJ46" s="13"/>
      <c r="DNK46" s="13"/>
      <c r="DNL46" s="13"/>
      <c r="DNM46" s="13"/>
      <c r="DNN46" s="13"/>
      <c r="DNO46" s="13"/>
      <c r="DNP46" s="13"/>
      <c r="DNQ46" s="13"/>
      <c r="DNR46" s="13"/>
      <c r="DNS46" s="13"/>
      <c r="DNT46" s="13"/>
      <c r="DNU46" s="13"/>
      <c r="DNV46" s="13"/>
      <c r="DNW46" s="13"/>
      <c r="DNX46" s="13"/>
      <c r="DNY46" s="13"/>
      <c r="DNZ46" s="13"/>
      <c r="DOA46" s="13"/>
      <c r="DOB46" s="13"/>
      <c r="DOC46" s="13"/>
      <c r="DOD46" s="13"/>
      <c r="DOE46" s="13"/>
      <c r="DOF46" s="13"/>
      <c r="DOG46" s="13"/>
      <c r="DOH46" s="13"/>
      <c r="DOI46" s="13"/>
      <c r="DOJ46" s="13"/>
      <c r="DOK46" s="13"/>
      <c r="DOL46" s="13"/>
      <c r="DOM46" s="13"/>
      <c r="DON46" s="13"/>
      <c r="DOO46" s="13"/>
      <c r="DOP46" s="13"/>
      <c r="DOQ46" s="13"/>
      <c r="DOR46" s="13"/>
      <c r="DOS46" s="13"/>
      <c r="DOT46" s="13"/>
      <c r="DOU46" s="13"/>
      <c r="DOV46" s="13"/>
      <c r="DOW46" s="13"/>
      <c r="DOX46" s="13"/>
      <c r="DOY46" s="13"/>
      <c r="DOZ46" s="13"/>
      <c r="DPA46" s="13"/>
      <c r="DPB46" s="13"/>
      <c r="DPC46" s="13"/>
      <c r="DPD46" s="13"/>
      <c r="DPE46" s="13"/>
      <c r="DPF46" s="13"/>
      <c r="DPG46" s="13"/>
      <c r="DPH46" s="13"/>
      <c r="DPI46" s="13"/>
      <c r="DPJ46" s="13"/>
      <c r="DPK46" s="13"/>
      <c r="DPL46" s="13"/>
      <c r="DPM46" s="13"/>
      <c r="DPN46" s="13"/>
      <c r="DPO46" s="13"/>
      <c r="DPP46" s="13"/>
      <c r="DPQ46" s="13"/>
      <c r="DPR46" s="13"/>
      <c r="DPS46" s="13"/>
      <c r="DPT46" s="13"/>
      <c r="DPU46" s="13"/>
      <c r="DPV46" s="13"/>
      <c r="DPW46" s="13"/>
      <c r="DPX46" s="13"/>
      <c r="DPY46" s="13"/>
      <c r="DPZ46" s="13"/>
      <c r="DQA46" s="13"/>
      <c r="DQB46" s="13"/>
      <c r="DQC46" s="13"/>
      <c r="DQD46" s="13"/>
      <c r="DQE46" s="13"/>
      <c r="DQF46" s="13"/>
      <c r="DQG46" s="13"/>
      <c r="DQH46" s="13"/>
      <c r="DQI46" s="13"/>
      <c r="DQJ46" s="13"/>
      <c r="DQK46" s="13"/>
      <c r="DQL46" s="13"/>
      <c r="DQM46" s="13"/>
      <c r="DQN46" s="13"/>
      <c r="DQO46" s="13"/>
      <c r="DQP46" s="13"/>
      <c r="DQQ46" s="13"/>
      <c r="DQR46" s="13"/>
      <c r="DQS46" s="13"/>
      <c r="DQT46" s="13"/>
      <c r="DQU46" s="13"/>
      <c r="DQV46" s="13"/>
      <c r="DQW46" s="13"/>
      <c r="DQX46" s="13"/>
      <c r="DQY46" s="13"/>
      <c r="DQZ46" s="13"/>
      <c r="DRA46" s="13"/>
      <c r="DRB46" s="13"/>
      <c r="DRC46" s="13"/>
      <c r="DRD46" s="13"/>
      <c r="DRE46" s="13"/>
      <c r="DRF46" s="13"/>
      <c r="DRG46" s="13"/>
      <c r="DRH46" s="13"/>
      <c r="DRI46" s="13"/>
      <c r="DRJ46" s="13"/>
      <c r="DRK46" s="13"/>
      <c r="DRL46" s="13"/>
      <c r="DRM46" s="13"/>
      <c r="DRN46" s="13"/>
      <c r="DRO46" s="13"/>
      <c r="DRP46" s="13"/>
      <c r="DRQ46" s="13"/>
      <c r="DRR46" s="13"/>
      <c r="DRS46" s="13"/>
      <c r="DRT46" s="13"/>
      <c r="DRU46" s="13"/>
      <c r="DRV46" s="13"/>
      <c r="DRW46" s="13"/>
      <c r="DRX46" s="13"/>
      <c r="DRY46" s="13"/>
      <c r="DRZ46" s="13"/>
      <c r="DSA46" s="13"/>
      <c r="DSB46" s="13"/>
      <c r="DSC46" s="13"/>
      <c r="DSD46" s="13"/>
      <c r="DSE46" s="13"/>
      <c r="DSF46" s="13"/>
      <c r="DSG46" s="13"/>
      <c r="DSH46" s="13"/>
      <c r="DSI46" s="13"/>
      <c r="DSJ46" s="13"/>
      <c r="DSK46" s="13"/>
      <c r="DSL46" s="13"/>
      <c r="DSM46" s="13"/>
      <c r="DSN46" s="13"/>
      <c r="DSO46" s="13"/>
      <c r="DSP46" s="13"/>
      <c r="DSQ46" s="13"/>
      <c r="DSR46" s="13"/>
      <c r="DSS46" s="13"/>
      <c r="DST46" s="13"/>
      <c r="DSU46" s="13"/>
      <c r="DSV46" s="13"/>
      <c r="DSW46" s="13"/>
      <c r="DSX46" s="13"/>
      <c r="DSY46" s="13"/>
      <c r="DSZ46" s="13"/>
      <c r="DTA46" s="13"/>
      <c r="DTB46" s="13"/>
      <c r="DTC46" s="13"/>
      <c r="DTD46" s="13"/>
      <c r="DTE46" s="13"/>
      <c r="DTF46" s="13"/>
      <c r="DTG46" s="13"/>
      <c r="DTH46" s="13"/>
      <c r="DTI46" s="13"/>
      <c r="DTJ46" s="13"/>
      <c r="DTK46" s="13"/>
      <c r="DTL46" s="13"/>
      <c r="DTM46" s="13"/>
      <c r="DTN46" s="13"/>
      <c r="DTO46" s="13"/>
      <c r="DTP46" s="13"/>
      <c r="DTQ46" s="13"/>
      <c r="DTR46" s="13"/>
      <c r="DTS46" s="13"/>
      <c r="DTT46" s="13"/>
      <c r="DTU46" s="13"/>
      <c r="DTV46" s="13"/>
      <c r="DTW46" s="13"/>
      <c r="DTX46" s="13"/>
      <c r="DTY46" s="13"/>
      <c r="DTZ46" s="13"/>
      <c r="DUA46" s="13"/>
      <c r="DUB46" s="13"/>
      <c r="DUC46" s="13"/>
      <c r="DUD46" s="13"/>
      <c r="DUE46" s="13"/>
      <c r="DUF46" s="13"/>
      <c r="DUG46" s="13"/>
      <c r="DUH46" s="13"/>
      <c r="DUI46" s="13"/>
      <c r="DUJ46" s="13"/>
      <c r="DUK46" s="13"/>
      <c r="DUL46" s="13"/>
      <c r="DUM46" s="13"/>
      <c r="DUN46" s="13"/>
      <c r="DUO46" s="13"/>
      <c r="DUP46" s="13"/>
      <c r="DUQ46" s="13"/>
      <c r="DUR46" s="13"/>
      <c r="DUS46" s="13"/>
      <c r="DUT46" s="13"/>
      <c r="DUU46" s="13"/>
      <c r="DUV46" s="13"/>
      <c r="DUW46" s="13"/>
      <c r="DUX46" s="13"/>
      <c r="DUY46" s="13"/>
      <c r="DUZ46" s="13"/>
      <c r="DVA46" s="13"/>
      <c r="DVB46" s="13"/>
      <c r="DVC46" s="13"/>
      <c r="DVD46" s="13"/>
      <c r="DVE46" s="13"/>
      <c r="DVF46" s="13"/>
      <c r="DVG46" s="13"/>
      <c r="DVH46" s="13"/>
      <c r="DVI46" s="13"/>
      <c r="DVJ46" s="13"/>
      <c r="DVK46" s="13"/>
      <c r="DVL46" s="13"/>
      <c r="DVM46" s="13"/>
      <c r="DVN46" s="13"/>
      <c r="DVO46" s="13"/>
      <c r="DVP46" s="13"/>
      <c r="DVQ46" s="13"/>
      <c r="DVR46" s="13"/>
      <c r="DVS46" s="13"/>
      <c r="DVT46" s="13"/>
      <c r="DVU46" s="13"/>
      <c r="DVV46" s="13"/>
      <c r="DVW46" s="13"/>
      <c r="DVX46" s="13"/>
      <c r="DVY46" s="13"/>
      <c r="DVZ46" s="13"/>
      <c r="DWA46" s="13"/>
      <c r="DWB46" s="13"/>
      <c r="DWC46" s="13"/>
      <c r="DWD46" s="13"/>
      <c r="DWE46" s="13"/>
      <c r="DWF46" s="13"/>
      <c r="DWG46" s="13"/>
      <c r="DWH46" s="13"/>
      <c r="DWI46" s="13"/>
      <c r="DWJ46" s="13"/>
      <c r="DWK46" s="13"/>
      <c r="DWL46" s="13"/>
      <c r="DWM46" s="13"/>
      <c r="DWN46" s="13"/>
      <c r="DWO46" s="13"/>
      <c r="DWP46" s="13"/>
      <c r="DWQ46" s="13"/>
      <c r="DWR46" s="13"/>
      <c r="DWS46" s="13"/>
      <c r="DWT46" s="13"/>
      <c r="DWU46" s="13"/>
      <c r="DWV46" s="13"/>
      <c r="DWW46" s="13"/>
      <c r="DWX46" s="13"/>
      <c r="DWY46" s="13"/>
      <c r="DWZ46" s="13"/>
      <c r="DXA46" s="13"/>
      <c r="DXB46" s="13"/>
      <c r="DXC46" s="13"/>
      <c r="DXD46" s="13"/>
      <c r="DXE46" s="13"/>
      <c r="DXF46" s="13"/>
      <c r="DXG46" s="13"/>
      <c r="DXH46" s="13"/>
      <c r="DXI46" s="13"/>
      <c r="DXJ46" s="13"/>
      <c r="DXK46" s="13"/>
      <c r="DXL46" s="13"/>
      <c r="DXM46" s="13"/>
      <c r="DXN46" s="13"/>
      <c r="DXO46" s="13"/>
      <c r="DXP46" s="13"/>
      <c r="DXQ46" s="13"/>
      <c r="DXR46" s="13"/>
      <c r="DXS46" s="13"/>
      <c r="DXT46" s="13"/>
      <c r="DXU46" s="13"/>
      <c r="DXV46" s="13"/>
      <c r="DXW46" s="13"/>
      <c r="DXX46" s="13"/>
      <c r="DXY46" s="13"/>
      <c r="DXZ46" s="13"/>
      <c r="DYA46" s="13"/>
      <c r="DYB46" s="13"/>
      <c r="DYC46" s="13"/>
      <c r="DYD46" s="13"/>
      <c r="DYE46" s="13"/>
      <c r="DYF46" s="13"/>
      <c r="DYG46" s="13"/>
      <c r="DYH46" s="13"/>
      <c r="DYI46" s="13"/>
      <c r="DYJ46" s="13"/>
      <c r="DYK46" s="13"/>
      <c r="DYL46" s="13"/>
      <c r="DYM46" s="13"/>
      <c r="DYN46" s="13"/>
      <c r="DYO46" s="13"/>
      <c r="DYP46" s="13"/>
      <c r="DYQ46" s="13"/>
      <c r="DYR46" s="13"/>
      <c r="DYS46" s="13"/>
      <c r="DYT46" s="13"/>
      <c r="DYU46" s="13"/>
      <c r="DYV46" s="13"/>
      <c r="DYW46" s="13"/>
      <c r="DYX46" s="13"/>
      <c r="DYY46" s="13"/>
      <c r="DYZ46" s="13"/>
      <c r="DZA46" s="13"/>
      <c r="DZB46" s="13"/>
      <c r="DZC46" s="13"/>
      <c r="DZD46" s="13"/>
      <c r="DZE46" s="13"/>
      <c r="DZF46" s="13"/>
      <c r="DZG46" s="13"/>
      <c r="DZH46" s="13"/>
      <c r="DZI46" s="13"/>
      <c r="DZJ46" s="13"/>
      <c r="DZK46" s="13"/>
      <c r="DZL46" s="13"/>
      <c r="DZM46" s="13"/>
      <c r="DZN46" s="13"/>
      <c r="DZO46" s="13"/>
      <c r="DZP46" s="13"/>
      <c r="DZQ46" s="13"/>
      <c r="DZR46" s="13"/>
      <c r="DZS46" s="13"/>
      <c r="DZT46" s="13"/>
      <c r="DZU46" s="13"/>
      <c r="DZV46" s="13"/>
      <c r="DZW46" s="13"/>
      <c r="DZX46" s="13"/>
      <c r="DZY46" s="13"/>
      <c r="DZZ46" s="13"/>
      <c r="EAA46" s="13"/>
      <c r="EAB46" s="13"/>
      <c r="EAC46" s="13"/>
      <c r="EAD46" s="13"/>
      <c r="EAE46" s="13"/>
      <c r="EAF46" s="13"/>
      <c r="EAG46" s="13"/>
      <c r="EAH46" s="13"/>
      <c r="EAI46" s="13"/>
      <c r="EAJ46" s="13"/>
      <c r="EAK46" s="13"/>
      <c r="EAL46" s="13"/>
      <c r="EAM46" s="13"/>
      <c r="EAN46" s="13"/>
      <c r="EAO46" s="13"/>
      <c r="EAP46" s="13"/>
      <c r="EAQ46" s="13"/>
      <c r="EAR46" s="13"/>
      <c r="EAS46" s="13"/>
      <c r="EAT46" s="13"/>
      <c r="EAU46" s="13"/>
      <c r="EAV46" s="13"/>
      <c r="EAW46" s="13"/>
      <c r="EAX46" s="13"/>
      <c r="EAY46" s="13"/>
      <c r="EAZ46" s="13"/>
      <c r="EBA46" s="13"/>
      <c r="EBB46" s="13"/>
      <c r="EBC46" s="13"/>
      <c r="EBD46" s="13"/>
      <c r="EBE46" s="13"/>
      <c r="EBF46" s="13"/>
      <c r="EBG46" s="13"/>
      <c r="EBH46" s="13"/>
      <c r="EBI46" s="13"/>
      <c r="EBJ46" s="13"/>
      <c r="EBK46" s="13"/>
      <c r="EBL46" s="13"/>
      <c r="EBM46" s="13"/>
      <c r="EBN46" s="13"/>
      <c r="EBO46" s="13"/>
      <c r="EBP46" s="13"/>
      <c r="EBQ46" s="13"/>
      <c r="EBR46" s="13"/>
      <c r="EBS46" s="13"/>
      <c r="EBT46" s="13"/>
      <c r="EBU46" s="13"/>
      <c r="EBV46" s="13"/>
      <c r="EBW46" s="13"/>
      <c r="EBX46" s="13"/>
      <c r="EBY46" s="13"/>
      <c r="EBZ46" s="13"/>
      <c r="ECA46" s="13"/>
      <c r="ECB46" s="13"/>
      <c r="ECC46" s="13"/>
      <c r="ECD46" s="13"/>
      <c r="ECE46" s="13"/>
      <c r="ECF46" s="13"/>
      <c r="ECG46" s="13"/>
      <c r="ECH46" s="13"/>
      <c r="ECI46" s="13"/>
      <c r="ECJ46" s="13"/>
      <c r="ECK46" s="13"/>
      <c r="ECL46" s="13"/>
      <c r="ECM46" s="13"/>
      <c r="ECN46" s="13"/>
      <c r="ECO46" s="13"/>
      <c r="ECP46" s="13"/>
      <c r="ECQ46" s="13"/>
      <c r="ECR46" s="13"/>
      <c r="ECS46" s="13"/>
      <c r="ECT46" s="13"/>
      <c r="ECU46" s="13"/>
      <c r="ECV46" s="13"/>
      <c r="ECW46" s="13"/>
      <c r="ECX46" s="13"/>
      <c r="ECY46" s="13"/>
      <c r="ECZ46" s="13"/>
      <c r="EDA46" s="13"/>
      <c r="EDB46" s="13"/>
      <c r="EDC46" s="13"/>
      <c r="EDD46" s="13"/>
      <c r="EDE46" s="13"/>
      <c r="EDF46" s="13"/>
      <c r="EDG46" s="13"/>
      <c r="EDH46" s="13"/>
      <c r="EDI46" s="13"/>
      <c r="EDJ46" s="13"/>
      <c r="EDK46" s="13"/>
      <c r="EDL46" s="13"/>
      <c r="EDM46" s="13"/>
      <c r="EDN46" s="13"/>
      <c r="EDO46" s="13"/>
      <c r="EDP46" s="13"/>
      <c r="EDQ46" s="13"/>
      <c r="EDR46" s="13"/>
      <c r="EDS46" s="13"/>
      <c r="EDT46" s="13"/>
      <c r="EDU46" s="13"/>
      <c r="EDV46" s="13"/>
      <c r="EDW46" s="13"/>
      <c r="EDX46" s="13"/>
      <c r="EDY46" s="13"/>
      <c r="EDZ46" s="13"/>
      <c r="EEA46" s="13"/>
      <c r="EEB46" s="13"/>
      <c r="EEC46" s="13"/>
      <c r="EED46" s="13"/>
      <c r="EEE46" s="13"/>
      <c r="EEF46" s="13"/>
      <c r="EEG46" s="13"/>
      <c r="EEH46" s="13"/>
      <c r="EEI46" s="13"/>
      <c r="EEJ46" s="13"/>
      <c r="EEK46" s="13"/>
      <c r="EEL46" s="13"/>
      <c r="EEM46" s="13"/>
      <c r="EEN46" s="13"/>
      <c r="EEO46" s="13"/>
      <c r="EEP46" s="13"/>
      <c r="EEQ46" s="13"/>
      <c r="EER46" s="13"/>
      <c r="EES46" s="13"/>
      <c r="EET46" s="13"/>
      <c r="EEU46" s="13"/>
      <c r="EEV46" s="13"/>
      <c r="EEW46" s="13"/>
      <c r="EEX46" s="13"/>
      <c r="EEY46" s="13"/>
      <c r="EEZ46" s="13"/>
      <c r="EFA46" s="13"/>
      <c r="EFB46" s="13"/>
      <c r="EFC46" s="13"/>
      <c r="EFD46" s="13"/>
      <c r="EFE46" s="13"/>
      <c r="EFF46" s="13"/>
      <c r="EFG46" s="13"/>
      <c r="EFH46" s="13"/>
      <c r="EFI46" s="13"/>
      <c r="EFJ46" s="13"/>
      <c r="EFK46" s="13"/>
      <c r="EFL46" s="13"/>
      <c r="EFM46" s="13"/>
      <c r="EFN46" s="13"/>
      <c r="EFO46" s="13"/>
      <c r="EFP46" s="13"/>
      <c r="EFQ46" s="13"/>
      <c r="EFR46" s="13"/>
      <c r="EFS46" s="13"/>
      <c r="EFT46" s="13"/>
      <c r="EFU46" s="13"/>
      <c r="EFV46" s="13"/>
      <c r="EFW46" s="13"/>
      <c r="EFX46" s="13"/>
      <c r="EFY46" s="13"/>
      <c r="EFZ46" s="13"/>
      <c r="EGA46" s="13"/>
      <c r="EGB46" s="13"/>
      <c r="EGC46" s="13"/>
      <c r="EGD46" s="13"/>
      <c r="EGE46" s="13"/>
      <c r="EGF46" s="13"/>
      <c r="EGG46" s="13"/>
      <c r="EGH46" s="13"/>
      <c r="EGI46" s="13"/>
      <c r="EGJ46" s="13"/>
      <c r="EGK46" s="13"/>
      <c r="EGL46" s="13"/>
      <c r="EGM46" s="13"/>
      <c r="EGN46" s="13"/>
      <c r="EGO46" s="13"/>
      <c r="EGP46" s="13"/>
      <c r="EGQ46" s="13"/>
      <c r="EGR46" s="13"/>
      <c r="EGS46" s="13"/>
      <c r="EGT46" s="13"/>
      <c r="EGU46" s="13"/>
      <c r="EGV46" s="13"/>
      <c r="EGW46" s="13"/>
      <c r="EGX46" s="13"/>
      <c r="EGY46" s="13"/>
      <c r="EGZ46" s="13"/>
      <c r="EHA46" s="13"/>
      <c r="EHB46" s="13"/>
      <c r="EHC46" s="13"/>
      <c r="EHD46" s="13"/>
      <c r="EHE46" s="13"/>
      <c r="EHF46" s="13"/>
      <c r="EHG46" s="13"/>
      <c r="EHH46" s="13"/>
      <c r="EHI46" s="13"/>
      <c r="EHJ46" s="13"/>
      <c r="EHK46" s="13"/>
      <c r="EHL46" s="13"/>
      <c r="EHM46" s="13"/>
      <c r="EHN46" s="13"/>
      <c r="EHO46" s="13"/>
      <c r="EHP46" s="13"/>
      <c r="EHQ46" s="13"/>
      <c r="EHR46" s="13"/>
      <c r="EHS46" s="13"/>
      <c r="EHT46" s="13"/>
      <c r="EHU46" s="13"/>
      <c r="EHV46" s="13"/>
      <c r="EHW46" s="13"/>
      <c r="EHX46" s="13"/>
      <c r="EHY46" s="13"/>
      <c r="EHZ46" s="13"/>
      <c r="EIA46" s="13"/>
      <c r="EIB46" s="13"/>
      <c r="EIC46" s="13"/>
      <c r="EID46" s="13"/>
      <c r="EIE46" s="13"/>
      <c r="EIF46" s="13"/>
      <c r="EIG46" s="13"/>
      <c r="EIH46" s="13"/>
      <c r="EII46" s="13"/>
      <c r="EIJ46" s="13"/>
      <c r="EIK46" s="13"/>
      <c r="EIL46" s="13"/>
      <c r="EIM46" s="13"/>
      <c r="EIN46" s="13"/>
      <c r="EIO46" s="13"/>
      <c r="EIP46" s="13"/>
      <c r="EIQ46" s="13"/>
      <c r="EIR46" s="13"/>
      <c r="EIS46" s="13"/>
      <c r="EIT46" s="13"/>
      <c r="EIU46" s="13"/>
      <c r="EIV46" s="13"/>
      <c r="EIW46" s="13"/>
      <c r="EIX46" s="13"/>
      <c r="EIY46" s="13"/>
      <c r="EIZ46" s="13"/>
      <c r="EJA46" s="13"/>
      <c r="EJB46" s="13"/>
      <c r="EJC46" s="13"/>
      <c r="EJD46" s="13"/>
      <c r="EJE46" s="13"/>
      <c r="EJF46" s="13"/>
      <c r="EJG46" s="13"/>
      <c r="EJH46" s="13"/>
      <c r="EJI46" s="13"/>
      <c r="EJJ46" s="13"/>
      <c r="EJK46" s="13"/>
      <c r="EJL46" s="13"/>
      <c r="EJM46" s="13"/>
      <c r="EJN46" s="13"/>
      <c r="EJO46" s="13"/>
      <c r="EJP46" s="13"/>
      <c r="EJQ46" s="13"/>
      <c r="EJR46" s="13"/>
      <c r="EJS46" s="13"/>
      <c r="EJT46" s="13"/>
      <c r="EJU46" s="13"/>
      <c r="EJV46" s="13"/>
      <c r="EJW46" s="13"/>
      <c r="EJX46" s="13"/>
      <c r="EJY46" s="13"/>
      <c r="EJZ46" s="13"/>
      <c r="EKA46" s="13"/>
      <c r="EKB46" s="13"/>
      <c r="EKC46" s="13"/>
      <c r="EKD46" s="13"/>
      <c r="EKE46" s="13"/>
      <c r="EKF46" s="13"/>
      <c r="EKG46" s="13"/>
      <c r="EKH46" s="13"/>
      <c r="EKI46" s="13"/>
      <c r="EKJ46" s="13"/>
      <c r="EKK46" s="13"/>
      <c r="EKL46" s="13"/>
      <c r="EKM46" s="13"/>
      <c r="EKN46" s="13"/>
      <c r="EKO46" s="13"/>
      <c r="EKP46" s="13"/>
      <c r="EKQ46" s="13"/>
      <c r="EKR46" s="13"/>
      <c r="EKS46" s="13"/>
      <c r="EKT46" s="13"/>
      <c r="EKU46" s="13"/>
      <c r="EKV46" s="13"/>
      <c r="EKW46" s="13"/>
      <c r="EKX46" s="13"/>
      <c r="EKY46" s="13"/>
      <c r="EKZ46" s="13"/>
      <c r="ELA46" s="13"/>
      <c r="ELB46" s="13"/>
      <c r="ELC46" s="13"/>
      <c r="ELD46" s="13"/>
      <c r="ELE46" s="13"/>
      <c r="ELF46" s="13"/>
      <c r="ELG46" s="13"/>
      <c r="ELH46" s="13"/>
      <c r="ELI46" s="13"/>
      <c r="ELJ46" s="13"/>
      <c r="ELK46" s="13"/>
      <c r="ELL46" s="13"/>
      <c r="ELM46" s="13"/>
      <c r="ELN46" s="13"/>
      <c r="ELO46" s="13"/>
      <c r="ELP46" s="13"/>
      <c r="ELQ46" s="13"/>
      <c r="ELR46" s="13"/>
      <c r="ELS46" s="13"/>
      <c r="ELT46" s="13"/>
      <c r="ELU46" s="13"/>
      <c r="ELV46" s="13"/>
      <c r="ELW46" s="13"/>
      <c r="ELX46" s="13"/>
      <c r="ELY46" s="13"/>
      <c r="ELZ46" s="13"/>
      <c r="EMA46" s="13"/>
      <c r="EMB46" s="13"/>
      <c r="EMC46" s="13"/>
      <c r="EMD46" s="13"/>
      <c r="EME46" s="13"/>
      <c r="EMF46" s="13"/>
      <c r="EMG46" s="13"/>
      <c r="EMH46" s="13"/>
      <c r="EMI46" s="13"/>
      <c r="EMJ46" s="13"/>
      <c r="EMK46" s="13"/>
      <c r="EML46" s="13"/>
      <c r="EMM46" s="13"/>
      <c r="EMN46" s="13"/>
      <c r="EMO46" s="13"/>
      <c r="EMP46" s="13"/>
      <c r="EMQ46" s="13"/>
      <c r="EMR46" s="13"/>
      <c r="EMS46" s="13"/>
      <c r="EMT46" s="13"/>
      <c r="EMU46" s="13"/>
      <c r="EMV46" s="13"/>
      <c r="EMW46" s="13"/>
      <c r="EMX46" s="13"/>
      <c r="EMY46" s="13"/>
      <c r="EMZ46" s="13"/>
      <c r="ENA46" s="13"/>
      <c r="ENB46" s="13"/>
      <c r="ENC46" s="13"/>
      <c r="END46" s="13"/>
      <c r="ENE46" s="13"/>
      <c r="ENF46" s="13"/>
      <c r="ENG46" s="13"/>
      <c r="ENH46" s="13"/>
      <c r="ENI46" s="13"/>
      <c r="ENJ46" s="13"/>
      <c r="ENK46" s="13"/>
      <c r="ENL46" s="13"/>
      <c r="ENM46" s="13"/>
      <c r="ENN46" s="13"/>
      <c r="ENO46" s="13"/>
      <c r="ENP46" s="13"/>
      <c r="ENQ46" s="13"/>
      <c r="ENR46" s="13"/>
      <c r="ENS46" s="13"/>
      <c r="ENT46" s="13"/>
      <c r="ENU46" s="13"/>
      <c r="ENV46" s="13"/>
      <c r="ENW46" s="13"/>
      <c r="ENX46" s="13"/>
      <c r="ENY46" s="13"/>
      <c r="ENZ46" s="13"/>
      <c r="EOA46" s="13"/>
      <c r="EOB46" s="13"/>
      <c r="EOC46" s="13"/>
      <c r="EOD46" s="13"/>
      <c r="EOE46" s="13"/>
      <c r="EOF46" s="13"/>
      <c r="EOG46" s="13"/>
      <c r="EOH46" s="13"/>
      <c r="EOI46" s="13"/>
      <c r="EOJ46" s="13"/>
      <c r="EOK46" s="13"/>
      <c r="EOL46" s="13"/>
      <c r="EOM46" s="13"/>
      <c r="EON46" s="13"/>
      <c r="EOO46" s="13"/>
      <c r="EOP46" s="13"/>
      <c r="EOQ46" s="13"/>
      <c r="EOR46" s="13"/>
      <c r="EOS46" s="13"/>
      <c r="EOT46" s="13"/>
      <c r="EOU46" s="13"/>
      <c r="EOV46" s="13"/>
      <c r="EOW46" s="13"/>
      <c r="EOX46" s="13"/>
      <c r="EOY46" s="13"/>
      <c r="EOZ46" s="13"/>
      <c r="EPA46" s="13"/>
      <c r="EPB46" s="13"/>
      <c r="EPC46" s="13"/>
      <c r="EPD46" s="13"/>
      <c r="EPE46" s="13"/>
      <c r="EPF46" s="13"/>
      <c r="EPG46" s="13"/>
      <c r="EPH46" s="13"/>
      <c r="EPI46" s="13"/>
      <c r="EPJ46" s="13"/>
      <c r="EPK46" s="13"/>
      <c r="EPL46" s="13"/>
      <c r="EPM46" s="13"/>
      <c r="EPN46" s="13"/>
      <c r="EPO46" s="13"/>
      <c r="EPP46" s="13"/>
      <c r="EPQ46" s="13"/>
      <c r="EPR46" s="13"/>
      <c r="EPS46" s="13"/>
      <c r="EPT46" s="13"/>
      <c r="EPU46" s="13"/>
      <c r="EPV46" s="13"/>
      <c r="EPW46" s="13"/>
      <c r="EPX46" s="13"/>
      <c r="EPY46" s="13"/>
      <c r="EPZ46" s="13"/>
      <c r="EQA46" s="13"/>
      <c r="EQB46" s="13"/>
      <c r="EQC46" s="13"/>
      <c r="EQD46" s="13"/>
      <c r="EQE46" s="13"/>
      <c r="EQF46" s="13"/>
      <c r="EQG46" s="13"/>
      <c r="EQH46" s="13"/>
      <c r="EQI46" s="13"/>
      <c r="EQJ46" s="13"/>
      <c r="EQK46" s="13"/>
      <c r="EQL46" s="13"/>
      <c r="EQM46" s="13"/>
      <c r="EQN46" s="13"/>
      <c r="EQO46" s="13"/>
      <c r="EQP46" s="13"/>
      <c r="EQQ46" s="13"/>
      <c r="EQR46" s="13"/>
      <c r="EQS46" s="13"/>
      <c r="EQT46" s="13"/>
      <c r="EQU46" s="13"/>
      <c r="EQV46" s="13"/>
      <c r="EQW46" s="13"/>
      <c r="EQX46" s="13"/>
      <c r="EQY46" s="13"/>
      <c r="EQZ46" s="13"/>
      <c r="ERA46" s="13"/>
      <c r="ERB46" s="13"/>
      <c r="ERC46" s="13"/>
      <c r="ERD46" s="13"/>
      <c r="ERE46" s="13"/>
      <c r="ERF46" s="13"/>
      <c r="ERG46" s="13"/>
      <c r="ERH46" s="13"/>
      <c r="ERI46" s="13"/>
      <c r="ERJ46" s="13"/>
      <c r="ERK46" s="13"/>
      <c r="ERL46" s="13"/>
      <c r="ERM46" s="13"/>
      <c r="ERN46" s="13"/>
      <c r="ERO46" s="13"/>
      <c r="ERP46" s="13"/>
      <c r="ERQ46" s="13"/>
      <c r="ERR46" s="13"/>
      <c r="ERS46" s="13"/>
      <c r="ERT46" s="13"/>
      <c r="ERU46" s="13"/>
      <c r="ERV46" s="13"/>
      <c r="ERW46" s="13"/>
      <c r="ERX46" s="13"/>
      <c r="ERY46" s="13"/>
      <c r="ERZ46" s="13"/>
      <c r="ESA46" s="13"/>
      <c r="ESB46" s="13"/>
      <c r="ESC46" s="13"/>
      <c r="ESD46" s="13"/>
      <c r="ESE46" s="13"/>
      <c r="ESF46" s="13"/>
      <c r="ESG46" s="13"/>
      <c r="ESH46" s="13"/>
      <c r="ESI46" s="13"/>
      <c r="ESJ46" s="13"/>
      <c r="ESK46" s="13"/>
      <c r="ESL46" s="13"/>
      <c r="ESM46" s="13"/>
      <c r="ESN46" s="13"/>
      <c r="ESO46" s="13"/>
      <c r="ESP46" s="13"/>
      <c r="ESQ46" s="13"/>
      <c r="ESR46" s="13"/>
      <c r="ESS46" s="13"/>
      <c r="EST46" s="13"/>
      <c r="ESU46" s="13"/>
      <c r="ESV46" s="13"/>
      <c r="ESW46" s="13"/>
      <c r="ESX46" s="13"/>
      <c r="ESY46" s="13"/>
      <c r="ESZ46" s="13"/>
      <c r="ETA46" s="13"/>
      <c r="ETB46" s="13"/>
      <c r="ETC46" s="13"/>
      <c r="ETD46" s="13"/>
      <c r="ETE46" s="13"/>
      <c r="ETF46" s="13"/>
      <c r="ETG46" s="13"/>
      <c r="ETH46" s="13"/>
      <c r="ETI46" s="13"/>
      <c r="ETJ46" s="13"/>
      <c r="ETK46" s="13"/>
      <c r="ETL46" s="13"/>
      <c r="ETM46" s="13"/>
      <c r="ETN46" s="13"/>
      <c r="ETO46" s="13"/>
      <c r="ETP46" s="13"/>
      <c r="ETQ46" s="13"/>
      <c r="ETR46" s="13"/>
      <c r="ETS46" s="13"/>
      <c r="ETT46" s="13"/>
      <c r="ETU46" s="13"/>
      <c r="ETV46" s="13"/>
      <c r="ETW46" s="13"/>
      <c r="ETX46" s="13"/>
      <c r="ETY46" s="13"/>
      <c r="ETZ46" s="13"/>
      <c r="EUA46" s="13"/>
      <c r="EUB46" s="13"/>
      <c r="EUC46" s="13"/>
      <c r="EUD46" s="13"/>
      <c r="EUE46" s="13"/>
      <c r="EUF46" s="13"/>
      <c r="EUG46" s="13"/>
      <c r="EUH46" s="13"/>
      <c r="EUI46" s="13"/>
      <c r="EUJ46" s="13"/>
      <c r="EUK46" s="13"/>
      <c r="EUL46" s="13"/>
      <c r="EUM46" s="13"/>
      <c r="EUN46" s="13"/>
      <c r="EUO46" s="13"/>
      <c r="EUP46" s="13"/>
      <c r="EUQ46" s="13"/>
      <c r="EUR46" s="13"/>
      <c r="EUS46" s="13"/>
      <c r="EUT46" s="13"/>
      <c r="EUU46" s="13"/>
      <c r="EUV46" s="13"/>
      <c r="EUW46" s="13"/>
      <c r="EUX46" s="13"/>
      <c r="EUY46" s="13"/>
      <c r="EUZ46" s="13"/>
      <c r="EVA46" s="13"/>
      <c r="EVB46" s="13"/>
      <c r="EVC46" s="13"/>
      <c r="EVD46" s="13"/>
      <c r="EVE46" s="13"/>
      <c r="EVF46" s="13"/>
      <c r="EVG46" s="13"/>
      <c r="EVH46" s="13"/>
      <c r="EVI46" s="13"/>
      <c r="EVJ46" s="13"/>
      <c r="EVK46" s="13"/>
      <c r="EVL46" s="13"/>
      <c r="EVM46" s="13"/>
      <c r="EVN46" s="13"/>
      <c r="EVO46" s="13"/>
      <c r="EVP46" s="13"/>
      <c r="EVQ46" s="13"/>
      <c r="EVR46" s="13"/>
      <c r="EVS46" s="13"/>
      <c r="EVT46" s="13"/>
      <c r="EVU46" s="13"/>
      <c r="EVV46" s="13"/>
      <c r="EVW46" s="13"/>
      <c r="EVX46" s="13"/>
      <c r="EVY46" s="13"/>
      <c r="EVZ46" s="13"/>
      <c r="EWA46" s="13"/>
      <c r="EWB46" s="13"/>
      <c r="EWC46" s="13"/>
      <c r="EWD46" s="13"/>
      <c r="EWE46" s="13"/>
      <c r="EWF46" s="13"/>
      <c r="EWG46" s="13"/>
      <c r="EWH46" s="13"/>
      <c r="EWI46" s="13"/>
      <c r="EWJ46" s="13"/>
      <c r="EWK46" s="13"/>
      <c r="EWL46" s="13"/>
      <c r="EWM46" s="13"/>
      <c r="EWN46" s="13"/>
      <c r="EWO46" s="13"/>
      <c r="EWP46" s="13"/>
      <c r="EWQ46" s="13"/>
      <c r="EWR46" s="13"/>
      <c r="EWS46" s="13"/>
      <c r="EWT46" s="13"/>
      <c r="EWU46" s="13"/>
      <c r="EWV46" s="13"/>
      <c r="EWW46" s="13"/>
      <c r="EWX46" s="13"/>
      <c r="EWY46" s="13"/>
      <c r="EWZ46" s="13"/>
      <c r="EXA46" s="13"/>
      <c r="EXB46" s="13"/>
      <c r="EXC46" s="13"/>
      <c r="EXD46" s="13"/>
      <c r="EXE46" s="13"/>
      <c r="EXF46" s="13"/>
      <c r="EXG46" s="13"/>
      <c r="EXH46" s="13"/>
      <c r="EXI46" s="13"/>
      <c r="EXJ46" s="13"/>
      <c r="EXK46" s="13"/>
      <c r="EXL46" s="13"/>
      <c r="EXM46" s="13"/>
      <c r="EXN46" s="13"/>
      <c r="EXO46" s="13"/>
      <c r="EXP46" s="13"/>
      <c r="EXQ46" s="13"/>
      <c r="EXR46" s="13"/>
      <c r="EXS46" s="13"/>
      <c r="EXT46" s="13"/>
      <c r="EXU46" s="13"/>
      <c r="EXV46" s="13"/>
      <c r="EXW46" s="13"/>
      <c r="EXX46" s="13"/>
      <c r="EXY46" s="13"/>
      <c r="EXZ46" s="13"/>
      <c r="EYA46" s="13"/>
      <c r="EYB46" s="13"/>
      <c r="EYC46" s="13"/>
      <c r="EYD46" s="13"/>
      <c r="EYE46" s="13"/>
      <c r="EYF46" s="13"/>
      <c r="EYG46" s="13"/>
      <c r="EYH46" s="13"/>
      <c r="EYI46" s="13"/>
      <c r="EYJ46" s="13"/>
      <c r="EYK46" s="13"/>
      <c r="EYL46" s="13"/>
      <c r="EYM46" s="13"/>
      <c r="EYN46" s="13"/>
      <c r="EYO46" s="13"/>
      <c r="EYP46" s="13"/>
      <c r="EYQ46" s="13"/>
      <c r="EYR46" s="13"/>
      <c r="EYS46" s="13"/>
      <c r="EYT46" s="13"/>
      <c r="EYU46" s="13"/>
      <c r="EYV46" s="13"/>
      <c r="EYW46" s="13"/>
      <c r="EYX46" s="13"/>
      <c r="EYY46" s="13"/>
      <c r="EYZ46" s="13"/>
      <c r="EZA46" s="13"/>
      <c r="EZB46" s="13"/>
      <c r="EZC46" s="13"/>
      <c r="EZD46" s="13"/>
      <c r="EZE46" s="13"/>
      <c r="EZF46" s="13"/>
      <c r="EZG46" s="13"/>
      <c r="EZH46" s="13"/>
      <c r="EZI46" s="13"/>
      <c r="EZJ46" s="13"/>
      <c r="EZK46" s="13"/>
      <c r="EZL46" s="13"/>
      <c r="EZM46" s="13"/>
      <c r="EZN46" s="13"/>
      <c r="EZO46" s="13"/>
      <c r="EZP46" s="13"/>
      <c r="EZQ46" s="13"/>
      <c r="EZR46" s="13"/>
      <c r="EZS46" s="13"/>
      <c r="EZT46" s="13"/>
      <c r="EZU46" s="13"/>
      <c r="EZV46" s="13"/>
      <c r="EZW46" s="13"/>
      <c r="EZX46" s="13"/>
      <c r="EZY46" s="13"/>
      <c r="EZZ46" s="13"/>
      <c r="FAA46" s="13"/>
      <c r="FAB46" s="13"/>
      <c r="FAC46" s="13"/>
      <c r="FAD46" s="13"/>
      <c r="FAE46" s="13"/>
      <c r="FAF46" s="13"/>
      <c r="FAG46" s="13"/>
      <c r="FAH46" s="13"/>
      <c r="FAI46" s="13"/>
      <c r="FAJ46" s="13"/>
      <c r="FAK46" s="13"/>
      <c r="FAL46" s="13"/>
      <c r="FAM46" s="13"/>
      <c r="FAN46" s="13"/>
      <c r="FAO46" s="13"/>
      <c r="FAP46" s="13"/>
      <c r="FAQ46" s="13"/>
      <c r="FAR46" s="13"/>
      <c r="FAS46" s="13"/>
      <c r="FAT46" s="13"/>
      <c r="FAU46" s="13"/>
      <c r="FAV46" s="13"/>
      <c r="FAW46" s="13"/>
      <c r="FAX46" s="13"/>
      <c r="FAY46" s="13"/>
      <c r="FAZ46" s="13"/>
      <c r="FBA46" s="13"/>
      <c r="FBB46" s="13"/>
      <c r="FBC46" s="13"/>
      <c r="FBD46" s="13"/>
      <c r="FBE46" s="13"/>
      <c r="FBF46" s="13"/>
      <c r="FBG46" s="13"/>
      <c r="FBH46" s="13"/>
      <c r="FBI46" s="13"/>
      <c r="FBJ46" s="13"/>
      <c r="FBK46" s="13"/>
      <c r="FBL46" s="13"/>
      <c r="FBM46" s="13"/>
      <c r="FBN46" s="13"/>
      <c r="FBO46" s="13"/>
      <c r="FBP46" s="13"/>
      <c r="FBQ46" s="13"/>
      <c r="FBR46" s="13"/>
      <c r="FBS46" s="13"/>
      <c r="FBT46" s="13"/>
      <c r="FBU46" s="13"/>
      <c r="FBV46" s="13"/>
      <c r="FBW46" s="13"/>
      <c r="FBX46" s="13"/>
      <c r="FBY46" s="13"/>
      <c r="FBZ46" s="13"/>
      <c r="FCA46" s="13"/>
      <c r="FCB46" s="13"/>
      <c r="FCC46" s="13"/>
      <c r="FCD46" s="13"/>
      <c r="FCE46" s="13"/>
      <c r="FCF46" s="13"/>
      <c r="FCG46" s="13"/>
      <c r="FCH46" s="13"/>
      <c r="FCI46" s="13"/>
      <c r="FCJ46" s="13"/>
      <c r="FCK46" s="13"/>
      <c r="FCL46" s="13"/>
      <c r="FCM46" s="13"/>
      <c r="FCN46" s="13"/>
      <c r="FCO46" s="13"/>
      <c r="FCP46" s="13"/>
      <c r="FCQ46" s="13"/>
      <c r="FCR46" s="13"/>
      <c r="FCS46" s="13"/>
      <c r="FCT46" s="13"/>
      <c r="FCU46" s="13"/>
      <c r="FCV46" s="13"/>
      <c r="FCW46" s="13"/>
      <c r="FCX46" s="13"/>
      <c r="FCY46" s="13"/>
      <c r="FCZ46" s="13"/>
      <c r="FDA46" s="13"/>
      <c r="FDB46" s="13"/>
      <c r="FDC46" s="13"/>
      <c r="FDD46" s="13"/>
      <c r="FDE46" s="13"/>
      <c r="FDF46" s="13"/>
      <c r="FDG46" s="13"/>
      <c r="FDH46" s="13"/>
      <c r="FDI46" s="13"/>
      <c r="FDJ46" s="13"/>
      <c r="FDK46" s="13"/>
      <c r="FDL46" s="13"/>
      <c r="FDM46" s="13"/>
      <c r="FDN46" s="13"/>
      <c r="FDO46" s="13"/>
      <c r="FDP46" s="13"/>
      <c r="FDQ46" s="13"/>
      <c r="FDR46" s="13"/>
      <c r="FDS46" s="13"/>
      <c r="FDT46" s="13"/>
      <c r="FDU46" s="13"/>
      <c r="FDV46" s="13"/>
      <c r="FDW46" s="13"/>
      <c r="FDX46" s="13"/>
      <c r="FDY46" s="13"/>
      <c r="FDZ46" s="13"/>
      <c r="FEA46" s="13"/>
      <c r="FEB46" s="13"/>
      <c r="FEC46" s="13"/>
      <c r="FED46" s="13"/>
      <c r="FEE46" s="13"/>
      <c r="FEF46" s="13"/>
      <c r="FEG46" s="13"/>
      <c r="FEH46" s="13"/>
      <c r="FEI46" s="13"/>
      <c r="FEJ46" s="13"/>
      <c r="FEK46" s="13"/>
      <c r="FEL46" s="13"/>
      <c r="FEM46" s="13"/>
      <c r="FEN46" s="13"/>
      <c r="FEO46" s="13"/>
      <c r="FEP46" s="13"/>
      <c r="FEQ46" s="13"/>
      <c r="FER46" s="13"/>
      <c r="FES46" s="13"/>
      <c r="FET46" s="13"/>
      <c r="FEU46" s="13"/>
      <c r="FEV46" s="13"/>
      <c r="FEW46" s="13"/>
      <c r="FEX46" s="13"/>
      <c r="FEY46" s="13"/>
      <c r="FEZ46" s="13"/>
      <c r="FFA46" s="13"/>
      <c r="FFB46" s="13"/>
      <c r="FFC46" s="13"/>
      <c r="FFD46" s="13"/>
      <c r="FFE46" s="13"/>
      <c r="FFF46" s="13"/>
      <c r="FFG46" s="13"/>
      <c r="FFH46" s="13"/>
      <c r="FFI46" s="13"/>
      <c r="FFJ46" s="13"/>
      <c r="FFK46" s="13"/>
      <c r="FFL46" s="13"/>
      <c r="FFM46" s="13"/>
      <c r="FFN46" s="13"/>
      <c r="FFO46" s="13"/>
      <c r="FFP46" s="13"/>
      <c r="FFQ46" s="13"/>
      <c r="FFR46" s="13"/>
      <c r="FFS46" s="13"/>
      <c r="FFT46" s="13"/>
      <c r="FFU46" s="13"/>
      <c r="FFV46" s="13"/>
      <c r="FFW46" s="13"/>
      <c r="FFX46" s="13"/>
      <c r="FFY46" s="13"/>
      <c r="FFZ46" s="13"/>
      <c r="FGA46" s="13"/>
      <c r="FGB46" s="13"/>
      <c r="FGC46" s="13"/>
      <c r="FGD46" s="13"/>
      <c r="FGE46" s="13"/>
      <c r="FGF46" s="13"/>
      <c r="FGG46" s="13"/>
      <c r="FGH46" s="13"/>
      <c r="FGI46" s="13"/>
      <c r="FGJ46" s="13"/>
      <c r="FGK46" s="13"/>
      <c r="FGL46" s="13"/>
      <c r="FGM46" s="13"/>
      <c r="FGN46" s="13"/>
      <c r="FGO46" s="13"/>
      <c r="FGP46" s="13"/>
      <c r="FGQ46" s="13"/>
      <c r="FGR46" s="13"/>
      <c r="FGS46" s="13"/>
      <c r="FGT46" s="13"/>
      <c r="FGU46" s="13"/>
      <c r="FGV46" s="13"/>
      <c r="FGW46" s="13"/>
      <c r="FGX46" s="13"/>
      <c r="FGY46" s="13"/>
      <c r="FGZ46" s="13"/>
      <c r="FHA46" s="13"/>
      <c r="FHB46" s="13"/>
      <c r="FHC46" s="13"/>
      <c r="FHD46" s="13"/>
      <c r="FHE46" s="13"/>
      <c r="FHF46" s="13"/>
      <c r="FHG46" s="13"/>
      <c r="FHH46" s="13"/>
      <c r="FHI46" s="13"/>
      <c r="FHJ46" s="13"/>
      <c r="FHK46" s="13"/>
      <c r="FHL46" s="13"/>
      <c r="FHM46" s="13"/>
      <c r="FHN46" s="13"/>
      <c r="FHO46" s="13"/>
      <c r="FHP46" s="13"/>
      <c r="FHQ46" s="13"/>
      <c r="FHR46" s="13"/>
      <c r="FHS46" s="13"/>
      <c r="FHT46" s="13"/>
      <c r="FHU46" s="13"/>
      <c r="FHV46" s="13"/>
      <c r="FHW46" s="13"/>
      <c r="FHX46" s="13"/>
      <c r="FHY46" s="13"/>
      <c r="FHZ46" s="13"/>
      <c r="FIA46" s="13"/>
      <c r="FIB46" s="13"/>
      <c r="FIC46" s="13"/>
      <c r="FID46" s="13"/>
      <c r="FIE46" s="13"/>
      <c r="FIF46" s="13"/>
      <c r="FIG46" s="13"/>
      <c r="FIH46" s="13"/>
      <c r="FII46" s="13"/>
      <c r="FIJ46" s="13"/>
      <c r="FIK46" s="13"/>
      <c r="FIL46" s="13"/>
      <c r="FIM46" s="13"/>
      <c r="FIN46" s="13"/>
      <c r="FIO46" s="13"/>
      <c r="FIP46" s="13"/>
      <c r="FIQ46" s="13"/>
      <c r="FIR46" s="13"/>
      <c r="FIS46" s="13"/>
      <c r="FIT46" s="13"/>
      <c r="FIU46" s="13"/>
      <c r="FIV46" s="13"/>
      <c r="FIW46" s="13"/>
      <c r="FIX46" s="13"/>
      <c r="FIY46" s="13"/>
      <c r="FIZ46" s="13"/>
      <c r="FJA46" s="13"/>
      <c r="FJB46" s="13"/>
      <c r="FJC46" s="13"/>
      <c r="FJD46" s="13"/>
      <c r="FJE46" s="13"/>
      <c r="FJF46" s="13"/>
      <c r="FJG46" s="13"/>
      <c r="FJH46" s="13"/>
      <c r="FJI46" s="13"/>
      <c r="FJJ46" s="13"/>
      <c r="FJK46" s="13"/>
      <c r="FJL46" s="13"/>
      <c r="FJM46" s="13"/>
      <c r="FJN46" s="13"/>
      <c r="FJO46" s="13"/>
      <c r="FJP46" s="13"/>
      <c r="FJQ46" s="13"/>
      <c r="FJR46" s="13"/>
      <c r="FJS46" s="13"/>
      <c r="FJT46" s="13"/>
      <c r="FJU46" s="13"/>
      <c r="FJV46" s="13"/>
      <c r="FJW46" s="13"/>
      <c r="FJX46" s="13"/>
      <c r="FJY46" s="13"/>
      <c r="FJZ46" s="13"/>
      <c r="FKA46" s="13"/>
      <c r="FKB46" s="13"/>
      <c r="FKC46" s="13"/>
      <c r="FKD46" s="13"/>
      <c r="FKE46" s="13"/>
      <c r="FKF46" s="13"/>
      <c r="FKG46" s="13"/>
      <c r="FKH46" s="13"/>
      <c r="FKI46" s="13"/>
      <c r="FKJ46" s="13"/>
      <c r="FKK46" s="13"/>
      <c r="FKL46" s="13"/>
      <c r="FKM46" s="13"/>
      <c r="FKN46" s="13"/>
      <c r="FKO46" s="13"/>
      <c r="FKP46" s="13"/>
      <c r="FKQ46" s="13"/>
      <c r="FKR46" s="13"/>
      <c r="FKS46" s="13"/>
      <c r="FKT46" s="13"/>
      <c r="FKU46" s="13"/>
      <c r="FKV46" s="13"/>
      <c r="FKW46" s="13"/>
      <c r="FKX46" s="13"/>
      <c r="FKY46" s="13"/>
      <c r="FKZ46" s="13"/>
      <c r="FLA46" s="13"/>
      <c r="FLB46" s="13"/>
      <c r="FLC46" s="13"/>
      <c r="FLD46" s="13"/>
      <c r="FLE46" s="13"/>
      <c r="FLF46" s="13"/>
      <c r="FLG46" s="13"/>
      <c r="FLH46" s="13"/>
      <c r="FLI46" s="13"/>
      <c r="FLJ46" s="13"/>
      <c r="FLK46" s="13"/>
      <c r="FLL46" s="13"/>
      <c r="FLM46" s="13"/>
      <c r="FLN46" s="13"/>
      <c r="FLO46" s="13"/>
      <c r="FLP46" s="13"/>
      <c r="FLQ46" s="13"/>
      <c r="FLR46" s="13"/>
      <c r="FLS46" s="13"/>
      <c r="FLT46" s="13"/>
      <c r="FLU46" s="13"/>
      <c r="FLV46" s="13"/>
      <c r="FLW46" s="13"/>
      <c r="FLX46" s="13"/>
      <c r="FLY46" s="13"/>
      <c r="FLZ46" s="13"/>
      <c r="FMA46" s="13"/>
      <c r="FMB46" s="13"/>
      <c r="FMC46" s="13"/>
      <c r="FMD46" s="13"/>
      <c r="FME46" s="13"/>
      <c r="FMF46" s="13"/>
      <c r="FMG46" s="13"/>
      <c r="FMH46" s="13"/>
      <c r="FMI46" s="13"/>
      <c r="FMJ46" s="13"/>
      <c r="FMK46" s="13"/>
      <c r="FML46" s="13"/>
      <c r="FMM46" s="13"/>
      <c r="FMN46" s="13"/>
      <c r="FMO46" s="13"/>
      <c r="FMP46" s="13"/>
      <c r="FMQ46" s="13"/>
      <c r="FMR46" s="13"/>
      <c r="FMS46" s="13"/>
      <c r="FMT46" s="13"/>
      <c r="FMU46" s="13"/>
      <c r="FMV46" s="13"/>
      <c r="FMW46" s="13"/>
      <c r="FMX46" s="13"/>
      <c r="FMY46" s="13"/>
      <c r="FMZ46" s="13"/>
      <c r="FNA46" s="13"/>
      <c r="FNB46" s="13"/>
      <c r="FNC46" s="13"/>
      <c r="FND46" s="13"/>
      <c r="FNE46" s="13"/>
      <c r="FNF46" s="13"/>
      <c r="FNG46" s="13"/>
      <c r="FNH46" s="13"/>
      <c r="FNI46" s="13"/>
      <c r="FNJ46" s="13"/>
      <c r="FNK46" s="13"/>
      <c r="FNL46" s="13"/>
      <c r="FNM46" s="13"/>
      <c r="FNN46" s="13"/>
      <c r="FNO46" s="13"/>
      <c r="FNP46" s="13"/>
      <c r="FNQ46" s="13"/>
      <c r="FNR46" s="13"/>
      <c r="FNS46" s="13"/>
      <c r="FNT46" s="13"/>
      <c r="FNU46" s="13"/>
      <c r="FNV46" s="13"/>
      <c r="FNW46" s="13"/>
      <c r="FNX46" s="13"/>
      <c r="FNY46" s="13"/>
      <c r="FNZ46" s="13"/>
      <c r="FOA46" s="13"/>
      <c r="FOB46" s="13"/>
      <c r="FOC46" s="13"/>
      <c r="FOD46" s="13"/>
      <c r="FOE46" s="13"/>
      <c r="FOF46" s="13"/>
      <c r="FOG46" s="13"/>
      <c r="FOH46" s="13"/>
      <c r="FOI46" s="13"/>
      <c r="FOJ46" s="13"/>
      <c r="FOK46" s="13"/>
      <c r="FOL46" s="13"/>
      <c r="FOM46" s="13"/>
      <c r="FON46" s="13"/>
      <c r="FOO46" s="13"/>
      <c r="FOP46" s="13"/>
      <c r="FOQ46" s="13"/>
      <c r="FOR46" s="13"/>
      <c r="FOS46" s="13"/>
      <c r="FOT46" s="13"/>
      <c r="FOU46" s="13"/>
      <c r="FOV46" s="13"/>
      <c r="FOW46" s="13"/>
      <c r="FOX46" s="13"/>
      <c r="FOY46" s="13"/>
      <c r="FOZ46" s="13"/>
      <c r="FPA46" s="13"/>
      <c r="FPB46" s="13"/>
      <c r="FPC46" s="13"/>
      <c r="FPD46" s="13"/>
      <c r="FPE46" s="13"/>
      <c r="FPF46" s="13"/>
      <c r="FPG46" s="13"/>
      <c r="FPH46" s="13"/>
      <c r="FPI46" s="13"/>
      <c r="FPJ46" s="13"/>
      <c r="FPK46" s="13"/>
      <c r="FPL46" s="13"/>
      <c r="FPM46" s="13"/>
      <c r="FPN46" s="13"/>
      <c r="FPO46" s="13"/>
      <c r="FPP46" s="13"/>
      <c r="FPQ46" s="13"/>
      <c r="FPR46" s="13"/>
      <c r="FPS46" s="13"/>
      <c r="FPT46" s="13"/>
      <c r="FPU46" s="13"/>
      <c r="FPV46" s="13"/>
      <c r="FPW46" s="13"/>
      <c r="FPX46" s="13"/>
      <c r="FPY46" s="13"/>
      <c r="FPZ46" s="13"/>
      <c r="FQA46" s="13"/>
      <c r="FQB46" s="13"/>
      <c r="FQC46" s="13"/>
      <c r="FQD46" s="13"/>
      <c r="FQE46" s="13"/>
      <c r="FQF46" s="13"/>
      <c r="FQG46" s="13"/>
      <c r="FQH46" s="13"/>
      <c r="FQI46" s="13"/>
      <c r="FQJ46" s="13"/>
      <c r="FQK46" s="13"/>
      <c r="FQL46" s="13"/>
      <c r="FQM46" s="13"/>
      <c r="FQN46" s="13"/>
      <c r="FQO46" s="13"/>
      <c r="FQP46" s="13"/>
      <c r="FQQ46" s="13"/>
      <c r="FQR46" s="13"/>
      <c r="FQS46" s="13"/>
      <c r="FQT46" s="13"/>
      <c r="FQU46" s="13"/>
      <c r="FQV46" s="13"/>
      <c r="FQW46" s="13"/>
      <c r="FQX46" s="13"/>
      <c r="FQY46" s="13"/>
      <c r="FQZ46" s="13"/>
      <c r="FRA46" s="13"/>
      <c r="FRB46" s="13"/>
      <c r="FRC46" s="13"/>
      <c r="FRD46" s="13"/>
      <c r="FRE46" s="13"/>
      <c r="FRF46" s="13"/>
      <c r="FRG46" s="13"/>
      <c r="FRH46" s="13"/>
      <c r="FRI46" s="13"/>
      <c r="FRJ46" s="13"/>
      <c r="FRK46" s="13"/>
      <c r="FRL46" s="13"/>
      <c r="FRM46" s="13"/>
      <c r="FRN46" s="13"/>
      <c r="FRO46" s="13"/>
      <c r="FRP46" s="13"/>
      <c r="FRQ46" s="13"/>
      <c r="FRR46" s="13"/>
      <c r="FRS46" s="13"/>
      <c r="FRT46" s="13"/>
      <c r="FRU46" s="13"/>
      <c r="FRV46" s="13"/>
      <c r="FRW46" s="13"/>
      <c r="FRX46" s="13"/>
      <c r="FRY46" s="13"/>
      <c r="FRZ46" s="13"/>
      <c r="FSA46" s="13"/>
      <c r="FSB46" s="13"/>
      <c r="FSC46" s="13"/>
      <c r="FSD46" s="13"/>
      <c r="FSE46" s="13"/>
      <c r="FSF46" s="13"/>
      <c r="FSG46" s="13"/>
      <c r="FSH46" s="13"/>
      <c r="FSI46" s="13"/>
      <c r="FSJ46" s="13"/>
      <c r="FSK46" s="13"/>
      <c r="FSL46" s="13"/>
      <c r="FSM46" s="13"/>
      <c r="FSN46" s="13"/>
      <c r="FSO46" s="13"/>
      <c r="FSP46" s="13"/>
      <c r="FSQ46" s="13"/>
      <c r="FSR46" s="13"/>
      <c r="FSS46" s="13"/>
      <c r="FST46" s="13"/>
      <c r="FSU46" s="13"/>
      <c r="FSV46" s="13"/>
      <c r="FSW46" s="13"/>
      <c r="FSX46" s="13"/>
      <c r="FSY46" s="13"/>
      <c r="FSZ46" s="13"/>
      <c r="FTA46" s="13"/>
      <c r="FTB46" s="13"/>
      <c r="FTC46" s="13"/>
      <c r="FTD46" s="13"/>
      <c r="FTE46" s="13"/>
      <c r="FTF46" s="13"/>
      <c r="FTG46" s="13"/>
      <c r="FTH46" s="13"/>
      <c r="FTI46" s="13"/>
      <c r="FTJ46" s="13"/>
      <c r="FTK46" s="13"/>
      <c r="FTL46" s="13"/>
      <c r="FTM46" s="13"/>
      <c r="FTN46" s="13"/>
      <c r="FTO46" s="13"/>
      <c r="FTP46" s="13"/>
      <c r="FTQ46" s="13"/>
      <c r="FTR46" s="13"/>
      <c r="FTS46" s="13"/>
      <c r="FTT46" s="13"/>
      <c r="FTU46" s="13"/>
      <c r="FTV46" s="13"/>
      <c r="FTW46" s="13"/>
      <c r="FTX46" s="13"/>
      <c r="FTY46" s="13"/>
      <c r="FTZ46" s="13"/>
      <c r="FUA46" s="13"/>
      <c r="FUB46" s="13"/>
      <c r="FUC46" s="13"/>
      <c r="FUD46" s="13"/>
      <c r="FUE46" s="13"/>
      <c r="FUF46" s="13"/>
      <c r="FUG46" s="13"/>
      <c r="FUH46" s="13"/>
      <c r="FUI46" s="13"/>
      <c r="FUJ46" s="13"/>
      <c r="FUK46" s="13"/>
      <c r="FUL46" s="13"/>
      <c r="FUM46" s="13"/>
      <c r="FUN46" s="13"/>
      <c r="FUO46" s="13"/>
      <c r="FUP46" s="13"/>
      <c r="FUQ46" s="13"/>
      <c r="FUR46" s="13"/>
      <c r="FUS46" s="13"/>
      <c r="FUT46" s="13"/>
      <c r="FUU46" s="13"/>
      <c r="FUV46" s="13"/>
      <c r="FUW46" s="13"/>
      <c r="FUX46" s="13"/>
      <c r="FUY46" s="13"/>
      <c r="FUZ46" s="13"/>
      <c r="FVA46" s="13"/>
      <c r="FVB46" s="13"/>
      <c r="FVC46" s="13"/>
      <c r="FVD46" s="13"/>
      <c r="FVE46" s="13"/>
      <c r="FVF46" s="13"/>
      <c r="FVG46" s="13"/>
      <c r="FVH46" s="13"/>
      <c r="FVI46" s="13"/>
      <c r="FVJ46" s="13"/>
      <c r="FVK46" s="13"/>
      <c r="FVL46" s="13"/>
      <c r="FVM46" s="13"/>
      <c r="FVN46" s="13"/>
      <c r="FVO46" s="13"/>
      <c r="FVP46" s="13"/>
      <c r="FVQ46" s="13"/>
      <c r="FVR46" s="13"/>
      <c r="FVS46" s="13"/>
      <c r="FVT46" s="13"/>
      <c r="FVU46" s="13"/>
      <c r="FVV46" s="13"/>
      <c r="FVW46" s="13"/>
      <c r="FVX46" s="13"/>
      <c r="FVY46" s="13"/>
      <c r="FVZ46" s="13"/>
      <c r="FWA46" s="13"/>
      <c r="FWB46" s="13"/>
      <c r="FWC46" s="13"/>
      <c r="FWD46" s="13"/>
      <c r="FWE46" s="13"/>
      <c r="FWF46" s="13"/>
      <c r="FWG46" s="13"/>
      <c r="FWH46" s="13"/>
      <c r="FWI46" s="13"/>
      <c r="FWJ46" s="13"/>
      <c r="FWK46" s="13"/>
      <c r="FWL46" s="13"/>
      <c r="FWM46" s="13"/>
      <c r="FWN46" s="13"/>
      <c r="FWO46" s="13"/>
      <c r="FWP46" s="13"/>
      <c r="FWQ46" s="13"/>
      <c r="FWR46" s="13"/>
      <c r="FWS46" s="13"/>
      <c r="FWT46" s="13"/>
      <c r="FWU46" s="13"/>
      <c r="FWV46" s="13"/>
      <c r="FWW46" s="13"/>
      <c r="FWX46" s="13"/>
      <c r="FWY46" s="13"/>
      <c r="FWZ46" s="13"/>
      <c r="FXA46" s="13"/>
      <c r="FXB46" s="13"/>
      <c r="FXC46" s="13"/>
      <c r="FXD46" s="13"/>
      <c r="FXE46" s="13"/>
      <c r="FXF46" s="13"/>
      <c r="FXG46" s="13"/>
      <c r="FXH46" s="13"/>
      <c r="FXI46" s="13"/>
      <c r="FXJ46" s="13"/>
      <c r="FXK46" s="13"/>
      <c r="FXL46" s="13"/>
      <c r="FXM46" s="13"/>
      <c r="FXN46" s="13"/>
      <c r="FXO46" s="13"/>
      <c r="FXP46" s="13"/>
      <c r="FXQ46" s="13"/>
      <c r="FXR46" s="13"/>
      <c r="FXS46" s="13"/>
      <c r="FXT46" s="13"/>
      <c r="FXU46" s="13"/>
      <c r="FXV46" s="13"/>
      <c r="FXW46" s="13"/>
      <c r="FXX46" s="13"/>
      <c r="FXY46" s="13"/>
      <c r="FXZ46" s="13"/>
      <c r="FYA46" s="13"/>
      <c r="FYB46" s="13"/>
      <c r="FYC46" s="13"/>
      <c r="FYD46" s="13"/>
      <c r="FYE46" s="13"/>
      <c r="FYF46" s="13"/>
      <c r="FYG46" s="13"/>
      <c r="FYH46" s="13"/>
      <c r="FYI46" s="13"/>
      <c r="FYJ46" s="13"/>
      <c r="FYK46" s="13"/>
      <c r="FYL46" s="13"/>
      <c r="FYM46" s="13"/>
      <c r="FYN46" s="13"/>
      <c r="FYO46" s="13"/>
      <c r="FYP46" s="13"/>
      <c r="FYQ46" s="13"/>
      <c r="FYR46" s="13"/>
      <c r="FYS46" s="13"/>
      <c r="FYT46" s="13"/>
      <c r="FYU46" s="13"/>
      <c r="FYV46" s="13"/>
      <c r="FYW46" s="13"/>
      <c r="FYX46" s="13"/>
      <c r="FYY46" s="13"/>
      <c r="FYZ46" s="13"/>
      <c r="FZA46" s="13"/>
      <c r="FZB46" s="13"/>
      <c r="FZC46" s="13"/>
      <c r="FZD46" s="13"/>
      <c r="FZE46" s="13"/>
      <c r="FZF46" s="13"/>
      <c r="FZG46" s="13"/>
      <c r="FZH46" s="13"/>
      <c r="FZI46" s="13"/>
      <c r="FZJ46" s="13"/>
      <c r="FZK46" s="13"/>
      <c r="FZL46" s="13"/>
      <c r="FZM46" s="13"/>
      <c r="FZN46" s="13"/>
      <c r="FZO46" s="13"/>
      <c r="FZP46" s="13"/>
      <c r="FZQ46" s="13"/>
      <c r="FZR46" s="13"/>
      <c r="FZS46" s="13"/>
      <c r="FZT46" s="13"/>
      <c r="FZU46" s="13"/>
      <c r="FZV46" s="13"/>
      <c r="FZW46" s="13"/>
      <c r="FZX46" s="13"/>
      <c r="FZY46" s="13"/>
      <c r="FZZ46" s="13"/>
      <c r="GAA46" s="13"/>
      <c r="GAB46" s="13"/>
      <c r="GAC46" s="13"/>
      <c r="GAD46" s="13"/>
      <c r="GAE46" s="13"/>
      <c r="GAF46" s="13"/>
      <c r="GAG46" s="13"/>
      <c r="GAH46" s="13"/>
      <c r="GAI46" s="13"/>
      <c r="GAJ46" s="13"/>
      <c r="GAK46" s="13"/>
      <c r="GAL46" s="13"/>
      <c r="GAM46" s="13"/>
      <c r="GAN46" s="13"/>
      <c r="GAO46" s="13"/>
      <c r="GAP46" s="13"/>
      <c r="GAQ46" s="13"/>
      <c r="GAR46" s="13"/>
      <c r="GAS46" s="13"/>
      <c r="GAT46" s="13"/>
      <c r="GAU46" s="13"/>
      <c r="GAV46" s="13"/>
      <c r="GAW46" s="13"/>
      <c r="GAX46" s="13"/>
      <c r="GAY46" s="13"/>
      <c r="GAZ46" s="13"/>
      <c r="GBA46" s="13"/>
      <c r="GBB46" s="13"/>
      <c r="GBC46" s="13"/>
      <c r="GBD46" s="13"/>
      <c r="GBE46" s="13"/>
      <c r="GBF46" s="13"/>
      <c r="GBG46" s="13"/>
      <c r="GBH46" s="13"/>
      <c r="GBI46" s="13"/>
      <c r="GBJ46" s="13"/>
      <c r="GBK46" s="13"/>
      <c r="GBL46" s="13"/>
      <c r="GBM46" s="13"/>
      <c r="GBN46" s="13"/>
      <c r="GBO46" s="13"/>
      <c r="GBP46" s="13"/>
      <c r="GBQ46" s="13"/>
      <c r="GBR46" s="13"/>
      <c r="GBS46" s="13"/>
      <c r="GBT46" s="13"/>
      <c r="GBU46" s="13"/>
      <c r="GBV46" s="13"/>
      <c r="GBW46" s="13"/>
      <c r="GBX46" s="13"/>
      <c r="GBY46" s="13"/>
      <c r="GBZ46" s="13"/>
      <c r="GCA46" s="13"/>
      <c r="GCB46" s="13"/>
      <c r="GCC46" s="13"/>
      <c r="GCD46" s="13"/>
      <c r="GCE46" s="13"/>
      <c r="GCF46" s="13"/>
      <c r="GCG46" s="13"/>
      <c r="GCH46" s="13"/>
      <c r="GCI46" s="13"/>
      <c r="GCJ46" s="13"/>
      <c r="GCK46" s="13"/>
      <c r="GCL46" s="13"/>
      <c r="GCM46" s="13"/>
      <c r="GCN46" s="13"/>
      <c r="GCO46" s="13"/>
      <c r="GCP46" s="13"/>
      <c r="GCQ46" s="13"/>
      <c r="GCR46" s="13"/>
      <c r="GCS46" s="13"/>
      <c r="GCT46" s="13"/>
      <c r="GCU46" s="13"/>
      <c r="GCV46" s="13"/>
      <c r="GCW46" s="13"/>
      <c r="GCX46" s="13"/>
      <c r="GCY46" s="13"/>
      <c r="GCZ46" s="13"/>
      <c r="GDA46" s="13"/>
      <c r="GDB46" s="13"/>
      <c r="GDC46" s="13"/>
      <c r="GDD46" s="13"/>
      <c r="GDE46" s="13"/>
      <c r="GDF46" s="13"/>
      <c r="GDG46" s="13"/>
      <c r="GDH46" s="13"/>
      <c r="GDI46" s="13"/>
      <c r="GDJ46" s="13"/>
      <c r="GDK46" s="13"/>
      <c r="GDL46" s="13"/>
      <c r="GDM46" s="13"/>
      <c r="GDN46" s="13"/>
      <c r="GDO46" s="13"/>
      <c r="GDP46" s="13"/>
      <c r="GDQ46" s="13"/>
      <c r="GDR46" s="13"/>
      <c r="GDS46" s="13"/>
      <c r="GDT46" s="13"/>
      <c r="GDU46" s="13"/>
      <c r="GDV46" s="13"/>
      <c r="GDW46" s="13"/>
      <c r="GDX46" s="13"/>
      <c r="GDY46" s="13"/>
      <c r="GDZ46" s="13"/>
      <c r="GEA46" s="13"/>
      <c r="GEB46" s="13"/>
      <c r="GEC46" s="13"/>
      <c r="GED46" s="13"/>
      <c r="GEE46" s="13"/>
      <c r="GEF46" s="13"/>
      <c r="GEG46" s="13"/>
      <c r="GEH46" s="13"/>
      <c r="GEI46" s="13"/>
      <c r="GEJ46" s="13"/>
      <c r="GEK46" s="13"/>
      <c r="GEL46" s="13"/>
      <c r="GEM46" s="13"/>
      <c r="GEN46" s="13"/>
      <c r="GEO46" s="13"/>
      <c r="GEP46" s="13"/>
      <c r="GEQ46" s="13"/>
      <c r="GER46" s="13"/>
      <c r="GES46" s="13"/>
      <c r="GET46" s="13"/>
      <c r="GEU46" s="13"/>
      <c r="GEV46" s="13"/>
      <c r="GEW46" s="13"/>
      <c r="GEX46" s="13"/>
      <c r="GEY46" s="13"/>
      <c r="GEZ46" s="13"/>
      <c r="GFA46" s="13"/>
      <c r="GFB46" s="13"/>
      <c r="GFC46" s="13"/>
      <c r="GFD46" s="13"/>
      <c r="GFE46" s="13"/>
      <c r="GFF46" s="13"/>
      <c r="GFG46" s="13"/>
      <c r="GFH46" s="13"/>
      <c r="GFI46" s="13"/>
      <c r="GFJ46" s="13"/>
      <c r="GFK46" s="13"/>
      <c r="GFL46" s="13"/>
      <c r="GFM46" s="13"/>
      <c r="GFN46" s="13"/>
      <c r="GFO46" s="13"/>
      <c r="GFP46" s="13"/>
      <c r="GFQ46" s="13"/>
      <c r="GFR46" s="13"/>
      <c r="GFS46" s="13"/>
      <c r="GFT46" s="13"/>
      <c r="GFU46" s="13"/>
      <c r="GFV46" s="13"/>
      <c r="GFW46" s="13"/>
      <c r="GFX46" s="13"/>
      <c r="GFY46" s="13"/>
      <c r="GFZ46" s="13"/>
      <c r="GGA46" s="13"/>
      <c r="GGB46" s="13"/>
      <c r="GGC46" s="13"/>
      <c r="GGD46" s="13"/>
      <c r="GGE46" s="13"/>
      <c r="GGF46" s="13"/>
      <c r="GGG46" s="13"/>
      <c r="GGH46" s="13"/>
      <c r="GGI46" s="13"/>
      <c r="GGJ46" s="13"/>
      <c r="GGK46" s="13"/>
      <c r="GGL46" s="13"/>
      <c r="GGM46" s="13"/>
      <c r="GGN46" s="13"/>
      <c r="GGO46" s="13"/>
      <c r="GGP46" s="13"/>
      <c r="GGQ46" s="13"/>
      <c r="GGR46" s="13"/>
      <c r="GGS46" s="13"/>
      <c r="GGT46" s="13"/>
      <c r="GGU46" s="13"/>
      <c r="GGV46" s="13"/>
      <c r="GGW46" s="13"/>
      <c r="GGX46" s="13"/>
      <c r="GGY46" s="13"/>
      <c r="GGZ46" s="13"/>
      <c r="GHA46" s="13"/>
      <c r="GHB46" s="13"/>
      <c r="GHC46" s="13"/>
      <c r="GHD46" s="13"/>
      <c r="GHE46" s="13"/>
      <c r="GHF46" s="13"/>
      <c r="GHG46" s="13"/>
      <c r="GHH46" s="13"/>
      <c r="GHI46" s="13"/>
      <c r="GHJ46" s="13"/>
      <c r="GHK46" s="13"/>
      <c r="GHL46" s="13"/>
      <c r="GHM46" s="13"/>
      <c r="GHN46" s="13"/>
      <c r="GHO46" s="13"/>
      <c r="GHP46" s="13"/>
      <c r="GHQ46" s="13"/>
      <c r="GHR46" s="13"/>
      <c r="GHS46" s="13"/>
      <c r="GHT46" s="13"/>
      <c r="GHU46" s="13"/>
      <c r="GHV46" s="13"/>
      <c r="GHW46" s="13"/>
      <c r="GHX46" s="13"/>
      <c r="GHY46" s="13"/>
      <c r="GHZ46" s="13"/>
      <c r="GIA46" s="13"/>
      <c r="GIB46" s="13"/>
      <c r="GIC46" s="13"/>
      <c r="GID46" s="13"/>
      <c r="GIE46" s="13"/>
      <c r="GIF46" s="13"/>
      <c r="GIG46" s="13"/>
      <c r="GIH46" s="13"/>
      <c r="GII46" s="13"/>
      <c r="GIJ46" s="13"/>
      <c r="GIK46" s="13"/>
      <c r="GIL46" s="13"/>
      <c r="GIM46" s="13"/>
      <c r="GIN46" s="13"/>
      <c r="GIO46" s="13"/>
      <c r="GIP46" s="13"/>
      <c r="GIQ46" s="13"/>
      <c r="GIR46" s="13"/>
      <c r="GIS46" s="13"/>
      <c r="GIT46" s="13"/>
      <c r="GIU46" s="13"/>
      <c r="GIV46" s="13"/>
      <c r="GIW46" s="13"/>
      <c r="GIX46" s="13"/>
      <c r="GIY46" s="13"/>
      <c r="GIZ46" s="13"/>
      <c r="GJA46" s="13"/>
      <c r="GJB46" s="13"/>
      <c r="GJC46" s="13"/>
      <c r="GJD46" s="13"/>
      <c r="GJE46" s="13"/>
      <c r="GJF46" s="13"/>
      <c r="GJG46" s="13"/>
      <c r="GJH46" s="13"/>
      <c r="GJI46" s="13"/>
      <c r="GJJ46" s="13"/>
      <c r="GJK46" s="13"/>
      <c r="GJL46" s="13"/>
      <c r="GJM46" s="13"/>
      <c r="GJN46" s="13"/>
      <c r="GJO46" s="13"/>
      <c r="GJP46" s="13"/>
      <c r="GJQ46" s="13"/>
      <c r="GJR46" s="13"/>
      <c r="GJS46" s="13"/>
      <c r="GJT46" s="13"/>
      <c r="GJU46" s="13"/>
      <c r="GJV46" s="13"/>
      <c r="GJW46" s="13"/>
      <c r="GJX46" s="13"/>
      <c r="GJY46" s="13"/>
      <c r="GJZ46" s="13"/>
      <c r="GKA46" s="13"/>
      <c r="GKB46" s="13"/>
      <c r="GKC46" s="13"/>
      <c r="GKD46" s="13"/>
      <c r="GKE46" s="13"/>
      <c r="GKF46" s="13"/>
      <c r="GKG46" s="13"/>
      <c r="GKH46" s="13"/>
      <c r="GKI46" s="13"/>
      <c r="GKJ46" s="13"/>
      <c r="GKK46" s="13"/>
      <c r="GKL46" s="13"/>
      <c r="GKM46" s="13"/>
      <c r="GKN46" s="13"/>
      <c r="GKO46" s="13"/>
      <c r="GKP46" s="13"/>
      <c r="GKQ46" s="13"/>
      <c r="GKR46" s="13"/>
      <c r="GKS46" s="13"/>
      <c r="GKT46" s="13"/>
      <c r="GKU46" s="13"/>
      <c r="GKV46" s="13"/>
      <c r="GKW46" s="13"/>
      <c r="GKX46" s="13"/>
      <c r="GKY46" s="13"/>
      <c r="GKZ46" s="13"/>
      <c r="GLA46" s="13"/>
      <c r="GLB46" s="13"/>
      <c r="GLC46" s="13"/>
      <c r="GLD46" s="13"/>
      <c r="GLE46" s="13"/>
      <c r="GLF46" s="13"/>
      <c r="GLG46" s="13"/>
      <c r="GLH46" s="13"/>
      <c r="GLI46" s="13"/>
      <c r="GLJ46" s="13"/>
      <c r="GLK46" s="13"/>
      <c r="GLL46" s="13"/>
      <c r="GLM46" s="13"/>
      <c r="GLN46" s="13"/>
      <c r="GLO46" s="13"/>
      <c r="GLP46" s="13"/>
      <c r="GLQ46" s="13"/>
      <c r="GLR46" s="13"/>
      <c r="GLS46" s="13"/>
      <c r="GLT46" s="13"/>
      <c r="GLU46" s="13"/>
      <c r="GLV46" s="13"/>
      <c r="GLW46" s="13"/>
      <c r="GLX46" s="13"/>
      <c r="GLY46" s="13"/>
      <c r="GLZ46" s="13"/>
      <c r="GMA46" s="13"/>
      <c r="GMB46" s="13"/>
      <c r="GMC46" s="13"/>
      <c r="GMD46" s="13"/>
      <c r="GME46" s="13"/>
      <c r="GMF46" s="13"/>
      <c r="GMG46" s="13"/>
      <c r="GMH46" s="13"/>
      <c r="GMI46" s="13"/>
      <c r="GMJ46" s="13"/>
      <c r="GMK46" s="13"/>
      <c r="GML46" s="13"/>
      <c r="GMM46" s="13"/>
      <c r="GMN46" s="13"/>
      <c r="GMO46" s="13"/>
      <c r="GMP46" s="13"/>
      <c r="GMQ46" s="13"/>
      <c r="GMR46" s="13"/>
      <c r="GMS46" s="13"/>
      <c r="GMT46" s="13"/>
      <c r="GMU46" s="13"/>
      <c r="GMV46" s="13"/>
      <c r="GMW46" s="13"/>
      <c r="GMX46" s="13"/>
      <c r="GMY46" s="13"/>
      <c r="GMZ46" s="13"/>
      <c r="GNA46" s="13"/>
      <c r="GNB46" s="13"/>
      <c r="GNC46" s="13"/>
      <c r="GND46" s="13"/>
      <c r="GNE46" s="13"/>
      <c r="GNF46" s="13"/>
      <c r="GNG46" s="13"/>
      <c r="GNH46" s="13"/>
      <c r="GNI46" s="13"/>
      <c r="GNJ46" s="13"/>
      <c r="GNK46" s="13"/>
      <c r="GNL46" s="13"/>
      <c r="GNM46" s="13"/>
      <c r="GNN46" s="13"/>
      <c r="GNO46" s="13"/>
      <c r="GNP46" s="13"/>
      <c r="GNQ46" s="13"/>
      <c r="GNR46" s="13"/>
      <c r="GNS46" s="13"/>
      <c r="GNT46" s="13"/>
      <c r="GNU46" s="13"/>
      <c r="GNV46" s="13"/>
      <c r="GNW46" s="13"/>
      <c r="GNX46" s="13"/>
      <c r="GNY46" s="13"/>
      <c r="GNZ46" s="13"/>
      <c r="GOA46" s="13"/>
      <c r="GOB46" s="13"/>
      <c r="GOC46" s="13"/>
      <c r="GOD46" s="13"/>
      <c r="GOE46" s="13"/>
      <c r="GOF46" s="13"/>
      <c r="GOG46" s="13"/>
      <c r="GOH46" s="13"/>
      <c r="GOI46" s="13"/>
      <c r="GOJ46" s="13"/>
      <c r="GOK46" s="13"/>
      <c r="GOL46" s="13"/>
      <c r="GOM46" s="13"/>
      <c r="GON46" s="13"/>
      <c r="GOO46" s="13"/>
      <c r="GOP46" s="13"/>
      <c r="GOQ46" s="13"/>
      <c r="GOR46" s="13"/>
      <c r="GOS46" s="13"/>
      <c r="GOT46" s="13"/>
      <c r="GOU46" s="13"/>
      <c r="GOV46" s="13"/>
      <c r="GOW46" s="13"/>
      <c r="GOX46" s="13"/>
      <c r="GOY46" s="13"/>
      <c r="GOZ46" s="13"/>
      <c r="GPA46" s="13"/>
      <c r="GPB46" s="13"/>
      <c r="GPC46" s="13"/>
      <c r="GPD46" s="13"/>
      <c r="GPE46" s="13"/>
      <c r="GPF46" s="13"/>
      <c r="GPG46" s="13"/>
      <c r="GPH46" s="13"/>
      <c r="GPI46" s="13"/>
      <c r="GPJ46" s="13"/>
      <c r="GPK46" s="13"/>
      <c r="GPL46" s="13"/>
      <c r="GPM46" s="13"/>
      <c r="GPN46" s="13"/>
      <c r="GPO46" s="13"/>
      <c r="GPP46" s="13"/>
      <c r="GPQ46" s="13"/>
      <c r="GPR46" s="13"/>
      <c r="GPS46" s="13"/>
      <c r="GPT46" s="13"/>
      <c r="GPU46" s="13"/>
      <c r="GPV46" s="13"/>
      <c r="GPW46" s="13"/>
      <c r="GPX46" s="13"/>
      <c r="GPY46" s="13"/>
      <c r="GPZ46" s="13"/>
      <c r="GQA46" s="13"/>
      <c r="GQB46" s="13"/>
      <c r="GQC46" s="13"/>
      <c r="GQD46" s="13"/>
      <c r="GQE46" s="13"/>
      <c r="GQF46" s="13"/>
      <c r="GQG46" s="13"/>
      <c r="GQH46" s="13"/>
      <c r="GQI46" s="13"/>
      <c r="GQJ46" s="13"/>
      <c r="GQK46" s="13"/>
      <c r="GQL46" s="13"/>
      <c r="GQM46" s="13"/>
      <c r="GQN46" s="13"/>
      <c r="GQO46" s="13"/>
      <c r="GQP46" s="13"/>
      <c r="GQQ46" s="13"/>
      <c r="GQR46" s="13"/>
      <c r="GQS46" s="13"/>
      <c r="GQT46" s="13"/>
      <c r="GQU46" s="13"/>
      <c r="GQV46" s="13"/>
      <c r="GQW46" s="13"/>
      <c r="GQX46" s="13"/>
      <c r="GQY46" s="13"/>
      <c r="GQZ46" s="13"/>
      <c r="GRA46" s="13"/>
      <c r="GRB46" s="13"/>
      <c r="GRC46" s="13"/>
      <c r="GRD46" s="13"/>
      <c r="GRE46" s="13"/>
      <c r="GRF46" s="13"/>
      <c r="GRG46" s="13"/>
      <c r="GRH46" s="13"/>
      <c r="GRI46" s="13"/>
      <c r="GRJ46" s="13"/>
      <c r="GRK46" s="13"/>
      <c r="GRL46" s="13"/>
      <c r="GRM46" s="13"/>
      <c r="GRN46" s="13"/>
      <c r="GRO46" s="13"/>
      <c r="GRP46" s="13"/>
      <c r="GRQ46" s="13"/>
      <c r="GRR46" s="13"/>
      <c r="GRS46" s="13"/>
      <c r="GRT46" s="13"/>
      <c r="GRU46" s="13"/>
      <c r="GRV46" s="13"/>
      <c r="GRW46" s="13"/>
      <c r="GRX46" s="13"/>
      <c r="GRY46" s="13"/>
      <c r="GRZ46" s="13"/>
      <c r="GSA46" s="13"/>
      <c r="GSB46" s="13"/>
      <c r="GSC46" s="13"/>
      <c r="GSD46" s="13"/>
      <c r="GSE46" s="13"/>
      <c r="GSF46" s="13"/>
      <c r="GSG46" s="13"/>
      <c r="GSH46" s="13"/>
      <c r="GSI46" s="13"/>
      <c r="GSJ46" s="13"/>
      <c r="GSK46" s="13"/>
      <c r="GSL46" s="13"/>
      <c r="GSM46" s="13"/>
      <c r="GSN46" s="13"/>
      <c r="GSO46" s="13"/>
      <c r="GSP46" s="13"/>
      <c r="GSQ46" s="13"/>
      <c r="GSR46" s="13"/>
      <c r="GSS46" s="13"/>
      <c r="GST46" s="13"/>
      <c r="GSU46" s="13"/>
      <c r="GSV46" s="13"/>
      <c r="GSW46" s="13"/>
      <c r="GSX46" s="13"/>
      <c r="GSY46" s="13"/>
      <c r="GSZ46" s="13"/>
      <c r="GTA46" s="13"/>
      <c r="GTB46" s="13"/>
      <c r="GTC46" s="13"/>
      <c r="GTD46" s="13"/>
      <c r="GTE46" s="13"/>
      <c r="GTF46" s="13"/>
      <c r="GTG46" s="13"/>
      <c r="GTH46" s="13"/>
      <c r="GTI46" s="13"/>
      <c r="GTJ46" s="13"/>
      <c r="GTK46" s="13"/>
      <c r="GTL46" s="13"/>
      <c r="GTM46" s="13"/>
      <c r="GTN46" s="13"/>
      <c r="GTO46" s="13"/>
      <c r="GTP46" s="13"/>
      <c r="GTQ46" s="13"/>
      <c r="GTR46" s="13"/>
      <c r="GTS46" s="13"/>
      <c r="GTT46" s="13"/>
      <c r="GTU46" s="13"/>
      <c r="GTV46" s="13"/>
      <c r="GTW46" s="13"/>
      <c r="GTX46" s="13"/>
      <c r="GTY46" s="13"/>
      <c r="GTZ46" s="13"/>
      <c r="GUA46" s="13"/>
      <c r="GUB46" s="13"/>
      <c r="GUC46" s="13"/>
      <c r="GUD46" s="13"/>
      <c r="GUE46" s="13"/>
      <c r="GUF46" s="13"/>
      <c r="GUG46" s="13"/>
      <c r="GUH46" s="13"/>
      <c r="GUI46" s="13"/>
      <c r="GUJ46" s="13"/>
      <c r="GUK46" s="13"/>
      <c r="GUL46" s="13"/>
      <c r="GUM46" s="13"/>
      <c r="GUN46" s="13"/>
      <c r="GUO46" s="13"/>
      <c r="GUP46" s="13"/>
      <c r="GUQ46" s="13"/>
      <c r="GUR46" s="13"/>
      <c r="GUS46" s="13"/>
      <c r="GUT46" s="13"/>
      <c r="GUU46" s="13"/>
      <c r="GUV46" s="13"/>
      <c r="GUW46" s="13"/>
      <c r="GUX46" s="13"/>
      <c r="GUY46" s="13"/>
      <c r="GUZ46" s="13"/>
      <c r="GVA46" s="13"/>
      <c r="GVB46" s="13"/>
      <c r="GVC46" s="13"/>
      <c r="GVD46" s="13"/>
      <c r="GVE46" s="13"/>
      <c r="GVF46" s="13"/>
      <c r="GVG46" s="13"/>
      <c r="GVH46" s="13"/>
      <c r="GVI46" s="13"/>
      <c r="GVJ46" s="13"/>
      <c r="GVK46" s="13"/>
      <c r="GVL46" s="13"/>
      <c r="GVM46" s="13"/>
      <c r="GVN46" s="13"/>
      <c r="GVO46" s="13"/>
      <c r="GVP46" s="13"/>
      <c r="GVQ46" s="13"/>
      <c r="GVR46" s="13"/>
      <c r="GVS46" s="13"/>
      <c r="GVT46" s="13"/>
      <c r="GVU46" s="13"/>
      <c r="GVV46" s="13"/>
      <c r="GVW46" s="13"/>
      <c r="GVX46" s="13"/>
      <c r="GVY46" s="13"/>
      <c r="GVZ46" s="13"/>
      <c r="GWA46" s="13"/>
      <c r="GWB46" s="13"/>
      <c r="GWC46" s="13"/>
      <c r="GWD46" s="13"/>
      <c r="GWE46" s="13"/>
      <c r="GWF46" s="13"/>
      <c r="GWG46" s="13"/>
      <c r="GWH46" s="13"/>
      <c r="GWI46" s="13"/>
      <c r="GWJ46" s="13"/>
      <c r="GWK46" s="13"/>
      <c r="GWL46" s="13"/>
      <c r="GWM46" s="13"/>
      <c r="GWN46" s="13"/>
      <c r="GWO46" s="13"/>
      <c r="GWP46" s="13"/>
      <c r="GWQ46" s="13"/>
      <c r="GWR46" s="13"/>
      <c r="GWS46" s="13"/>
      <c r="GWT46" s="13"/>
      <c r="GWU46" s="13"/>
      <c r="GWV46" s="13"/>
      <c r="GWW46" s="13"/>
      <c r="GWX46" s="13"/>
      <c r="GWY46" s="13"/>
      <c r="GWZ46" s="13"/>
      <c r="GXA46" s="13"/>
      <c r="GXB46" s="13"/>
      <c r="GXC46" s="13"/>
      <c r="GXD46" s="13"/>
      <c r="GXE46" s="13"/>
      <c r="GXF46" s="13"/>
      <c r="GXG46" s="13"/>
      <c r="GXH46" s="13"/>
      <c r="GXI46" s="13"/>
      <c r="GXJ46" s="13"/>
      <c r="GXK46" s="13"/>
      <c r="GXL46" s="13"/>
      <c r="GXM46" s="13"/>
      <c r="GXN46" s="13"/>
      <c r="GXO46" s="13"/>
      <c r="GXP46" s="13"/>
      <c r="GXQ46" s="13"/>
      <c r="GXR46" s="13"/>
      <c r="GXS46" s="13"/>
      <c r="GXT46" s="13"/>
      <c r="GXU46" s="13"/>
      <c r="GXV46" s="13"/>
      <c r="GXW46" s="13"/>
      <c r="GXX46" s="13"/>
      <c r="GXY46" s="13"/>
      <c r="GXZ46" s="13"/>
      <c r="GYA46" s="13"/>
      <c r="GYB46" s="13"/>
      <c r="GYC46" s="13"/>
      <c r="GYD46" s="13"/>
      <c r="GYE46" s="13"/>
      <c r="GYF46" s="13"/>
      <c r="GYG46" s="13"/>
      <c r="GYH46" s="13"/>
      <c r="GYI46" s="13"/>
      <c r="GYJ46" s="13"/>
      <c r="GYK46" s="13"/>
      <c r="GYL46" s="13"/>
      <c r="GYM46" s="13"/>
      <c r="GYN46" s="13"/>
      <c r="GYO46" s="13"/>
      <c r="GYP46" s="13"/>
      <c r="GYQ46" s="13"/>
      <c r="GYR46" s="13"/>
      <c r="GYS46" s="13"/>
      <c r="GYT46" s="13"/>
      <c r="GYU46" s="13"/>
      <c r="GYV46" s="13"/>
      <c r="GYW46" s="13"/>
      <c r="GYX46" s="13"/>
      <c r="GYY46" s="13"/>
      <c r="GYZ46" s="13"/>
      <c r="GZA46" s="13"/>
      <c r="GZB46" s="13"/>
      <c r="GZC46" s="13"/>
      <c r="GZD46" s="13"/>
      <c r="GZE46" s="13"/>
      <c r="GZF46" s="13"/>
      <c r="GZG46" s="13"/>
      <c r="GZH46" s="13"/>
      <c r="GZI46" s="13"/>
      <c r="GZJ46" s="13"/>
      <c r="GZK46" s="13"/>
      <c r="GZL46" s="13"/>
      <c r="GZM46" s="13"/>
      <c r="GZN46" s="13"/>
      <c r="GZO46" s="13"/>
      <c r="GZP46" s="13"/>
      <c r="GZQ46" s="13"/>
      <c r="GZR46" s="13"/>
      <c r="GZS46" s="13"/>
      <c r="GZT46" s="13"/>
      <c r="GZU46" s="13"/>
      <c r="GZV46" s="13"/>
      <c r="GZW46" s="13"/>
      <c r="GZX46" s="13"/>
      <c r="GZY46" s="13"/>
      <c r="GZZ46" s="13"/>
      <c r="HAA46" s="13"/>
      <c r="HAB46" s="13"/>
      <c r="HAC46" s="13"/>
      <c r="HAD46" s="13"/>
      <c r="HAE46" s="13"/>
      <c r="HAF46" s="13"/>
      <c r="HAG46" s="13"/>
      <c r="HAH46" s="13"/>
      <c r="HAI46" s="13"/>
      <c r="HAJ46" s="13"/>
      <c r="HAK46" s="13"/>
      <c r="HAL46" s="13"/>
      <c r="HAM46" s="13"/>
      <c r="HAN46" s="13"/>
      <c r="HAO46" s="13"/>
      <c r="HAP46" s="13"/>
      <c r="HAQ46" s="13"/>
      <c r="HAR46" s="13"/>
      <c r="HAS46" s="13"/>
      <c r="HAT46" s="13"/>
      <c r="HAU46" s="13"/>
      <c r="HAV46" s="13"/>
      <c r="HAW46" s="13"/>
      <c r="HAX46" s="13"/>
      <c r="HAY46" s="13"/>
      <c r="HAZ46" s="13"/>
      <c r="HBA46" s="13"/>
      <c r="HBB46" s="13"/>
      <c r="HBC46" s="13"/>
      <c r="HBD46" s="13"/>
      <c r="HBE46" s="13"/>
      <c r="HBF46" s="13"/>
      <c r="HBG46" s="13"/>
      <c r="HBH46" s="13"/>
      <c r="HBI46" s="13"/>
      <c r="HBJ46" s="13"/>
      <c r="HBK46" s="13"/>
      <c r="HBL46" s="13"/>
      <c r="HBM46" s="13"/>
      <c r="HBN46" s="13"/>
      <c r="HBO46" s="13"/>
      <c r="HBP46" s="13"/>
      <c r="HBQ46" s="13"/>
      <c r="HBR46" s="13"/>
      <c r="HBS46" s="13"/>
      <c r="HBT46" s="13"/>
      <c r="HBU46" s="13"/>
      <c r="HBV46" s="13"/>
      <c r="HBW46" s="13"/>
      <c r="HBX46" s="13"/>
      <c r="HBY46" s="13"/>
      <c r="HBZ46" s="13"/>
      <c r="HCA46" s="13"/>
      <c r="HCB46" s="13"/>
      <c r="HCC46" s="13"/>
      <c r="HCD46" s="13"/>
      <c r="HCE46" s="13"/>
      <c r="HCF46" s="13"/>
      <c r="HCG46" s="13"/>
      <c r="HCH46" s="13"/>
      <c r="HCI46" s="13"/>
      <c r="HCJ46" s="13"/>
      <c r="HCK46" s="13"/>
      <c r="HCL46" s="13"/>
      <c r="HCM46" s="13"/>
      <c r="HCN46" s="13"/>
      <c r="HCO46" s="13"/>
      <c r="HCP46" s="13"/>
      <c r="HCQ46" s="13"/>
      <c r="HCR46" s="13"/>
      <c r="HCS46" s="13"/>
      <c r="HCT46" s="13"/>
      <c r="HCU46" s="13"/>
      <c r="HCV46" s="13"/>
      <c r="HCW46" s="13"/>
      <c r="HCX46" s="13"/>
      <c r="HCY46" s="13"/>
      <c r="HCZ46" s="13"/>
      <c r="HDA46" s="13"/>
      <c r="HDB46" s="13"/>
      <c r="HDC46" s="13"/>
      <c r="HDD46" s="13"/>
      <c r="HDE46" s="13"/>
      <c r="HDF46" s="13"/>
      <c r="HDG46" s="13"/>
      <c r="HDH46" s="13"/>
      <c r="HDI46" s="13"/>
      <c r="HDJ46" s="13"/>
      <c r="HDK46" s="13"/>
      <c r="HDL46" s="13"/>
      <c r="HDM46" s="13"/>
      <c r="HDN46" s="13"/>
      <c r="HDO46" s="13"/>
      <c r="HDP46" s="13"/>
      <c r="HDQ46" s="13"/>
      <c r="HDR46" s="13"/>
      <c r="HDS46" s="13"/>
      <c r="HDT46" s="13"/>
      <c r="HDU46" s="13"/>
      <c r="HDV46" s="13"/>
      <c r="HDW46" s="13"/>
      <c r="HDX46" s="13"/>
      <c r="HDY46" s="13"/>
      <c r="HDZ46" s="13"/>
      <c r="HEA46" s="13"/>
      <c r="HEB46" s="13"/>
      <c r="HEC46" s="13"/>
      <c r="HED46" s="13"/>
      <c r="HEE46" s="13"/>
      <c r="HEF46" s="13"/>
      <c r="HEG46" s="13"/>
      <c r="HEH46" s="13"/>
      <c r="HEI46" s="13"/>
      <c r="HEJ46" s="13"/>
      <c r="HEK46" s="13"/>
      <c r="HEL46" s="13"/>
      <c r="HEM46" s="13"/>
      <c r="HEN46" s="13"/>
      <c r="HEO46" s="13"/>
      <c r="HEP46" s="13"/>
      <c r="HEQ46" s="13"/>
      <c r="HER46" s="13"/>
      <c r="HES46" s="13"/>
      <c r="HET46" s="13"/>
      <c r="HEU46" s="13"/>
      <c r="HEV46" s="13"/>
      <c r="HEW46" s="13"/>
      <c r="HEX46" s="13"/>
      <c r="HEY46" s="13"/>
      <c r="HEZ46" s="13"/>
      <c r="HFA46" s="13"/>
      <c r="HFB46" s="13"/>
      <c r="HFC46" s="13"/>
      <c r="HFD46" s="13"/>
      <c r="HFE46" s="13"/>
      <c r="HFF46" s="13"/>
      <c r="HFG46" s="13"/>
      <c r="HFH46" s="13"/>
      <c r="HFI46" s="13"/>
      <c r="HFJ46" s="13"/>
      <c r="HFK46" s="13"/>
      <c r="HFL46" s="13"/>
      <c r="HFM46" s="13"/>
      <c r="HFN46" s="13"/>
      <c r="HFO46" s="13"/>
      <c r="HFP46" s="13"/>
      <c r="HFQ46" s="13"/>
      <c r="HFR46" s="13"/>
      <c r="HFS46" s="13"/>
      <c r="HFT46" s="13"/>
      <c r="HFU46" s="13"/>
      <c r="HFV46" s="13"/>
      <c r="HFW46" s="13"/>
      <c r="HFX46" s="13"/>
      <c r="HFY46" s="13"/>
      <c r="HFZ46" s="13"/>
      <c r="HGA46" s="13"/>
      <c r="HGB46" s="13"/>
      <c r="HGC46" s="13"/>
      <c r="HGD46" s="13"/>
      <c r="HGE46" s="13"/>
      <c r="HGF46" s="13"/>
      <c r="HGG46" s="13"/>
      <c r="HGH46" s="13"/>
      <c r="HGI46" s="13"/>
      <c r="HGJ46" s="13"/>
      <c r="HGK46" s="13"/>
      <c r="HGL46" s="13"/>
      <c r="HGM46" s="13"/>
      <c r="HGN46" s="13"/>
      <c r="HGO46" s="13"/>
      <c r="HGP46" s="13"/>
      <c r="HGQ46" s="13"/>
      <c r="HGR46" s="13"/>
      <c r="HGS46" s="13"/>
      <c r="HGT46" s="13"/>
      <c r="HGU46" s="13"/>
      <c r="HGV46" s="13"/>
      <c r="HGW46" s="13"/>
      <c r="HGX46" s="13"/>
      <c r="HGY46" s="13"/>
      <c r="HGZ46" s="13"/>
      <c r="HHA46" s="13"/>
      <c r="HHB46" s="13"/>
      <c r="HHC46" s="13"/>
      <c r="HHD46" s="13"/>
      <c r="HHE46" s="13"/>
      <c r="HHF46" s="13"/>
      <c r="HHG46" s="13"/>
      <c r="HHH46" s="13"/>
      <c r="HHI46" s="13"/>
      <c r="HHJ46" s="13"/>
      <c r="HHK46" s="13"/>
      <c r="HHL46" s="13"/>
      <c r="HHM46" s="13"/>
      <c r="HHN46" s="13"/>
      <c r="HHO46" s="13"/>
      <c r="HHP46" s="13"/>
      <c r="HHQ46" s="13"/>
      <c r="HHR46" s="13"/>
      <c r="HHS46" s="13"/>
      <c r="HHT46" s="13"/>
      <c r="HHU46" s="13"/>
      <c r="HHV46" s="13"/>
      <c r="HHW46" s="13"/>
      <c r="HHX46" s="13"/>
      <c r="HHY46" s="13"/>
      <c r="HHZ46" s="13"/>
      <c r="HIA46" s="13"/>
      <c r="HIB46" s="13"/>
      <c r="HIC46" s="13"/>
      <c r="HID46" s="13"/>
      <c r="HIE46" s="13"/>
      <c r="HIF46" s="13"/>
      <c r="HIG46" s="13"/>
      <c r="HIH46" s="13"/>
      <c r="HII46" s="13"/>
      <c r="HIJ46" s="13"/>
      <c r="HIK46" s="13"/>
      <c r="HIL46" s="13"/>
      <c r="HIM46" s="13"/>
      <c r="HIN46" s="13"/>
      <c r="HIO46" s="13"/>
      <c r="HIP46" s="13"/>
      <c r="HIQ46" s="13"/>
      <c r="HIR46" s="13"/>
      <c r="HIS46" s="13"/>
      <c r="HIT46" s="13"/>
      <c r="HIU46" s="13"/>
      <c r="HIV46" s="13"/>
      <c r="HIW46" s="13"/>
      <c r="HIX46" s="13"/>
      <c r="HIY46" s="13"/>
      <c r="HIZ46" s="13"/>
      <c r="HJA46" s="13"/>
      <c r="HJB46" s="13"/>
      <c r="HJC46" s="13"/>
      <c r="HJD46" s="13"/>
      <c r="HJE46" s="13"/>
      <c r="HJF46" s="13"/>
      <c r="HJG46" s="13"/>
      <c r="HJH46" s="13"/>
      <c r="HJI46" s="13"/>
      <c r="HJJ46" s="13"/>
      <c r="HJK46" s="13"/>
      <c r="HJL46" s="13"/>
      <c r="HJM46" s="13"/>
      <c r="HJN46" s="13"/>
      <c r="HJO46" s="13"/>
      <c r="HJP46" s="13"/>
      <c r="HJQ46" s="13"/>
      <c r="HJR46" s="13"/>
      <c r="HJS46" s="13"/>
      <c r="HJT46" s="13"/>
      <c r="HJU46" s="13"/>
      <c r="HJV46" s="13"/>
      <c r="HJW46" s="13"/>
      <c r="HJX46" s="13"/>
      <c r="HJY46" s="13"/>
      <c r="HJZ46" s="13"/>
      <c r="HKA46" s="13"/>
      <c r="HKB46" s="13"/>
      <c r="HKC46" s="13"/>
      <c r="HKD46" s="13"/>
      <c r="HKE46" s="13"/>
      <c r="HKF46" s="13"/>
      <c r="HKG46" s="13"/>
      <c r="HKH46" s="13"/>
      <c r="HKI46" s="13"/>
      <c r="HKJ46" s="13"/>
      <c r="HKK46" s="13"/>
      <c r="HKL46" s="13"/>
      <c r="HKM46" s="13"/>
      <c r="HKN46" s="13"/>
      <c r="HKO46" s="13"/>
      <c r="HKP46" s="13"/>
      <c r="HKQ46" s="13"/>
      <c r="HKR46" s="13"/>
      <c r="HKS46" s="13"/>
      <c r="HKT46" s="13"/>
      <c r="HKU46" s="13"/>
      <c r="HKV46" s="13"/>
      <c r="HKW46" s="13"/>
      <c r="HKX46" s="13"/>
      <c r="HKY46" s="13"/>
      <c r="HKZ46" s="13"/>
      <c r="HLA46" s="13"/>
      <c r="HLB46" s="13"/>
      <c r="HLC46" s="13"/>
      <c r="HLD46" s="13"/>
      <c r="HLE46" s="13"/>
      <c r="HLF46" s="13"/>
      <c r="HLG46" s="13"/>
      <c r="HLH46" s="13"/>
      <c r="HLI46" s="13"/>
      <c r="HLJ46" s="13"/>
      <c r="HLK46" s="13"/>
      <c r="HLL46" s="13"/>
      <c r="HLM46" s="13"/>
      <c r="HLN46" s="13"/>
      <c r="HLO46" s="13"/>
      <c r="HLP46" s="13"/>
      <c r="HLQ46" s="13"/>
      <c r="HLR46" s="13"/>
      <c r="HLS46" s="13"/>
      <c r="HLT46" s="13"/>
      <c r="HLU46" s="13"/>
      <c r="HLV46" s="13"/>
      <c r="HLW46" s="13"/>
      <c r="HLX46" s="13"/>
      <c r="HLY46" s="13"/>
      <c r="HLZ46" s="13"/>
      <c r="HMA46" s="13"/>
      <c r="HMB46" s="13"/>
      <c r="HMC46" s="13"/>
      <c r="HMD46" s="13"/>
      <c r="HME46" s="13"/>
      <c r="HMF46" s="13"/>
      <c r="HMG46" s="13"/>
      <c r="HMH46" s="13"/>
      <c r="HMI46" s="13"/>
      <c r="HMJ46" s="13"/>
      <c r="HMK46" s="13"/>
      <c r="HML46" s="13"/>
      <c r="HMM46" s="13"/>
      <c r="HMN46" s="13"/>
      <c r="HMO46" s="13"/>
      <c r="HMP46" s="13"/>
      <c r="HMQ46" s="13"/>
      <c r="HMR46" s="13"/>
      <c r="HMS46" s="13"/>
      <c r="HMT46" s="13"/>
      <c r="HMU46" s="13"/>
      <c r="HMV46" s="13"/>
      <c r="HMW46" s="13"/>
      <c r="HMX46" s="13"/>
      <c r="HMY46" s="13"/>
      <c r="HMZ46" s="13"/>
      <c r="HNA46" s="13"/>
      <c r="HNB46" s="13"/>
      <c r="HNC46" s="13"/>
      <c r="HND46" s="13"/>
      <c r="HNE46" s="13"/>
      <c r="HNF46" s="13"/>
      <c r="HNG46" s="13"/>
      <c r="HNH46" s="13"/>
      <c r="HNI46" s="13"/>
      <c r="HNJ46" s="13"/>
      <c r="HNK46" s="13"/>
      <c r="HNL46" s="13"/>
      <c r="HNM46" s="13"/>
      <c r="HNN46" s="13"/>
      <c r="HNO46" s="13"/>
      <c r="HNP46" s="13"/>
      <c r="HNQ46" s="13"/>
      <c r="HNR46" s="13"/>
      <c r="HNS46" s="13"/>
      <c r="HNT46" s="13"/>
      <c r="HNU46" s="13"/>
      <c r="HNV46" s="13"/>
      <c r="HNW46" s="13"/>
      <c r="HNX46" s="13"/>
      <c r="HNY46" s="13"/>
      <c r="HNZ46" s="13"/>
      <c r="HOA46" s="13"/>
      <c r="HOB46" s="13"/>
      <c r="HOC46" s="13"/>
      <c r="HOD46" s="13"/>
      <c r="HOE46" s="13"/>
      <c r="HOF46" s="13"/>
      <c r="HOG46" s="13"/>
      <c r="HOH46" s="13"/>
      <c r="HOI46" s="13"/>
      <c r="HOJ46" s="13"/>
      <c r="HOK46" s="13"/>
      <c r="HOL46" s="13"/>
      <c r="HOM46" s="13"/>
      <c r="HON46" s="13"/>
      <c r="HOO46" s="13"/>
      <c r="HOP46" s="13"/>
      <c r="HOQ46" s="13"/>
      <c r="HOR46" s="13"/>
      <c r="HOS46" s="13"/>
      <c r="HOT46" s="13"/>
      <c r="HOU46" s="13"/>
      <c r="HOV46" s="13"/>
      <c r="HOW46" s="13"/>
      <c r="HOX46" s="13"/>
      <c r="HOY46" s="13"/>
      <c r="HOZ46" s="13"/>
      <c r="HPA46" s="13"/>
      <c r="HPB46" s="13"/>
      <c r="HPC46" s="13"/>
      <c r="HPD46" s="13"/>
      <c r="HPE46" s="13"/>
      <c r="HPF46" s="13"/>
      <c r="HPG46" s="13"/>
      <c r="HPH46" s="13"/>
      <c r="HPI46" s="13"/>
      <c r="HPJ46" s="13"/>
      <c r="HPK46" s="13"/>
      <c r="HPL46" s="13"/>
      <c r="HPM46" s="13"/>
      <c r="HPN46" s="13"/>
      <c r="HPO46" s="13"/>
      <c r="HPP46" s="13"/>
      <c r="HPQ46" s="13"/>
      <c r="HPR46" s="13"/>
      <c r="HPS46" s="13"/>
      <c r="HPT46" s="13"/>
      <c r="HPU46" s="13"/>
      <c r="HPV46" s="13"/>
      <c r="HPW46" s="13"/>
      <c r="HPX46" s="13"/>
      <c r="HPY46" s="13"/>
      <c r="HPZ46" s="13"/>
      <c r="HQA46" s="13"/>
      <c r="HQB46" s="13"/>
      <c r="HQC46" s="13"/>
      <c r="HQD46" s="13"/>
      <c r="HQE46" s="13"/>
      <c r="HQF46" s="13"/>
      <c r="HQG46" s="13"/>
      <c r="HQH46" s="13"/>
      <c r="HQI46" s="13"/>
      <c r="HQJ46" s="13"/>
      <c r="HQK46" s="13"/>
      <c r="HQL46" s="13"/>
      <c r="HQM46" s="13"/>
      <c r="HQN46" s="13"/>
      <c r="HQO46" s="13"/>
      <c r="HQP46" s="13"/>
      <c r="HQQ46" s="13"/>
      <c r="HQR46" s="13"/>
      <c r="HQS46" s="13"/>
      <c r="HQT46" s="13"/>
      <c r="HQU46" s="13"/>
      <c r="HQV46" s="13"/>
      <c r="HQW46" s="13"/>
      <c r="HQX46" s="13"/>
      <c r="HQY46" s="13"/>
      <c r="HQZ46" s="13"/>
      <c r="HRA46" s="13"/>
      <c r="HRB46" s="13"/>
      <c r="HRC46" s="13"/>
      <c r="HRD46" s="13"/>
      <c r="HRE46" s="13"/>
      <c r="HRF46" s="13"/>
      <c r="HRG46" s="13"/>
      <c r="HRH46" s="13"/>
      <c r="HRI46" s="13"/>
      <c r="HRJ46" s="13"/>
      <c r="HRK46" s="13"/>
      <c r="HRL46" s="13"/>
      <c r="HRM46" s="13"/>
      <c r="HRN46" s="13"/>
      <c r="HRO46" s="13"/>
      <c r="HRP46" s="13"/>
      <c r="HRQ46" s="13"/>
      <c r="HRR46" s="13"/>
      <c r="HRS46" s="13"/>
      <c r="HRT46" s="13"/>
      <c r="HRU46" s="13"/>
      <c r="HRV46" s="13"/>
      <c r="HRW46" s="13"/>
      <c r="HRX46" s="13"/>
      <c r="HRY46" s="13"/>
      <c r="HRZ46" s="13"/>
      <c r="HSA46" s="13"/>
      <c r="HSB46" s="13"/>
      <c r="HSC46" s="13"/>
      <c r="HSD46" s="13"/>
      <c r="HSE46" s="13"/>
      <c r="HSF46" s="13"/>
      <c r="HSG46" s="13"/>
      <c r="HSH46" s="13"/>
      <c r="HSI46" s="13"/>
      <c r="HSJ46" s="13"/>
      <c r="HSK46" s="13"/>
      <c r="HSL46" s="13"/>
      <c r="HSM46" s="13"/>
      <c r="HSN46" s="13"/>
      <c r="HSO46" s="13"/>
      <c r="HSP46" s="13"/>
      <c r="HSQ46" s="13"/>
      <c r="HSR46" s="13"/>
      <c r="HSS46" s="13"/>
      <c r="HST46" s="13"/>
      <c r="HSU46" s="13"/>
      <c r="HSV46" s="13"/>
      <c r="HSW46" s="13"/>
      <c r="HSX46" s="13"/>
      <c r="HSY46" s="13"/>
      <c r="HSZ46" s="13"/>
      <c r="HTA46" s="13"/>
      <c r="HTB46" s="13"/>
      <c r="HTC46" s="13"/>
      <c r="HTD46" s="13"/>
      <c r="HTE46" s="13"/>
      <c r="HTF46" s="13"/>
      <c r="HTG46" s="13"/>
      <c r="HTH46" s="13"/>
      <c r="HTI46" s="13"/>
      <c r="HTJ46" s="13"/>
      <c r="HTK46" s="13"/>
      <c r="HTL46" s="13"/>
      <c r="HTM46" s="13"/>
      <c r="HTN46" s="13"/>
      <c r="HTO46" s="13"/>
      <c r="HTP46" s="13"/>
      <c r="HTQ46" s="13"/>
      <c r="HTR46" s="13"/>
      <c r="HTS46" s="13"/>
      <c r="HTT46" s="13"/>
      <c r="HTU46" s="13"/>
      <c r="HTV46" s="13"/>
      <c r="HTW46" s="13"/>
      <c r="HTX46" s="13"/>
      <c r="HTY46" s="13"/>
      <c r="HTZ46" s="13"/>
      <c r="HUA46" s="13"/>
      <c r="HUB46" s="13"/>
      <c r="HUC46" s="13"/>
      <c r="HUD46" s="13"/>
      <c r="HUE46" s="13"/>
      <c r="HUF46" s="13"/>
      <c r="HUG46" s="13"/>
      <c r="HUH46" s="13"/>
      <c r="HUI46" s="13"/>
      <c r="HUJ46" s="13"/>
      <c r="HUK46" s="13"/>
      <c r="HUL46" s="13"/>
      <c r="HUM46" s="13"/>
      <c r="HUN46" s="13"/>
      <c r="HUO46" s="13"/>
      <c r="HUP46" s="13"/>
      <c r="HUQ46" s="13"/>
      <c r="HUR46" s="13"/>
      <c r="HUS46" s="13"/>
      <c r="HUT46" s="13"/>
      <c r="HUU46" s="13"/>
      <c r="HUV46" s="13"/>
      <c r="HUW46" s="13"/>
      <c r="HUX46" s="13"/>
      <c r="HUY46" s="13"/>
      <c r="HUZ46" s="13"/>
      <c r="HVA46" s="13"/>
      <c r="HVB46" s="13"/>
      <c r="HVC46" s="13"/>
      <c r="HVD46" s="13"/>
      <c r="HVE46" s="13"/>
      <c r="HVF46" s="13"/>
      <c r="HVG46" s="13"/>
      <c r="HVH46" s="13"/>
      <c r="HVI46" s="13"/>
      <c r="HVJ46" s="13"/>
      <c r="HVK46" s="13"/>
      <c r="HVL46" s="13"/>
      <c r="HVM46" s="13"/>
      <c r="HVN46" s="13"/>
      <c r="HVO46" s="13"/>
      <c r="HVP46" s="13"/>
      <c r="HVQ46" s="13"/>
      <c r="HVR46" s="13"/>
      <c r="HVS46" s="13"/>
      <c r="HVT46" s="13"/>
      <c r="HVU46" s="13"/>
      <c r="HVV46" s="13"/>
      <c r="HVW46" s="13"/>
      <c r="HVX46" s="13"/>
      <c r="HVY46" s="13"/>
      <c r="HVZ46" s="13"/>
      <c r="HWA46" s="13"/>
      <c r="HWB46" s="13"/>
      <c r="HWC46" s="13"/>
      <c r="HWD46" s="13"/>
      <c r="HWE46" s="13"/>
      <c r="HWF46" s="13"/>
      <c r="HWG46" s="13"/>
      <c r="HWH46" s="13"/>
      <c r="HWI46" s="13"/>
      <c r="HWJ46" s="13"/>
      <c r="HWK46" s="13"/>
      <c r="HWL46" s="13"/>
      <c r="HWM46" s="13"/>
      <c r="HWN46" s="13"/>
      <c r="HWO46" s="13"/>
      <c r="HWP46" s="13"/>
      <c r="HWQ46" s="13"/>
      <c r="HWR46" s="13"/>
      <c r="HWS46" s="13"/>
      <c r="HWT46" s="13"/>
      <c r="HWU46" s="13"/>
      <c r="HWV46" s="13"/>
      <c r="HWW46" s="13"/>
      <c r="HWX46" s="13"/>
      <c r="HWY46" s="13"/>
      <c r="HWZ46" s="13"/>
      <c r="HXA46" s="13"/>
      <c r="HXB46" s="13"/>
      <c r="HXC46" s="13"/>
      <c r="HXD46" s="13"/>
      <c r="HXE46" s="13"/>
      <c r="HXF46" s="13"/>
      <c r="HXG46" s="13"/>
      <c r="HXH46" s="13"/>
      <c r="HXI46" s="13"/>
      <c r="HXJ46" s="13"/>
      <c r="HXK46" s="13"/>
      <c r="HXL46" s="13"/>
      <c r="HXM46" s="13"/>
      <c r="HXN46" s="13"/>
      <c r="HXO46" s="13"/>
      <c r="HXP46" s="13"/>
      <c r="HXQ46" s="13"/>
      <c r="HXR46" s="13"/>
      <c r="HXS46" s="13"/>
      <c r="HXT46" s="13"/>
      <c r="HXU46" s="13"/>
      <c r="HXV46" s="13"/>
      <c r="HXW46" s="13"/>
      <c r="HXX46" s="13"/>
      <c r="HXY46" s="13"/>
      <c r="HXZ46" s="13"/>
      <c r="HYA46" s="13"/>
      <c r="HYB46" s="13"/>
      <c r="HYC46" s="13"/>
      <c r="HYD46" s="13"/>
      <c r="HYE46" s="13"/>
      <c r="HYF46" s="13"/>
      <c r="HYG46" s="13"/>
      <c r="HYH46" s="13"/>
      <c r="HYI46" s="13"/>
      <c r="HYJ46" s="13"/>
      <c r="HYK46" s="13"/>
      <c r="HYL46" s="13"/>
      <c r="HYM46" s="13"/>
      <c r="HYN46" s="13"/>
      <c r="HYO46" s="13"/>
      <c r="HYP46" s="13"/>
      <c r="HYQ46" s="13"/>
      <c r="HYR46" s="13"/>
      <c r="HYS46" s="13"/>
      <c r="HYT46" s="13"/>
      <c r="HYU46" s="13"/>
      <c r="HYV46" s="13"/>
      <c r="HYW46" s="13"/>
      <c r="HYX46" s="13"/>
      <c r="HYY46" s="13"/>
      <c r="HYZ46" s="13"/>
      <c r="HZA46" s="13"/>
      <c r="HZB46" s="13"/>
      <c r="HZC46" s="13"/>
      <c r="HZD46" s="13"/>
      <c r="HZE46" s="13"/>
      <c r="HZF46" s="13"/>
      <c r="HZG46" s="13"/>
      <c r="HZH46" s="13"/>
      <c r="HZI46" s="13"/>
      <c r="HZJ46" s="13"/>
      <c r="HZK46" s="13"/>
      <c r="HZL46" s="13"/>
      <c r="HZM46" s="13"/>
      <c r="HZN46" s="13"/>
      <c r="HZO46" s="13"/>
      <c r="HZP46" s="13"/>
      <c r="HZQ46" s="13"/>
      <c r="HZR46" s="13"/>
      <c r="HZS46" s="13"/>
      <c r="HZT46" s="13"/>
      <c r="HZU46" s="13"/>
      <c r="HZV46" s="13"/>
      <c r="HZW46" s="13"/>
      <c r="HZX46" s="13"/>
      <c r="HZY46" s="13"/>
      <c r="HZZ46" s="13"/>
      <c r="IAA46" s="13"/>
      <c r="IAB46" s="13"/>
      <c r="IAC46" s="13"/>
      <c r="IAD46" s="13"/>
      <c r="IAE46" s="13"/>
      <c r="IAF46" s="13"/>
      <c r="IAG46" s="13"/>
      <c r="IAH46" s="13"/>
      <c r="IAI46" s="13"/>
      <c r="IAJ46" s="13"/>
      <c r="IAK46" s="13"/>
      <c r="IAL46" s="13"/>
      <c r="IAM46" s="13"/>
      <c r="IAN46" s="13"/>
      <c r="IAO46" s="13"/>
      <c r="IAP46" s="13"/>
      <c r="IAQ46" s="13"/>
      <c r="IAR46" s="13"/>
      <c r="IAS46" s="13"/>
      <c r="IAT46" s="13"/>
      <c r="IAU46" s="13"/>
      <c r="IAV46" s="13"/>
      <c r="IAW46" s="13"/>
      <c r="IAX46" s="13"/>
      <c r="IAY46" s="13"/>
      <c r="IAZ46" s="13"/>
      <c r="IBA46" s="13"/>
      <c r="IBB46" s="13"/>
      <c r="IBC46" s="13"/>
      <c r="IBD46" s="13"/>
      <c r="IBE46" s="13"/>
      <c r="IBF46" s="13"/>
      <c r="IBG46" s="13"/>
      <c r="IBH46" s="13"/>
      <c r="IBI46" s="13"/>
      <c r="IBJ46" s="13"/>
      <c r="IBK46" s="13"/>
      <c r="IBL46" s="13"/>
      <c r="IBM46" s="13"/>
      <c r="IBN46" s="13"/>
      <c r="IBO46" s="13"/>
      <c r="IBP46" s="13"/>
      <c r="IBQ46" s="13"/>
      <c r="IBR46" s="13"/>
      <c r="IBS46" s="13"/>
      <c r="IBT46" s="13"/>
      <c r="IBU46" s="13"/>
      <c r="IBV46" s="13"/>
      <c r="IBW46" s="13"/>
      <c r="IBX46" s="13"/>
      <c r="IBY46" s="13"/>
      <c r="IBZ46" s="13"/>
      <c r="ICA46" s="13"/>
      <c r="ICB46" s="13"/>
      <c r="ICC46" s="13"/>
      <c r="ICD46" s="13"/>
      <c r="ICE46" s="13"/>
      <c r="ICF46" s="13"/>
      <c r="ICG46" s="13"/>
      <c r="ICH46" s="13"/>
      <c r="ICI46" s="13"/>
      <c r="ICJ46" s="13"/>
      <c r="ICK46" s="13"/>
      <c r="ICL46" s="13"/>
      <c r="ICM46" s="13"/>
      <c r="ICN46" s="13"/>
      <c r="ICO46" s="13"/>
      <c r="ICP46" s="13"/>
      <c r="ICQ46" s="13"/>
      <c r="ICR46" s="13"/>
      <c r="ICS46" s="13"/>
      <c r="ICT46" s="13"/>
      <c r="ICU46" s="13"/>
      <c r="ICV46" s="13"/>
      <c r="ICW46" s="13"/>
      <c r="ICX46" s="13"/>
      <c r="ICY46" s="13"/>
      <c r="ICZ46" s="13"/>
      <c r="IDA46" s="13"/>
      <c r="IDB46" s="13"/>
      <c r="IDC46" s="13"/>
      <c r="IDD46" s="13"/>
      <c r="IDE46" s="13"/>
      <c r="IDF46" s="13"/>
      <c r="IDG46" s="13"/>
      <c r="IDH46" s="13"/>
      <c r="IDI46" s="13"/>
      <c r="IDJ46" s="13"/>
      <c r="IDK46" s="13"/>
      <c r="IDL46" s="13"/>
      <c r="IDM46" s="13"/>
      <c r="IDN46" s="13"/>
      <c r="IDO46" s="13"/>
      <c r="IDP46" s="13"/>
      <c r="IDQ46" s="13"/>
      <c r="IDR46" s="13"/>
      <c r="IDS46" s="13"/>
      <c r="IDT46" s="13"/>
      <c r="IDU46" s="13"/>
      <c r="IDV46" s="13"/>
      <c r="IDW46" s="13"/>
      <c r="IDX46" s="13"/>
      <c r="IDY46" s="13"/>
      <c r="IDZ46" s="13"/>
      <c r="IEA46" s="13"/>
      <c r="IEB46" s="13"/>
      <c r="IEC46" s="13"/>
      <c r="IED46" s="13"/>
      <c r="IEE46" s="13"/>
      <c r="IEF46" s="13"/>
      <c r="IEG46" s="13"/>
      <c r="IEH46" s="13"/>
      <c r="IEI46" s="13"/>
      <c r="IEJ46" s="13"/>
      <c r="IEK46" s="13"/>
      <c r="IEL46" s="13"/>
      <c r="IEM46" s="13"/>
      <c r="IEN46" s="13"/>
      <c r="IEO46" s="13"/>
      <c r="IEP46" s="13"/>
      <c r="IEQ46" s="13"/>
      <c r="IER46" s="13"/>
      <c r="IES46" s="13"/>
      <c r="IET46" s="13"/>
      <c r="IEU46" s="13"/>
      <c r="IEV46" s="13"/>
      <c r="IEW46" s="13"/>
      <c r="IEX46" s="13"/>
      <c r="IEY46" s="13"/>
      <c r="IEZ46" s="13"/>
      <c r="IFA46" s="13"/>
      <c r="IFB46" s="13"/>
      <c r="IFC46" s="13"/>
      <c r="IFD46" s="13"/>
      <c r="IFE46" s="13"/>
      <c r="IFF46" s="13"/>
      <c r="IFG46" s="13"/>
      <c r="IFH46" s="13"/>
      <c r="IFI46" s="13"/>
      <c r="IFJ46" s="13"/>
      <c r="IFK46" s="13"/>
      <c r="IFL46" s="13"/>
      <c r="IFM46" s="13"/>
      <c r="IFN46" s="13"/>
      <c r="IFO46" s="13"/>
      <c r="IFP46" s="13"/>
      <c r="IFQ46" s="13"/>
      <c r="IFR46" s="13"/>
      <c r="IFS46" s="13"/>
      <c r="IFT46" s="13"/>
      <c r="IFU46" s="13"/>
      <c r="IFV46" s="13"/>
      <c r="IFW46" s="13"/>
      <c r="IFX46" s="13"/>
      <c r="IFY46" s="13"/>
      <c r="IFZ46" s="13"/>
      <c r="IGA46" s="13"/>
      <c r="IGB46" s="13"/>
      <c r="IGC46" s="13"/>
      <c r="IGD46" s="13"/>
      <c r="IGE46" s="13"/>
      <c r="IGF46" s="13"/>
      <c r="IGG46" s="13"/>
      <c r="IGH46" s="13"/>
      <c r="IGI46" s="13"/>
      <c r="IGJ46" s="13"/>
      <c r="IGK46" s="13"/>
      <c r="IGL46" s="13"/>
      <c r="IGM46" s="13"/>
      <c r="IGN46" s="13"/>
      <c r="IGO46" s="13"/>
      <c r="IGP46" s="13"/>
      <c r="IGQ46" s="13"/>
      <c r="IGR46" s="13"/>
      <c r="IGS46" s="13"/>
      <c r="IGT46" s="13"/>
      <c r="IGU46" s="13"/>
      <c r="IGV46" s="13"/>
      <c r="IGW46" s="13"/>
      <c r="IGX46" s="13"/>
      <c r="IGY46" s="13"/>
      <c r="IGZ46" s="13"/>
      <c r="IHA46" s="13"/>
      <c r="IHB46" s="13"/>
      <c r="IHC46" s="13"/>
      <c r="IHD46" s="13"/>
      <c r="IHE46" s="13"/>
      <c r="IHF46" s="13"/>
      <c r="IHG46" s="13"/>
      <c r="IHH46" s="13"/>
      <c r="IHI46" s="13"/>
      <c r="IHJ46" s="13"/>
      <c r="IHK46" s="13"/>
      <c r="IHL46" s="13"/>
      <c r="IHM46" s="13"/>
      <c r="IHN46" s="13"/>
      <c r="IHO46" s="13"/>
      <c r="IHP46" s="13"/>
      <c r="IHQ46" s="13"/>
      <c r="IHR46" s="13"/>
      <c r="IHS46" s="13"/>
      <c r="IHT46" s="13"/>
      <c r="IHU46" s="13"/>
      <c r="IHV46" s="13"/>
      <c r="IHW46" s="13"/>
      <c r="IHX46" s="13"/>
      <c r="IHY46" s="13"/>
      <c r="IHZ46" s="13"/>
      <c r="IIA46" s="13"/>
      <c r="IIB46" s="13"/>
      <c r="IIC46" s="13"/>
      <c r="IID46" s="13"/>
      <c r="IIE46" s="13"/>
      <c r="IIF46" s="13"/>
      <c r="IIG46" s="13"/>
      <c r="IIH46" s="13"/>
      <c r="III46" s="13"/>
      <c r="IIJ46" s="13"/>
      <c r="IIK46" s="13"/>
      <c r="IIL46" s="13"/>
      <c r="IIM46" s="13"/>
      <c r="IIN46" s="13"/>
      <c r="IIO46" s="13"/>
      <c r="IIP46" s="13"/>
      <c r="IIQ46" s="13"/>
      <c r="IIR46" s="13"/>
      <c r="IIS46" s="13"/>
      <c r="IIT46" s="13"/>
      <c r="IIU46" s="13"/>
      <c r="IIV46" s="13"/>
      <c r="IIW46" s="13"/>
      <c r="IIX46" s="13"/>
      <c r="IIY46" s="13"/>
      <c r="IIZ46" s="13"/>
      <c r="IJA46" s="13"/>
      <c r="IJB46" s="13"/>
      <c r="IJC46" s="13"/>
      <c r="IJD46" s="13"/>
      <c r="IJE46" s="13"/>
      <c r="IJF46" s="13"/>
      <c r="IJG46" s="13"/>
      <c r="IJH46" s="13"/>
      <c r="IJI46" s="13"/>
      <c r="IJJ46" s="13"/>
      <c r="IJK46" s="13"/>
      <c r="IJL46" s="13"/>
      <c r="IJM46" s="13"/>
      <c r="IJN46" s="13"/>
      <c r="IJO46" s="13"/>
      <c r="IJP46" s="13"/>
      <c r="IJQ46" s="13"/>
      <c r="IJR46" s="13"/>
      <c r="IJS46" s="13"/>
      <c r="IJT46" s="13"/>
      <c r="IJU46" s="13"/>
      <c r="IJV46" s="13"/>
      <c r="IJW46" s="13"/>
      <c r="IJX46" s="13"/>
      <c r="IJY46" s="13"/>
      <c r="IJZ46" s="13"/>
      <c r="IKA46" s="13"/>
      <c r="IKB46" s="13"/>
      <c r="IKC46" s="13"/>
      <c r="IKD46" s="13"/>
      <c r="IKE46" s="13"/>
      <c r="IKF46" s="13"/>
      <c r="IKG46" s="13"/>
      <c r="IKH46" s="13"/>
      <c r="IKI46" s="13"/>
      <c r="IKJ46" s="13"/>
      <c r="IKK46" s="13"/>
      <c r="IKL46" s="13"/>
      <c r="IKM46" s="13"/>
      <c r="IKN46" s="13"/>
      <c r="IKO46" s="13"/>
      <c r="IKP46" s="13"/>
      <c r="IKQ46" s="13"/>
      <c r="IKR46" s="13"/>
      <c r="IKS46" s="13"/>
      <c r="IKT46" s="13"/>
      <c r="IKU46" s="13"/>
      <c r="IKV46" s="13"/>
      <c r="IKW46" s="13"/>
      <c r="IKX46" s="13"/>
      <c r="IKY46" s="13"/>
      <c r="IKZ46" s="13"/>
      <c r="ILA46" s="13"/>
      <c r="ILB46" s="13"/>
      <c r="ILC46" s="13"/>
      <c r="ILD46" s="13"/>
      <c r="ILE46" s="13"/>
      <c r="ILF46" s="13"/>
      <c r="ILG46" s="13"/>
      <c r="ILH46" s="13"/>
      <c r="ILI46" s="13"/>
      <c r="ILJ46" s="13"/>
      <c r="ILK46" s="13"/>
      <c r="ILL46" s="13"/>
      <c r="ILM46" s="13"/>
      <c r="ILN46" s="13"/>
      <c r="ILO46" s="13"/>
      <c r="ILP46" s="13"/>
      <c r="ILQ46" s="13"/>
      <c r="ILR46" s="13"/>
      <c r="ILS46" s="13"/>
      <c r="ILT46" s="13"/>
      <c r="ILU46" s="13"/>
      <c r="ILV46" s="13"/>
      <c r="ILW46" s="13"/>
      <c r="ILX46" s="13"/>
      <c r="ILY46" s="13"/>
      <c r="ILZ46" s="13"/>
      <c r="IMA46" s="13"/>
      <c r="IMB46" s="13"/>
      <c r="IMC46" s="13"/>
      <c r="IMD46" s="13"/>
      <c r="IME46" s="13"/>
      <c r="IMF46" s="13"/>
      <c r="IMG46" s="13"/>
      <c r="IMH46" s="13"/>
      <c r="IMI46" s="13"/>
      <c r="IMJ46" s="13"/>
      <c r="IMK46" s="13"/>
      <c r="IML46" s="13"/>
      <c r="IMM46" s="13"/>
      <c r="IMN46" s="13"/>
      <c r="IMO46" s="13"/>
      <c r="IMP46" s="13"/>
      <c r="IMQ46" s="13"/>
      <c r="IMR46" s="13"/>
      <c r="IMS46" s="13"/>
      <c r="IMT46" s="13"/>
      <c r="IMU46" s="13"/>
      <c r="IMV46" s="13"/>
      <c r="IMW46" s="13"/>
      <c r="IMX46" s="13"/>
      <c r="IMY46" s="13"/>
      <c r="IMZ46" s="13"/>
      <c r="INA46" s="13"/>
      <c r="INB46" s="13"/>
      <c r="INC46" s="13"/>
      <c r="IND46" s="13"/>
      <c r="INE46" s="13"/>
      <c r="INF46" s="13"/>
      <c r="ING46" s="13"/>
      <c r="INH46" s="13"/>
      <c r="INI46" s="13"/>
      <c r="INJ46" s="13"/>
      <c r="INK46" s="13"/>
      <c r="INL46" s="13"/>
      <c r="INM46" s="13"/>
      <c r="INN46" s="13"/>
      <c r="INO46" s="13"/>
      <c r="INP46" s="13"/>
      <c r="INQ46" s="13"/>
      <c r="INR46" s="13"/>
      <c r="INS46" s="13"/>
      <c r="INT46" s="13"/>
      <c r="INU46" s="13"/>
      <c r="INV46" s="13"/>
      <c r="INW46" s="13"/>
      <c r="INX46" s="13"/>
      <c r="INY46" s="13"/>
      <c r="INZ46" s="13"/>
      <c r="IOA46" s="13"/>
      <c r="IOB46" s="13"/>
      <c r="IOC46" s="13"/>
      <c r="IOD46" s="13"/>
      <c r="IOE46" s="13"/>
      <c r="IOF46" s="13"/>
      <c r="IOG46" s="13"/>
      <c r="IOH46" s="13"/>
      <c r="IOI46" s="13"/>
      <c r="IOJ46" s="13"/>
      <c r="IOK46" s="13"/>
      <c r="IOL46" s="13"/>
      <c r="IOM46" s="13"/>
      <c r="ION46" s="13"/>
      <c r="IOO46" s="13"/>
      <c r="IOP46" s="13"/>
      <c r="IOQ46" s="13"/>
      <c r="IOR46" s="13"/>
      <c r="IOS46" s="13"/>
      <c r="IOT46" s="13"/>
      <c r="IOU46" s="13"/>
      <c r="IOV46" s="13"/>
      <c r="IOW46" s="13"/>
      <c r="IOX46" s="13"/>
      <c r="IOY46" s="13"/>
      <c r="IOZ46" s="13"/>
      <c r="IPA46" s="13"/>
      <c r="IPB46" s="13"/>
      <c r="IPC46" s="13"/>
      <c r="IPD46" s="13"/>
      <c r="IPE46" s="13"/>
      <c r="IPF46" s="13"/>
      <c r="IPG46" s="13"/>
      <c r="IPH46" s="13"/>
      <c r="IPI46" s="13"/>
      <c r="IPJ46" s="13"/>
      <c r="IPK46" s="13"/>
      <c r="IPL46" s="13"/>
      <c r="IPM46" s="13"/>
      <c r="IPN46" s="13"/>
      <c r="IPO46" s="13"/>
      <c r="IPP46" s="13"/>
      <c r="IPQ46" s="13"/>
      <c r="IPR46" s="13"/>
      <c r="IPS46" s="13"/>
      <c r="IPT46" s="13"/>
      <c r="IPU46" s="13"/>
      <c r="IPV46" s="13"/>
      <c r="IPW46" s="13"/>
      <c r="IPX46" s="13"/>
      <c r="IPY46" s="13"/>
      <c r="IPZ46" s="13"/>
      <c r="IQA46" s="13"/>
      <c r="IQB46" s="13"/>
      <c r="IQC46" s="13"/>
      <c r="IQD46" s="13"/>
      <c r="IQE46" s="13"/>
      <c r="IQF46" s="13"/>
      <c r="IQG46" s="13"/>
      <c r="IQH46" s="13"/>
      <c r="IQI46" s="13"/>
      <c r="IQJ46" s="13"/>
      <c r="IQK46" s="13"/>
      <c r="IQL46" s="13"/>
      <c r="IQM46" s="13"/>
      <c r="IQN46" s="13"/>
      <c r="IQO46" s="13"/>
      <c r="IQP46" s="13"/>
      <c r="IQQ46" s="13"/>
      <c r="IQR46" s="13"/>
      <c r="IQS46" s="13"/>
      <c r="IQT46" s="13"/>
      <c r="IQU46" s="13"/>
      <c r="IQV46" s="13"/>
      <c r="IQW46" s="13"/>
      <c r="IQX46" s="13"/>
      <c r="IQY46" s="13"/>
      <c r="IQZ46" s="13"/>
      <c r="IRA46" s="13"/>
      <c r="IRB46" s="13"/>
      <c r="IRC46" s="13"/>
      <c r="IRD46" s="13"/>
      <c r="IRE46" s="13"/>
      <c r="IRF46" s="13"/>
      <c r="IRG46" s="13"/>
      <c r="IRH46" s="13"/>
      <c r="IRI46" s="13"/>
      <c r="IRJ46" s="13"/>
      <c r="IRK46" s="13"/>
      <c r="IRL46" s="13"/>
      <c r="IRM46" s="13"/>
      <c r="IRN46" s="13"/>
      <c r="IRO46" s="13"/>
      <c r="IRP46" s="13"/>
      <c r="IRQ46" s="13"/>
      <c r="IRR46" s="13"/>
      <c r="IRS46" s="13"/>
      <c r="IRT46" s="13"/>
      <c r="IRU46" s="13"/>
      <c r="IRV46" s="13"/>
      <c r="IRW46" s="13"/>
      <c r="IRX46" s="13"/>
      <c r="IRY46" s="13"/>
      <c r="IRZ46" s="13"/>
      <c r="ISA46" s="13"/>
      <c r="ISB46" s="13"/>
      <c r="ISC46" s="13"/>
      <c r="ISD46" s="13"/>
      <c r="ISE46" s="13"/>
      <c r="ISF46" s="13"/>
      <c r="ISG46" s="13"/>
      <c r="ISH46" s="13"/>
      <c r="ISI46" s="13"/>
      <c r="ISJ46" s="13"/>
      <c r="ISK46" s="13"/>
      <c r="ISL46" s="13"/>
      <c r="ISM46" s="13"/>
      <c r="ISN46" s="13"/>
      <c r="ISO46" s="13"/>
      <c r="ISP46" s="13"/>
      <c r="ISQ46" s="13"/>
      <c r="ISR46" s="13"/>
      <c r="ISS46" s="13"/>
      <c r="IST46" s="13"/>
      <c r="ISU46" s="13"/>
      <c r="ISV46" s="13"/>
      <c r="ISW46" s="13"/>
      <c r="ISX46" s="13"/>
      <c r="ISY46" s="13"/>
      <c r="ISZ46" s="13"/>
      <c r="ITA46" s="13"/>
      <c r="ITB46" s="13"/>
      <c r="ITC46" s="13"/>
      <c r="ITD46" s="13"/>
      <c r="ITE46" s="13"/>
      <c r="ITF46" s="13"/>
      <c r="ITG46" s="13"/>
      <c r="ITH46" s="13"/>
      <c r="ITI46" s="13"/>
      <c r="ITJ46" s="13"/>
      <c r="ITK46" s="13"/>
      <c r="ITL46" s="13"/>
      <c r="ITM46" s="13"/>
      <c r="ITN46" s="13"/>
      <c r="ITO46" s="13"/>
      <c r="ITP46" s="13"/>
      <c r="ITQ46" s="13"/>
      <c r="ITR46" s="13"/>
      <c r="ITS46" s="13"/>
      <c r="ITT46" s="13"/>
      <c r="ITU46" s="13"/>
      <c r="ITV46" s="13"/>
      <c r="ITW46" s="13"/>
      <c r="ITX46" s="13"/>
      <c r="ITY46" s="13"/>
      <c r="ITZ46" s="13"/>
      <c r="IUA46" s="13"/>
      <c r="IUB46" s="13"/>
      <c r="IUC46" s="13"/>
      <c r="IUD46" s="13"/>
      <c r="IUE46" s="13"/>
      <c r="IUF46" s="13"/>
      <c r="IUG46" s="13"/>
      <c r="IUH46" s="13"/>
      <c r="IUI46" s="13"/>
      <c r="IUJ46" s="13"/>
      <c r="IUK46" s="13"/>
      <c r="IUL46" s="13"/>
      <c r="IUM46" s="13"/>
      <c r="IUN46" s="13"/>
      <c r="IUO46" s="13"/>
      <c r="IUP46" s="13"/>
      <c r="IUQ46" s="13"/>
      <c r="IUR46" s="13"/>
      <c r="IUS46" s="13"/>
      <c r="IUT46" s="13"/>
      <c r="IUU46" s="13"/>
      <c r="IUV46" s="13"/>
      <c r="IUW46" s="13"/>
      <c r="IUX46" s="13"/>
      <c r="IUY46" s="13"/>
      <c r="IUZ46" s="13"/>
      <c r="IVA46" s="13"/>
      <c r="IVB46" s="13"/>
      <c r="IVC46" s="13"/>
      <c r="IVD46" s="13"/>
      <c r="IVE46" s="13"/>
      <c r="IVF46" s="13"/>
      <c r="IVG46" s="13"/>
      <c r="IVH46" s="13"/>
      <c r="IVI46" s="13"/>
      <c r="IVJ46" s="13"/>
      <c r="IVK46" s="13"/>
      <c r="IVL46" s="13"/>
      <c r="IVM46" s="13"/>
      <c r="IVN46" s="13"/>
      <c r="IVO46" s="13"/>
      <c r="IVP46" s="13"/>
      <c r="IVQ46" s="13"/>
      <c r="IVR46" s="13"/>
      <c r="IVS46" s="13"/>
      <c r="IVT46" s="13"/>
      <c r="IVU46" s="13"/>
      <c r="IVV46" s="13"/>
      <c r="IVW46" s="13"/>
      <c r="IVX46" s="13"/>
      <c r="IVY46" s="13"/>
      <c r="IVZ46" s="13"/>
      <c r="IWA46" s="13"/>
      <c r="IWB46" s="13"/>
      <c r="IWC46" s="13"/>
      <c r="IWD46" s="13"/>
      <c r="IWE46" s="13"/>
      <c r="IWF46" s="13"/>
      <c r="IWG46" s="13"/>
      <c r="IWH46" s="13"/>
      <c r="IWI46" s="13"/>
      <c r="IWJ46" s="13"/>
      <c r="IWK46" s="13"/>
      <c r="IWL46" s="13"/>
      <c r="IWM46" s="13"/>
      <c r="IWN46" s="13"/>
      <c r="IWO46" s="13"/>
      <c r="IWP46" s="13"/>
      <c r="IWQ46" s="13"/>
      <c r="IWR46" s="13"/>
      <c r="IWS46" s="13"/>
      <c r="IWT46" s="13"/>
      <c r="IWU46" s="13"/>
      <c r="IWV46" s="13"/>
      <c r="IWW46" s="13"/>
      <c r="IWX46" s="13"/>
      <c r="IWY46" s="13"/>
      <c r="IWZ46" s="13"/>
      <c r="IXA46" s="13"/>
      <c r="IXB46" s="13"/>
      <c r="IXC46" s="13"/>
      <c r="IXD46" s="13"/>
      <c r="IXE46" s="13"/>
      <c r="IXF46" s="13"/>
      <c r="IXG46" s="13"/>
      <c r="IXH46" s="13"/>
      <c r="IXI46" s="13"/>
      <c r="IXJ46" s="13"/>
      <c r="IXK46" s="13"/>
      <c r="IXL46" s="13"/>
      <c r="IXM46" s="13"/>
      <c r="IXN46" s="13"/>
      <c r="IXO46" s="13"/>
      <c r="IXP46" s="13"/>
      <c r="IXQ46" s="13"/>
      <c r="IXR46" s="13"/>
      <c r="IXS46" s="13"/>
      <c r="IXT46" s="13"/>
      <c r="IXU46" s="13"/>
      <c r="IXV46" s="13"/>
      <c r="IXW46" s="13"/>
      <c r="IXX46" s="13"/>
      <c r="IXY46" s="13"/>
      <c r="IXZ46" s="13"/>
      <c r="IYA46" s="13"/>
      <c r="IYB46" s="13"/>
      <c r="IYC46" s="13"/>
      <c r="IYD46" s="13"/>
      <c r="IYE46" s="13"/>
      <c r="IYF46" s="13"/>
      <c r="IYG46" s="13"/>
      <c r="IYH46" s="13"/>
      <c r="IYI46" s="13"/>
      <c r="IYJ46" s="13"/>
      <c r="IYK46" s="13"/>
      <c r="IYL46" s="13"/>
      <c r="IYM46" s="13"/>
      <c r="IYN46" s="13"/>
      <c r="IYO46" s="13"/>
      <c r="IYP46" s="13"/>
      <c r="IYQ46" s="13"/>
      <c r="IYR46" s="13"/>
      <c r="IYS46" s="13"/>
      <c r="IYT46" s="13"/>
      <c r="IYU46" s="13"/>
      <c r="IYV46" s="13"/>
      <c r="IYW46" s="13"/>
      <c r="IYX46" s="13"/>
      <c r="IYY46" s="13"/>
      <c r="IYZ46" s="13"/>
      <c r="IZA46" s="13"/>
      <c r="IZB46" s="13"/>
      <c r="IZC46" s="13"/>
      <c r="IZD46" s="13"/>
      <c r="IZE46" s="13"/>
      <c r="IZF46" s="13"/>
      <c r="IZG46" s="13"/>
      <c r="IZH46" s="13"/>
      <c r="IZI46" s="13"/>
      <c r="IZJ46" s="13"/>
      <c r="IZK46" s="13"/>
      <c r="IZL46" s="13"/>
      <c r="IZM46" s="13"/>
      <c r="IZN46" s="13"/>
      <c r="IZO46" s="13"/>
      <c r="IZP46" s="13"/>
      <c r="IZQ46" s="13"/>
      <c r="IZR46" s="13"/>
      <c r="IZS46" s="13"/>
      <c r="IZT46" s="13"/>
      <c r="IZU46" s="13"/>
      <c r="IZV46" s="13"/>
      <c r="IZW46" s="13"/>
      <c r="IZX46" s="13"/>
      <c r="IZY46" s="13"/>
      <c r="IZZ46" s="13"/>
      <c r="JAA46" s="13"/>
      <c r="JAB46" s="13"/>
      <c r="JAC46" s="13"/>
      <c r="JAD46" s="13"/>
      <c r="JAE46" s="13"/>
      <c r="JAF46" s="13"/>
      <c r="JAG46" s="13"/>
      <c r="JAH46" s="13"/>
      <c r="JAI46" s="13"/>
      <c r="JAJ46" s="13"/>
      <c r="JAK46" s="13"/>
      <c r="JAL46" s="13"/>
      <c r="JAM46" s="13"/>
      <c r="JAN46" s="13"/>
      <c r="JAO46" s="13"/>
      <c r="JAP46" s="13"/>
      <c r="JAQ46" s="13"/>
      <c r="JAR46" s="13"/>
      <c r="JAS46" s="13"/>
      <c r="JAT46" s="13"/>
      <c r="JAU46" s="13"/>
      <c r="JAV46" s="13"/>
      <c r="JAW46" s="13"/>
      <c r="JAX46" s="13"/>
      <c r="JAY46" s="13"/>
      <c r="JAZ46" s="13"/>
      <c r="JBA46" s="13"/>
      <c r="JBB46" s="13"/>
      <c r="JBC46" s="13"/>
      <c r="JBD46" s="13"/>
      <c r="JBE46" s="13"/>
      <c r="JBF46" s="13"/>
      <c r="JBG46" s="13"/>
      <c r="JBH46" s="13"/>
      <c r="JBI46" s="13"/>
      <c r="JBJ46" s="13"/>
      <c r="JBK46" s="13"/>
      <c r="JBL46" s="13"/>
      <c r="JBM46" s="13"/>
      <c r="JBN46" s="13"/>
      <c r="JBO46" s="13"/>
      <c r="JBP46" s="13"/>
      <c r="JBQ46" s="13"/>
      <c r="JBR46" s="13"/>
      <c r="JBS46" s="13"/>
      <c r="JBT46" s="13"/>
      <c r="JBU46" s="13"/>
      <c r="JBV46" s="13"/>
      <c r="JBW46" s="13"/>
      <c r="JBX46" s="13"/>
      <c r="JBY46" s="13"/>
      <c r="JBZ46" s="13"/>
      <c r="JCA46" s="13"/>
      <c r="JCB46" s="13"/>
      <c r="JCC46" s="13"/>
      <c r="JCD46" s="13"/>
      <c r="JCE46" s="13"/>
      <c r="JCF46" s="13"/>
      <c r="JCG46" s="13"/>
      <c r="JCH46" s="13"/>
      <c r="JCI46" s="13"/>
      <c r="JCJ46" s="13"/>
      <c r="JCK46" s="13"/>
      <c r="JCL46" s="13"/>
      <c r="JCM46" s="13"/>
      <c r="JCN46" s="13"/>
      <c r="JCO46" s="13"/>
      <c r="JCP46" s="13"/>
      <c r="JCQ46" s="13"/>
      <c r="JCR46" s="13"/>
      <c r="JCS46" s="13"/>
      <c r="JCT46" s="13"/>
      <c r="JCU46" s="13"/>
      <c r="JCV46" s="13"/>
      <c r="JCW46" s="13"/>
      <c r="JCX46" s="13"/>
      <c r="JCY46" s="13"/>
      <c r="JCZ46" s="13"/>
      <c r="JDA46" s="13"/>
      <c r="JDB46" s="13"/>
      <c r="JDC46" s="13"/>
      <c r="JDD46" s="13"/>
      <c r="JDE46" s="13"/>
      <c r="JDF46" s="13"/>
      <c r="JDG46" s="13"/>
      <c r="JDH46" s="13"/>
      <c r="JDI46" s="13"/>
      <c r="JDJ46" s="13"/>
      <c r="JDK46" s="13"/>
      <c r="JDL46" s="13"/>
      <c r="JDM46" s="13"/>
      <c r="JDN46" s="13"/>
      <c r="JDO46" s="13"/>
      <c r="JDP46" s="13"/>
      <c r="JDQ46" s="13"/>
      <c r="JDR46" s="13"/>
      <c r="JDS46" s="13"/>
      <c r="JDT46" s="13"/>
      <c r="JDU46" s="13"/>
      <c r="JDV46" s="13"/>
      <c r="JDW46" s="13"/>
      <c r="JDX46" s="13"/>
      <c r="JDY46" s="13"/>
      <c r="JDZ46" s="13"/>
      <c r="JEA46" s="13"/>
      <c r="JEB46" s="13"/>
      <c r="JEC46" s="13"/>
      <c r="JED46" s="13"/>
      <c r="JEE46" s="13"/>
      <c r="JEF46" s="13"/>
      <c r="JEG46" s="13"/>
      <c r="JEH46" s="13"/>
      <c r="JEI46" s="13"/>
      <c r="JEJ46" s="13"/>
      <c r="JEK46" s="13"/>
      <c r="JEL46" s="13"/>
      <c r="JEM46" s="13"/>
      <c r="JEN46" s="13"/>
      <c r="JEO46" s="13"/>
      <c r="JEP46" s="13"/>
      <c r="JEQ46" s="13"/>
      <c r="JER46" s="13"/>
      <c r="JES46" s="13"/>
      <c r="JET46" s="13"/>
      <c r="JEU46" s="13"/>
      <c r="JEV46" s="13"/>
      <c r="JEW46" s="13"/>
      <c r="JEX46" s="13"/>
      <c r="JEY46" s="13"/>
      <c r="JEZ46" s="13"/>
      <c r="JFA46" s="13"/>
      <c r="JFB46" s="13"/>
      <c r="JFC46" s="13"/>
      <c r="JFD46" s="13"/>
      <c r="JFE46" s="13"/>
      <c r="JFF46" s="13"/>
      <c r="JFG46" s="13"/>
      <c r="JFH46" s="13"/>
      <c r="JFI46" s="13"/>
      <c r="JFJ46" s="13"/>
      <c r="JFK46" s="13"/>
      <c r="JFL46" s="13"/>
      <c r="JFM46" s="13"/>
      <c r="JFN46" s="13"/>
      <c r="JFO46" s="13"/>
      <c r="JFP46" s="13"/>
      <c r="JFQ46" s="13"/>
      <c r="JFR46" s="13"/>
      <c r="JFS46" s="13"/>
      <c r="JFT46" s="13"/>
      <c r="JFU46" s="13"/>
      <c r="JFV46" s="13"/>
      <c r="JFW46" s="13"/>
      <c r="JFX46" s="13"/>
      <c r="JFY46" s="13"/>
      <c r="JFZ46" s="13"/>
      <c r="JGA46" s="13"/>
      <c r="JGB46" s="13"/>
      <c r="JGC46" s="13"/>
      <c r="JGD46" s="13"/>
      <c r="JGE46" s="13"/>
      <c r="JGF46" s="13"/>
      <c r="JGG46" s="13"/>
      <c r="JGH46" s="13"/>
      <c r="JGI46" s="13"/>
      <c r="JGJ46" s="13"/>
      <c r="JGK46" s="13"/>
      <c r="JGL46" s="13"/>
      <c r="JGM46" s="13"/>
      <c r="JGN46" s="13"/>
      <c r="JGO46" s="13"/>
      <c r="JGP46" s="13"/>
      <c r="JGQ46" s="13"/>
      <c r="JGR46" s="13"/>
      <c r="JGS46" s="13"/>
      <c r="JGT46" s="13"/>
      <c r="JGU46" s="13"/>
      <c r="JGV46" s="13"/>
      <c r="JGW46" s="13"/>
      <c r="JGX46" s="13"/>
      <c r="JGY46" s="13"/>
      <c r="JGZ46" s="13"/>
      <c r="JHA46" s="13"/>
      <c r="JHB46" s="13"/>
      <c r="JHC46" s="13"/>
      <c r="JHD46" s="13"/>
      <c r="JHE46" s="13"/>
      <c r="JHF46" s="13"/>
      <c r="JHG46" s="13"/>
      <c r="JHH46" s="13"/>
      <c r="JHI46" s="13"/>
      <c r="JHJ46" s="13"/>
      <c r="JHK46" s="13"/>
      <c r="JHL46" s="13"/>
      <c r="JHM46" s="13"/>
      <c r="JHN46" s="13"/>
      <c r="JHO46" s="13"/>
      <c r="JHP46" s="13"/>
      <c r="JHQ46" s="13"/>
      <c r="JHR46" s="13"/>
      <c r="JHS46" s="13"/>
      <c r="JHT46" s="13"/>
      <c r="JHU46" s="13"/>
      <c r="JHV46" s="13"/>
      <c r="JHW46" s="13"/>
      <c r="JHX46" s="13"/>
      <c r="JHY46" s="13"/>
      <c r="JHZ46" s="13"/>
      <c r="JIA46" s="13"/>
      <c r="JIB46" s="13"/>
      <c r="JIC46" s="13"/>
      <c r="JID46" s="13"/>
      <c r="JIE46" s="13"/>
      <c r="JIF46" s="13"/>
      <c r="JIG46" s="13"/>
      <c r="JIH46" s="13"/>
      <c r="JII46" s="13"/>
      <c r="JIJ46" s="13"/>
      <c r="JIK46" s="13"/>
      <c r="JIL46" s="13"/>
      <c r="JIM46" s="13"/>
      <c r="JIN46" s="13"/>
      <c r="JIO46" s="13"/>
      <c r="JIP46" s="13"/>
      <c r="JIQ46" s="13"/>
      <c r="JIR46" s="13"/>
      <c r="JIS46" s="13"/>
      <c r="JIT46" s="13"/>
      <c r="JIU46" s="13"/>
      <c r="JIV46" s="13"/>
      <c r="JIW46" s="13"/>
      <c r="JIX46" s="13"/>
      <c r="JIY46" s="13"/>
      <c r="JIZ46" s="13"/>
      <c r="JJA46" s="13"/>
      <c r="JJB46" s="13"/>
      <c r="JJC46" s="13"/>
      <c r="JJD46" s="13"/>
      <c r="JJE46" s="13"/>
      <c r="JJF46" s="13"/>
      <c r="JJG46" s="13"/>
      <c r="JJH46" s="13"/>
      <c r="JJI46" s="13"/>
      <c r="JJJ46" s="13"/>
      <c r="JJK46" s="13"/>
      <c r="JJL46" s="13"/>
      <c r="JJM46" s="13"/>
      <c r="JJN46" s="13"/>
      <c r="JJO46" s="13"/>
      <c r="JJP46" s="13"/>
      <c r="JJQ46" s="13"/>
      <c r="JJR46" s="13"/>
      <c r="JJS46" s="13"/>
      <c r="JJT46" s="13"/>
      <c r="JJU46" s="13"/>
      <c r="JJV46" s="13"/>
      <c r="JJW46" s="13"/>
      <c r="JJX46" s="13"/>
      <c r="JJY46" s="13"/>
      <c r="JJZ46" s="13"/>
      <c r="JKA46" s="13"/>
      <c r="JKB46" s="13"/>
      <c r="JKC46" s="13"/>
      <c r="JKD46" s="13"/>
      <c r="JKE46" s="13"/>
      <c r="JKF46" s="13"/>
      <c r="JKG46" s="13"/>
      <c r="JKH46" s="13"/>
      <c r="JKI46" s="13"/>
      <c r="JKJ46" s="13"/>
      <c r="JKK46" s="13"/>
      <c r="JKL46" s="13"/>
      <c r="JKM46" s="13"/>
      <c r="JKN46" s="13"/>
      <c r="JKO46" s="13"/>
      <c r="JKP46" s="13"/>
      <c r="JKQ46" s="13"/>
      <c r="JKR46" s="13"/>
      <c r="JKS46" s="13"/>
      <c r="JKT46" s="13"/>
      <c r="JKU46" s="13"/>
      <c r="JKV46" s="13"/>
      <c r="JKW46" s="13"/>
      <c r="JKX46" s="13"/>
      <c r="JKY46" s="13"/>
      <c r="JKZ46" s="13"/>
      <c r="JLA46" s="13"/>
      <c r="JLB46" s="13"/>
      <c r="JLC46" s="13"/>
      <c r="JLD46" s="13"/>
      <c r="JLE46" s="13"/>
      <c r="JLF46" s="13"/>
      <c r="JLG46" s="13"/>
      <c r="JLH46" s="13"/>
      <c r="JLI46" s="13"/>
      <c r="JLJ46" s="13"/>
      <c r="JLK46" s="13"/>
      <c r="JLL46" s="13"/>
      <c r="JLM46" s="13"/>
      <c r="JLN46" s="13"/>
      <c r="JLO46" s="13"/>
      <c r="JLP46" s="13"/>
      <c r="JLQ46" s="13"/>
      <c r="JLR46" s="13"/>
      <c r="JLS46" s="13"/>
      <c r="JLT46" s="13"/>
      <c r="JLU46" s="13"/>
      <c r="JLV46" s="13"/>
      <c r="JLW46" s="13"/>
      <c r="JLX46" s="13"/>
      <c r="JLY46" s="13"/>
      <c r="JLZ46" s="13"/>
      <c r="JMA46" s="13"/>
      <c r="JMB46" s="13"/>
      <c r="JMC46" s="13"/>
      <c r="JMD46" s="13"/>
      <c r="JME46" s="13"/>
      <c r="JMF46" s="13"/>
      <c r="JMG46" s="13"/>
      <c r="JMH46" s="13"/>
      <c r="JMI46" s="13"/>
      <c r="JMJ46" s="13"/>
      <c r="JMK46" s="13"/>
      <c r="JML46" s="13"/>
      <c r="JMM46" s="13"/>
      <c r="JMN46" s="13"/>
      <c r="JMO46" s="13"/>
      <c r="JMP46" s="13"/>
      <c r="JMQ46" s="13"/>
      <c r="JMR46" s="13"/>
      <c r="JMS46" s="13"/>
      <c r="JMT46" s="13"/>
      <c r="JMU46" s="13"/>
      <c r="JMV46" s="13"/>
      <c r="JMW46" s="13"/>
      <c r="JMX46" s="13"/>
      <c r="JMY46" s="13"/>
      <c r="JMZ46" s="13"/>
      <c r="JNA46" s="13"/>
      <c r="JNB46" s="13"/>
      <c r="JNC46" s="13"/>
      <c r="JND46" s="13"/>
      <c r="JNE46" s="13"/>
      <c r="JNF46" s="13"/>
      <c r="JNG46" s="13"/>
      <c r="JNH46" s="13"/>
      <c r="JNI46" s="13"/>
      <c r="JNJ46" s="13"/>
      <c r="JNK46" s="13"/>
      <c r="JNL46" s="13"/>
      <c r="JNM46" s="13"/>
      <c r="JNN46" s="13"/>
      <c r="JNO46" s="13"/>
      <c r="JNP46" s="13"/>
      <c r="JNQ46" s="13"/>
      <c r="JNR46" s="13"/>
      <c r="JNS46" s="13"/>
      <c r="JNT46" s="13"/>
      <c r="JNU46" s="13"/>
      <c r="JNV46" s="13"/>
      <c r="JNW46" s="13"/>
      <c r="JNX46" s="13"/>
      <c r="JNY46" s="13"/>
      <c r="JNZ46" s="13"/>
      <c r="JOA46" s="13"/>
      <c r="JOB46" s="13"/>
      <c r="JOC46" s="13"/>
      <c r="JOD46" s="13"/>
      <c r="JOE46" s="13"/>
      <c r="JOF46" s="13"/>
      <c r="JOG46" s="13"/>
      <c r="JOH46" s="13"/>
      <c r="JOI46" s="13"/>
      <c r="JOJ46" s="13"/>
      <c r="JOK46" s="13"/>
      <c r="JOL46" s="13"/>
      <c r="JOM46" s="13"/>
      <c r="JON46" s="13"/>
      <c r="JOO46" s="13"/>
      <c r="JOP46" s="13"/>
      <c r="JOQ46" s="13"/>
      <c r="JOR46" s="13"/>
      <c r="JOS46" s="13"/>
      <c r="JOT46" s="13"/>
      <c r="JOU46" s="13"/>
      <c r="JOV46" s="13"/>
      <c r="JOW46" s="13"/>
      <c r="JOX46" s="13"/>
      <c r="JOY46" s="13"/>
      <c r="JOZ46" s="13"/>
      <c r="JPA46" s="13"/>
      <c r="JPB46" s="13"/>
      <c r="JPC46" s="13"/>
      <c r="JPD46" s="13"/>
      <c r="JPE46" s="13"/>
      <c r="JPF46" s="13"/>
      <c r="JPG46" s="13"/>
      <c r="JPH46" s="13"/>
      <c r="JPI46" s="13"/>
      <c r="JPJ46" s="13"/>
      <c r="JPK46" s="13"/>
      <c r="JPL46" s="13"/>
      <c r="JPM46" s="13"/>
      <c r="JPN46" s="13"/>
      <c r="JPO46" s="13"/>
      <c r="JPP46" s="13"/>
      <c r="JPQ46" s="13"/>
      <c r="JPR46" s="13"/>
      <c r="JPS46" s="13"/>
      <c r="JPT46" s="13"/>
      <c r="JPU46" s="13"/>
      <c r="JPV46" s="13"/>
      <c r="JPW46" s="13"/>
      <c r="JPX46" s="13"/>
      <c r="JPY46" s="13"/>
      <c r="JPZ46" s="13"/>
      <c r="JQA46" s="13"/>
      <c r="JQB46" s="13"/>
      <c r="JQC46" s="13"/>
      <c r="JQD46" s="13"/>
      <c r="JQE46" s="13"/>
      <c r="JQF46" s="13"/>
      <c r="JQG46" s="13"/>
      <c r="JQH46" s="13"/>
      <c r="JQI46" s="13"/>
      <c r="JQJ46" s="13"/>
      <c r="JQK46" s="13"/>
      <c r="JQL46" s="13"/>
      <c r="JQM46" s="13"/>
      <c r="JQN46" s="13"/>
      <c r="JQO46" s="13"/>
      <c r="JQP46" s="13"/>
      <c r="JQQ46" s="13"/>
      <c r="JQR46" s="13"/>
      <c r="JQS46" s="13"/>
      <c r="JQT46" s="13"/>
      <c r="JQU46" s="13"/>
      <c r="JQV46" s="13"/>
      <c r="JQW46" s="13"/>
      <c r="JQX46" s="13"/>
      <c r="JQY46" s="13"/>
      <c r="JQZ46" s="13"/>
      <c r="JRA46" s="13"/>
      <c r="JRB46" s="13"/>
      <c r="JRC46" s="13"/>
      <c r="JRD46" s="13"/>
      <c r="JRE46" s="13"/>
      <c r="JRF46" s="13"/>
      <c r="JRG46" s="13"/>
      <c r="JRH46" s="13"/>
      <c r="JRI46" s="13"/>
      <c r="JRJ46" s="13"/>
      <c r="JRK46" s="13"/>
      <c r="JRL46" s="13"/>
      <c r="JRM46" s="13"/>
      <c r="JRN46" s="13"/>
      <c r="JRO46" s="13"/>
      <c r="JRP46" s="13"/>
      <c r="JRQ46" s="13"/>
      <c r="JRR46" s="13"/>
      <c r="JRS46" s="13"/>
      <c r="JRT46" s="13"/>
      <c r="JRU46" s="13"/>
      <c r="JRV46" s="13"/>
      <c r="JRW46" s="13"/>
      <c r="JRX46" s="13"/>
      <c r="JRY46" s="13"/>
      <c r="JRZ46" s="13"/>
      <c r="JSA46" s="13"/>
      <c r="JSB46" s="13"/>
      <c r="JSC46" s="13"/>
      <c r="JSD46" s="13"/>
      <c r="JSE46" s="13"/>
      <c r="JSF46" s="13"/>
      <c r="JSG46" s="13"/>
      <c r="JSH46" s="13"/>
      <c r="JSI46" s="13"/>
      <c r="JSJ46" s="13"/>
      <c r="JSK46" s="13"/>
      <c r="JSL46" s="13"/>
      <c r="JSM46" s="13"/>
      <c r="JSN46" s="13"/>
      <c r="JSO46" s="13"/>
      <c r="JSP46" s="13"/>
      <c r="JSQ46" s="13"/>
      <c r="JSR46" s="13"/>
      <c r="JSS46" s="13"/>
      <c r="JST46" s="13"/>
      <c r="JSU46" s="13"/>
      <c r="JSV46" s="13"/>
      <c r="JSW46" s="13"/>
      <c r="JSX46" s="13"/>
      <c r="JSY46" s="13"/>
      <c r="JSZ46" s="13"/>
      <c r="JTA46" s="13"/>
      <c r="JTB46" s="13"/>
      <c r="JTC46" s="13"/>
      <c r="JTD46" s="13"/>
      <c r="JTE46" s="13"/>
      <c r="JTF46" s="13"/>
      <c r="JTG46" s="13"/>
      <c r="JTH46" s="13"/>
      <c r="JTI46" s="13"/>
      <c r="JTJ46" s="13"/>
      <c r="JTK46" s="13"/>
      <c r="JTL46" s="13"/>
      <c r="JTM46" s="13"/>
      <c r="JTN46" s="13"/>
      <c r="JTO46" s="13"/>
      <c r="JTP46" s="13"/>
      <c r="JTQ46" s="13"/>
      <c r="JTR46" s="13"/>
      <c r="JTS46" s="13"/>
      <c r="JTT46" s="13"/>
      <c r="JTU46" s="13"/>
      <c r="JTV46" s="13"/>
      <c r="JTW46" s="13"/>
      <c r="JTX46" s="13"/>
      <c r="JTY46" s="13"/>
      <c r="JTZ46" s="13"/>
      <c r="JUA46" s="13"/>
      <c r="JUB46" s="13"/>
      <c r="JUC46" s="13"/>
      <c r="JUD46" s="13"/>
      <c r="JUE46" s="13"/>
      <c r="JUF46" s="13"/>
      <c r="JUG46" s="13"/>
      <c r="JUH46" s="13"/>
      <c r="JUI46" s="13"/>
      <c r="JUJ46" s="13"/>
      <c r="JUK46" s="13"/>
      <c r="JUL46" s="13"/>
      <c r="JUM46" s="13"/>
      <c r="JUN46" s="13"/>
      <c r="JUO46" s="13"/>
      <c r="JUP46" s="13"/>
      <c r="JUQ46" s="13"/>
      <c r="JUR46" s="13"/>
      <c r="JUS46" s="13"/>
      <c r="JUT46" s="13"/>
      <c r="JUU46" s="13"/>
      <c r="JUV46" s="13"/>
      <c r="JUW46" s="13"/>
      <c r="JUX46" s="13"/>
      <c r="JUY46" s="13"/>
      <c r="JUZ46" s="13"/>
      <c r="JVA46" s="13"/>
      <c r="JVB46" s="13"/>
      <c r="JVC46" s="13"/>
      <c r="JVD46" s="13"/>
      <c r="JVE46" s="13"/>
      <c r="JVF46" s="13"/>
      <c r="JVG46" s="13"/>
      <c r="JVH46" s="13"/>
      <c r="JVI46" s="13"/>
      <c r="JVJ46" s="13"/>
      <c r="JVK46" s="13"/>
      <c r="JVL46" s="13"/>
      <c r="JVM46" s="13"/>
      <c r="JVN46" s="13"/>
      <c r="JVO46" s="13"/>
      <c r="JVP46" s="13"/>
      <c r="JVQ46" s="13"/>
      <c r="JVR46" s="13"/>
      <c r="JVS46" s="13"/>
      <c r="JVT46" s="13"/>
      <c r="JVU46" s="13"/>
      <c r="JVV46" s="13"/>
      <c r="JVW46" s="13"/>
      <c r="JVX46" s="13"/>
      <c r="JVY46" s="13"/>
      <c r="JVZ46" s="13"/>
      <c r="JWA46" s="13"/>
      <c r="JWB46" s="13"/>
      <c r="JWC46" s="13"/>
      <c r="JWD46" s="13"/>
      <c r="JWE46" s="13"/>
      <c r="JWF46" s="13"/>
      <c r="JWG46" s="13"/>
      <c r="JWH46" s="13"/>
      <c r="JWI46" s="13"/>
      <c r="JWJ46" s="13"/>
      <c r="JWK46" s="13"/>
      <c r="JWL46" s="13"/>
      <c r="JWM46" s="13"/>
      <c r="JWN46" s="13"/>
      <c r="JWO46" s="13"/>
      <c r="JWP46" s="13"/>
      <c r="JWQ46" s="13"/>
      <c r="JWR46" s="13"/>
      <c r="JWS46" s="13"/>
      <c r="JWT46" s="13"/>
      <c r="JWU46" s="13"/>
      <c r="JWV46" s="13"/>
      <c r="JWW46" s="13"/>
      <c r="JWX46" s="13"/>
      <c r="JWY46" s="13"/>
      <c r="JWZ46" s="13"/>
      <c r="JXA46" s="13"/>
      <c r="JXB46" s="13"/>
      <c r="JXC46" s="13"/>
      <c r="JXD46" s="13"/>
      <c r="JXE46" s="13"/>
      <c r="JXF46" s="13"/>
      <c r="JXG46" s="13"/>
      <c r="JXH46" s="13"/>
      <c r="JXI46" s="13"/>
      <c r="JXJ46" s="13"/>
      <c r="JXK46" s="13"/>
      <c r="JXL46" s="13"/>
      <c r="JXM46" s="13"/>
      <c r="JXN46" s="13"/>
      <c r="JXO46" s="13"/>
      <c r="JXP46" s="13"/>
      <c r="JXQ46" s="13"/>
      <c r="JXR46" s="13"/>
      <c r="JXS46" s="13"/>
      <c r="JXT46" s="13"/>
      <c r="JXU46" s="13"/>
      <c r="JXV46" s="13"/>
      <c r="JXW46" s="13"/>
      <c r="JXX46" s="13"/>
      <c r="JXY46" s="13"/>
      <c r="JXZ46" s="13"/>
      <c r="JYA46" s="13"/>
      <c r="JYB46" s="13"/>
      <c r="JYC46" s="13"/>
      <c r="JYD46" s="13"/>
      <c r="JYE46" s="13"/>
      <c r="JYF46" s="13"/>
      <c r="JYG46" s="13"/>
      <c r="JYH46" s="13"/>
      <c r="JYI46" s="13"/>
      <c r="JYJ46" s="13"/>
      <c r="JYK46" s="13"/>
      <c r="JYL46" s="13"/>
      <c r="JYM46" s="13"/>
      <c r="JYN46" s="13"/>
      <c r="JYO46" s="13"/>
      <c r="JYP46" s="13"/>
      <c r="JYQ46" s="13"/>
      <c r="JYR46" s="13"/>
      <c r="JYS46" s="13"/>
      <c r="JYT46" s="13"/>
      <c r="JYU46" s="13"/>
      <c r="JYV46" s="13"/>
      <c r="JYW46" s="13"/>
      <c r="JYX46" s="13"/>
      <c r="JYY46" s="13"/>
      <c r="JYZ46" s="13"/>
      <c r="JZA46" s="13"/>
      <c r="JZB46" s="13"/>
      <c r="JZC46" s="13"/>
      <c r="JZD46" s="13"/>
      <c r="JZE46" s="13"/>
      <c r="JZF46" s="13"/>
      <c r="JZG46" s="13"/>
      <c r="JZH46" s="13"/>
      <c r="JZI46" s="13"/>
      <c r="JZJ46" s="13"/>
      <c r="JZK46" s="13"/>
      <c r="JZL46" s="13"/>
      <c r="JZM46" s="13"/>
      <c r="JZN46" s="13"/>
      <c r="JZO46" s="13"/>
      <c r="JZP46" s="13"/>
      <c r="JZQ46" s="13"/>
      <c r="JZR46" s="13"/>
      <c r="JZS46" s="13"/>
      <c r="JZT46" s="13"/>
      <c r="JZU46" s="13"/>
      <c r="JZV46" s="13"/>
      <c r="JZW46" s="13"/>
      <c r="JZX46" s="13"/>
      <c r="JZY46" s="13"/>
      <c r="JZZ46" s="13"/>
      <c r="KAA46" s="13"/>
      <c r="KAB46" s="13"/>
      <c r="KAC46" s="13"/>
      <c r="KAD46" s="13"/>
      <c r="KAE46" s="13"/>
      <c r="KAF46" s="13"/>
      <c r="KAG46" s="13"/>
      <c r="KAH46" s="13"/>
      <c r="KAI46" s="13"/>
      <c r="KAJ46" s="13"/>
      <c r="KAK46" s="13"/>
      <c r="KAL46" s="13"/>
      <c r="KAM46" s="13"/>
      <c r="KAN46" s="13"/>
      <c r="KAO46" s="13"/>
      <c r="KAP46" s="13"/>
      <c r="KAQ46" s="13"/>
      <c r="KAR46" s="13"/>
      <c r="KAS46" s="13"/>
      <c r="KAT46" s="13"/>
      <c r="KAU46" s="13"/>
      <c r="KAV46" s="13"/>
      <c r="KAW46" s="13"/>
      <c r="KAX46" s="13"/>
      <c r="KAY46" s="13"/>
      <c r="KAZ46" s="13"/>
      <c r="KBA46" s="13"/>
      <c r="KBB46" s="13"/>
      <c r="KBC46" s="13"/>
      <c r="KBD46" s="13"/>
      <c r="KBE46" s="13"/>
      <c r="KBF46" s="13"/>
      <c r="KBG46" s="13"/>
      <c r="KBH46" s="13"/>
      <c r="KBI46" s="13"/>
      <c r="KBJ46" s="13"/>
      <c r="KBK46" s="13"/>
      <c r="KBL46" s="13"/>
      <c r="KBM46" s="13"/>
      <c r="KBN46" s="13"/>
      <c r="KBO46" s="13"/>
      <c r="KBP46" s="13"/>
      <c r="KBQ46" s="13"/>
      <c r="KBR46" s="13"/>
      <c r="KBS46" s="13"/>
      <c r="KBT46" s="13"/>
      <c r="KBU46" s="13"/>
      <c r="KBV46" s="13"/>
      <c r="KBW46" s="13"/>
      <c r="KBX46" s="13"/>
      <c r="KBY46" s="13"/>
      <c r="KBZ46" s="13"/>
      <c r="KCA46" s="13"/>
      <c r="KCB46" s="13"/>
      <c r="KCC46" s="13"/>
      <c r="KCD46" s="13"/>
      <c r="KCE46" s="13"/>
      <c r="KCF46" s="13"/>
      <c r="KCG46" s="13"/>
      <c r="KCH46" s="13"/>
      <c r="KCI46" s="13"/>
      <c r="KCJ46" s="13"/>
      <c r="KCK46" s="13"/>
      <c r="KCL46" s="13"/>
      <c r="KCM46" s="13"/>
      <c r="KCN46" s="13"/>
      <c r="KCO46" s="13"/>
      <c r="KCP46" s="13"/>
      <c r="KCQ46" s="13"/>
      <c r="KCR46" s="13"/>
      <c r="KCS46" s="13"/>
      <c r="KCT46" s="13"/>
      <c r="KCU46" s="13"/>
      <c r="KCV46" s="13"/>
      <c r="KCW46" s="13"/>
      <c r="KCX46" s="13"/>
      <c r="KCY46" s="13"/>
      <c r="KCZ46" s="13"/>
      <c r="KDA46" s="13"/>
      <c r="KDB46" s="13"/>
      <c r="KDC46" s="13"/>
      <c r="KDD46" s="13"/>
      <c r="KDE46" s="13"/>
      <c r="KDF46" s="13"/>
      <c r="KDG46" s="13"/>
      <c r="KDH46" s="13"/>
      <c r="KDI46" s="13"/>
      <c r="KDJ46" s="13"/>
      <c r="KDK46" s="13"/>
      <c r="KDL46" s="13"/>
      <c r="KDM46" s="13"/>
      <c r="KDN46" s="13"/>
      <c r="KDO46" s="13"/>
      <c r="KDP46" s="13"/>
      <c r="KDQ46" s="13"/>
      <c r="KDR46" s="13"/>
      <c r="KDS46" s="13"/>
      <c r="KDT46" s="13"/>
      <c r="KDU46" s="13"/>
      <c r="KDV46" s="13"/>
      <c r="KDW46" s="13"/>
      <c r="KDX46" s="13"/>
      <c r="KDY46" s="13"/>
      <c r="KDZ46" s="13"/>
      <c r="KEA46" s="13"/>
      <c r="KEB46" s="13"/>
      <c r="KEC46" s="13"/>
      <c r="KED46" s="13"/>
      <c r="KEE46" s="13"/>
      <c r="KEF46" s="13"/>
      <c r="KEG46" s="13"/>
      <c r="KEH46" s="13"/>
      <c r="KEI46" s="13"/>
      <c r="KEJ46" s="13"/>
      <c r="KEK46" s="13"/>
      <c r="KEL46" s="13"/>
      <c r="KEM46" s="13"/>
      <c r="KEN46" s="13"/>
      <c r="KEO46" s="13"/>
      <c r="KEP46" s="13"/>
      <c r="KEQ46" s="13"/>
      <c r="KER46" s="13"/>
      <c r="KES46" s="13"/>
      <c r="KET46" s="13"/>
      <c r="KEU46" s="13"/>
      <c r="KEV46" s="13"/>
      <c r="KEW46" s="13"/>
      <c r="KEX46" s="13"/>
      <c r="KEY46" s="13"/>
      <c r="KEZ46" s="13"/>
      <c r="KFA46" s="13"/>
      <c r="KFB46" s="13"/>
      <c r="KFC46" s="13"/>
      <c r="KFD46" s="13"/>
      <c r="KFE46" s="13"/>
      <c r="KFF46" s="13"/>
      <c r="KFG46" s="13"/>
      <c r="KFH46" s="13"/>
      <c r="KFI46" s="13"/>
      <c r="KFJ46" s="13"/>
      <c r="KFK46" s="13"/>
      <c r="KFL46" s="13"/>
      <c r="KFM46" s="13"/>
      <c r="KFN46" s="13"/>
      <c r="KFO46" s="13"/>
      <c r="KFP46" s="13"/>
      <c r="KFQ46" s="13"/>
      <c r="KFR46" s="13"/>
      <c r="KFS46" s="13"/>
      <c r="KFT46" s="13"/>
      <c r="KFU46" s="13"/>
      <c r="KFV46" s="13"/>
      <c r="KFW46" s="13"/>
      <c r="KFX46" s="13"/>
      <c r="KFY46" s="13"/>
      <c r="KFZ46" s="13"/>
      <c r="KGA46" s="13"/>
      <c r="KGB46" s="13"/>
      <c r="KGC46" s="13"/>
      <c r="KGD46" s="13"/>
      <c r="KGE46" s="13"/>
      <c r="KGF46" s="13"/>
      <c r="KGG46" s="13"/>
      <c r="KGH46" s="13"/>
      <c r="KGI46" s="13"/>
      <c r="KGJ46" s="13"/>
      <c r="KGK46" s="13"/>
      <c r="KGL46" s="13"/>
      <c r="KGM46" s="13"/>
      <c r="KGN46" s="13"/>
      <c r="KGO46" s="13"/>
      <c r="KGP46" s="13"/>
      <c r="KGQ46" s="13"/>
      <c r="KGR46" s="13"/>
      <c r="KGS46" s="13"/>
      <c r="KGT46" s="13"/>
      <c r="KGU46" s="13"/>
      <c r="KGV46" s="13"/>
      <c r="KGW46" s="13"/>
      <c r="KGX46" s="13"/>
      <c r="KGY46" s="13"/>
      <c r="KGZ46" s="13"/>
      <c r="KHA46" s="13"/>
      <c r="KHB46" s="13"/>
      <c r="KHC46" s="13"/>
      <c r="KHD46" s="13"/>
      <c r="KHE46" s="13"/>
      <c r="KHF46" s="13"/>
      <c r="KHG46" s="13"/>
      <c r="KHH46" s="13"/>
      <c r="KHI46" s="13"/>
      <c r="KHJ46" s="13"/>
      <c r="KHK46" s="13"/>
      <c r="KHL46" s="13"/>
      <c r="KHM46" s="13"/>
      <c r="KHN46" s="13"/>
      <c r="KHO46" s="13"/>
      <c r="KHP46" s="13"/>
      <c r="KHQ46" s="13"/>
      <c r="KHR46" s="13"/>
      <c r="KHS46" s="13"/>
      <c r="KHT46" s="13"/>
      <c r="KHU46" s="13"/>
      <c r="KHV46" s="13"/>
      <c r="KHW46" s="13"/>
      <c r="KHX46" s="13"/>
      <c r="KHY46" s="13"/>
      <c r="KHZ46" s="13"/>
      <c r="KIA46" s="13"/>
      <c r="KIB46" s="13"/>
      <c r="KIC46" s="13"/>
      <c r="KID46" s="13"/>
      <c r="KIE46" s="13"/>
      <c r="KIF46" s="13"/>
      <c r="KIG46" s="13"/>
      <c r="KIH46" s="13"/>
      <c r="KII46" s="13"/>
      <c r="KIJ46" s="13"/>
      <c r="KIK46" s="13"/>
      <c r="KIL46" s="13"/>
      <c r="KIM46" s="13"/>
      <c r="KIN46" s="13"/>
      <c r="KIO46" s="13"/>
      <c r="KIP46" s="13"/>
      <c r="KIQ46" s="13"/>
      <c r="KIR46" s="13"/>
      <c r="KIS46" s="13"/>
      <c r="KIT46" s="13"/>
      <c r="KIU46" s="13"/>
      <c r="KIV46" s="13"/>
      <c r="KIW46" s="13"/>
      <c r="KIX46" s="13"/>
      <c r="KIY46" s="13"/>
      <c r="KIZ46" s="13"/>
      <c r="KJA46" s="13"/>
      <c r="KJB46" s="13"/>
      <c r="KJC46" s="13"/>
      <c r="KJD46" s="13"/>
      <c r="KJE46" s="13"/>
      <c r="KJF46" s="13"/>
      <c r="KJG46" s="13"/>
      <c r="KJH46" s="13"/>
      <c r="KJI46" s="13"/>
      <c r="KJJ46" s="13"/>
      <c r="KJK46" s="13"/>
      <c r="KJL46" s="13"/>
      <c r="KJM46" s="13"/>
      <c r="KJN46" s="13"/>
      <c r="KJO46" s="13"/>
      <c r="KJP46" s="13"/>
      <c r="KJQ46" s="13"/>
      <c r="KJR46" s="13"/>
      <c r="KJS46" s="13"/>
      <c r="KJT46" s="13"/>
      <c r="KJU46" s="13"/>
      <c r="KJV46" s="13"/>
      <c r="KJW46" s="13"/>
      <c r="KJX46" s="13"/>
      <c r="KJY46" s="13"/>
      <c r="KJZ46" s="13"/>
      <c r="KKA46" s="13"/>
      <c r="KKB46" s="13"/>
      <c r="KKC46" s="13"/>
      <c r="KKD46" s="13"/>
      <c r="KKE46" s="13"/>
      <c r="KKF46" s="13"/>
      <c r="KKG46" s="13"/>
      <c r="KKH46" s="13"/>
      <c r="KKI46" s="13"/>
      <c r="KKJ46" s="13"/>
      <c r="KKK46" s="13"/>
      <c r="KKL46" s="13"/>
      <c r="KKM46" s="13"/>
      <c r="KKN46" s="13"/>
      <c r="KKO46" s="13"/>
      <c r="KKP46" s="13"/>
      <c r="KKQ46" s="13"/>
      <c r="KKR46" s="13"/>
      <c r="KKS46" s="13"/>
      <c r="KKT46" s="13"/>
      <c r="KKU46" s="13"/>
      <c r="KKV46" s="13"/>
      <c r="KKW46" s="13"/>
      <c r="KKX46" s="13"/>
      <c r="KKY46" s="13"/>
      <c r="KKZ46" s="13"/>
      <c r="KLA46" s="13"/>
      <c r="KLB46" s="13"/>
      <c r="KLC46" s="13"/>
      <c r="KLD46" s="13"/>
      <c r="KLE46" s="13"/>
      <c r="KLF46" s="13"/>
      <c r="KLG46" s="13"/>
      <c r="KLH46" s="13"/>
      <c r="KLI46" s="13"/>
      <c r="KLJ46" s="13"/>
      <c r="KLK46" s="13"/>
      <c r="KLL46" s="13"/>
      <c r="KLM46" s="13"/>
      <c r="KLN46" s="13"/>
      <c r="KLO46" s="13"/>
      <c r="KLP46" s="13"/>
      <c r="KLQ46" s="13"/>
      <c r="KLR46" s="13"/>
      <c r="KLS46" s="13"/>
      <c r="KLT46" s="13"/>
      <c r="KLU46" s="13"/>
      <c r="KLV46" s="13"/>
      <c r="KLW46" s="13"/>
      <c r="KLX46" s="13"/>
      <c r="KLY46" s="13"/>
      <c r="KLZ46" s="13"/>
      <c r="KMA46" s="13"/>
      <c r="KMB46" s="13"/>
      <c r="KMC46" s="13"/>
      <c r="KMD46" s="13"/>
      <c r="KME46" s="13"/>
      <c r="KMF46" s="13"/>
      <c r="KMG46" s="13"/>
      <c r="KMH46" s="13"/>
      <c r="KMI46" s="13"/>
      <c r="KMJ46" s="13"/>
      <c r="KMK46" s="13"/>
      <c r="KML46" s="13"/>
      <c r="KMM46" s="13"/>
      <c r="KMN46" s="13"/>
      <c r="KMO46" s="13"/>
      <c r="KMP46" s="13"/>
      <c r="KMQ46" s="13"/>
      <c r="KMR46" s="13"/>
      <c r="KMS46" s="13"/>
      <c r="KMT46" s="13"/>
      <c r="KMU46" s="13"/>
      <c r="KMV46" s="13"/>
      <c r="KMW46" s="13"/>
      <c r="KMX46" s="13"/>
      <c r="KMY46" s="13"/>
      <c r="KMZ46" s="13"/>
      <c r="KNA46" s="13"/>
      <c r="KNB46" s="13"/>
      <c r="KNC46" s="13"/>
      <c r="KND46" s="13"/>
      <c r="KNE46" s="13"/>
      <c r="KNF46" s="13"/>
      <c r="KNG46" s="13"/>
      <c r="KNH46" s="13"/>
      <c r="KNI46" s="13"/>
      <c r="KNJ46" s="13"/>
      <c r="KNK46" s="13"/>
      <c r="KNL46" s="13"/>
      <c r="KNM46" s="13"/>
      <c r="KNN46" s="13"/>
      <c r="KNO46" s="13"/>
      <c r="KNP46" s="13"/>
      <c r="KNQ46" s="13"/>
      <c r="KNR46" s="13"/>
      <c r="KNS46" s="13"/>
      <c r="KNT46" s="13"/>
      <c r="KNU46" s="13"/>
      <c r="KNV46" s="13"/>
      <c r="KNW46" s="13"/>
      <c r="KNX46" s="13"/>
      <c r="KNY46" s="13"/>
      <c r="KNZ46" s="13"/>
      <c r="KOA46" s="13"/>
      <c r="KOB46" s="13"/>
      <c r="KOC46" s="13"/>
      <c r="KOD46" s="13"/>
      <c r="KOE46" s="13"/>
      <c r="KOF46" s="13"/>
      <c r="KOG46" s="13"/>
      <c r="KOH46" s="13"/>
      <c r="KOI46" s="13"/>
      <c r="KOJ46" s="13"/>
      <c r="KOK46" s="13"/>
      <c r="KOL46" s="13"/>
      <c r="KOM46" s="13"/>
      <c r="KON46" s="13"/>
      <c r="KOO46" s="13"/>
      <c r="KOP46" s="13"/>
      <c r="KOQ46" s="13"/>
      <c r="KOR46" s="13"/>
      <c r="KOS46" s="13"/>
      <c r="KOT46" s="13"/>
      <c r="KOU46" s="13"/>
      <c r="KOV46" s="13"/>
      <c r="KOW46" s="13"/>
      <c r="KOX46" s="13"/>
      <c r="KOY46" s="13"/>
      <c r="KOZ46" s="13"/>
      <c r="KPA46" s="13"/>
      <c r="KPB46" s="13"/>
      <c r="KPC46" s="13"/>
      <c r="KPD46" s="13"/>
      <c r="KPE46" s="13"/>
      <c r="KPF46" s="13"/>
      <c r="KPG46" s="13"/>
      <c r="KPH46" s="13"/>
      <c r="KPI46" s="13"/>
      <c r="KPJ46" s="13"/>
      <c r="KPK46" s="13"/>
      <c r="KPL46" s="13"/>
      <c r="KPM46" s="13"/>
      <c r="KPN46" s="13"/>
      <c r="KPO46" s="13"/>
      <c r="KPP46" s="13"/>
      <c r="KPQ46" s="13"/>
      <c r="KPR46" s="13"/>
      <c r="KPS46" s="13"/>
      <c r="KPT46" s="13"/>
      <c r="KPU46" s="13"/>
      <c r="KPV46" s="13"/>
      <c r="KPW46" s="13"/>
      <c r="KPX46" s="13"/>
      <c r="KPY46" s="13"/>
      <c r="KPZ46" s="13"/>
      <c r="KQA46" s="13"/>
      <c r="KQB46" s="13"/>
      <c r="KQC46" s="13"/>
      <c r="KQD46" s="13"/>
      <c r="KQE46" s="13"/>
      <c r="KQF46" s="13"/>
      <c r="KQG46" s="13"/>
      <c r="KQH46" s="13"/>
      <c r="KQI46" s="13"/>
      <c r="KQJ46" s="13"/>
      <c r="KQK46" s="13"/>
      <c r="KQL46" s="13"/>
      <c r="KQM46" s="13"/>
      <c r="KQN46" s="13"/>
      <c r="KQO46" s="13"/>
      <c r="KQP46" s="13"/>
      <c r="KQQ46" s="13"/>
      <c r="KQR46" s="13"/>
      <c r="KQS46" s="13"/>
      <c r="KQT46" s="13"/>
      <c r="KQU46" s="13"/>
      <c r="KQV46" s="13"/>
      <c r="KQW46" s="13"/>
      <c r="KQX46" s="13"/>
      <c r="KQY46" s="13"/>
      <c r="KQZ46" s="13"/>
      <c r="KRA46" s="13"/>
      <c r="KRB46" s="13"/>
      <c r="KRC46" s="13"/>
      <c r="KRD46" s="13"/>
      <c r="KRE46" s="13"/>
      <c r="KRF46" s="13"/>
      <c r="KRG46" s="13"/>
      <c r="KRH46" s="13"/>
      <c r="KRI46" s="13"/>
      <c r="KRJ46" s="13"/>
      <c r="KRK46" s="13"/>
      <c r="KRL46" s="13"/>
      <c r="KRM46" s="13"/>
      <c r="KRN46" s="13"/>
      <c r="KRO46" s="13"/>
      <c r="KRP46" s="13"/>
      <c r="KRQ46" s="13"/>
      <c r="KRR46" s="13"/>
      <c r="KRS46" s="13"/>
      <c r="KRT46" s="13"/>
      <c r="KRU46" s="13"/>
      <c r="KRV46" s="13"/>
      <c r="KRW46" s="13"/>
      <c r="KRX46" s="13"/>
      <c r="KRY46" s="13"/>
      <c r="KRZ46" s="13"/>
      <c r="KSA46" s="13"/>
      <c r="KSB46" s="13"/>
      <c r="KSC46" s="13"/>
      <c r="KSD46" s="13"/>
      <c r="KSE46" s="13"/>
      <c r="KSF46" s="13"/>
      <c r="KSG46" s="13"/>
      <c r="KSH46" s="13"/>
      <c r="KSI46" s="13"/>
      <c r="KSJ46" s="13"/>
      <c r="KSK46" s="13"/>
      <c r="KSL46" s="13"/>
      <c r="KSM46" s="13"/>
      <c r="KSN46" s="13"/>
      <c r="KSO46" s="13"/>
      <c r="KSP46" s="13"/>
      <c r="KSQ46" s="13"/>
      <c r="KSR46" s="13"/>
      <c r="KSS46" s="13"/>
      <c r="KST46" s="13"/>
      <c r="KSU46" s="13"/>
      <c r="KSV46" s="13"/>
      <c r="KSW46" s="13"/>
      <c r="KSX46" s="13"/>
      <c r="KSY46" s="13"/>
      <c r="KSZ46" s="13"/>
      <c r="KTA46" s="13"/>
      <c r="KTB46" s="13"/>
      <c r="KTC46" s="13"/>
      <c r="KTD46" s="13"/>
      <c r="KTE46" s="13"/>
      <c r="KTF46" s="13"/>
      <c r="KTG46" s="13"/>
      <c r="KTH46" s="13"/>
      <c r="KTI46" s="13"/>
      <c r="KTJ46" s="13"/>
      <c r="KTK46" s="13"/>
      <c r="KTL46" s="13"/>
      <c r="KTM46" s="13"/>
      <c r="KTN46" s="13"/>
      <c r="KTO46" s="13"/>
      <c r="KTP46" s="13"/>
      <c r="KTQ46" s="13"/>
      <c r="KTR46" s="13"/>
      <c r="KTS46" s="13"/>
      <c r="KTT46" s="13"/>
      <c r="KTU46" s="13"/>
      <c r="KTV46" s="13"/>
      <c r="KTW46" s="13"/>
      <c r="KTX46" s="13"/>
      <c r="KTY46" s="13"/>
      <c r="KTZ46" s="13"/>
      <c r="KUA46" s="13"/>
      <c r="KUB46" s="13"/>
      <c r="KUC46" s="13"/>
      <c r="KUD46" s="13"/>
      <c r="KUE46" s="13"/>
      <c r="KUF46" s="13"/>
      <c r="KUG46" s="13"/>
      <c r="KUH46" s="13"/>
      <c r="KUI46" s="13"/>
      <c r="KUJ46" s="13"/>
      <c r="KUK46" s="13"/>
      <c r="KUL46" s="13"/>
      <c r="KUM46" s="13"/>
      <c r="KUN46" s="13"/>
      <c r="KUO46" s="13"/>
      <c r="KUP46" s="13"/>
      <c r="KUQ46" s="13"/>
      <c r="KUR46" s="13"/>
      <c r="KUS46" s="13"/>
      <c r="KUT46" s="13"/>
      <c r="KUU46" s="13"/>
      <c r="KUV46" s="13"/>
      <c r="KUW46" s="13"/>
      <c r="KUX46" s="13"/>
      <c r="KUY46" s="13"/>
      <c r="KUZ46" s="13"/>
      <c r="KVA46" s="13"/>
      <c r="KVB46" s="13"/>
      <c r="KVC46" s="13"/>
      <c r="KVD46" s="13"/>
      <c r="KVE46" s="13"/>
      <c r="KVF46" s="13"/>
      <c r="KVG46" s="13"/>
      <c r="KVH46" s="13"/>
      <c r="KVI46" s="13"/>
      <c r="KVJ46" s="13"/>
      <c r="KVK46" s="13"/>
      <c r="KVL46" s="13"/>
      <c r="KVM46" s="13"/>
      <c r="KVN46" s="13"/>
      <c r="KVO46" s="13"/>
      <c r="KVP46" s="13"/>
      <c r="KVQ46" s="13"/>
      <c r="KVR46" s="13"/>
      <c r="KVS46" s="13"/>
      <c r="KVT46" s="13"/>
      <c r="KVU46" s="13"/>
      <c r="KVV46" s="13"/>
      <c r="KVW46" s="13"/>
      <c r="KVX46" s="13"/>
      <c r="KVY46" s="13"/>
      <c r="KVZ46" s="13"/>
      <c r="KWA46" s="13"/>
      <c r="KWB46" s="13"/>
      <c r="KWC46" s="13"/>
      <c r="KWD46" s="13"/>
      <c r="KWE46" s="13"/>
      <c r="KWF46" s="13"/>
      <c r="KWG46" s="13"/>
      <c r="KWH46" s="13"/>
      <c r="KWI46" s="13"/>
      <c r="KWJ46" s="13"/>
      <c r="KWK46" s="13"/>
      <c r="KWL46" s="13"/>
      <c r="KWM46" s="13"/>
      <c r="KWN46" s="13"/>
      <c r="KWO46" s="13"/>
      <c r="KWP46" s="13"/>
      <c r="KWQ46" s="13"/>
      <c r="KWR46" s="13"/>
      <c r="KWS46" s="13"/>
      <c r="KWT46" s="13"/>
      <c r="KWU46" s="13"/>
      <c r="KWV46" s="13"/>
      <c r="KWW46" s="13"/>
      <c r="KWX46" s="13"/>
      <c r="KWY46" s="13"/>
      <c r="KWZ46" s="13"/>
      <c r="KXA46" s="13"/>
      <c r="KXB46" s="13"/>
      <c r="KXC46" s="13"/>
      <c r="KXD46" s="13"/>
      <c r="KXE46" s="13"/>
      <c r="KXF46" s="13"/>
      <c r="KXG46" s="13"/>
      <c r="KXH46" s="13"/>
      <c r="KXI46" s="13"/>
      <c r="KXJ46" s="13"/>
      <c r="KXK46" s="13"/>
      <c r="KXL46" s="13"/>
      <c r="KXM46" s="13"/>
      <c r="KXN46" s="13"/>
      <c r="KXO46" s="13"/>
      <c r="KXP46" s="13"/>
      <c r="KXQ46" s="13"/>
      <c r="KXR46" s="13"/>
      <c r="KXS46" s="13"/>
      <c r="KXT46" s="13"/>
      <c r="KXU46" s="13"/>
      <c r="KXV46" s="13"/>
      <c r="KXW46" s="13"/>
      <c r="KXX46" s="13"/>
      <c r="KXY46" s="13"/>
      <c r="KXZ46" s="13"/>
      <c r="KYA46" s="13"/>
      <c r="KYB46" s="13"/>
      <c r="KYC46" s="13"/>
      <c r="KYD46" s="13"/>
      <c r="KYE46" s="13"/>
      <c r="KYF46" s="13"/>
      <c r="KYG46" s="13"/>
      <c r="KYH46" s="13"/>
      <c r="KYI46" s="13"/>
      <c r="KYJ46" s="13"/>
      <c r="KYK46" s="13"/>
      <c r="KYL46" s="13"/>
      <c r="KYM46" s="13"/>
      <c r="KYN46" s="13"/>
      <c r="KYO46" s="13"/>
      <c r="KYP46" s="13"/>
      <c r="KYQ46" s="13"/>
      <c r="KYR46" s="13"/>
      <c r="KYS46" s="13"/>
      <c r="KYT46" s="13"/>
      <c r="KYU46" s="13"/>
      <c r="KYV46" s="13"/>
      <c r="KYW46" s="13"/>
      <c r="KYX46" s="13"/>
      <c r="KYY46" s="13"/>
      <c r="KYZ46" s="13"/>
      <c r="KZA46" s="13"/>
      <c r="KZB46" s="13"/>
      <c r="KZC46" s="13"/>
      <c r="KZD46" s="13"/>
      <c r="KZE46" s="13"/>
      <c r="KZF46" s="13"/>
      <c r="KZG46" s="13"/>
      <c r="KZH46" s="13"/>
      <c r="KZI46" s="13"/>
      <c r="KZJ46" s="13"/>
      <c r="KZK46" s="13"/>
      <c r="KZL46" s="13"/>
      <c r="KZM46" s="13"/>
      <c r="KZN46" s="13"/>
      <c r="KZO46" s="13"/>
      <c r="KZP46" s="13"/>
      <c r="KZQ46" s="13"/>
      <c r="KZR46" s="13"/>
      <c r="KZS46" s="13"/>
      <c r="KZT46" s="13"/>
      <c r="KZU46" s="13"/>
      <c r="KZV46" s="13"/>
      <c r="KZW46" s="13"/>
      <c r="KZX46" s="13"/>
      <c r="KZY46" s="13"/>
      <c r="KZZ46" s="13"/>
      <c r="LAA46" s="13"/>
      <c r="LAB46" s="13"/>
      <c r="LAC46" s="13"/>
      <c r="LAD46" s="13"/>
      <c r="LAE46" s="13"/>
      <c r="LAF46" s="13"/>
      <c r="LAG46" s="13"/>
      <c r="LAH46" s="13"/>
      <c r="LAI46" s="13"/>
      <c r="LAJ46" s="13"/>
      <c r="LAK46" s="13"/>
      <c r="LAL46" s="13"/>
      <c r="LAM46" s="13"/>
      <c r="LAN46" s="13"/>
      <c r="LAO46" s="13"/>
      <c r="LAP46" s="13"/>
      <c r="LAQ46" s="13"/>
      <c r="LAR46" s="13"/>
      <c r="LAS46" s="13"/>
      <c r="LAT46" s="13"/>
      <c r="LAU46" s="13"/>
      <c r="LAV46" s="13"/>
      <c r="LAW46" s="13"/>
      <c r="LAX46" s="13"/>
      <c r="LAY46" s="13"/>
      <c r="LAZ46" s="13"/>
      <c r="LBA46" s="13"/>
      <c r="LBB46" s="13"/>
      <c r="LBC46" s="13"/>
      <c r="LBD46" s="13"/>
      <c r="LBE46" s="13"/>
      <c r="LBF46" s="13"/>
      <c r="LBG46" s="13"/>
      <c r="LBH46" s="13"/>
      <c r="LBI46" s="13"/>
      <c r="LBJ46" s="13"/>
      <c r="LBK46" s="13"/>
      <c r="LBL46" s="13"/>
      <c r="LBM46" s="13"/>
      <c r="LBN46" s="13"/>
      <c r="LBO46" s="13"/>
      <c r="LBP46" s="13"/>
      <c r="LBQ46" s="13"/>
      <c r="LBR46" s="13"/>
      <c r="LBS46" s="13"/>
      <c r="LBT46" s="13"/>
      <c r="LBU46" s="13"/>
      <c r="LBV46" s="13"/>
      <c r="LBW46" s="13"/>
      <c r="LBX46" s="13"/>
      <c r="LBY46" s="13"/>
      <c r="LBZ46" s="13"/>
      <c r="LCA46" s="13"/>
      <c r="LCB46" s="13"/>
      <c r="LCC46" s="13"/>
      <c r="LCD46" s="13"/>
      <c r="LCE46" s="13"/>
      <c r="LCF46" s="13"/>
      <c r="LCG46" s="13"/>
      <c r="LCH46" s="13"/>
      <c r="LCI46" s="13"/>
      <c r="LCJ46" s="13"/>
      <c r="LCK46" s="13"/>
      <c r="LCL46" s="13"/>
      <c r="LCM46" s="13"/>
      <c r="LCN46" s="13"/>
      <c r="LCO46" s="13"/>
      <c r="LCP46" s="13"/>
      <c r="LCQ46" s="13"/>
      <c r="LCR46" s="13"/>
      <c r="LCS46" s="13"/>
      <c r="LCT46" s="13"/>
      <c r="LCU46" s="13"/>
      <c r="LCV46" s="13"/>
      <c r="LCW46" s="13"/>
      <c r="LCX46" s="13"/>
      <c r="LCY46" s="13"/>
      <c r="LCZ46" s="13"/>
      <c r="LDA46" s="13"/>
      <c r="LDB46" s="13"/>
      <c r="LDC46" s="13"/>
      <c r="LDD46" s="13"/>
      <c r="LDE46" s="13"/>
      <c r="LDF46" s="13"/>
      <c r="LDG46" s="13"/>
      <c r="LDH46" s="13"/>
      <c r="LDI46" s="13"/>
      <c r="LDJ46" s="13"/>
      <c r="LDK46" s="13"/>
      <c r="LDL46" s="13"/>
      <c r="LDM46" s="13"/>
      <c r="LDN46" s="13"/>
      <c r="LDO46" s="13"/>
      <c r="LDP46" s="13"/>
      <c r="LDQ46" s="13"/>
      <c r="LDR46" s="13"/>
      <c r="LDS46" s="13"/>
      <c r="LDT46" s="13"/>
      <c r="LDU46" s="13"/>
      <c r="LDV46" s="13"/>
      <c r="LDW46" s="13"/>
      <c r="LDX46" s="13"/>
      <c r="LDY46" s="13"/>
      <c r="LDZ46" s="13"/>
      <c r="LEA46" s="13"/>
      <c r="LEB46" s="13"/>
      <c r="LEC46" s="13"/>
      <c r="LED46" s="13"/>
      <c r="LEE46" s="13"/>
      <c r="LEF46" s="13"/>
      <c r="LEG46" s="13"/>
      <c r="LEH46" s="13"/>
      <c r="LEI46" s="13"/>
      <c r="LEJ46" s="13"/>
      <c r="LEK46" s="13"/>
      <c r="LEL46" s="13"/>
      <c r="LEM46" s="13"/>
      <c r="LEN46" s="13"/>
      <c r="LEO46" s="13"/>
      <c r="LEP46" s="13"/>
      <c r="LEQ46" s="13"/>
      <c r="LER46" s="13"/>
      <c r="LES46" s="13"/>
      <c r="LET46" s="13"/>
      <c r="LEU46" s="13"/>
      <c r="LEV46" s="13"/>
      <c r="LEW46" s="13"/>
      <c r="LEX46" s="13"/>
      <c r="LEY46" s="13"/>
      <c r="LEZ46" s="13"/>
      <c r="LFA46" s="13"/>
      <c r="LFB46" s="13"/>
      <c r="LFC46" s="13"/>
      <c r="LFD46" s="13"/>
      <c r="LFE46" s="13"/>
      <c r="LFF46" s="13"/>
      <c r="LFG46" s="13"/>
      <c r="LFH46" s="13"/>
      <c r="LFI46" s="13"/>
      <c r="LFJ46" s="13"/>
      <c r="LFK46" s="13"/>
      <c r="LFL46" s="13"/>
      <c r="LFM46" s="13"/>
      <c r="LFN46" s="13"/>
      <c r="LFO46" s="13"/>
      <c r="LFP46" s="13"/>
      <c r="LFQ46" s="13"/>
      <c r="LFR46" s="13"/>
      <c r="LFS46" s="13"/>
      <c r="LFT46" s="13"/>
      <c r="LFU46" s="13"/>
      <c r="LFV46" s="13"/>
      <c r="LFW46" s="13"/>
      <c r="LFX46" s="13"/>
      <c r="LFY46" s="13"/>
      <c r="LFZ46" s="13"/>
      <c r="LGA46" s="13"/>
      <c r="LGB46" s="13"/>
      <c r="LGC46" s="13"/>
      <c r="LGD46" s="13"/>
      <c r="LGE46" s="13"/>
      <c r="LGF46" s="13"/>
      <c r="LGG46" s="13"/>
      <c r="LGH46" s="13"/>
      <c r="LGI46" s="13"/>
      <c r="LGJ46" s="13"/>
      <c r="LGK46" s="13"/>
      <c r="LGL46" s="13"/>
      <c r="LGM46" s="13"/>
      <c r="LGN46" s="13"/>
      <c r="LGO46" s="13"/>
      <c r="LGP46" s="13"/>
      <c r="LGQ46" s="13"/>
      <c r="LGR46" s="13"/>
      <c r="LGS46" s="13"/>
      <c r="LGT46" s="13"/>
      <c r="LGU46" s="13"/>
      <c r="LGV46" s="13"/>
      <c r="LGW46" s="13"/>
      <c r="LGX46" s="13"/>
      <c r="LGY46" s="13"/>
      <c r="LGZ46" s="13"/>
      <c r="LHA46" s="13"/>
      <c r="LHB46" s="13"/>
      <c r="LHC46" s="13"/>
      <c r="LHD46" s="13"/>
      <c r="LHE46" s="13"/>
      <c r="LHF46" s="13"/>
      <c r="LHG46" s="13"/>
      <c r="LHH46" s="13"/>
      <c r="LHI46" s="13"/>
      <c r="LHJ46" s="13"/>
      <c r="LHK46" s="13"/>
      <c r="LHL46" s="13"/>
      <c r="LHM46" s="13"/>
      <c r="LHN46" s="13"/>
      <c r="LHO46" s="13"/>
      <c r="LHP46" s="13"/>
      <c r="LHQ46" s="13"/>
      <c r="LHR46" s="13"/>
      <c r="LHS46" s="13"/>
      <c r="LHT46" s="13"/>
      <c r="LHU46" s="13"/>
      <c r="LHV46" s="13"/>
      <c r="LHW46" s="13"/>
      <c r="LHX46" s="13"/>
      <c r="LHY46" s="13"/>
      <c r="LHZ46" s="13"/>
      <c r="LIA46" s="13"/>
      <c r="LIB46" s="13"/>
      <c r="LIC46" s="13"/>
      <c r="LID46" s="13"/>
      <c r="LIE46" s="13"/>
      <c r="LIF46" s="13"/>
      <c r="LIG46" s="13"/>
      <c r="LIH46" s="13"/>
      <c r="LII46" s="13"/>
      <c r="LIJ46" s="13"/>
      <c r="LIK46" s="13"/>
      <c r="LIL46" s="13"/>
      <c r="LIM46" s="13"/>
      <c r="LIN46" s="13"/>
      <c r="LIO46" s="13"/>
      <c r="LIP46" s="13"/>
      <c r="LIQ46" s="13"/>
      <c r="LIR46" s="13"/>
      <c r="LIS46" s="13"/>
      <c r="LIT46" s="13"/>
      <c r="LIU46" s="13"/>
      <c r="LIV46" s="13"/>
      <c r="LIW46" s="13"/>
      <c r="LIX46" s="13"/>
      <c r="LIY46" s="13"/>
      <c r="LIZ46" s="13"/>
      <c r="LJA46" s="13"/>
      <c r="LJB46" s="13"/>
      <c r="LJC46" s="13"/>
      <c r="LJD46" s="13"/>
      <c r="LJE46" s="13"/>
      <c r="LJF46" s="13"/>
      <c r="LJG46" s="13"/>
      <c r="LJH46" s="13"/>
      <c r="LJI46" s="13"/>
      <c r="LJJ46" s="13"/>
      <c r="LJK46" s="13"/>
      <c r="LJL46" s="13"/>
      <c r="LJM46" s="13"/>
      <c r="LJN46" s="13"/>
      <c r="LJO46" s="13"/>
      <c r="LJP46" s="13"/>
      <c r="LJQ46" s="13"/>
      <c r="LJR46" s="13"/>
      <c r="LJS46" s="13"/>
      <c r="LJT46" s="13"/>
      <c r="LJU46" s="13"/>
      <c r="LJV46" s="13"/>
      <c r="LJW46" s="13"/>
      <c r="LJX46" s="13"/>
      <c r="LJY46" s="13"/>
      <c r="LJZ46" s="13"/>
      <c r="LKA46" s="13"/>
      <c r="LKB46" s="13"/>
      <c r="LKC46" s="13"/>
      <c r="LKD46" s="13"/>
      <c r="LKE46" s="13"/>
      <c r="LKF46" s="13"/>
      <c r="LKG46" s="13"/>
      <c r="LKH46" s="13"/>
      <c r="LKI46" s="13"/>
      <c r="LKJ46" s="13"/>
      <c r="LKK46" s="13"/>
      <c r="LKL46" s="13"/>
      <c r="LKM46" s="13"/>
      <c r="LKN46" s="13"/>
      <c r="LKO46" s="13"/>
      <c r="LKP46" s="13"/>
      <c r="LKQ46" s="13"/>
      <c r="LKR46" s="13"/>
      <c r="LKS46" s="13"/>
      <c r="LKT46" s="13"/>
      <c r="LKU46" s="13"/>
      <c r="LKV46" s="13"/>
      <c r="LKW46" s="13"/>
      <c r="LKX46" s="13"/>
      <c r="LKY46" s="13"/>
      <c r="LKZ46" s="13"/>
      <c r="LLA46" s="13"/>
      <c r="LLB46" s="13"/>
      <c r="LLC46" s="13"/>
      <c r="LLD46" s="13"/>
      <c r="LLE46" s="13"/>
      <c r="LLF46" s="13"/>
      <c r="LLG46" s="13"/>
      <c r="LLH46" s="13"/>
      <c r="LLI46" s="13"/>
      <c r="LLJ46" s="13"/>
      <c r="LLK46" s="13"/>
      <c r="LLL46" s="13"/>
      <c r="LLM46" s="13"/>
      <c r="LLN46" s="13"/>
      <c r="LLO46" s="13"/>
      <c r="LLP46" s="13"/>
      <c r="LLQ46" s="13"/>
      <c r="LLR46" s="13"/>
      <c r="LLS46" s="13"/>
      <c r="LLT46" s="13"/>
      <c r="LLU46" s="13"/>
      <c r="LLV46" s="13"/>
      <c r="LLW46" s="13"/>
      <c r="LLX46" s="13"/>
      <c r="LLY46" s="13"/>
      <c r="LLZ46" s="13"/>
      <c r="LMA46" s="13"/>
      <c r="LMB46" s="13"/>
      <c r="LMC46" s="13"/>
      <c r="LMD46" s="13"/>
      <c r="LME46" s="13"/>
      <c r="LMF46" s="13"/>
      <c r="LMG46" s="13"/>
      <c r="LMH46" s="13"/>
      <c r="LMI46" s="13"/>
      <c r="LMJ46" s="13"/>
      <c r="LMK46" s="13"/>
      <c r="LML46" s="13"/>
      <c r="LMM46" s="13"/>
      <c r="LMN46" s="13"/>
      <c r="LMO46" s="13"/>
      <c r="LMP46" s="13"/>
      <c r="LMQ46" s="13"/>
      <c r="LMR46" s="13"/>
      <c r="LMS46" s="13"/>
      <c r="LMT46" s="13"/>
      <c r="LMU46" s="13"/>
      <c r="LMV46" s="13"/>
      <c r="LMW46" s="13"/>
      <c r="LMX46" s="13"/>
      <c r="LMY46" s="13"/>
      <c r="LMZ46" s="13"/>
      <c r="LNA46" s="13"/>
      <c r="LNB46" s="13"/>
      <c r="LNC46" s="13"/>
      <c r="LND46" s="13"/>
      <c r="LNE46" s="13"/>
      <c r="LNF46" s="13"/>
      <c r="LNG46" s="13"/>
      <c r="LNH46" s="13"/>
      <c r="LNI46" s="13"/>
      <c r="LNJ46" s="13"/>
      <c r="LNK46" s="13"/>
      <c r="LNL46" s="13"/>
      <c r="LNM46" s="13"/>
      <c r="LNN46" s="13"/>
      <c r="LNO46" s="13"/>
      <c r="LNP46" s="13"/>
      <c r="LNQ46" s="13"/>
      <c r="LNR46" s="13"/>
      <c r="LNS46" s="13"/>
      <c r="LNT46" s="13"/>
      <c r="LNU46" s="13"/>
      <c r="LNV46" s="13"/>
      <c r="LNW46" s="13"/>
      <c r="LNX46" s="13"/>
      <c r="LNY46" s="13"/>
      <c r="LNZ46" s="13"/>
      <c r="LOA46" s="13"/>
      <c r="LOB46" s="13"/>
      <c r="LOC46" s="13"/>
      <c r="LOD46" s="13"/>
      <c r="LOE46" s="13"/>
      <c r="LOF46" s="13"/>
      <c r="LOG46" s="13"/>
      <c r="LOH46" s="13"/>
      <c r="LOI46" s="13"/>
      <c r="LOJ46" s="13"/>
      <c r="LOK46" s="13"/>
      <c r="LOL46" s="13"/>
      <c r="LOM46" s="13"/>
      <c r="LON46" s="13"/>
      <c r="LOO46" s="13"/>
      <c r="LOP46" s="13"/>
      <c r="LOQ46" s="13"/>
      <c r="LOR46" s="13"/>
      <c r="LOS46" s="13"/>
      <c r="LOT46" s="13"/>
      <c r="LOU46" s="13"/>
      <c r="LOV46" s="13"/>
      <c r="LOW46" s="13"/>
      <c r="LOX46" s="13"/>
      <c r="LOY46" s="13"/>
      <c r="LOZ46" s="13"/>
      <c r="LPA46" s="13"/>
      <c r="LPB46" s="13"/>
      <c r="LPC46" s="13"/>
      <c r="LPD46" s="13"/>
      <c r="LPE46" s="13"/>
      <c r="LPF46" s="13"/>
      <c r="LPG46" s="13"/>
      <c r="LPH46" s="13"/>
      <c r="LPI46" s="13"/>
      <c r="LPJ46" s="13"/>
      <c r="LPK46" s="13"/>
      <c r="LPL46" s="13"/>
      <c r="LPM46" s="13"/>
      <c r="LPN46" s="13"/>
      <c r="LPO46" s="13"/>
      <c r="LPP46" s="13"/>
      <c r="LPQ46" s="13"/>
      <c r="LPR46" s="13"/>
      <c r="LPS46" s="13"/>
      <c r="LPT46" s="13"/>
      <c r="LPU46" s="13"/>
      <c r="LPV46" s="13"/>
      <c r="LPW46" s="13"/>
      <c r="LPX46" s="13"/>
      <c r="LPY46" s="13"/>
      <c r="LPZ46" s="13"/>
      <c r="LQA46" s="13"/>
      <c r="LQB46" s="13"/>
      <c r="LQC46" s="13"/>
      <c r="LQD46" s="13"/>
      <c r="LQE46" s="13"/>
      <c r="LQF46" s="13"/>
      <c r="LQG46" s="13"/>
      <c r="LQH46" s="13"/>
      <c r="LQI46" s="13"/>
      <c r="LQJ46" s="13"/>
      <c r="LQK46" s="13"/>
      <c r="LQL46" s="13"/>
      <c r="LQM46" s="13"/>
      <c r="LQN46" s="13"/>
      <c r="LQO46" s="13"/>
      <c r="LQP46" s="13"/>
      <c r="LQQ46" s="13"/>
      <c r="LQR46" s="13"/>
      <c r="LQS46" s="13"/>
      <c r="LQT46" s="13"/>
      <c r="LQU46" s="13"/>
      <c r="LQV46" s="13"/>
      <c r="LQW46" s="13"/>
      <c r="LQX46" s="13"/>
      <c r="LQY46" s="13"/>
      <c r="LQZ46" s="13"/>
      <c r="LRA46" s="13"/>
      <c r="LRB46" s="13"/>
      <c r="LRC46" s="13"/>
      <c r="LRD46" s="13"/>
      <c r="LRE46" s="13"/>
      <c r="LRF46" s="13"/>
      <c r="LRG46" s="13"/>
      <c r="LRH46" s="13"/>
      <c r="LRI46" s="13"/>
      <c r="LRJ46" s="13"/>
      <c r="LRK46" s="13"/>
      <c r="LRL46" s="13"/>
      <c r="LRM46" s="13"/>
      <c r="LRN46" s="13"/>
      <c r="LRO46" s="13"/>
      <c r="LRP46" s="13"/>
      <c r="LRQ46" s="13"/>
      <c r="LRR46" s="13"/>
      <c r="LRS46" s="13"/>
      <c r="LRT46" s="13"/>
      <c r="LRU46" s="13"/>
      <c r="LRV46" s="13"/>
      <c r="LRW46" s="13"/>
      <c r="LRX46" s="13"/>
      <c r="LRY46" s="13"/>
      <c r="LRZ46" s="13"/>
      <c r="LSA46" s="13"/>
      <c r="LSB46" s="13"/>
      <c r="LSC46" s="13"/>
      <c r="LSD46" s="13"/>
      <c r="LSE46" s="13"/>
      <c r="LSF46" s="13"/>
      <c r="LSG46" s="13"/>
      <c r="LSH46" s="13"/>
      <c r="LSI46" s="13"/>
      <c r="LSJ46" s="13"/>
      <c r="LSK46" s="13"/>
      <c r="LSL46" s="13"/>
      <c r="LSM46" s="13"/>
      <c r="LSN46" s="13"/>
      <c r="LSO46" s="13"/>
      <c r="LSP46" s="13"/>
      <c r="LSQ46" s="13"/>
      <c r="LSR46" s="13"/>
      <c r="LSS46" s="13"/>
      <c r="LST46" s="13"/>
      <c r="LSU46" s="13"/>
      <c r="LSV46" s="13"/>
      <c r="LSW46" s="13"/>
      <c r="LSX46" s="13"/>
      <c r="LSY46" s="13"/>
      <c r="LSZ46" s="13"/>
      <c r="LTA46" s="13"/>
      <c r="LTB46" s="13"/>
      <c r="LTC46" s="13"/>
      <c r="LTD46" s="13"/>
      <c r="LTE46" s="13"/>
      <c r="LTF46" s="13"/>
      <c r="LTG46" s="13"/>
      <c r="LTH46" s="13"/>
      <c r="LTI46" s="13"/>
      <c r="LTJ46" s="13"/>
      <c r="LTK46" s="13"/>
      <c r="LTL46" s="13"/>
      <c r="LTM46" s="13"/>
      <c r="LTN46" s="13"/>
      <c r="LTO46" s="13"/>
      <c r="LTP46" s="13"/>
      <c r="LTQ46" s="13"/>
      <c r="LTR46" s="13"/>
      <c r="LTS46" s="13"/>
      <c r="LTT46" s="13"/>
      <c r="LTU46" s="13"/>
      <c r="LTV46" s="13"/>
      <c r="LTW46" s="13"/>
      <c r="LTX46" s="13"/>
      <c r="LTY46" s="13"/>
      <c r="LTZ46" s="13"/>
      <c r="LUA46" s="13"/>
      <c r="LUB46" s="13"/>
      <c r="LUC46" s="13"/>
      <c r="LUD46" s="13"/>
      <c r="LUE46" s="13"/>
      <c r="LUF46" s="13"/>
      <c r="LUG46" s="13"/>
      <c r="LUH46" s="13"/>
      <c r="LUI46" s="13"/>
      <c r="LUJ46" s="13"/>
      <c r="LUK46" s="13"/>
      <c r="LUL46" s="13"/>
      <c r="LUM46" s="13"/>
      <c r="LUN46" s="13"/>
      <c r="LUO46" s="13"/>
      <c r="LUP46" s="13"/>
      <c r="LUQ46" s="13"/>
      <c r="LUR46" s="13"/>
      <c r="LUS46" s="13"/>
      <c r="LUT46" s="13"/>
      <c r="LUU46" s="13"/>
      <c r="LUV46" s="13"/>
      <c r="LUW46" s="13"/>
      <c r="LUX46" s="13"/>
      <c r="LUY46" s="13"/>
      <c r="LUZ46" s="13"/>
      <c r="LVA46" s="13"/>
      <c r="LVB46" s="13"/>
      <c r="LVC46" s="13"/>
      <c r="LVD46" s="13"/>
      <c r="LVE46" s="13"/>
      <c r="LVF46" s="13"/>
      <c r="LVG46" s="13"/>
      <c r="LVH46" s="13"/>
      <c r="LVI46" s="13"/>
      <c r="LVJ46" s="13"/>
      <c r="LVK46" s="13"/>
      <c r="LVL46" s="13"/>
      <c r="LVM46" s="13"/>
      <c r="LVN46" s="13"/>
      <c r="LVO46" s="13"/>
      <c r="LVP46" s="13"/>
      <c r="LVQ46" s="13"/>
      <c r="LVR46" s="13"/>
      <c r="LVS46" s="13"/>
      <c r="LVT46" s="13"/>
      <c r="LVU46" s="13"/>
      <c r="LVV46" s="13"/>
      <c r="LVW46" s="13"/>
      <c r="LVX46" s="13"/>
      <c r="LVY46" s="13"/>
      <c r="LVZ46" s="13"/>
      <c r="LWA46" s="13"/>
      <c r="LWB46" s="13"/>
      <c r="LWC46" s="13"/>
      <c r="LWD46" s="13"/>
      <c r="LWE46" s="13"/>
      <c r="LWF46" s="13"/>
      <c r="LWG46" s="13"/>
      <c r="LWH46" s="13"/>
      <c r="LWI46" s="13"/>
      <c r="LWJ46" s="13"/>
      <c r="LWK46" s="13"/>
      <c r="LWL46" s="13"/>
      <c r="LWM46" s="13"/>
      <c r="LWN46" s="13"/>
      <c r="LWO46" s="13"/>
      <c r="LWP46" s="13"/>
      <c r="LWQ46" s="13"/>
      <c r="LWR46" s="13"/>
      <c r="LWS46" s="13"/>
      <c r="LWT46" s="13"/>
      <c r="LWU46" s="13"/>
      <c r="LWV46" s="13"/>
      <c r="LWW46" s="13"/>
      <c r="LWX46" s="13"/>
      <c r="LWY46" s="13"/>
      <c r="LWZ46" s="13"/>
      <c r="LXA46" s="13"/>
      <c r="LXB46" s="13"/>
      <c r="LXC46" s="13"/>
      <c r="LXD46" s="13"/>
      <c r="LXE46" s="13"/>
      <c r="LXF46" s="13"/>
      <c r="LXG46" s="13"/>
      <c r="LXH46" s="13"/>
      <c r="LXI46" s="13"/>
      <c r="LXJ46" s="13"/>
      <c r="LXK46" s="13"/>
      <c r="LXL46" s="13"/>
      <c r="LXM46" s="13"/>
      <c r="LXN46" s="13"/>
      <c r="LXO46" s="13"/>
      <c r="LXP46" s="13"/>
      <c r="LXQ46" s="13"/>
      <c r="LXR46" s="13"/>
      <c r="LXS46" s="13"/>
      <c r="LXT46" s="13"/>
      <c r="LXU46" s="13"/>
      <c r="LXV46" s="13"/>
      <c r="LXW46" s="13"/>
      <c r="LXX46" s="13"/>
      <c r="LXY46" s="13"/>
      <c r="LXZ46" s="13"/>
      <c r="LYA46" s="13"/>
      <c r="LYB46" s="13"/>
      <c r="LYC46" s="13"/>
      <c r="LYD46" s="13"/>
      <c r="LYE46" s="13"/>
      <c r="LYF46" s="13"/>
      <c r="LYG46" s="13"/>
      <c r="LYH46" s="13"/>
      <c r="LYI46" s="13"/>
      <c r="LYJ46" s="13"/>
      <c r="LYK46" s="13"/>
      <c r="LYL46" s="13"/>
      <c r="LYM46" s="13"/>
      <c r="LYN46" s="13"/>
      <c r="LYO46" s="13"/>
      <c r="LYP46" s="13"/>
      <c r="LYQ46" s="13"/>
      <c r="LYR46" s="13"/>
      <c r="LYS46" s="13"/>
      <c r="LYT46" s="13"/>
      <c r="LYU46" s="13"/>
      <c r="LYV46" s="13"/>
      <c r="LYW46" s="13"/>
      <c r="LYX46" s="13"/>
      <c r="LYY46" s="13"/>
      <c r="LYZ46" s="13"/>
      <c r="LZA46" s="13"/>
      <c r="LZB46" s="13"/>
      <c r="LZC46" s="13"/>
      <c r="LZD46" s="13"/>
      <c r="LZE46" s="13"/>
      <c r="LZF46" s="13"/>
      <c r="LZG46" s="13"/>
      <c r="LZH46" s="13"/>
      <c r="LZI46" s="13"/>
      <c r="LZJ46" s="13"/>
      <c r="LZK46" s="13"/>
      <c r="LZL46" s="13"/>
      <c r="LZM46" s="13"/>
      <c r="LZN46" s="13"/>
      <c r="LZO46" s="13"/>
      <c r="LZP46" s="13"/>
      <c r="LZQ46" s="13"/>
      <c r="LZR46" s="13"/>
      <c r="LZS46" s="13"/>
      <c r="LZT46" s="13"/>
      <c r="LZU46" s="13"/>
      <c r="LZV46" s="13"/>
      <c r="LZW46" s="13"/>
      <c r="LZX46" s="13"/>
      <c r="LZY46" s="13"/>
      <c r="LZZ46" s="13"/>
      <c r="MAA46" s="13"/>
      <c r="MAB46" s="13"/>
      <c r="MAC46" s="13"/>
      <c r="MAD46" s="13"/>
      <c r="MAE46" s="13"/>
      <c r="MAF46" s="13"/>
      <c r="MAG46" s="13"/>
      <c r="MAH46" s="13"/>
      <c r="MAI46" s="13"/>
      <c r="MAJ46" s="13"/>
      <c r="MAK46" s="13"/>
      <c r="MAL46" s="13"/>
      <c r="MAM46" s="13"/>
      <c r="MAN46" s="13"/>
      <c r="MAO46" s="13"/>
      <c r="MAP46" s="13"/>
      <c r="MAQ46" s="13"/>
      <c r="MAR46" s="13"/>
      <c r="MAS46" s="13"/>
      <c r="MAT46" s="13"/>
      <c r="MAU46" s="13"/>
      <c r="MAV46" s="13"/>
      <c r="MAW46" s="13"/>
      <c r="MAX46" s="13"/>
      <c r="MAY46" s="13"/>
      <c r="MAZ46" s="13"/>
      <c r="MBA46" s="13"/>
      <c r="MBB46" s="13"/>
      <c r="MBC46" s="13"/>
      <c r="MBD46" s="13"/>
      <c r="MBE46" s="13"/>
      <c r="MBF46" s="13"/>
      <c r="MBG46" s="13"/>
      <c r="MBH46" s="13"/>
      <c r="MBI46" s="13"/>
      <c r="MBJ46" s="13"/>
      <c r="MBK46" s="13"/>
      <c r="MBL46" s="13"/>
      <c r="MBM46" s="13"/>
      <c r="MBN46" s="13"/>
      <c r="MBO46" s="13"/>
      <c r="MBP46" s="13"/>
      <c r="MBQ46" s="13"/>
      <c r="MBR46" s="13"/>
      <c r="MBS46" s="13"/>
      <c r="MBT46" s="13"/>
      <c r="MBU46" s="13"/>
      <c r="MBV46" s="13"/>
      <c r="MBW46" s="13"/>
      <c r="MBX46" s="13"/>
      <c r="MBY46" s="13"/>
      <c r="MBZ46" s="13"/>
      <c r="MCA46" s="13"/>
      <c r="MCB46" s="13"/>
      <c r="MCC46" s="13"/>
      <c r="MCD46" s="13"/>
      <c r="MCE46" s="13"/>
      <c r="MCF46" s="13"/>
      <c r="MCG46" s="13"/>
      <c r="MCH46" s="13"/>
      <c r="MCI46" s="13"/>
      <c r="MCJ46" s="13"/>
      <c r="MCK46" s="13"/>
      <c r="MCL46" s="13"/>
      <c r="MCM46" s="13"/>
      <c r="MCN46" s="13"/>
      <c r="MCO46" s="13"/>
      <c r="MCP46" s="13"/>
      <c r="MCQ46" s="13"/>
      <c r="MCR46" s="13"/>
      <c r="MCS46" s="13"/>
      <c r="MCT46" s="13"/>
      <c r="MCU46" s="13"/>
      <c r="MCV46" s="13"/>
      <c r="MCW46" s="13"/>
      <c r="MCX46" s="13"/>
      <c r="MCY46" s="13"/>
      <c r="MCZ46" s="13"/>
      <c r="MDA46" s="13"/>
      <c r="MDB46" s="13"/>
      <c r="MDC46" s="13"/>
      <c r="MDD46" s="13"/>
      <c r="MDE46" s="13"/>
      <c r="MDF46" s="13"/>
      <c r="MDG46" s="13"/>
      <c r="MDH46" s="13"/>
      <c r="MDI46" s="13"/>
      <c r="MDJ46" s="13"/>
      <c r="MDK46" s="13"/>
      <c r="MDL46" s="13"/>
      <c r="MDM46" s="13"/>
      <c r="MDN46" s="13"/>
      <c r="MDO46" s="13"/>
      <c r="MDP46" s="13"/>
      <c r="MDQ46" s="13"/>
      <c r="MDR46" s="13"/>
      <c r="MDS46" s="13"/>
      <c r="MDT46" s="13"/>
      <c r="MDU46" s="13"/>
      <c r="MDV46" s="13"/>
      <c r="MDW46" s="13"/>
      <c r="MDX46" s="13"/>
      <c r="MDY46" s="13"/>
      <c r="MDZ46" s="13"/>
      <c r="MEA46" s="13"/>
      <c r="MEB46" s="13"/>
      <c r="MEC46" s="13"/>
      <c r="MED46" s="13"/>
      <c r="MEE46" s="13"/>
      <c r="MEF46" s="13"/>
      <c r="MEG46" s="13"/>
      <c r="MEH46" s="13"/>
      <c r="MEI46" s="13"/>
      <c r="MEJ46" s="13"/>
      <c r="MEK46" s="13"/>
      <c r="MEL46" s="13"/>
      <c r="MEM46" s="13"/>
      <c r="MEN46" s="13"/>
      <c r="MEO46" s="13"/>
      <c r="MEP46" s="13"/>
      <c r="MEQ46" s="13"/>
      <c r="MER46" s="13"/>
      <c r="MES46" s="13"/>
      <c r="MET46" s="13"/>
      <c r="MEU46" s="13"/>
      <c r="MEV46" s="13"/>
      <c r="MEW46" s="13"/>
      <c r="MEX46" s="13"/>
      <c r="MEY46" s="13"/>
      <c r="MEZ46" s="13"/>
      <c r="MFA46" s="13"/>
      <c r="MFB46" s="13"/>
      <c r="MFC46" s="13"/>
      <c r="MFD46" s="13"/>
      <c r="MFE46" s="13"/>
      <c r="MFF46" s="13"/>
      <c r="MFG46" s="13"/>
      <c r="MFH46" s="13"/>
      <c r="MFI46" s="13"/>
      <c r="MFJ46" s="13"/>
      <c r="MFK46" s="13"/>
      <c r="MFL46" s="13"/>
      <c r="MFM46" s="13"/>
      <c r="MFN46" s="13"/>
      <c r="MFO46" s="13"/>
      <c r="MFP46" s="13"/>
      <c r="MFQ46" s="13"/>
      <c r="MFR46" s="13"/>
      <c r="MFS46" s="13"/>
      <c r="MFT46" s="13"/>
      <c r="MFU46" s="13"/>
      <c r="MFV46" s="13"/>
      <c r="MFW46" s="13"/>
      <c r="MFX46" s="13"/>
      <c r="MFY46" s="13"/>
      <c r="MFZ46" s="13"/>
      <c r="MGA46" s="13"/>
      <c r="MGB46" s="13"/>
      <c r="MGC46" s="13"/>
      <c r="MGD46" s="13"/>
      <c r="MGE46" s="13"/>
      <c r="MGF46" s="13"/>
      <c r="MGG46" s="13"/>
      <c r="MGH46" s="13"/>
      <c r="MGI46" s="13"/>
      <c r="MGJ46" s="13"/>
      <c r="MGK46" s="13"/>
      <c r="MGL46" s="13"/>
      <c r="MGM46" s="13"/>
      <c r="MGN46" s="13"/>
      <c r="MGO46" s="13"/>
      <c r="MGP46" s="13"/>
      <c r="MGQ46" s="13"/>
      <c r="MGR46" s="13"/>
      <c r="MGS46" s="13"/>
      <c r="MGT46" s="13"/>
      <c r="MGU46" s="13"/>
      <c r="MGV46" s="13"/>
      <c r="MGW46" s="13"/>
      <c r="MGX46" s="13"/>
      <c r="MGY46" s="13"/>
      <c r="MGZ46" s="13"/>
      <c r="MHA46" s="13"/>
      <c r="MHB46" s="13"/>
      <c r="MHC46" s="13"/>
      <c r="MHD46" s="13"/>
      <c r="MHE46" s="13"/>
      <c r="MHF46" s="13"/>
      <c r="MHG46" s="13"/>
      <c r="MHH46" s="13"/>
      <c r="MHI46" s="13"/>
      <c r="MHJ46" s="13"/>
      <c r="MHK46" s="13"/>
      <c r="MHL46" s="13"/>
      <c r="MHM46" s="13"/>
      <c r="MHN46" s="13"/>
      <c r="MHO46" s="13"/>
      <c r="MHP46" s="13"/>
      <c r="MHQ46" s="13"/>
      <c r="MHR46" s="13"/>
      <c r="MHS46" s="13"/>
      <c r="MHT46" s="13"/>
      <c r="MHU46" s="13"/>
      <c r="MHV46" s="13"/>
      <c r="MHW46" s="13"/>
      <c r="MHX46" s="13"/>
      <c r="MHY46" s="13"/>
      <c r="MHZ46" s="13"/>
      <c r="MIA46" s="13"/>
      <c r="MIB46" s="13"/>
      <c r="MIC46" s="13"/>
      <c r="MID46" s="13"/>
      <c r="MIE46" s="13"/>
      <c r="MIF46" s="13"/>
      <c r="MIG46" s="13"/>
      <c r="MIH46" s="13"/>
      <c r="MII46" s="13"/>
      <c r="MIJ46" s="13"/>
      <c r="MIK46" s="13"/>
      <c r="MIL46" s="13"/>
      <c r="MIM46" s="13"/>
      <c r="MIN46" s="13"/>
      <c r="MIO46" s="13"/>
      <c r="MIP46" s="13"/>
      <c r="MIQ46" s="13"/>
      <c r="MIR46" s="13"/>
      <c r="MIS46" s="13"/>
      <c r="MIT46" s="13"/>
      <c r="MIU46" s="13"/>
      <c r="MIV46" s="13"/>
      <c r="MIW46" s="13"/>
      <c r="MIX46" s="13"/>
      <c r="MIY46" s="13"/>
      <c r="MIZ46" s="13"/>
      <c r="MJA46" s="13"/>
      <c r="MJB46" s="13"/>
      <c r="MJC46" s="13"/>
      <c r="MJD46" s="13"/>
      <c r="MJE46" s="13"/>
      <c r="MJF46" s="13"/>
      <c r="MJG46" s="13"/>
      <c r="MJH46" s="13"/>
      <c r="MJI46" s="13"/>
      <c r="MJJ46" s="13"/>
      <c r="MJK46" s="13"/>
      <c r="MJL46" s="13"/>
      <c r="MJM46" s="13"/>
      <c r="MJN46" s="13"/>
      <c r="MJO46" s="13"/>
      <c r="MJP46" s="13"/>
      <c r="MJQ46" s="13"/>
      <c r="MJR46" s="13"/>
      <c r="MJS46" s="13"/>
      <c r="MJT46" s="13"/>
      <c r="MJU46" s="13"/>
      <c r="MJV46" s="13"/>
      <c r="MJW46" s="13"/>
      <c r="MJX46" s="13"/>
      <c r="MJY46" s="13"/>
      <c r="MJZ46" s="13"/>
      <c r="MKA46" s="13"/>
      <c r="MKB46" s="13"/>
      <c r="MKC46" s="13"/>
      <c r="MKD46" s="13"/>
      <c r="MKE46" s="13"/>
      <c r="MKF46" s="13"/>
      <c r="MKG46" s="13"/>
      <c r="MKH46" s="13"/>
      <c r="MKI46" s="13"/>
      <c r="MKJ46" s="13"/>
      <c r="MKK46" s="13"/>
      <c r="MKL46" s="13"/>
      <c r="MKM46" s="13"/>
      <c r="MKN46" s="13"/>
      <c r="MKO46" s="13"/>
      <c r="MKP46" s="13"/>
      <c r="MKQ46" s="13"/>
      <c r="MKR46" s="13"/>
      <c r="MKS46" s="13"/>
      <c r="MKT46" s="13"/>
      <c r="MKU46" s="13"/>
      <c r="MKV46" s="13"/>
      <c r="MKW46" s="13"/>
      <c r="MKX46" s="13"/>
      <c r="MKY46" s="13"/>
      <c r="MKZ46" s="13"/>
      <c r="MLA46" s="13"/>
      <c r="MLB46" s="13"/>
      <c r="MLC46" s="13"/>
      <c r="MLD46" s="13"/>
      <c r="MLE46" s="13"/>
      <c r="MLF46" s="13"/>
      <c r="MLG46" s="13"/>
      <c r="MLH46" s="13"/>
      <c r="MLI46" s="13"/>
      <c r="MLJ46" s="13"/>
      <c r="MLK46" s="13"/>
      <c r="MLL46" s="13"/>
      <c r="MLM46" s="13"/>
      <c r="MLN46" s="13"/>
      <c r="MLO46" s="13"/>
      <c r="MLP46" s="13"/>
      <c r="MLQ46" s="13"/>
      <c r="MLR46" s="13"/>
      <c r="MLS46" s="13"/>
      <c r="MLT46" s="13"/>
      <c r="MLU46" s="13"/>
      <c r="MLV46" s="13"/>
      <c r="MLW46" s="13"/>
      <c r="MLX46" s="13"/>
      <c r="MLY46" s="13"/>
      <c r="MLZ46" s="13"/>
      <c r="MMA46" s="13"/>
      <c r="MMB46" s="13"/>
      <c r="MMC46" s="13"/>
      <c r="MMD46" s="13"/>
      <c r="MME46" s="13"/>
      <c r="MMF46" s="13"/>
      <c r="MMG46" s="13"/>
      <c r="MMH46" s="13"/>
      <c r="MMI46" s="13"/>
      <c r="MMJ46" s="13"/>
      <c r="MMK46" s="13"/>
      <c r="MML46" s="13"/>
      <c r="MMM46" s="13"/>
      <c r="MMN46" s="13"/>
      <c r="MMO46" s="13"/>
      <c r="MMP46" s="13"/>
      <c r="MMQ46" s="13"/>
      <c r="MMR46" s="13"/>
      <c r="MMS46" s="13"/>
      <c r="MMT46" s="13"/>
      <c r="MMU46" s="13"/>
      <c r="MMV46" s="13"/>
      <c r="MMW46" s="13"/>
      <c r="MMX46" s="13"/>
      <c r="MMY46" s="13"/>
      <c r="MMZ46" s="13"/>
      <c r="MNA46" s="13"/>
      <c r="MNB46" s="13"/>
      <c r="MNC46" s="13"/>
      <c r="MND46" s="13"/>
      <c r="MNE46" s="13"/>
      <c r="MNF46" s="13"/>
      <c r="MNG46" s="13"/>
      <c r="MNH46" s="13"/>
      <c r="MNI46" s="13"/>
      <c r="MNJ46" s="13"/>
      <c r="MNK46" s="13"/>
      <c r="MNL46" s="13"/>
      <c r="MNM46" s="13"/>
      <c r="MNN46" s="13"/>
      <c r="MNO46" s="13"/>
      <c r="MNP46" s="13"/>
      <c r="MNQ46" s="13"/>
      <c r="MNR46" s="13"/>
      <c r="MNS46" s="13"/>
      <c r="MNT46" s="13"/>
      <c r="MNU46" s="13"/>
      <c r="MNV46" s="13"/>
      <c r="MNW46" s="13"/>
      <c r="MNX46" s="13"/>
      <c r="MNY46" s="13"/>
      <c r="MNZ46" s="13"/>
      <c r="MOA46" s="13"/>
      <c r="MOB46" s="13"/>
      <c r="MOC46" s="13"/>
      <c r="MOD46" s="13"/>
      <c r="MOE46" s="13"/>
      <c r="MOF46" s="13"/>
      <c r="MOG46" s="13"/>
      <c r="MOH46" s="13"/>
      <c r="MOI46" s="13"/>
      <c r="MOJ46" s="13"/>
      <c r="MOK46" s="13"/>
      <c r="MOL46" s="13"/>
      <c r="MOM46" s="13"/>
      <c r="MON46" s="13"/>
      <c r="MOO46" s="13"/>
      <c r="MOP46" s="13"/>
      <c r="MOQ46" s="13"/>
      <c r="MOR46" s="13"/>
      <c r="MOS46" s="13"/>
      <c r="MOT46" s="13"/>
      <c r="MOU46" s="13"/>
      <c r="MOV46" s="13"/>
      <c r="MOW46" s="13"/>
      <c r="MOX46" s="13"/>
      <c r="MOY46" s="13"/>
      <c r="MOZ46" s="13"/>
      <c r="MPA46" s="13"/>
      <c r="MPB46" s="13"/>
      <c r="MPC46" s="13"/>
      <c r="MPD46" s="13"/>
      <c r="MPE46" s="13"/>
      <c r="MPF46" s="13"/>
      <c r="MPG46" s="13"/>
      <c r="MPH46" s="13"/>
      <c r="MPI46" s="13"/>
      <c r="MPJ46" s="13"/>
      <c r="MPK46" s="13"/>
      <c r="MPL46" s="13"/>
      <c r="MPM46" s="13"/>
      <c r="MPN46" s="13"/>
      <c r="MPO46" s="13"/>
      <c r="MPP46" s="13"/>
      <c r="MPQ46" s="13"/>
      <c r="MPR46" s="13"/>
      <c r="MPS46" s="13"/>
      <c r="MPT46" s="13"/>
      <c r="MPU46" s="13"/>
      <c r="MPV46" s="13"/>
      <c r="MPW46" s="13"/>
      <c r="MPX46" s="13"/>
      <c r="MPY46" s="13"/>
      <c r="MPZ46" s="13"/>
      <c r="MQA46" s="13"/>
      <c r="MQB46" s="13"/>
      <c r="MQC46" s="13"/>
      <c r="MQD46" s="13"/>
      <c r="MQE46" s="13"/>
      <c r="MQF46" s="13"/>
      <c r="MQG46" s="13"/>
      <c r="MQH46" s="13"/>
      <c r="MQI46" s="13"/>
      <c r="MQJ46" s="13"/>
      <c r="MQK46" s="13"/>
      <c r="MQL46" s="13"/>
      <c r="MQM46" s="13"/>
      <c r="MQN46" s="13"/>
      <c r="MQO46" s="13"/>
      <c r="MQP46" s="13"/>
      <c r="MQQ46" s="13"/>
      <c r="MQR46" s="13"/>
      <c r="MQS46" s="13"/>
      <c r="MQT46" s="13"/>
      <c r="MQU46" s="13"/>
      <c r="MQV46" s="13"/>
      <c r="MQW46" s="13"/>
      <c r="MQX46" s="13"/>
      <c r="MQY46" s="13"/>
      <c r="MQZ46" s="13"/>
      <c r="MRA46" s="13"/>
      <c r="MRB46" s="13"/>
      <c r="MRC46" s="13"/>
      <c r="MRD46" s="13"/>
      <c r="MRE46" s="13"/>
      <c r="MRF46" s="13"/>
      <c r="MRG46" s="13"/>
      <c r="MRH46" s="13"/>
      <c r="MRI46" s="13"/>
      <c r="MRJ46" s="13"/>
      <c r="MRK46" s="13"/>
      <c r="MRL46" s="13"/>
      <c r="MRM46" s="13"/>
      <c r="MRN46" s="13"/>
      <c r="MRO46" s="13"/>
      <c r="MRP46" s="13"/>
      <c r="MRQ46" s="13"/>
      <c r="MRR46" s="13"/>
      <c r="MRS46" s="13"/>
      <c r="MRT46" s="13"/>
      <c r="MRU46" s="13"/>
      <c r="MRV46" s="13"/>
      <c r="MRW46" s="13"/>
      <c r="MRX46" s="13"/>
      <c r="MRY46" s="13"/>
      <c r="MRZ46" s="13"/>
      <c r="MSA46" s="13"/>
      <c r="MSB46" s="13"/>
      <c r="MSC46" s="13"/>
      <c r="MSD46" s="13"/>
      <c r="MSE46" s="13"/>
      <c r="MSF46" s="13"/>
      <c r="MSG46" s="13"/>
      <c r="MSH46" s="13"/>
      <c r="MSI46" s="13"/>
      <c r="MSJ46" s="13"/>
      <c r="MSK46" s="13"/>
      <c r="MSL46" s="13"/>
      <c r="MSM46" s="13"/>
      <c r="MSN46" s="13"/>
      <c r="MSO46" s="13"/>
      <c r="MSP46" s="13"/>
      <c r="MSQ46" s="13"/>
      <c r="MSR46" s="13"/>
      <c r="MSS46" s="13"/>
      <c r="MST46" s="13"/>
      <c r="MSU46" s="13"/>
      <c r="MSV46" s="13"/>
      <c r="MSW46" s="13"/>
      <c r="MSX46" s="13"/>
      <c r="MSY46" s="13"/>
      <c r="MSZ46" s="13"/>
      <c r="MTA46" s="13"/>
      <c r="MTB46" s="13"/>
      <c r="MTC46" s="13"/>
      <c r="MTD46" s="13"/>
      <c r="MTE46" s="13"/>
      <c r="MTF46" s="13"/>
      <c r="MTG46" s="13"/>
      <c r="MTH46" s="13"/>
      <c r="MTI46" s="13"/>
      <c r="MTJ46" s="13"/>
      <c r="MTK46" s="13"/>
      <c r="MTL46" s="13"/>
      <c r="MTM46" s="13"/>
      <c r="MTN46" s="13"/>
      <c r="MTO46" s="13"/>
      <c r="MTP46" s="13"/>
      <c r="MTQ46" s="13"/>
      <c r="MTR46" s="13"/>
      <c r="MTS46" s="13"/>
      <c r="MTT46" s="13"/>
      <c r="MTU46" s="13"/>
      <c r="MTV46" s="13"/>
      <c r="MTW46" s="13"/>
      <c r="MTX46" s="13"/>
      <c r="MTY46" s="13"/>
      <c r="MTZ46" s="13"/>
      <c r="MUA46" s="13"/>
      <c r="MUB46" s="13"/>
      <c r="MUC46" s="13"/>
      <c r="MUD46" s="13"/>
      <c r="MUE46" s="13"/>
      <c r="MUF46" s="13"/>
      <c r="MUG46" s="13"/>
      <c r="MUH46" s="13"/>
      <c r="MUI46" s="13"/>
      <c r="MUJ46" s="13"/>
      <c r="MUK46" s="13"/>
      <c r="MUL46" s="13"/>
      <c r="MUM46" s="13"/>
      <c r="MUN46" s="13"/>
      <c r="MUO46" s="13"/>
      <c r="MUP46" s="13"/>
      <c r="MUQ46" s="13"/>
      <c r="MUR46" s="13"/>
      <c r="MUS46" s="13"/>
      <c r="MUT46" s="13"/>
      <c r="MUU46" s="13"/>
      <c r="MUV46" s="13"/>
      <c r="MUW46" s="13"/>
      <c r="MUX46" s="13"/>
      <c r="MUY46" s="13"/>
      <c r="MUZ46" s="13"/>
      <c r="MVA46" s="13"/>
      <c r="MVB46" s="13"/>
      <c r="MVC46" s="13"/>
      <c r="MVD46" s="13"/>
      <c r="MVE46" s="13"/>
      <c r="MVF46" s="13"/>
      <c r="MVG46" s="13"/>
      <c r="MVH46" s="13"/>
      <c r="MVI46" s="13"/>
      <c r="MVJ46" s="13"/>
      <c r="MVK46" s="13"/>
      <c r="MVL46" s="13"/>
      <c r="MVM46" s="13"/>
      <c r="MVN46" s="13"/>
      <c r="MVO46" s="13"/>
      <c r="MVP46" s="13"/>
      <c r="MVQ46" s="13"/>
      <c r="MVR46" s="13"/>
      <c r="MVS46" s="13"/>
      <c r="MVT46" s="13"/>
      <c r="MVU46" s="13"/>
      <c r="MVV46" s="13"/>
      <c r="MVW46" s="13"/>
      <c r="MVX46" s="13"/>
      <c r="MVY46" s="13"/>
      <c r="MVZ46" s="13"/>
      <c r="MWA46" s="13"/>
      <c r="MWB46" s="13"/>
      <c r="MWC46" s="13"/>
      <c r="MWD46" s="13"/>
      <c r="MWE46" s="13"/>
      <c r="MWF46" s="13"/>
      <c r="MWG46" s="13"/>
      <c r="MWH46" s="13"/>
      <c r="MWI46" s="13"/>
      <c r="MWJ46" s="13"/>
      <c r="MWK46" s="13"/>
      <c r="MWL46" s="13"/>
      <c r="MWM46" s="13"/>
      <c r="MWN46" s="13"/>
      <c r="MWO46" s="13"/>
      <c r="MWP46" s="13"/>
      <c r="MWQ46" s="13"/>
      <c r="MWR46" s="13"/>
      <c r="MWS46" s="13"/>
      <c r="MWT46" s="13"/>
      <c r="MWU46" s="13"/>
      <c r="MWV46" s="13"/>
      <c r="MWW46" s="13"/>
      <c r="MWX46" s="13"/>
      <c r="MWY46" s="13"/>
      <c r="MWZ46" s="13"/>
      <c r="MXA46" s="13"/>
      <c r="MXB46" s="13"/>
      <c r="MXC46" s="13"/>
      <c r="MXD46" s="13"/>
      <c r="MXE46" s="13"/>
      <c r="MXF46" s="13"/>
      <c r="MXG46" s="13"/>
      <c r="MXH46" s="13"/>
      <c r="MXI46" s="13"/>
      <c r="MXJ46" s="13"/>
      <c r="MXK46" s="13"/>
      <c r="MXL46" s="13"/>
      <c r="MXM46" s="13"/>
      <c r="MXN46" s="13"/>
      <c r="MXO46" s="13"/>
      <c r="MXP46" s="13"/>
      <c r="MXQ46" s="13"/>
      <c r="MXR46" s="13"/>
      <c r="MXS46" s="13"/>
      <c r="MXT46" s="13"/>
      <c r="MXU46" s="13"/>
      <c r="MXV46" s="13"/>
      <c r="MXW46" s="13"/>
      <c r="MXX46" s="13"/>
      <c r="MXY46" s="13"/>
      <c r="MXZ46" s="13"/>
      <c r="MYA46" s="13"/>
      <c r="MYB46" s="13"/>
      <c r="MYC46" s="13"/>
      <c r="MYD46" s="13"/>
      <c r="MYE46" s="13"/>
      <c r="MYF46" s="13"/>
      <c r="MYG46" s="13"/>
      <c r="MYH46" s="13"/>
      <c r="MYI46" s="13"/>
      <c r="MYJ46" s="13"/>
      <c r="MYK46" s="13"/>
      <c r="MYL46" s="13"/>
      <c r="MYM46" s="13"/>
      <c r="MYN46" s="13"/>
      <c r="MYO46" s="13"/>
      <c r="MYP46" s="13"/>
      <c r="MYQ46" s="13"/>
      <c r="MYR46" s="13"/>
      <c r="MYS46" s="13"/>
      <c r="MYT46" s="13"/>
      <c r="MYU46" s="13"/>
      <c r="MYV46" s="13"/>
      <c r="MYW46" s="13"/>
      <c r="MYX46" s="13"/>
      <c r="MYY46" s="13"/>
      <c r="MYZ46" s="13"/>
      <c r="MZA46" s="13"/>
      <c r="MZB46" s="13"/>
      <c r="MZC46" s="13"/>
      <c r="MZD46" s="13"/>
      <c r="MZE46" s="13"/>
      <c r="MZF46" s="13"/>
      <c r="MZG46" s="13"/>
      <c r="MZH46" s="13"/>
      <c r="MZI46" s="13"/>
      <c r="MZJ46" s="13"/>
      <c r="MZK46" s="13"/>
      <c r="MZL46" s="13"/>
      <c r="MZM46" s="13"/>
      <c r="MZN46" s="13"/>
      <c r="MZO46" s="13"/>
      <c r="MZP46" s="13"/>
      <c r="MZQ46" s="13"/>
      <c r="MZR46" s="13"/>
      <c r="MZS46" s="13"/>
      <c r="MZT46" s="13"/>
      <c r="MZU46" s="13"/>
      <c r="MZV46" s="13"/>
      <c r="MZW46" s="13"/>
      <c r="MZX46" s="13"/>
      <c r="MZY46" s="13"/>
      <c r="MZZ46" s="13"/>
      <c r="NAA46" s="13"/>
      <c r="NAB46" s="13"/>
      <c r="NAC46" s="13"/>
      <c r="NAD46" s="13"/>
      <c r="NAE46" s="13"/>
      <c r="NAF46" s="13"/>
      <c r="NAG46" s="13"/>
      <c r="NAH46" s="13"/>
      <c r="NAI46" s="13"/>
      <c r="NAJ46" s="13"/>
      <c r="NAK46" s="13"/>
      <c r="NAL46" s="13"/>
      <c r="NAM46" s="13"/>
      <c r="NAN46" s="13"/>
      <c r="NAO46" s="13"/>
      <c r="NAP46" s="13"/>
      <c r="NAQ46" s="13"/>
      <c r="NAR46" s="13"/>
      <c r="NAS46" s="13"/>
      <c r="NAT46" s="13"/>
      <c r="NAU46" s="13"/>
      <c r="NAV46" s="13"/>
      <c r="NAW46" s="13"/>
      <c r="NAX46" s="13"/>
      <c r="NAY46" s="13"/>
      <c r="NAZ46" s="13"/>
      <c r="NBA46" s="13"/>
      <c r="NBB46" s="13"/>
      <c r="NBC46" s="13"/>
      <c r="NBD46" s="13"/>
      <c r="NBE46" s="13"/>
      <c r="NBF46" s="13"/>
      <c r="NBG46" s="13"/>
      <c r="NBH46" s="13"/>
      <c r="NBI46" s="13"/>
      <c r="NBJ46" s="13"/>
      <c r="NBK46" s="13"/>
      <c r="NBL46" s="13"/>
      <c r="NBM46" s="13"/>
      <c r="NBN46" s="13"/>
      <c r="NBO46" s="13"/>
      <c r="NBP46" s="13"/>
      <c r="NBQ46" s="13"/>
      <c r="NBR46" s="13"/>
      <c r="NBS46" s="13"/>
      <c r="NBT46" s="13"/>
      <c r="NBU46" s="13"/>
      <c r="NBV46" s="13"/>
      <c r="NBW46" s="13"/>
      <c r="NBX46" s="13"/>
      <c r="NBY46" s="13"/>
      <c r="NBZ46" s="13"/>
      <c r="NCA46" s="13"/>
      <c r="NCB46" s="13"/>
      <c r="NCC46" s="13"/>
      <c r="NCD46" s="13"/>
      <c r="NCE46" s="13"/>
      <c r="NCF46" s="13"/>
      <c r="NCG46" s="13"/>
      <c r="NCH46" s="13"/>
      <c r="NCI46" s="13"/>
      <c r="NCJ46" s="13"/>
      <c r="NCK46" s="13"/>
      <c r="NCL46" s="13"/>
      <c r="NCM46" s="13"/>
      <c r="NCN46" s="13"/>
      <c r="NCO46" s="13"/>
      <c r="NCP46" s="13"/>
      <c r="NCQ46" s="13"/>
      <c r="NCR46" s="13"/>
      <c r="NCS46" s="13"/>
      <c r="NCT46" s="13"/>
      <c r="NCU46" s="13"/>
      <c r="NCV46" s="13"/>
      <c r="NCW46" s="13"/>
      <c r="NCX46" s="13"/>
      <c r="NCY46" s="13"/>
      <c r="NCZ46" s="13"/>
      <c r="NDA46" s="13"/>
      <c r="NDB46" s="13"/>
      <c r="NDC46" s="13"/>
      <c r="NDD46" s="13"/>
      <c r="NDE46" s="13"/>
      <c r="NDF46" s="13"/>
      <c r="NDG46" s="13"/>
      <c r="NDH46" s="13"/>
      <c r="NDI46" s="13"/>
      <c r="NDJ46" s="13"/>
      <c r="NDK46" s="13"/>
      <c r="NDL46" s="13"/>
      <c r="NDM46" s="13"/>
      <c r="NDN46" s="13"/>
      <c r="NDO46" s="13"/>
      <c r="NDP46" s="13"/>
      <c r="NDQ46" s="13"/>
      <c r="NDR46" s="13"/>
      <c r="NDS46" s="13"/>
      <c r="NDT46" s="13"/>
      <c r="NDU46" s="13"/>
      <c r="NDV46" s="13"/>
      <c r="NDW46" s="13"/>
      <c r="NDX46" s="13"/>
      <c r="NDY46" s="13"/>
      <c r="NDZ46" s="13"/>
      <c r="NEA46" s="13"/>
      <c r="NEB46" s="13"/>
      <c r="NEC46" s="13"/>
      <c r="NED46" s="13"/>
      <c r="NEE46" s="13"/>
      <c r="NEF46" s="13"/>
      <c r="NEG46" s="13"/>
      <c r="NEH46" s="13"/>
      <c r="NEI46" s="13"/>
      <c r="NEJ46" s="13"/>
      <c r="NEK46" s="13"/>
      <c r="NEL46" s="13"/>
      <c r="NEM46" s="13"/>
      <c r="NEN46" s="13"/>
      <c r="NEO46" s="13"/>
      <c r="NEP46" s="13"/>
      <c r="NEQ46" s="13"/>
      <c r="NER46" s="13"/>
      <c r="NES46" s="13"/>
      <c r="NET46" s="13"/>
      <c r="NEU46" s="13"/>
      <c r="NEV46" s="13"/>
      <c r="NEW46" s="13"/>
      <c r="NEX46" s="13"/>
      <c r="NEY46" s="13"/>
      <c r="NEZ46" s="13"/>
      <c r="NFA46" s="13"/>
      <c r="NFB46" s="13"/>
      <c r="NFC46" s="13"/>
      <c r="NFD46" s="13"/>
      <c r="NFE46" s="13"/>
      <c r="NFF46" s="13"/>
      <c r="NFG46" s="13"/>
      <c r="NFH46" s="13"/>
      <c r="NFI46" s="13"/>
      <c r="NFJ46" s="13"/>
      <c r="NFK46" s="13"/>
      <c r="NFL46" s="13"/>
      <c r="NFM46" s="13"/>
      <c r="NFN46" s="13"/>
      <c r="NFO46" s="13"/>
      <c r="NFP46" s="13"/>
      <c r="NFQ46" s="13"/>
      <c r="NFR46" s="13"/>
      <c r="NFS46" s="13"/>
      <c r="NFT46" s="13"/>
      <c r="NFU46" s="13"/>
      <c r="NFV46" s="13"/>
      <c r="NFW46" s="13"/>
      <c r="NFX46" s="13"/>
      <c r="NFY46" s="13"/>
      <c r="NFZ46" s="13"/>
      <c r="NGA46" s="13"/>
      <c r="NGB46" s="13"/>
      <c r="NGC46" s="13"/>
      <c r="NGD46" s="13"/>
      <c r="NGE46" s="13"/>
      <c r="NGF46" s="13"/>
      <c r="NGG46" s="13"/>
      <c r="NGH46" s="13"/>
      <c r="NGI46" s="13"/>
      <c r="NGJ46" s="13"/>
      <c r="NGK46" s="13"/>
      <c r="NGL46" s="13"/>
      <c r="NGM46" s="13"/>
      <c r="NGN46" s="13"/>
      <c r="NGO46" s="13"/>
      <c r="NGP46" s="13"/>
      <c r="NGQ46" s="13"/>
      <c r="NGR46" s="13"/>
      <c r="NGS46" s="13"/>
      <c r="NGT46" s="13"/>
      <c r="NGU46" s="13"/>
      <c r="NGV46" s="13"/>
      <c r="NGW46" s="13"/>
      <c r="NGX46" s="13"/>
      <c r="NGY46" s="13"/>
      <c r="NGZ46" s="13"/>
      <c r="NHA46" s="13"/>
      <c r="NHB46" s="13"/>
      <c r="NHC46" s="13"/>
      <c r="NHD46" s="13"/>
      <c r="NHE46" s="13"/>
      <c r="NHF46" s="13"/>
      <c r="NHG46" s="13"/>
      <c r="NHH46" s="13"/>
      <c r="NHI46" s="13"/>
      <c r="NHJ46" s="13"/>
      <c r="NHK46" s="13"/>
      <c r="NHL46" s="13"/>
      <c r="NHM46" s="13"/>
      <c r="NHN46" s="13"/>
      <c r="NHO46" s="13"/>
      <c r="NHP46" s="13"/>
      <c r="NHQ46" s="13"/>
      <c r="NHR46" s="13"/>
      <c r="NHS46" s="13"/>
      <c r="NHT46" s="13"/>
      <c r="NHU46" s="13"/>
      <c r="NHV46" s="13"/>
      <c r="NHW46" s="13"/>
      <c r="NHX46" s="13"/>
      <c r="NHY46" s="13"/>
      <c r="NHZ46" s="13"/>
      <c r="NIA46" s="13"/>
      <c r="NIB46" s="13"/>
      <c r="NIC46" s="13"/>
      <c r="NID46" s="13"/>
      <c r="NIE46" s="13"/>
      <c r="NIF46" s="13"/>
      <c r="NIG46" s="13"/>
      <c r="NIH46" s="13"/>
      <c r="NII46" s="13"/>
      <c r="NIJ46" s="13"/>
      <c r="NIK46" s="13"/>
      <c r="NIL46" s="13"/>
      <c r="NIM46" s="13"/>
      <c r="NIN46" s="13"/>
      <c r="NIO46" s="13"/>
      <c r="NIP46" s="13"/>
      <c r="NIQ46" s="13"/>
      <c r="NIR46" s="13"/>
      <c r="NIS46" s="13"/>
      <c r="NIT46" s="13"/>
      <c r="NIU46" s="13"/>
      <c r="NIV46" s="13"/>
      <c r="NIW46" s="13"/>
      <c r="NIX46" s="13"/>
      <c r="NIY46" s="13"/>
      <c r="NIZ46" s="13"/>
      <c r="NJA46" s="13"/>
      <c r="NJB46" s="13"/>
      <c r="NJC46" s="13"/>
      <c r="NJD46" s="13"/>
      <c r="NJE46" s="13"/>
      <c r="NJF46" s="13"/>
      <c r="NJG46" s="13"/>
      <c r="NJH46" s="13"/>
      <c r="NJI46" s="13"/>
      <c r="NJJ46" s="13"/>
      <c r="NJK46" s="13"/>
      <c r="NJL46" s="13"/>
      <c r="NJM46" s="13"/>
      <c r="NJN46" s="13"/>
      <c r="NJO46" s="13"/>
      <c r="NJP46" s="13"/>
      <c r="NJQ46" s="13"/>
      <c r="NJR46" s="13"/>
      <c r="NJS46" s="13"/>
      <c r="NJT46" s="13"/>
      <c r="NJU46" s="13"/>
      <c r="NJV46" s="13"/>
      <c r="NJW46" s="13"/>
      <c r="NJX46" s="13"/>
      <c r="NJY46" s="13"/>
      <c r="NJZ46" s="13"/>
      <c r="NKA46" s="13"/>
      <c r="NKB46" s="13"/>
      <c r="NKC46" s="13"/>
      <c r="NKD46" s="13"/>
      <c r="NKE46" s="13"/>
      <c r="NKF46" s="13"/>
      <c r="NKG46" s="13"/>
      <c r="NKH46" s="13"/>
      <c r="NKI46" s="13"/>
      <c r="NKJ46" s="13"/>
      <c r="NKK46" s="13"/>
      <c r="NKL46" s="13"/>
      <c r="NKM46" s="13"/>
      <c r="NKN46" s="13"/>
      <c r="NKO46" s="13"/>
      <c r="NKP46" s="13"/>
      <c r="NKQ46" s="13"/>
      <c r="NKR46" s="13"/>
      <c r="NKS46" s="13"/>
      <c r="NKT46" s="13"/>
      <c r="NKU46" s="13"/>
      <c r="NKV46" s="13"/>
      <c r="NKW46" s="13"/>
      <c r="NKX46" s="13"/>
      <c r="NKY46" s="13"/>
      <c r="NKZ46" s="13"/>
      <c r="NLA46" s="13"/>
      <c r="NLB46" s="13"/>
      <c r="NLC46" s="13"/>
      <c r="NLD46" s="13"/>
      <c r="NLE46" s="13"/>
      <c r="NLF46" s="13"/>
      <c r="NLG46" s="13"/>
      <c r="NLH46" s="13"/>
      <c r="NLI46" s="13"/>
      <c r="NLJ46" s="13"/>
      <c r="NLK46" s="13"/>
      <c r="NLL46" s="13"/>
      <c r="NLM46" s="13"/>
      <c r="NLN46" s="13"/>
      <c r="NLO46" s="13"/>
      <c r="NLP46" s="13"/>
      <c r="NLQ46" s="13"/>
      <c r="NLR46" s="13"/>
      <c r="NLS46" s="13"/>
      <c r="NLT46" s="13"/>
      <c r="NLU46" s="13"/>
      <c r="NLV46" s="13"/>
      <c r="NLW46" s="13"/>
      <c r="NLX46" s="13"/>
      <c r="NLY46" s="13"/>
      <c r="NLZ46" s="13"/>
      <c r="NMA46" s="13"/>
      <c r="NMB46" s="13"/>
      <c r="NMC46" s="13"/>
      <c r="NMD46" s="13"/>
      <c r="NME46" s="13"/>
      <c r="NMF46" s="13"/>
      <c r="NMG46" s="13"/>
      <c r="NMH46" s="13"/>
      <c r="NMI46" s="13"/>
      <c r="NMJ46" s="13"/>
      <c r="NMK46" s="13"/>
      <c r="NML46" s="13"/>
      <c r="NMM46" s="13"/>
      <c r="NMN46" s="13"/>
      <c r="NMO46" s="13"/>
      <c r="NMP46" s="13"/>
      <c r="NMQ46" s="13"/>
      <c r="NMR46" s="13"/>
      <c r="NMS46" s="13"/>
      <c r="NMT46" s="13"/>
      <c r="NMU46" s="13"/>
      <c r="NMV46" s="13"/>
      <c r="NMW46" s="13"/>
      <c r="NMX46" s="13"/>
      <c r="NMY46" s="13"/>
      <c r="NMZ46" s="13"/>
      <c r="NNA46" s="13"/>
      <c r="NNB46" s="13"/>
      <c r="NNC46" s="13"/>
      <c r="NND46" s="13"/>
      <c r="NNE46" s="13"/>
      <c r="NNF46" s="13"/>
      <c r="NNG46" s="13"/>
      <c r="NNH46" s="13"/>
      <c r="NNI46" s="13"/>
      <c r="NNJ46" s="13"/>
      <c r="NNK46" s="13"/>
      <c r="NNL46" s="13"/>
      <c r="NNM46" s="13"/>
      <c r="NNN46" s="13"/>
      <c r="NNO46" s="13"/>
      <c r="NNP46" s="13"/>
      <c r="NNQ46" s="13"/>
      <c r="NNR46" s="13"/>
      <c r="NNS46" s="13"/>
      <c r="NNT46" s="13"/>
      <c r="NNU46" s="13"/>
      <c r="NNV46" s="13"/>
      <c r="NNW46" s="13"/>
      <c r="NNX46" s="13"/>
      <c r="NNY46" s="13"/>
      <c r="NNZ46" s="13"/>
      <c r="NOA46" s="13"/>
      <c r="NOB46" s="13"/>
      <c r="NOC46" s="13"/>
      <c r="NOD46" s="13"/>
      <c r="NOE46" s="13"/>
      <c r="NOF46" s="13"/>
      <c r="NOG46" s="13"/>
      <c r="NOH46" s="13"/>
      <c r="NOI46" s="13"/>
      <c r="NOJ46" s="13"/>
      <c r="NOK46" s="13"/>
      <c r="NOL46" s="13"/>
      <c r="NOM46" s="13"/>
      <c r="NON46" s="13"/>
      <c r="NOO46" s="13"/>
      <c r="NOP46" s="13"/>
      <c r="NOQ46" s="13"/>
      <c r="NOR46" s="13"/>
      <c r="NOS46" s="13"/>
      <c r="NOT46" s="13"/>
      <c r="NOU46" s="13"/>
      <c r="NOV46" s="13"/>
      <c r="NOW46" s="13"/>
      <c r="NOX46" s="13"/>
      <c r="NOY46" s="13"/>
      <c r="NOZ46" s="13"/>
      <c r="NPA46" s="13"/>
      <c r="NPB46" s="13"/>
      <c r="NPC46" s="13"/>
      <c r="NPD46" s="13"/>
      <c r="NPE46" s="13"/>
      <c r="NPF46" s="13"/>
      <c r="NPG46" s="13"/>
      <c r="NPH46" s="13"/>
      <c r="NPI46" s="13"/>
      <c r="NPJ46" s="13"/>
      <c r="NPK46" s="13"/>
      <c r="NPL46" s="13"/>
      <c r="NPM46" s="13"/>
      <c r="NPN46" s="13"/>
      <c r="NPO46" s="13"/>
      <c r="NPP46" s="13"/>
      <c r="NPQ46" s="13"/>
      <c r="NPR46" s="13"/>
      <c r="NPS46" s="13"/>
      <c r="NPT46" s="13"/>
      <c r="NPU46" s="13"/>
      <c r="NPV46" s="13"/>
      <c r="NPW46" s="13"/>
      <c r="NPX46" s="13"/>
      <c r="NPY46" s="13"/>
      <c r="NPZ46" s="13"/>
      <c r="NQA46" s="13"/>
      <c r="NQB46" s="13"/>
      <c r="NQC46" s="13"/>
      <c r="NQD46" s="13"/>
      <c r="NQE46" s="13"/>
      <c r="NQF46" s="13"/>
      <c r="NQG46" s="13"/>
      <c r="NQH46" s="13"/>
      <c r="NQI46" s="13"/>
      <c r="NQJ46" s="13"/>
      <c r="NQK46" s="13"/>
      <c r="NQL46" s="13"/>
      <c r="NQM46" s="13"/>
      <c r="NQN46" s="13"/>
      <c r="NQO46" s="13"/>
      <c r="NQP46" s="13"/>
      <c r="NQQ46" s="13"/>
      <c r="NQR46" s="13"/>
      <c r="NQS46" s="13"/>
      <c r="NQT46" s="13"/>
      <c r="NQU46" s="13"/>
      <c r="NQV46" s="13"/>
      <c r="NQW46" s="13"/>
      <c r="NQX46" s="13"/>
      <c r="NQY46" s="13"/>
      <c r="NQZ46" s="13"/>
      <c r="NRA46" s="13"/>
      <c r="NRB46" s="13"/>
      <c r="NRC46" s="13"/>
      <c r="NRD46" s="13"/>
      <c r="NRE46" s="13"/>
      <c r="NRF46" s="13"/>
      <c r="NRG46" s="13"/>
      <c r="NRH46" s="13"/>
      <c r="NRI46" s="13"/>
      <c r="NRJ46" s="13"/>
      <c r="NRK46" s="13"/>
      <c r="NRL46" s="13"/>
      <c r="NRM46" s="13"/>
      <c r="NRN46" s="13"/>
      <c r="NRO46" s="13"/>
      <c r="NRP46" s="13"/>
      <c r="NRQ46" s="13"/>
      <c r="NRR46" s="13"/>
      <c r="NRS46" s="13"/>
      <c r="NRT46" s="13"/>
      <c r="NRU46" s="13"/>
      <c r="NRV46" s="13"/>
      <c r="NRW46" s="13"/>
      <c r="NRX46" s="13"/>
      <c r="NRY46" s="13"/>
      <c r="NRZ46" s="13"/>
      <c r="NSA46" s="13"/>
      <c r="NSB46" s="13"/>
      <c r="NSC46" s="13"/>
      <c r="NSD46" s="13"/>
      <c r="NSE46" s="13"/>
      <c r="NSF46" s="13"/>
      <c r="NSG46" s="13"/>
      <c r="NSH46" s="13"/>
      <c r="NSI46" s="13"/>
      <c r="NSJ46" s="13"/>
      <c r="NSK46" s="13"/>
      <c r="NSL46" s="13"/>
      <c r="NSM46" s="13"/>
      <c r="NSN46" s="13"/>
      <c r="NSO46" s="13"/>
      <c r="NSP46" s="13"/>
      <c r="NSQ46" s="13"/>
      <c r="NSR46" s="13"/>
      <c r="NSS46" s="13"/>
      <c r="NST46" s="13"/>
      <c r="NSU46" s="13"/>
      <c r="NSV46" s="13"/>
      <c r="NSW46" s="13"/>
      <c r="NSX46" s="13"/>
      <c r="NSY46" s="13"/>
      <c r="NSZ46" s="13"/>
      <c r="NTA46" s="13"/>
      <c r="NTB46" s="13"/>
      <c r="NTC46" s="13"/>
      <c r="NTD46" s="13"/>
      <c r="NTE46" s="13"/>
      <c r="NTF46" s="13"/>
      <c r="NTG46" s="13"/>
      <c r="NTH46" s="13"/>
      <c r="NTI46" s="13"/>
      <c r="NTJ46" s="13"/>
      <c r="NTK46" s="13"/>
      <c r="NTL46" s="13"/>
      <c r="NTM46" s="13"/>
      <c r="NTN46" s="13"/>
      <c r="NTO46" s="13"/>
      <c r="NTP46" s="13"/>
      <c r="NTQ46" s="13"/>
      <c r="NTR46" s="13"/>
      <c r="NTS46" s="13"/>
      <c r="NTT46" s="13"/>
      <c r="NTU46" s="13"/>
      <c r="NTV46" s="13"/>
      <c r="NTW46" s="13"/>
      <c r="NTX46" s="13"/>
      <c r="NTY46" s="13"/>
      <c r="NTZ46" s="13"/>
      <c r="NUA46" s="13"/>
      <c r="NUB46" s="13"/>
      <c r="NUC46" s="13"/>
      <c r="NUD46" s="13"/>
      <c r="NUE46" s="13"/>
      <c r="NUF46" s="13"/>
      <c r="NUG46" s="13"/>
      <c r="NUH46" s="13"/>
      <c r="NUI46" s="13"/>
      <c r="NUJ46" s="13"/>
      <c r="NUK46" s="13"/>
      <c r="NUL46" s="13"/>
      <c r="NUM46" s="13"/>
      <c r="NUN46" s="13"/>
      <c r="NUO46" s="13"/>
      <c r="NUP46" s="13"/>
      <c r="NUQ46" s="13"/>
      <c r="NUR46" s="13"/>
      <c r="NUS46" s="13"/>
      <c r="NUT46" s="13"/>
      <c r="NUU46" s="13"/>
      <c r="NUV46" s="13"/>
      <c r="NUW46" s="13"/>
      <c r="NUX46" s="13"/>
      <c r="NUY46" s="13"/>
      <c r="NUZ46" s="13"/>
      <c r="NVA46" s="13"/>
      <c r="NVB46" s="13"/>
      <c r="NVC46" s="13"/>
      <c r="NVD46" s="13"/>
      <c r="NVE46" s="13"/>
      <c r="NVF46" s="13"/>
      <c r="NVG46" s="13"/>
      <c r="NVH46" s="13"/>
      <c r="NVI46" s="13"/>
      <c r="NVJ46" s="13"/>
      <c r="NVK46" s="13"/>
      <c r="NVL46" s="13"/>
      <c r="NVM46" s="13"/>
      <c r="NVN46" s="13"/>
      <c r="NVO46" s="13"/>
      <c r="NVP46" s="13"/>
      <c r="NVQ46" s="13"/>
      <c r="NVR46" s="13"/>
      <c r="NVS46" s="13"/>
      <c r="NVT46" s="13"/>
      <c r="NVU46" s="13"/>
      <c r="NVV46" s="13"/>
      <c r="NVW46" s="13"/>
      <c r="NVX46" s="13"/>
      <c r="NVY46" s="13"/>
      <c r="NVZ46" s="13"/>
      <c r="NWA46" s="13"/>
      <c r="NWB46" s="13"/>
      <c r="NWC46" s="13"/>
      <c r="NWD46" s="13"/>
      <c r="NWE46" s="13"/>
      <c r="NWF46" s="13"/>
      <c r="NWG46" s="13"/>
      <c r="NWH46" s="13"/>
      <c r="NWI46" s="13"/>
      <c r="NWJ46" s="13"/>
      <c r="NWK46" s="13"/>
      <c r="NWL46" s="13"/>
      <c r="NWM46" s="13"/>
      <c r="NWN46" s="13"/>
      <c r="NWO46" s="13"/>
      <c r="NWP46" s="13"/>
      <c r="NWQ46" s="13"/>
      <c r="NWR46" s="13"/>
      <c r="NWS46" s="13"/>
      <c r="NWT46" s="13"/>
      <c r="NWU46" s="13"/>
      <c r="NWV46" s="13"/>
      <c r="NWW46" s="13"/>
      <c r="NWX46" s="13"/>
      <c r="NWY46" s="13"/>
      <c r="NWZ46" s="13"/>
      <c r="NXA46" s="13"/>
      <c r="NXB46" s="13"/>
      <c r="NXC46" s="13"/>
      <c r="NXD46" s="13"/>
      <c r="NXE46" s="13"/>
      <c r="NXF46" s="13"/>
      <c r="NXG46" s="13"/>
      <c r="NXH46" s="13"/>
      <c r="NXI46" s="13"/>
      <c r="NXJ46" s="13"/>
      <c r="NXK46" s="13"/>
      <c r="NXL46" s="13"/>
      <c r="NXM46" s="13"/>
      <c r="NXN46" s="13"/>
      <c r="NXO46" s="13"/>
      <c r="NXP46" s="13"/>
      <c r="NXQ46" s="13"/>
      <c r="NXR46" s="13"/>
      <c r="NXS46" s="13"/>
      <c r="NXT46" s="13"/>
      <c r="NXU46" s="13"/>
      <c r="NXV46" s="13"/>
      <c r="NXW46" s="13"/>
      <c r="NXX46" s="13"/>
      <c r="NXY46" s="13"/>
      <c r="NXZ46" s="13"/>
      <c r="NYA46" s="13"/>
      <c r="NYB46" s="13"/>
      <c r="NYC46" s="13"/>
      <c r="NYD46" s="13"/>
      <c r="NYE46" s="13"/>
      <c r="NYF46" s="13"/>
      <c r="NYG46" s="13"/>
      <c r="NYH46" s="13"/>
      <c r="NYI46" s="13"/>
      <c r="NYJ46" s="13"/>
      <c r="NYK46" s="13"/>
      <c r="NYL46" s="13"/>
      <c r="NYM46" s="13"/>
      <c r="NYN46" s="13"/>
      <c r="NYO46" s="13"/>
      <c r="NYP46" s="13"/>
      <c r="NYQ46" s="13"/>
      <c r="NYR46" s="13"/>
      <c r="NYS46" s="13"/>
      <c r="NYT46" s="13"/>
      <c r="NYU46" s="13"/>
      <c r="NYV46" s="13"/>
      <c r="NYW46" s="13"/>
      <c r="NYX46" s="13"/>
      <c r="NYY46" s="13"/>
      <c r="NYZ46" s="13"/>
      <c r="NZA46" s="13"/>
      <c r="NZB46" s="13"/>
      <c r="NZC46" s="13"/>
      <c r="NZD46" s="13"/>
      <c r="NZE46" s="13"/>
      <c r="NZF46" s="13"/>
      <c r="NZG46" s="13"/>
      <c r="NZH46" s="13"/>
      <c r="NZI46" s="13"/>
      <c r="NZJ46" s="13"/>
      <c r="NZK46" s="13"/>
      <c r="NZL46" s="13"/>
      <c r="NZM46" s="13"/>
      <c r="NZN46" s="13"/>
      <c r="NZO46" s="13"/>
      <c r="NZP46" s="13"/>
      <c r="NZQ46" s="13"/>
      <c r="NZR46" s="13"/>
      <c r="NZS46" s="13"/>
      <c r="NZT46" s="13"/>
      <c r="NZU46" s="13"/>
      <c r="NZV46" s="13"/>
      <c r="NZW46" s="13"/>
      <c r="NZX46" s="13"/>
      <c r="NZY46" s="13"/>
      <c r="NZZ46" s="13"/>
      <c r="OAA46" s="13"/>
      <c r="OAB46" s="13"/>
      <c r="OAC46" s="13"/>
      <c r="OAD46" s="13"/>
      <c r="OAE46" s="13"/>
      <c r="OAF46" s="13"/>
      <c r="OAG46" s="13"/>
      <c r="OAH46" s="13"/>
      <c r="OAI46" s="13"/>
      <c r="OAJ46" s="13"/>
      <c r="OAK46" s="13"/>
      <c r="OAL46" s="13"/>
      <c r="OAM46" s="13"/>
      <c r="OAN46" s="13"/>
      <c r="OAO46" s="13"/>
      <c r="OAP46" s="13"/>
      <c r="OAQ46" s="13"/>
      <c r="OAR46" s="13"/>
      <c r="OAS46" s="13"/>
      <c r="OAT46" s="13"/>
      <c r="OAU46" s="13"/>
      <c r="OAV46" s="13"/>
      <c r="OAW46" s="13"/>
      <c r="OAX46" s="13"/>
      <c r="OAY46" s="13"/>
      <c r="OAZ46" s="13"/>
      <c r="OBA46" s="13"/>
      <c r="OBB46" s="13"/>
      <c r="OBC46" s="13"/>
      <c r="OBD46" s="13"/>
      <c r="OBE46" s="13"/>
      <c r="OBF46" s="13"/>
      <c r="OBG46" s="13"/>
      <c r="OBH46" s="13"/>
      <c r="OBI46" s="13"/>
      <c r="OBJ46" s="13"/>
      <c r="OBK46" s="13"/>
      <c r="OBL46" s="13"/>
      <c r="OBM46" s="13"/>
      <c r="OBN46" s="13"/>
      <c r="OBO46" s="13"/>
      <c r="OBP46" s="13"/>
      <c r="OBQ46" s="13"/>
      <c r="OBR46" s="13"/>
      <c r="OBS46" s="13"/>
      <c r="OBT46" s="13"/>
      <c r="OBU46" s="13"/>
      <c r="OBV46" s="13"/>
      <c r="OBW46" s="13"/>
      <c r="OBX46" s="13"/>
      <c r="OBY46" s="13"/>
      <c r="OBZ46" s="13"/>
      <c r="OCA46" s="13"/>
      <c r="OCB46" s="13"/>
      <c r="OCC46" s="13"/>
      <c r="OCD46" s="13"/>
      <c r="OCE46" s="13"/>
      <c r="OCF46" s="13"/>
      <c r="OCG46" s="13"/>
      <c r="OCH46" s="13"/>
      <c r="OCI46" s="13"/>
      <c r="OCJ46" s="13"/>
      <c r="OCK46" s="13"/>
      <c r="OCL46" s="13"/>
      <c r="OCM46" s="13"/>
      <c r="OCN46" s="13"/>
      <c r="OCO46" s="13"/>
      <c r="OCP46" s="13"/>
      <c r="OCQ46" s="13"/>
      <c r="OCR46" s="13"/>
      <c r="OCS46" s="13"/>
      <c r="OCT46" s="13"/>
      <c r="OCU46" s="13"/>
      <c r="OCV46" s="13"/>
      <c r="OCW46" s="13"/>
      <c r="OCX46" s="13"/>
      <c r="OCY46" s="13"/>
      <c r="OCZ46" s="13"/>
      <c r="ODA46" s="13"/>
      <c r="ODB46" s="13"/>
      <c r="ODC46" s="13"/>
      <c r="ODD46" s="13"/>
      <c r="ODE46" s="13"/>
      <c r="ODF46" s="13"/>
      <c r="ODG46" s="13"/>
      <c r="ODH46" s="13"/>
      <c r="ODI46" s="13"/>
      <c r="ODJ46" s="13"/>
      <c r="ODK46" s="13"/>
      <c r="ODL46" s="13"/>
      <c r="ODM46" s="13"/>
      <c r="ODN46" s="13"/>
      <c r="ODO46" s="13"/>
      <c r="ODP46" s="13"/>
      <c r="ODQ46" s="13"/>
      <c r="ODR46" s="13"/>
      <c r="ODS46" s="13"/>
      <c r="ODT46" s="13"/>
      <c r="ODU46" s="13"/>
      <c r="ODV46" s="13"/>
      <c r="ODW46" s="13"/>
      <c r="ODX46" s="13"/>
      <c r="ODY46" s="13"/>
      <c r="ODZ46" s="13"/>
      <c r="OEA46" s="13"/>
      <c r="OEB46" s="13"/>
      <c r="OEC46" s="13"/>
      <c r="OED46" s="13"/>
      <c r="OEE46" s="13"/>
      <c r="OEF46" s="13"/>
      <c r="OEG46" s="13"/>
      <c r="OEH46" s="13"/>
      <c r="OEI46" s="13"/>
      <c r="OEJ46" s="13"/>
      <c r="OEK46" s="13"/>
      <c r="OEL46" s="13"/>
      <c r="OEM46" s="13"/>
      <c r="OEN46" s="13"/>
      <c r="OEO46" s="13"/>
      <c r="OEP46" s="13"/>
      <c r="OEQ46" s="13"/>
      <c r="OER46" s="13"/>
      <c r="OES46" s="13"/>
      <c r="OET46" s="13"/>
      <c r="OEU46" s="13"/>
      <c r="OEV46" s="13"/>
      <c r="OEW46" s="13"/>
      <c r="OEX46" s="13"/>
      <c r="OEY46" s="13"/>
      <c r="OEZ46" s="13"/>
      <c r="OFA46" s="13"/>
      <c r="OFB46" s="13"/>
      <c r="OFC46" s="13"/>
      <c r="OFD46" s="13"/>
      <c r="OFE46" s="13"/>
      <c r="OFF46" s="13"/>
      <c r="OFG46" s="13"/>
      <c r="OFH46" s="13"/>
      <c r="OFI46" s="13"/>
      <c r="OFJ46" s="13"/>
      <c r="OFK46" s="13"/>
      <c r="OFL46" s="13"/>
      <c r="OFM46" s="13"/>
      <c r="OFN46" s="13"/>
      <c r="OFO46" s="13"/>
      <c r="OFP46" s="13"/>
      <c r="OFQ46" s="13"/>
      <c r="OFR46" s="13"/>
      <c r="OFS46" s="13"/>
      <c r="OFT46" s="13"/>
      <c r="OFU46" s="13"/>
      <c r="OFV46" s="13"/>
      <c r="OFW46" s="13"/>
      <c r="OFX46" s="13"/>
      <c r="OFY46" s="13"/>
      <c r="OFZ46" s="13"/>
      <c r="OGA46" s="13"/>
      <c r="OGB46" s="13"/>
      <c r="OGC46" s="13"/>
      <c r="OGD46" s="13"/>
      <c r="OGE46" s="13"/>
      <c r="OGF46" s="13"/>
      <c r="OGG46" s="13"/>
      <c r="OGH46" s="13"/>
      <c r="OGI46" s="13"/>
      <c r="OGJ46" s="13"/>
      <c r="OGK46" s="13"/>
      <c r="OGL46" s="13"/>
      <c r="OGM46" s="13"/>
      <c r="OGN46" s="13"/>
      <c r="OGO46" s="13"/>
      <c r="OGP46" s="13"/>
      <c r="OGQ46" s="13"/>
      <c r="OGR46" s="13"/>
      <c r="OGS46" s="13"/>
      <c r="OGT46" s="13"/>
      <c r="OGU46" s="13"/>
      <c r="OGV46" s="13"/>
      <c r="OGW46" s="13"/>
      <c r="OGX46" s="13"/>
      <c r="OGY46" s="13"/>
      <c r="OGZ46" s="13"/>
      <c r="OHA46" s="13"/>
      <c r="OHB46" s="13"/>
      <c r="OHC46" s="13"/>
      <c r="OHD46" s="13"/>
      <c r="OHE46" s="13"/>
      <c r="OHF46" s="13"/>
      <c r="OHG46" s="13"/>
      <c r="OHH46" s="13"/>
      <c r="OHI46" s="13"/>
      <c r="OHJ46" s="13"/>
      <c r="OHK46" s="13"/>
      <c r="OHL46" s="13"/>
      <c r="OHM46" s="13"/>
      <c r="OHN46" s="13"/>
      <c r="OHO46" s="13"/>
      <c r="OHP46" s="13"/>
      <c r="OHQ46" s="13"/>
      <c r="OHR46" s="13"/>
      <c r="OHS46" s="13"/>
      <c r="OHT46" s="13"/>
      <c r="OHU46" s="13"/>
      <c r="OHV46" s="13"/>
      <c r="OHW46" s="13"/>
      <c r="OHX46" s="13"/>
      <c r="OHY46" s="13"/>
      <c r="OHZ46" s="13"/>
      <c r="OIA46" s="13"/>
      <c r="OIB46" s="13"/>
      <c r="OIC46" s="13"/>
      <c r="OID46" s="13"/>
      <c r="OIE46" s="13"/>
      <c r="OIF46" s="13"/>
      <c r="OIG46" s="13"/>
      <c r="OIH46" s="13"/>
      <c r="OII46" s="13"/>
      <c r="OIJ46" s="13"/>
      <c r="OIK46" s="13"/>
      <c r="OIL46" s="13"/>
      <c r="OIM46" s="13"/>
      <c r="OIN46" s="13"/>
      <c r="OIO46" s="13"/>
      <c r="OIP46" s="13"/>
      <c r="OIQ46" s="13"/>
      <c r="OIR46" s="13"/>
      <c r="OIS46" s="13"/>
      <c r="OIT46" s="13"/>
      <c r="OIU46" s="13"/>
      <c r="OIV46" s="13"/>
      <c r="OIW46" s="13"/>
      <c r="OIX46" s="13"/>
      <c r="OIY46" s="13"/>
      <c r="OIZ46" s="13"/>
      <c r="OJA46" s="13"/>
      <c r="OJB46" s="13"/>
      <c r="OJC46" s="13"/>
      <c r="OJD46" s="13"/>
      <c r="OJE46" s="13"/>
      <c r="OJF46" s="13"/>
      <c r="OJG46" s="13"/>
      <c r="OJH46" s="13"/>
      <c r="OJI46" s="13"/>
      <c r="OJJ46" s="13"/>
      <c r="OJK46" s="13"/>
      <c r="OJL46" s="13"/>
      <c r="OJM46" s="13"/>
      <c r="OJN46" s="13"/>
      <c r="OJO46" s="13"/>
      <c r="OJP46" s="13"/>
      <c r="OJQ46" s="13"/>
      <c r="OJR46" s="13"/>
      <c r="OJS46" s="13"/>
      <c r="OJT46" s="13"/>
      <c r="OJU46" s="13"/>
      <c r="OJV46" s="13"/>
      <c r="OJW46" s="13"/>
      <c r="OJX46" s="13"/>
      <c r="OJY46" s="13"/>
      <c r="OJZ46" s="13"/>
      <c r="OKA46" s="13"/>
      <c r="OKB46" s="13"/>
      <c r="OKC46" s="13"/>
      <c r="OKD46" s="13"/>
      <c r="OKE46" s="13"/>
      <c r="OKF46" s="13"/>
      <c r="OKG46" s="13"/>
      <c r="OKH46" s="13"/>
      <c r="OKI46" s="13"/>
      <c r="OKJ46" s="13"/>
      <c r="OKK46" s="13"/>
      <c r="OKL46" s="13"/>
      <c r="OKM46" s="13"/>
      <c r="OKN46" s="13"/>
      <c r="OKO46" s="13"/>
      <c r="OKP46" s="13"/>
      <c r="OKQ46" s="13"/>
      <c r="OKR46" s="13"/>
      <c r="OKS46" s="13"/>
      <c r="OKT46" s="13"/>
      <c r="OKU46" s="13"/>
      <c r="OKV46" s="13"/>
      <c r="OKW46" s="13"/>
      <c r="OKX46" s="13"/>
      <c r="OKY46" s="13"/>
      <c r="OKZ46" s="13"/>
      <c r="OLA46" s="13"/>
      <c r="OLB46" s="13"/>
      <c r="OLC46" s="13"/>
      <c r="OLD46" s="13"/>
      <c r="OLE46" s="13"/>
      <c r="OLF46" s="13"/>
      <c r="OLG46" s="13"/>
      <c r="OLH46" s="13"/>
      <c r="OLI46" s="13"/>
      <c r="OLJ46" s="13"/>
      <c r="OLK46" s="13"/>
      <c r="OLL46" s="13"/>
      <c r="OLM46" s="13"/>
      <c r="OLN46" s="13"/>
      <c r="OLO46" s="13"/>
      <c r="OLP46" s="13"/>
      <c r="OLQ46" s="13"/>
      <c r="OLR46" s="13"/>
      <c r="OLS46" s="13"/>
      <c r="OLT46" s="13"/>
      <c r="OLU46" s="13"/>
      <c r="OLV46" s="13"/>
      <c r="OLW46" s="13"/>
      <c r="OLX46" s="13"/>
      <c r="OLY46" s="13"/>
      <c r="OLZ46" s="13"/>
      <c r="OMA46" s="13"/>
      <c r="OMB46" s="13"/>
      <c r="OMC46" s="13"/>
      <c r="OMD46" s="13"/>
      <c r="OME46" s="13"/>
      <c r="OMF46" s="13"/>
      <c r="OMG46" s="13"/>
      <c r="OMH46" s="13"/>
      <c r="OMI46" s="13"/>
      <c r="OMJ46" s="13"/>
      <c r="OMK46" s="13"/>
      <c r="OML46" s="13"/>
      <c r="OMM46" s="13"/>
      <c r="OMN46" s="13"/>
      <c r="OMO46" s="13"/>
      <c r="OMP46" s="13"/>
      <c r="OMQ46" s="13"/>
      <c r="OMR46" s="13"/>
      <c r="OMS46" s="13"/>
      <c r="OMT46" s="13"/>
      <c r="OMU46" s="13"/>
      <c r="OMV46" s="13"/>
      <c r="OMW46" s="13"/>
      <c r="OMX46" s="13"/>
      <c r="OMY46" s="13"/>
      <c r="OMZ46" s="13"/>
      <c r="ONA46" s="13"/>
      <c r="ONB46" s="13"/>
      <c r="ONC46" s="13"/>
      <c r="OND46" s="13"/>
      <c r="ONE46" s="13"/>
      <c r="ONF46" s="13"/>
      <c r="ONG46" s="13"/>
      <c r="ONH46" s="13"/>
      <c r="ONI46" s="13"/>
      <c r="ONJ46" s="13"/>
      <c r="ONK46" s="13"/>
      <c r="ONL46" s="13"/>
      <c r="ONM46" s="13"/>
      <c r="ONN46" s="13"/>
      <c r="ONO46" s="13"/>
      <c r="ONP46" s="13"/>
      <c r="ONQ46" s="13"/>
      <c r="ONR46" s="13"/>
      <c r="ONS46" s="13"/>
      <c r="ONT46" s="13"/>
      <c r="ONU46" s="13"/>
      <c r="ONV46" s="13"/>
      <c r="ONW46" s="13"/>
      <c r="ONX46" s="13"/>
      <c r="ONY46" s="13"/>
      <c r="ONZ46" s="13"/>
      <c r="OOA46" s="13"/>
      <c r="OOB46" s="13"/>
      <c r="OOC46" s="13"/>
      <c r="OOD46" s="13"/>
      <c r="OOE46" s="13"/>
      <c r="OOF46" s="13"/>
      <c r="OOG46" s="13"/>
      <c r="OOH46" s="13"/>
      <c r="OOI46" s="13"/>
      <c r="OOJ46" s="13"/>
      <c r="OOK46" s="13"/>
      <c r="OOL46" s="13"/>
      <c r="OOM46" s="13"/>
      <c r="OON46" s="13"/>
      <c r="OOO46" s="13"/>
      <c r="OOP46" s="13"/>
      <c r="OOQ46" s="13"/>
      <c r="OOR46" s="13"/>
      <c r="OOS46" s="13"/>
      <c r="OOT46" s="13"/>
      <c r="OOU46" s="13"/>
      <c r="OOV46" s="13"/>
      <c r="OOW46" s="13"/>
      <c r="OOX46" s="13"/>
      <c r="OOY46" s="13"/>
      <c r="OOZ46" s="13"/>
      <c r="OPA46" s="13"/>
      <c r="OPB46" s="13"/>
      <c r="OPC46" s="13"/>
      <c r="OPD46" s="13"/>
      <c r="OPE46" s="13"/>
      <c r="OPF46" s="13"/>
      <c r="OPG46" s="13"/>
      <c r="OPH46" s="13"/>
      <c r="OPI46" s="13"/>
      <c r="OPJ46" s="13"/>
      <c r="OPK46" s="13"/>
      <c r="OPL46" s="13"/>
      <c r="OPM46" s="13"/>
      <c r="OPN46" s="13"/>
      <c r="OPO46" s="13"/>
      <c r="OPP46" s="13"/>
      <c r="OPQ46" s="13"/>
      <c r="OPR46" s="13"/>
      <c r="OPS46" s="13"/>
      <c r="OPT46" s="13"/>
      <c r="OPU46" s="13"/>
      <c r="OPV46" s="13"/>
      <c r="OPW46" s="13"/>
      <c r="OPX46" s="13"/>
      <c r="OPY46" s="13"/>
      <c r="OPZ46" s="13"/>
      <c r="OQA46" s="13"/>
      <c r="OQB46" s="13"/>
      <c r="OQC46" s="13"/>
      <c r="OQD46" s="13"/>
      <c r="OQE46" s="13"/>
      <c r="OQF46" s="13"/>
      <c r="OQG46" s="13"/>
      <c r="OQH46" s="13"/>
      <c r="OQI46" s="13"/>
      <c r="OQJ46" s="13"/>
      <c r="OQK46" s="13"/>
      <c r="OQL46" s="13"/>
      <c r="OQM46" s="13"/>
      <c r="OQN46" s="13"/>
      <c r="OQO46" s="13"/>
      <c r="OQP46" s="13"/>
      <c r="OQQ46" s="13"/>
      <c r="OQR46" s="13"/>
      <c r="OQS46" s="13"/>
      <c r="OQT46" s="13"/>
      <c r="OQU46" s="13"/>
      <c r="OQV46" s="13"/>
      <c r="OQW46" s="13"/>
      <c r="OQX46" s="13"/>
      <c r="OQY46" s="13"/>
      <c r="OQZ46" s="13"/>
      <c r="ORA46" s="13"/>
      <c r="ORB46" s="13"/>
      <c r="ORC46" s="13"/>
      <c r="ORD46" s="13"/>
      <c r="ORE46" s="13"/>
      <c r="ORF46" s="13"/>
      <c r="ORG46" s="13"/>
      <c r="ORH46" s="13"/>
      <c r="ORI46" s="13"/>
      <c r="ORJ46" s="13"/>
      <c r="ORK46" s="13"/>
      <c r="ORL46" s="13"/>
      <c r="ORM46" s="13"/>
      <c r="ORN46" s="13"/>
      <c r="ORO46" s="13"/>
      <c r="ORP46" s="13"/>
      <c r="ORQ46" s="13"/>
      <c r="ORR46" s="13"/>
      <c r="ORS46" s="13"/>
      <c r="ORT46" s="13"/>
      <c r="ORU46" s="13"/>
      <c r="ORV46" s="13"/>
      <c r="ORW46" s="13"/>
      <c r="ORX46" s="13"/>
      <c r="ORY46" s="13"/>
      <c r="ORZ46" s="13"/>
      <c r="OSA46" s="13"/>
      <c r="OSB46" s="13"/>
      <c r="OSC46" s="13"/>
      <c r="OSD46" s="13"/>
      <c r="OSE46" s="13"/>
      <c r="OSF46" s="13"/>
      <c r="OSG46" s="13"/>
      <c r="OSH46" s="13"/>
      <c r="OSI46" s="13"/>
      <c r="OSJ46" s="13"/>
      <c r="OSK46" s="13"/>
      <c r="OSL46" s="13"/>
      <c r="OSM46" s="13"/>
      <c r="OSN46" s="13"/>
      <c r="OSO46" s="13"/>
      <c r="OSP46" s="13"/>
      <c r="OSQ46" s="13"/>
      <c r="OSR46" s="13"/>
      <c r="OSS46" s="13"/>
      <c r="OST46" s="13"/>
      <c r="OSU46" s="13"/>
      <c r="OSV46" s="13"/>
      <c r="OSW46" s="13"/>
      <c r="OSX46" s="13"/>
      <c r="OSY46" s="13"/>
      <c r="OSZ46" s="13"/>
      <c r="OTA46" s="13"/>
      <c r="OTB46" s="13"/>
      <c r="OTC46" s="13"/>
      <c r="OTD46" s="13"/>
      <c r="OTE46" s="13"/>
      <c r="OTF46" s="13"/>
      <c r="OTG46" s="13"/>
      <c r="OTH46" s="13"/>
      <c r="OTI46" s="13"/>
      <c r="OTJ46" s="13"/>
      <c r="OTK46" s="13"/>
      <c r="OTL46" s="13"/>
      <c r="OTM46" s="13"/>
      <c r="OTN46" s="13"/>
      <c r="OTO46" s="13"/>
      <c r="OTP46" s="13"/>
      <c r="OTQ46" s="13"/>
      <c r="OTR46" s="13"/>
      <c r="OTS46" s="13"/>
      <c r="OTT46" s="13"/>
      <c r="OTU46" s="13"/>
      <c r="OTV46" s="13"/>
      <c r="OTW46" s="13"/>
      <c r="OTX46" s="13"/>
      <c r="OTY46" s="13"/>
      <c r="OTZ46" s="13"/>
      <c r="OUA46" s="13"/>
      <c r="OUB46" s="13"/>
      <c r="OUC46" s="13"/>
      <c r="OUD46" s="13"/>
      <c r="OUE46" s="13"/>
      <c r="OUF46" s="13"/>
      <c r="OUG46" s="13"/>
      <c r="OUH46" s="13"/>
      <c r="OUI46" s="13"/>
      <c r="OUJ46" s="13"/>
      <c r="OUK46" s="13"/>
      <c r="OUL46" s="13"/>
      <c r="OUM46" s="13"/>
      <c r="OUN46" s="13"/>
      <c r="OUO46" s="13"/>
      <c r="OUP46" s="13"/>
      <c r="OUQ46" s="13"/>
      <c r="OUR46" s="13"/>
      <c r="OUS46" s="13"/>
      <c r="OUT46" s="13"/>
      <c r="OUU46" s="13"/>
      <c r="OUV46" s="13"/>
      <c r="OUW46" s="13"/>
      <c r="OUX46" s="13"/>
      <c r="OUY46" s="13"/>
      <c r="OUZ46" s="13"/>
      <c r="OVA46" s="13"/>
      <c r="OVB46" s="13"/>
      <c r="OVC46" s="13"/>
      <c r="OVD46" s="13"/>
      <c r="OVE46" s="13"/>
      <c r="OVF46" s="13"/>
      <c r="OVG46" s="13"/>
      <c r="OVH46" s="13"/>
      <c r="OVI46" s="13"/>
      <c r="OVJ46" s="13"/>
      <c r="OVK46" s="13"/>
      <c r="OVL46" s="13"/>
      <c r="OVM46" s="13"/>
      <c r="OVN46" s="13"/>
      <c r="OVO46" s="13"/>
      <c r="OVP46" s="13"/>
      <c r="OVQ46" s="13"/>
      <c r="OVR46" s="13"/>
      <c r="OVS46" s="13"/>
      <c r="OVT46" s="13"/>
      <c r="OVU46" s="13"/>
      <c r="OVV46" s="13"/>
      <c r="OVW46" s="13"/>
      <c r="OVX46" s="13"/>
      <c r="OVY46" s="13"/>
      <c r="OVZ46" s="13"/>
      <c r="OWA46" s="13"/>
      <c r="OWB46" s="13"/>
      <c r="OWC46" s="13"/>
      <c r="OWD46" s="13"/>
      <c r="OWE46" s="13"/>
      <c r="OWF46" s="13"/>
      <c r="OWG46" s="13"/>
      <c r="OWH46" s="13"/>
      <c r="OWI46" s="13"/>
      <c r="OWJ46" s="13"/>
      <c r="OWK46" s="13"/>
      <c r="OWL46" s="13"/>
      <c r="OWM46" s="13"/>
      <c r="OWN46" s="13"/>
      <c r="OWO46" s="13"/>
      <c r="OWP46" s="13"/>
      <c r="OWQ46" s="13"/>
      <c r="OWR46" s="13"/>
      <c r="OWS46" s="13"/>
      <c r="OWT46" s="13"/>
      <c r="OWU46" s="13"/>
      <c r="OWV46" s="13"/>
      <c r="OWW46" s="13"/>
      <c r="OWX46" s="13"/>
      <c r="OWY46" s="13"/>
      <c r="OWZ46" s="13"/>
      <c r="OXA46" s="13"/>
      <c r="OXB46" s="13"/>
      <c r="OXC46" s="13"/>
      <c r="OXD46" s="13"/>
      <c r="OXE46" s="13"/>
      <c r="OXF46" s="13"/>
      <c r="OXG46" s="13"/>
      <c r="OXH46" s="13"/>
      <c r="OXI46" s="13"/>
      <c r="OXJ46" s="13"/>
      <c r="OXK46" s="13"/>
      <c r="OXL46" s="13"/>
      <c r="OXM46" s="13"/>
      <c r="OXN46" s="13"/>
      <c r="OXO46" s="13"/>
      <c r="OXP46" s="13"/>
      <c r="OXQ46" s="13"/>
      <c r="OXR46" s="13"/>
      <c r="OXS46" s="13"/>
      <c r="OXT46" s="13"/>
      <c r="OXU46" s="13"/>
      <c r="OXV46" s="13"/>
      <c r="OXW46" s="13"/>
      <c r="OXX46" s="13"/>
      <c r="OXY46" s="13"/>
      <c r="OXZ46" s="13"/>
      <c r="OYA46" s="13"/>
      <c r="OYB46" s="13"/>
      <c r="OYC46" s="13"/>
      <c r="OYD46" s="13"/>
      <c r="OYE46" s="13"/>
      <c r="OYF46" s="13"/>
      <c r="OYG46" s="13"/>
      <c r="OYH46" s="13"/>
      <c r="OYI46" s="13"/>
      <c r="OYJ46" s="13"/>
      <c r="OYK46" s="13"/>
      <c r="OYL46" s="13"/>
      <c r="OYM46" s="13"/>
      <c r="OYN46" s="13"/>
      <c r="OYO46" s="13"/>
      <c r="OYP46" s="13"/>
      <c r="OYQ46" s="13"/>
      <c r="OYR46" s="13"/>
      <c r="OYS46" s="13"/>
      <c r="OYT46" s="13"/>
      <c r="OYU46" s="13"/>
      <c r="OYV46" s="13"/>
      <c r="OYW46" s="13"/>
      <c r="OYX46" s="13"/>
      <c r="OYY46" s="13"/>
      <c r="OYZ46" s="13"/>
      <c r="OZA46" s="13"/>
      <c r="OZB46" s="13"/>
      <c r="OZC46" s="13"/>
      <c r="OZD46" s="13"/>
      <c r="OZE46" s="13"/>
      <c r="OZF46" s="13"/>
      <c r="OZG46" s="13"/>
      <c r="OZH46" s="13"/>
      <c r="OZI46" s="13"/>
      <c r="OZJ46" s="13"/>
      <c r="OZK46" s="13"/>
      <c r="OZL46" s="13"/>
      <c r="OZM46" s="13"/>
      <c r="OZN46" s="13"/>
      <c r="OZO46" s="13"/>
      <c r="OZP46" s="13"/>
      <c r="OZQ46" s="13"/>
      <c r="OZR46" s="13"/>
      <c r="OZS46" s="13"/>
      <c r="OZT46" s="13"/>
      <c r="OZU46" s="13"/>
      <c r="OZV46" s="13"/>
      <c r="OZW46" s="13"/>
      <c r="OZX46" s="13"/>
      <c r="OZY46" s="13"/>
      <c r="OZZ46" s="13"/>
      <c r="PAA46" s="13"/>
      <c r="PAB46" s="13"/>
      <c r="PAC46" s="13"/>
      <c r="PAD46" s="13"/>
      <c r="PAE46" s="13"/>
      <c r="PAF46" s="13"/>
      <c r="PAG46" s="13"/>
      <c r="PAH46" s="13"/>
      <c r="PAI46" s="13"/>
      <c r="PAJ46" s="13"/>
      <c r="PAK46" s="13"/>
      <c r="PAL46" s="13"/>
      <c r="PAM46" s="13"/>
      <c r="PAN46" s="13"/>
      <c r="PAO46" s="13"/>
      <c r="PAP46" s="13"/>
      <c r="PAQ46" s="13"/>
      <c r="PAR46" s="13"/>
      <c r="PAS46" s="13"/>
      <c r="PAT46" s="13"/>
      <c r="PAU46" s="13"/>
      <c r="PAV46" s="13"/>
      <c r="PAW46" s="13"/>
      <c r="PAX46" s="13"/>
      <c r="PAY46" s="13"/>
      <c r="PAZ46" s="13"/>
      <c r="PBA46" s="13"/>
      <c r="PBB46" s="13"/>
      <c r="PBC46" s="13"/>
      <c r="PBD46" s="13"/>
      <c r="PBE46" s="13"/>
      <c r="PBF46" s="13"/>
      <c r="PBG46" s="13"/>
      <c r="PBH46" s="13"/>
      <c r="PBI46" s="13"/>
      <c r="PBJ46" s="13"/>
      <c r="PBK46" s="13"/>
      <c r="PBL46" s="13"/>
      <c r="PBM46" s="13"/>
      <c r="PBN46" s="13"/>
      <c r="PBO46" s="13"/>
      <c r="PBP46" s="13"/>
      <c r="PBQ46" s="13"/>
      <c r="PBR46" s="13"/>
      <c r="PBS46" s="13"/>
      <c r="PBT46" s="13"/>
      <c r="PBU46" s="13"/>
      <c r="PBV46" s="13"/>
      <c r="PBW46" s="13"/>
      <c r="PBX46" s="13"/>
      <c r="PBY46" s="13"/>
      <c r="PBZ46" s="13"/>
      <c r="PCA46" s="13"/>
      <c r="PCB46" s="13"/>
      <c r="PCC46" s="13"/>
      <c r="PCD46" s="13"/>
      <c r="PCE46" s="13"/>
      <c r="PCF46" s="13"/>
      <c r="PCG46" s="13"/>
      <c r="PCH46" s="13"/>
      <c r="PCI46" s="13"/>
      <c r="PCJ46" s="13"/>
      <c r="PCK46" s="13"/>
      <c r="PCL46" s="13"/>
      <c r="PCM46" s="13"/>
      <c r="PCN46" s="13"/>
      <c r="PCO46" s="13"/>
      <c r="PCP46" s="13"/>
      <c r="PCQ46" s="13"/>
      <c r="PCR46" s="13"/>
      <c r="PCS46" s="13"/>
      <c r="PCT46" s="13"/>
      <c r="PCU46" s="13"/>
      <c r="PCV46" s="13"/>
      <c r="PCW46" s="13"/>
      <c r="PCX46" s="13"/>
      <c r="PCY46" s="13"/>
      <c r="PCZ46" s="13"/>
      <c r="PDA46" s="13"/>
      <c r="PDB46" s="13"/>
      <c r="PDC46" s="13"/>
      <c r="PDD46" s="13"/>
      <c r="PDE46" s="13"/>
      <c r="PDF46" s="13"/>
      <c r="PDG46" s="13"/>
      <c r="PDH46" s="13"/>
      <c r="PDI46" s="13"/>
      <c r="PDJ46" s="13"/>
      <c r="PDK46" s="13"/>
      <c r="PDL46" s="13"/>
      <c r="PDM46" s="13"/>
      <c r="PDN46" s="13"/>
      <c r="PDO46" s="13"/>
      <c r="PDP46" s="13"/>
      <c r="PDQ46" s="13"/>
      <c r="PDR46" s="13"/>
      <c r="PDS46" s="13"/>
      <c r="PDT46" s="13"/>
      <c r="PDU46" s="13"/>
      <c r="PDV46" s="13"/>
      <c r="PDW46" s="13"/>
      <c r="PDX46" s="13"/>
      <c r="PDY46" s="13"/>
      <c r="PDZ46" s="13"/>
      <c r="PEA46" s="13"/>
      <c r="PEB46" s="13"/>
      <c r="PEC46" s="13"/>
      <c r="PED46" s="13"/>
      <c r="PEE46" s="13"/>
      <c r="PEF46" s="13"/>
      <c r="PEG46" s="13"/>
      <c r="PEH46" s="13"/>
      <c r="PEI46" s="13"/>
      <c r="PEJ46" s="13"/>
      <c r="PEK46" s="13"/>
      <c r="PEL46" s="13"/>
      <c r="PEM46" s="13"/>
      <c r="PEN46" s="13"/>
      <c r="PEO46" s="13"/>
      <c r="PEP46" s="13"/>
      <c r="PEQ46" s="13"/>
      <c r="PER46" s="13"/>
      <c r="PES46" s="13"/>
      <c r="PET46" s="13"/>
      <c r="PEU46" s="13"/>
      <c r="PEV46" s="13"/>
      <c r="PEW46" s="13"/>
      <c r="PEX46" s="13"/>
      <c r="PEY46" s="13"/>
      <c r="PEZ46" s="13"/>
      <c r="PFA46" s="13"/>
      <c r="PFB46" s="13"/>
      <c r="PFC46" s="13"/>
      <c r="PFD46" s="13"/>
      <c r="PFE46" s="13"/>
      <c r="PFF46" s="13"/>
      <c r="PFG46" s="13"/>
      <c r="PFH46" s="13"/>
      <c r="PFI46" s="13"/>
      <c r="PFJ46" s="13"/>
      <c r="PFK46" s="13"/>
      <c r="PFL46" s="13"/>
      <c r="PFM46" s="13"/>
      <c r="PFN46" s="13"/>
      <c r="PFO46" s="13"/>
      <c r="PFP46" s="13"/>
      <c r="PFQ46" s="13"/>
      <c r="PFR46" s="13"/>
      <c r="PFS46" s="13"/>
      <c r="PFT46" s="13"/>
      <c r="PFU46" s="13"/>
      <c r="PFV46" s="13"/>
      <c r="PFW46" s="13"/>
      <c r="PFX46" s="13"/>
      <c r="PFY46" s="13"/>
      <c r="PFZ46" s="13"/>
      <c r="PGA46" s="13"/>
      <c r="PGB46" s="13"/>
      <c r="PGC46" s="13"/>
      <c r="PGD46" s="13"/>
      <c r="PGE46" s="13"/>
      <c r="PGF46" s="13"/>
      <c r="PGG46" s="13"/>
      <c r="PGH46" s="13"/>
      <c r="PGI46" s="13"/>
      <c r="PGJ46" s="13"/>
      <c r="PGK46" s="13"/>
      <c r="PGL46" s="13"/>
      <c r="PGM46" s="13"/>
      <c r="PGN46" s="13"/>
      <c r="PGO46" s="13"/>
      <c r="PGP46" s="13"/>
      <c r="PGQ46" s="13"/>
      <c r="PGR46" s="13"/>
      <c r="PGS46" s="13"/>
      <c r="PGT46" s="13"/>
      <c r="PGU46" s="13"/>
      <c r="PGV46" s="13"/>
      <c r="PGW46" s="13"/>
      <c r="PGX46" s="13"/>
      <c r="PGY46" s="13"/>
      <c r="PGZ46" s="13"/>
      <c r="PHA46" s="13"/>
      <c r="PHB46" s="13"/>
      <c r="PHC46" s="13"/>
      <c r="PHD46" s="13"/>
      <c r="PHE46" s="13"/>
      <c r="PHF46" s="13"/>
      <c r="PHG46" s="13"/>
      <c r="PHH46" s="13"/>
      <c r="PHI46" s="13"/>
      <c r="PHJ46" s="13"/>
      <c r="PHK46" s="13"/>
      <c r="PHL46" s="13"/>
      <c r="PHM46" s="13"/>
      <c r="PHN46" s="13"/>
      <c r="PHO46" s="13"/>
      <c r="PHP46" s="13"/>
      <c r="PHQ46" s="13"/>
      <c r="PHR46" s="13"/>
      <c r="PHS46" s="13"/>
      <c r="PHT46" s="13"/>
      <c r="PHU46" s="13"/>
      <c r="PHV46" s="13"/>
      <c r="PHW46" s="13"/>
      <c r="PHX46" s="13"/>
      <c r="PHY46" s="13"/>
      <c r="PHZ46" s="13"/>
      <c r="PIA46" s="13"/>
      <c r="PIB46" s="13"/>
      <c r="PIC46" s="13"/>
      <c r="PID46" s="13"/>
      <c r="PIE46" s="13"/>
      <c r="PIF46" s="13"/>
      <c r="PIG46" s="13"/>
      <c r="PIH46" s="13"/>
      <c r="PII46" s="13"/>
      <c r="PIJ46" s="13"/>
      <c r="PIK46" s="13"/>
      <c r="PIL46" s="13"/>
      <c r="PIM46" s="13"/>
      <c r="PIN46" s="13"/>
      <c r="PIO46" s="13"/>
      <c r="PIP46" s="13"/>
      <c r="PIQ46" s="13"/>
      <c r="PIR46" s="13"/>
      <c r="PIS46" s="13"/>
      <c r="PIT46" s="13"/>
      <c r="PIU46" s="13"/>
      <c r="PIV46" s="13"/>
      <c r="PIW46" s="13"/>
      <c r="PIX46" s="13"/>
      <c r="PIY46" s="13"/>
      <c r="PIZ46" s="13"/>
      <c r="PJA46" s="13"/>
      <c r="PJB46" s="13"/>
      <c r="PJC46" s="13"/>
      <c r="PJD46" s="13"/>
      <c r="PJE46" s="13"/>
      <c r="PJF46" s="13"/>
      <c r="PJG46" s="13"/>
      <c r="PJH46" s="13"/>
      <c r="PJI46" s="13"/>
      <c r="PJJ46" s="13"/>
      <c r="PJK46" s="13"/>
      <c r="PJL46" s="13"/>
      <c r="PJM46" s="13"/>
      <c r="PJN46" s="13"/>
      <c r="PJO46" s="13"/>
      <c r="PJP46" s="13"/>
      <c r="PJQ46" s="13"/>
      <c r="PJR46" s="13"/>
      <c r="PJS46" s="13"/>
      <c r="PJT46" s="13"/>
      <c r="PJU46" s="13"/>
      <c r="PJV46" s="13"/>
      <c r="PJW46" s="13"/>
      <c r="PJX46" s="13"/>
      <c r="PJY46" s="13"/>
      <c r="PJZ46" s="13"/>
      <c r="PKA46" s="13"/>
      <c r="PKB46" s="13"/>
      <c r="PKC46" s="13"/>
      <c r="PKD46" s="13"/>
      <c r="PKE46" s="13"/>
      <c r="PKF46" s="13"/>
      <c r="PKG46" s="13"/>
      <c r="PKH46" s="13"/>
      <c r="PKI46" s="13"/>
      <c r="PKJ46" s="13"/>
      <c r="PKK46" s="13"/>
      <c r="PKL46" s="13"/>
      <c r="PKM46" s="13"/>
      <c r="PKN46" s="13"/>
      <c r="PKO46" s="13"/>
      <c r="PKP46" s="13"/>
      <c r="PKQ46" s="13"/>
      <c r="PKR46" s="13"/>
      <c r="PKS46" s="13"/>
      <c r="PKT46" s="13"/>
      <c r="PKU46" s="13"/>
      <c r="PKV46" s="13"/>
      <c r="PKW46" s="13"/>
      <c r="PKX46" s="13"/>
      <c r="PKY46" s="13"/>
      <c r="PKZ46" s="13"/>
      <c r="PLA46" s="13"/>
      <c r="PLB46" s="13"/>
      <c r="PLC46" s="13"/>
      <c r="PLD46" s="13"/>
      <c r="PLE46" s="13"/>
      <c r="PLF46" s="13"/>
      <c r="PLG46" s="13"/>
      <c r="PLH46" s="13"/>
      <c r="PLI46" s="13"/>
      <c r="PLJ46" s="13"/>
      <c r="PLK46" s="13"/>
      <c r="PLL46" s="13"/>
      <c r="PLM46" s="13"/>
      <c r="PLN46" s="13"/>
      <c r="PLO46" s="13"/>
      <c r="PLP46" s="13"/>
      <c r="PLQ46" s="13"/>
      <c r="PLR46" s="13"/>
      <c r="PLS46" s="13"/>
      <c r="PLT46" s="13"/>
      <c r="PLU46" s="13"/>
      <c r="PLV46" s="13"/>
      <c r="PLW46" s="13"/>
      <c r="PLX46" s="13"/>
      <c r="PLY46" s="13"/>
      <c r="PLZ46" s="13"/>
      <c r="PMA46" s="13"/>
      <c r="PMB46" s="13"/>
      <c r="PMC46" s="13"/>
      <c r="PMD46" s="13"/>
      <c r="PME46" s="13"/>
      <c r="PMF46" s="13"/>
      <c r="PMG46" s="13"/>
      <c r="PMH46" s="13"/>
      <c r="PMI46" s="13"/>
      <c r="PMJ46" s="13"/>
      <c r="PMK46" s="13"/>
      <c r="PML46" s="13"/>
      <c r="PMM46" s="13"/>
      <c r="PMN46" s="13"/>
      <c r="PMO46" s="13"/>
      <c r="PMP46" s="13"/>
      <c r="PMQ46" s="13"/>
      <c r="PMR46" s="13"/>
      <c r="PMS46" s="13"/>
      <c r="PMT46" s="13"/>
      <c r="PMU46" s="13"/>
      <c r="PMV46" s="13"/>
      <c r="PMW46" s="13"/>
      <c r="PMX46" s="13"/>
      <c r="PMY46" s="13"/>
      <c r="PMZ46" s="13"/>
      <c r="PNA46" s="13"/>
      <c r="PNB46" s="13"/>
      <c r="PNC46" s="13"/>
      <c r="PND46" s="13"/>
      <c r="PNE46" s="13"/>
      <c r="PNF46" s="13"/>
      <c r="PNG46" s="13"/>
      <c r="PNH46" s="13"/>
      <c r="PNI46" s="13"/>
      <c r="PNJ46" s="13"/>
      <c r="PNK46" s="13"/>
      <c r="PNL46" s="13"/>
      <c r="PNM46" s="13"/>
      <c r="PNN46" s="13"/>
      <c r="PNO46" s="13"/>
      <c r="PNP46" s="13"/>
      <c r="PNQ46" s="13"/>
      <c r="PNR46" s="13"/>
      <c r="PNS46" s="13"/>
      <c r="PNT46" s="13"/>
      <c r="PNU46" s="13"/>
      <c r="PNV46" s="13"/>
      <c r="PNW46" s="13"/>
      <c r="PNX46" s="13"/>
      <c r="PNY46" s="13"/>
      <c r="PNZ46" s="13"/>
      <c r="POA46" s="13"/>
      <c r="POB46" s="13"/>
      <c r="POC46" s="13"/>
      <c r="POD46" s="13"/>
      <c r="POE46" s="13"/>
      <c r="POF46" s="13"/>
      <c r="POG46" s="13"/>
      <c r="POH46" s="13"/>
      <c r="POI46" s="13"/>
      <c r="POJ46" s="13"/>
      <c r="POK46" s="13"/>
      <c r="POL46" s="13"/>
      <c r="POM46" s="13"/>
      <c r="PON46" s="13"/>
      <c r="POO46" s="13"/>
      <c r="POP46" s="13"/>
      <c r="POQ46" s="13"/>
      <c r="POR46" s="13"/>
      <c r="POS46" s="13"/>
      <c r="POT46" s="13"/>
      <c r="POU46" s="13"/>
      <c r="POV46" s="13"/>
      <c r="POW46" s="13"/>
      <c r="POX46" s="13"/>
      <c r="POY46" s="13"/>
      <c r="POZ46" s="13"/>
      <c r="PPA46" s="13"/>
      <c r="PPB46" s="13"/>
      <c r="PPC46" s="13"/>
      <c r="PPD46" s="13"/>
      <c r="PPE46" s="13"/>
      <c r="PPF46" s="13"/>
      <c r="PPG46" s="13"/>
      <c r="PPH46" s="13"/>
      <c r="PPI46" s="13"/>
      <c r="PPJ46" s="13"/>
      <c r="PPK46" s="13"/>
      <c r="PPL46" s="13"/>
      <c r="PPM46" s="13"/>
      <c r="PPN46" s="13"/>
      <c r="PPO46" s="13"/>
      <c r="PPP46" s="13"/>
      <c r="PPQ46" s="13"/>
      <c r="PPR46" s="13"/>
      <c r="PPS46" s="13"/>
      <c r="PPT46" s="13"/>
      <c r="PPU46" s="13"/>
      <c r="PPV46" s="13"/>
      <c r="PPW46" s="13"/>
      <c r="PPX46" s="13"/>
      <c r="PPY46" s="13"/>
      <c r="PPZ46" s="13"/>
      <c r="PQA46" s="13"/>
      <c r="PQB46" s="13"/>
      <c r="PQC46" s="13"/>
      <c r="PQD46" s="13"/>
      <c r="PQE46" s="13"/>
      <c r="PQF46" s="13"/>
      <c r="PQG46" s="13"/>
      <c r="PQH46" s="13"/>
      <c r="PQI46" s="13"/>
      <c r="PQJ46" s="13"/>
      <c r="PQK46" s="13"/>
      <c r="PQL46" s="13"/>
      <c r="PQM46" s="13"/>
      <c r="PQN46" s="13"/>
      <c r="PQO46" s="13"/>
      <c r="PQP46" s="13"/>
      <c r="PQQ46" s="13"/>
      <c r="PQR46" s="13"/>
      <c r="PQS46" s="13"/>
      <c r="PQT46" s="13"/>
      <c r="PQU46" s="13"/>
      <c r="PQV46" s="13"/>
      <c r="PQW46" s="13"/>
      <c r="PQX46" s="13"/>
      <c r="PQY46" s="13"/>
      <c r="PQZ46" s="13"/>
      <c r="PRA46" s="13"/>
      <c r="PRB46" s="13"/>
      <c r="PRC46" s="13"/>
      <c r="PRD46" s="13"/>
      <c r="PRE46" s="13"/>
      <c r="PRF46" s="13"/>
      <c r="PRG46" s="13"/>
      <c r="PRH46" s="13"/>
      <c r="PRI46" s="13"/>
      <c r="PRJ46" s="13"/>
      <c r="PRK46" s="13"/>
      <c r="PRL46" s="13"/>
      <c r="PRM46" s="13"/>
      <c r="PRN46" s="13"/>
      <c r="PRO46" s="13"/>
      <c r="PRP46" s="13"/>
      <c r="PRQ46" s="13"/>
      <c r="PRR46" s="13"/>
      <c r="PRS46" s="13"/>
      <c r="PRT46" s="13"/>
      <c r="PRU46" s="13"/>
      <c r="PRV46" s="13"/>
      <c r="PRW46" s="13"/>
      <c r="PRX46" s="13"/>
      <c r="PRY46" s="13"/>
      <c r="PRZ46" s="13"/>
      <c r="PSA46" s="13"/>
      <c r="PSB46" s="13"/>
      <c r="PSC46" s="13"/>
      <c r="PSD46" s="13"/>
      <c r="PSE46" s="13"/>
      <c r="PSF46" s="13"/>
      <c r="PSG46" s="13"/>
      <c r="PSH46" s="13"/>
      <c r="PSI46" s="13"/>
      <c r="PSJ46" s="13"/>
      <c r="PSK46" s="13"/>
      <c r="PSL46" s="13"/>
      <c r="PSM46" s="13"/>
      <c r="PSN46" s="13"/>
      <c r="PSO46" s="13"/>
      <c r="PSP46" s="13"/>
      <c r="PSQ46" s="13"/>
      <c r="PSR46" s="13"/>
      <c r="PSS46" s="13"/>
      <c r="PST46" s="13"/>
      <c r="PSU46" s="13"/>
      <c r="PSV46" s="13"/>
      <c r="PSW46" s="13"/>
      <c r="PSX46" s="13"/>
      <c r="PSY46" s="13"/>
      <c r="PSZ46" s="13"/>
      <c r="PTA46" s="13"/>
      <c r="PTB46" s="13"/>
      <c r="PTC46" s="13"/>
      <c r="PTD46" s="13"/>
      <c r="PTE46" s="13"/>
      <c r="PTF46" s="13"/>
      <c r="PTG46" s="13"/>
      <c r="PTH46" s="13"/>
      <c r="PTI46" s="13"/>
      <c r="PTJ46" s="13"/>
      <c r="PTK46" s="13"/>
      <c r="PTL46" s="13"/>
      <c r="PTM46" s="13"/>
      <c r="PTN46" s="13"/>
      <c r="PTO46" s="13"/>
      <c r="PTP46" s="13"/>
      <c r="PTQ46" s="13"/>
      <c r="PTR46" s="13"/>
      <c r="PTS46" s="13"/>
      <c r="PTT46" s="13"/>
      <c r="PTU46" s="13"/>
      <c r="PTV46" s="13"/>
      <c r="PTW46" s="13"/>
      <c r="PTX46" s="13"/>
      <c r="PTY46" s="13"/>
      <c r="PTZ46" s="13"/>
      <c r="PUA46" s="13"/>
      <c r="PUB46" s="13"/>
      <c r="PUC46" s="13"/>
      <c r="PUD46" s="13"/>
      <c r="PUE46" s="13"/>
      <c r="PUF46" s="13"/>
      <c r="PUG46" s="13"/>
      <c r="PUH46" s="13"/>
      <c r="PUI46" s="13"/>
      <c r="PUJ46" s="13"/>
      <c r="PUK46" s="13"/>
      <c r="PUL46" s="13"/>
      <c r="PUM46" s="13"/>
      <c r="PUN46" s="13"/>
      <c r="PUO46" s="13"/>
      <c r="PUP46" s="13"/>
      <c r="PUQ46" s="13"/>
      <c r="PUR46" s="13"/>
      <c r="PUS46" s="13"/>
      <c r="PUT46" s="13"/>
      <c r="PUU46" s="13"/>
      <c r="PUV46" s="13"/>
      <c r="PUW46" s="13"/>
      <c r="PUX46" s="13"/>
      <c r="PUY46" s="13"/>
      <c r="PUZ46" s="13"/>
      <c r="PVA46" s="13"/>
      <c r="PVB46" s="13"/>
      <c r="PVC46" s="13"/>
      <c r="PVD46" s="13"/>
      <c r="PVE46" s="13"/>
      <c r="PVF46" s="13"/>
      <c r="PVG46" s="13"/>
      <c r="PVH46" s="13"/>
      <c r="PVI46" s="13"/>
      <c r="PVJ46" s="13"/>
      <c r="PVK46" s="13"/>
      <c r="PVL46" s="13"/>
      <c r="PVM46" s="13"/>
      <c r="PVN46" s="13"/>
      <c r="PVO46" s="13"/>
      <c r="PVP46" s="13"/>
      <c r="PVQ46" s="13"/>
      <c r="PVR46" s="13"/>
      <c r="PVS46" s="13"/>
      <c r="PVT46" s="13"/>
      <c r="PVU46" s="13"/>
      <c r="PVV46" s="13"/>
      <c r="PVW46" s="13"/>
      <c r="PVX46" s="13"/>
      <c r="PVY46" s="13"/>
      <c r="PVZ46" s="13"/>
      <c r="PWA46" s="13"/>
      <c r="PWB46" s="13"/>
      <c r="PWC46" s="13"/>
      <c r="PWD46" s="13"/>
      <c r="PWE46" s="13"/>
      <c r="PWF46" s="13"/>
      <c r="PWG46" s="13"/>
      <c r="PWH46" s="13"/>
      <c r="PWI46" s="13"/>
      <c r="PWJ46" s="13"/>
      <c r="PWK46" s="13"/>
      <c r="PWL46" s="13"/>
      <c r="PWM46" s="13"/>
      <c r="PWN46" s="13"/>
      <c r="PWO46" s="13"/>
      <c r="PWP46" s="13"/>
      <c r="PWQ46" s="13"/>
      <c r="PWR46" s="13"/>
      <c r="PWS46" s="13"/>
      <c r="PWT46" s="13"/>
      <c r="PWU46" s="13"/>
      <c r="PWV46" s="13"/>
      <c r="PWW46" s="13"/>
      <c r="PWX46" s="13"/>
      <c r="PWY46" s="13"/>
      <c r="PWZ46" s="13"/>
      <c r="PXA46" s="13"/>
      <c r="PXB46" s="13"/>
      <c r="PXC46" s="13"/>
      <c r="PXD46" s="13"/>
      <c r="PXE46" s="13"/>
      <c r="PXF46" s="13"/>
      <c r="PXG46" s="13"/>
      <c r="PXH46" s="13"/>
      <c r="PXI46" s="13"/>
      <c r="PXJ46" s="13"/>
      <c r="PXK46" s="13"/>
      <c r="PXL46" s="13"/>
      <c r="PXM46" s="13"/>
      <c r="PXN46" s="13"/>
      <c r="PXO46" s="13"/>
      <c r="PXP46" s="13"/>
      <c r="PXQ46" s="13"/>
      <c r="PXR46" s="13"/>
      <c r="PXS46" s="13"/>
      <c r="PXT46" s="13"/>
      <c r="PXU46" s="13"/>
      <c r="PXV46" s="13"/>
      <c r="PXW46" s="13"/>
      <c r="PXX46" s="13"/>
      <c r="PXY46" s="13"/>
      <c r="PXZ46" s="13"/>
      <c r="PYA46" s="13"/>
      <c r="PYB46" s="13"/>
      <c r="PYC46" s="13"/>
      <c r="PYD46" s="13"/>
      <c r="PYE46" s="13"/>
      <c r="PYF46" s="13"/>
      <c r="PYG46" s="13"/>
      <c r="PYH46" s="13"/>
      <c r="PYI46" s="13"/>
      <c r="PYJ46" s="13"/>
      <c r="PYK46" s="13"/>
      <c r="PYL46" s="13"/>
      <c r="PYM46" s="13"/>
      <c r="PYN46" s="13"/>
      <c r="PYO46" s="13"/>
      <c r="PYP46" s="13"/>
      <c r="PYQ46" s="13"/>
      <c r="PYR46" s="13"/>
      <c r="PYS46" s="13"/>
      <c r="PYT46" s="13"/>
      <c r="PYU46" s="13"/>
      <c r="PYV46" s="13"/>
      <c r="PYW46" s="13"/>
      <c r="PYX46" s="13"/>
      <c r="PYY46" s="13"/>
      <c r="PYZ46" s="13"/>
      <c r="PZA46" s="13"/>
      <c r="PZB46" s="13"/>
      <c r="PZC46" s="13"/>
      <c r="PZD46" s="13"/>
      <c r="PZE46" s="13"/>
      <c r="PZF46" s="13"/>
      <c r="PZG46" s="13"/>
      <c r="PZH46" s="13"/>
      <c r="PZI46" s="13"/>
      <c r="PZJ46" s="13"/>
      <c r="PZK46" s="13"/>
      <c r="PZL46" s="13"/>
      <c r="PZM46" s="13"/>
      <c r="PZN46" s="13"/>
      <c r="PZO46" s="13"/>
      <c r="PZP46" s="13"/>
      <c r="PZQ46" s="13"/>
      <c r="PZR46" s="13"/>
      <c r="PZS46" s="13"/>
      <c r="PZT46" s="13"/>
      <c r="PZU46" s="13"/>
      <c r="PZV46" s="13"/>
      <c r="PZW46" s="13"/>
      <c r="PZX46" s="13"/>
      <c r="PZY46" s="13"/>
      <c r="PZZ46" s="13"/>
      <c r="QAA46" s="13"/>
      <c r="QAB46" s="13"/>
      <c r="QAC46" s="13"/>
      <c r="QAD46" s="13"/>
      <c r="QAE46" s="13"/>
      <c r="QAF46" s="13"/>
      <c r="QAG46" s="13"/>
      <c r="QAH46" s="13"/>
      <c r="QAI46" s="13"/>
      <c r="QAJ46" s="13"/>
      <c r="QAK46" s="13"/>
      <c r="QAL46" s="13"/>
      <c r="QAM46" s="13"/>
      <c r="QAN46" s="13"/>
      <c r="QAO46" s="13"/>
      <c r="QAP46" s="13"/>
      <c r="QAQ46" s="13"/>
      <c r="QAR46" s="13"/>
      <c r="QAS46" s="13"/>
      <c r="QAT46" s="13"/>
      <c r="QAU46" s="13"/>
      <c r="QAV46" s="13"/>
      <c r="QAW46" s="13"/>
      <c r="QAX46" s="13"/>
      <c r="QAY46" s="13"/>
      <c r="QAZ46" s="13"/>
      <c r="QBA46" s="13"/>
      <c r="QBB46" s="13"/>
      <c r="QBC46" s="13"/>
      <c r="QBD46" s="13"/>
      <c r="QBE46" s="13"/>
      <c r="QBF46" s="13"/>
      <c r="QBG46" s="13"/>
      <c r="QBH46" s="13"/>
      <c r="QBI46" s="13"/>
      <c r="QBJ46" s="13"/>
      <c r="QBK46" s="13"/>
      <c r="QBL46" s="13"/>
      <c r="QBM46" s="13"/>
      <c r="QBN46" s="13"/>
      <c r="QBO46" s="13"/>
      <c r="QBP46" s="13"/>
      <c r="QBQ46" s="13"/>
      <c r="QBR46" s="13"/>
      <c r="QBS46" s="13"/>
      <c r="QBT46" s="13"/>
      <c r="QBU46" s="13"/>
      <c r="QBV46" s="13"/>
      <c r="QBW46" s="13"/>
      <c r="QBX46" s="13"/>
      <c r="QBY46" s="13"/>
      <c r="QBZ46" s="13"/>
      <c r="QCA46" s="13"/>
      <c r="QCB46" s="13"/>
      <c r="QCC46" s="13"/>
      <c r="QCD46" s="13"/>
      <c r="QCE46" s="13"/>
      <c r="QCF46" s="13"/>
      <c r="QCG46" s="13"/>
      <c r="QCH46" s="13"/>
      <c r="QCI46" s="13"/>
      <c r="QCJ46" s="13"/>
      <c r="QCK46" s="13"/>
      <c r="QCL46" s="13"/>
      <c r="QCM46" s="13"/>
      <c r="QCN46" s="13"/>
      <c r="QCO46" s="13"/>
      <c r="QCP46" s="13"/>
      <c r="QCQ46" s="13"/>
      <c r="QCR46" s="13"/>
      <c r="QCS46" s="13"/>
      <c r="QCT46" s="13"/>
      <c r="QCU46" s="13"/>
      <c r="QCV46" s="13"/>
      <c r="QCW46" s="13"/>
      <c r="QCX46" s="13"/>
      <c r="QCY46" s="13"/>
      <c r="QCZ46" s="13"/>
      <c r="QDA46" s="13"/>
      <c r="QDB46" s="13"/>
      <c r="QDC46" s="13"/>
      <c r="QDD46" s="13"/>
      <c r="QDE46" s="13"/>
      <c r="QDF46" s="13"/>
      <c r="QDG46" s="13"/>
      <c r="QDH46" s="13"/>
      <c r="QDI46" s="13"/>
      <c r="QDJ46" s="13"/>
      <c r="QDK46" s="13"/>
      <c r="QDL46" s="13"/>
      <c r="QDM46" s="13"/>
      <c r="QDN46" s="13"/>
      <c r="QDO46" s="13"/>
      <c r="QDP46" s="13"/>
      <c r="QDQ46" s="13"/>
      <c r="QDR46" s="13"/>
      <c r="QDS46" s="13"/>
      <c r="QDT46" s="13"/>
      <c r="QDU46" s="13"/>
      <c r="QDV46" s="13"/>
      <c r="QDW46" s="13"/>
      <c r="QDX46" s="13"/>
      <c r="QDY46" s="13"/>
      <c r="QDZ46" s="13"/>
      <c r="QEA46" s="13"/>
      <c r="QEB46" s="13"/>
      <c r="QEC46" s="13"/>
      <c r="QED46" s="13"/>
      <c r="QEE46" s="13"/>
      <c r="QEF46" s="13"/>
      <c r="QEG46" s="13"/>
      <c r="QEH46" s="13"/>
      <c r="QEI46" s="13"/>
      <c r="QEJ46" s="13"/>
      <c r="QEK46" s="13"/>
      <c r="QEL46" s="13"/>
      <c r="QEM46" s="13"/>
      <c r="QEN46" s="13"/>
      <c r="QEO46" s="13"/>
      <c r="QEP46" s="13"/>
      <c r="QEQ46" s="13"/>
      <c r="QER46" s="13"/>
      <c r="QES46" s="13"/>
      <c r="QET46" s="13"/>
      <c r="QEU46" s="13"/>
      <c r="QEV46" s="13"/>
      <c r="QEW46" s="13"/>
      <c r="QEX46" s="13"/>
      <c r="QEY46" s="13"/>
      <c r="QEZ46" s="13"/>
      <c r="QFA46" s="13"/>
      <c r="QFB46" s="13"/>
      <c r="QFC46" s="13"/>
      <c r="QFD46" s="13"/>
      <c r="QFE46" s="13"/>
      <c r="QFF46" s="13"/>
      <c r="QFG46" s="13"/>
      <c r="QFH46" s="13"/>
      <c r="QFI46" s="13"/>
      <c r="QFJ46" s="13"/>
      <c r="QFK46" s="13"/>
      <c r="QFL46" s="13"/>
      <c r="QFM46" s="13"/>
      <c r="QFN46" s="13"/>
      <c r="QFO46" s="13"/>
      <c r="QFP46" s="13"/>
      <c r="QFQ46" s="13"/>
      <c r="QFR46" s="13"/>
      <c r="QFS46" s="13"/>
      <c r="QFT46" s="13"/>
      <c r="QFU46" s="13"/>
      <c r="QFV46" s="13"/>
      <c r="QFW46" s="13"/>
      <c r="QFX46" s="13"/>
      <c r="QFY46" s="13"/>
      <c r="QFZ46" s="13"/>
      <c r="QGA46" s="13"/>
      <c r="QGB46" s="13"/>
      <c r="QGC46" s="13"/>
      <c r="QGD46" s="13"/>
      <c r="QGE46" s="13"/>
      <c r="QGF46" s="13"/>
      <c r="QGG46" s="13"/>
      <c r="QGH46" s="13"/>
      <c r="QGI46" s="13"/>
      <c r="QGJ46" s="13"/>
      <c r="QGK46" s="13"/>
      <c r="QGL46" s="13"/>
      <c r="QGM46" s="13"/>
      <c r="QGN46" s="13"/>
      <c r="QGO46" s="13"/>
      <c r="QGP46" s="13"/>
      <c r="QGQ46" s="13"/>
      <c r="QGR46" s="13"/>
      <c r="QGS46" s="13"/>
      <c r="QGT46" s="13"/>
      <c r="QGU46" s="13"/>
      <c r="QGV46" s="13"/>
      <c r="QGW46" s="13"/>
      <c r="QGX46" s="13"/>
      <c r="QGY46" s="13"/>
      <c r="QGZ46" s="13"/>
      <c r="QHA46" s="13"/>
      <c r="QHB46" s="13"/>
      <c r="QHC46" s="13"/>
      <c r="QHD46" s="13"/>
      <c r="QHE46" s="13"/>
      <c r="QHF46" s="13"/>
      <c r="QHG46" s="13"/>
      <c r="QHH46" s="13"/>
      <c r="QHI46" s="13"/>
      <c r="QHJ46" s="13"/>
      <c r="QHK46" s="13"/>
      <c r="QHL46" s="13"/>
      <c r="QHM46" s="13"/>
      <c r="QHN46" s="13"/>
      <c r="QHO46" s="13"/>
      <c r="QHP46" s="13"/>
      <c r="QHQ46" s="13"/>
      <c r="QHR46" s="13"/>
      <c r="QHS46" s="13"/>
      <c r="QHT46" s="13"/>
      <c r="QHU46" s="13"/>
      <c r="QHV46" s="13"/>
      <c r="QHW46" s="13"/>
      <c r="QHX46" s="13"/>
      <c r="QHY46" s="13"/>
      <c r="QHZ46" s="13"/>
      <c r="QIA46" s="13"/>
      <c r="QIB46" s="13"/>
      <c r="QIC46" s="13"/>
      <c r="QID46" s="13"/>
      <c r="QIE46" s="13"/>
      <c r="QIF46" s="13"/>
      <c r="QIG46" s="13"/>
      <c r="QIH46" s="13"/>
      <c r="QII46" s="13"/>
      <c r="QIJ46" s="13"/>
      <c r="QIK46" s="13"/>
      <c r="QIL46" s="13"/>
      <c r="QIM46" s="13"/>
      <c r="QIN46" s="13"/>
      <c r="QIO46" s="13"/>
      <c r="QIP46" s="13"/>
      <c r="QIQ46" s="13"/>
      <c r="QIR46" s="13"/>
      <c r="QIS46" s="13"/>
      <c r="QIT46" s="13"/>
      <c r="QIU46" s="13"/>
      <c r="QIV46" s="13"/>
      <c r="QIW46" s="13"/>
      <c r="QIX46" s="13"/>
      <c r="QIY46" s="13"/>
      <c r="QIZ46" s="13"/>
      <c r="QJA46" s="13"/>
      <c r="QJB46" s="13"/>
      <c r="QJC46" s="13"/>
      <c r="QJD46" s="13"/>
      <c r="QJE46" s="13"/>
      <c r="QJF46" s="13"/>
      <c r="QJG46" s="13"/>
      <c r="QJH46" s="13"/>
      <c r="QJI46" s="13"/>
      <c r="QJJ46" s="13"/>
      <c r="QJK46" s="13"/>
      <c r="QJL46" s="13"/>
      <c r="QJM46" s="13"/>
      <c r="QJN46" s="13"/>
      <c r="QJO46" s="13"/>
      <c r="QJP46" s="13"/>
      <c r="QJQ46" s="13"/>
      <c r="QJR46" s="13"/>
      <c r="QJS46" s="13"/>
      <c r="QJT46" s="13"/>
      <c r="QJU46" s="13"/>
      <c r="QJV46" s="13"/>
      <c r="QJW46" s="13"/>
      <c r="QJX46" s="13"/>
      <c r="QJY46" s="13"/>
      <c r="QJZ46" s="13"/>
      <c r="QKA46" s="13"/>
      <c r="QKB46" s="13"/>
      <c r="QKC46" s="13"/>
      <c r="QKD46" s="13"/>
      <c r="QKE46" s="13"/>
      <c r="QKF46" s="13"/>
      <c r="QKG46" s="13"/>
      <c r="QKH46" s="13"/>
      <c r="QKI46" s="13"/>
      <c r="QKJ46" s="13"/>
      <c r="QKK46" s="13"/>
      <c r="QKL46" s="13"/>
      <c r="QKM46" s="13"/>
      <c r="QKN46" s="13"/>
      <c r="QKO46" s="13"/>
      <c r="QKP46" s="13"/>
      <c r="QKQ46" s="13"/>
      <c r="QKR46" s="13"/>
      <c r="QKS46" s="13"/>
      <c r="QKT46" s="13"/>
      <c r="QKU46" s="13"/>
      <c r="QKV46" s="13"/>
      <c r="QKW46" s="13"/>
      <c r="QKX46" s="13"/>
      <c r="QKY46" s="13"/>
      <c r="QKZ46" s="13"/>
      <c r="QLA46" s="13"/>
      <c r="QLB46" s="13"/>
      <c r="QLC46" s="13"/>
      <c r="QLD46" s="13"/>
      <c r="QLE46" s="13"/>
      <c r="QLF46" s="13"/>
      <c r="QLG46" s="13"/>
      <c r="QLH46" s="13"/>
      <c r="QLI46" s="13"/>
      <c r="QLJ46" s="13"/>
      <c r="QLK46" s="13"/>
      <c r="QLL46" s="13"/>
      <c r="QLM46" s="13"/>
      <c r="QLN46" s="13"/>
      <c r="QLO46" s="13"/>
      <c r="QLP46" s="13"/>
      <c r="QLQ46" s="13"/>
      <c r="QLR46" s="13"/>
      <c r="QLS46" s="13"/>
      <c r="QLT46" s="13"/>
      <c r="QLU46" s="13"/>
      <c r="QLV46" s="13"/>
      <c r="QLW46" s="13"/>
      <c r="QLX46" s="13"/>
      <c r="QLY46" s="13"/>
      <c r="QLZ46" s="13"/>
      <c r="QMA46" s="13"/>
      <c r="QMB46" s="13"/>
      <c r="QMC46" s="13"/>
      <c r="QMD46" s="13"/>
      <c r="QME46" s="13"/>
      <c r="QMF46" s="13"/>
      <c r="QMG46" s="13"/>
      <c r="QMH46" s="13"/>
      <c r="QMI46" s="13"/>
      <c r="QMJ46" s="13"/>
      <c r="QMK46" s="13"/>
      <c r="QML46" s="13"/>
      <c r="QMM46" s="13"/>
      <c r="QMN46" s="13"/>
      <c r="QMO46" s="13"/>
      <c r="QMP46" s="13"/>
      <c r="QMQ46" s="13"/>
      <c r="QMR46" s="13"/>
      <c r="QMS46" s="13"/>
      <c r="QMT46" s="13"/>
      <c r="QMU46" s="13"/>
      <c r="QMV46" s="13"/>
      <c r="QMW46" s="13"/>
      <c r="QMX46" s="13"/>
      <c r="QMY46" s="13"/>
      <c r="QMZ46" s="13"/>
      <c r="QNA46" s="13"/>
      <c r="QNB46" s="13"/>
      <c r="QNC46" s="13"/>
      <c r="QND46" s="13"/>
      <c r="QNE46" s="13"/>
      <c r="QNF46" s="13"/>
      <c r="QNG46" s="13"/>
      <c r="QNH46" s="13"/>
      <c r="QNI46" s="13"/>
      <c r="QNJ46" s="13"/>
      <c r="QNK46" s="13"/>
      <c r="QNL46" s="13"/>
      <c r="QNM46" s="13"/>
      <c r="QNN46" s="13"/>
      <c r="QNO46" s="13"/>
      <c r="QNP46" s="13"/>
      <c r="QNQ46" s="13"/>
      <c r="QNR46" s="13"/>
      <c r="QNS46" s="13"/>
      <c r="QNT46" s="13"/>
      <c r="QNU46" s="13"/>
      <c r="QNV46" s="13"/>
      <c r="QNW46" s="13"/>
      <c r="QNX46" s="13"/>
      <c r="QNY46" s="13"/>
      <c r="QNZ46" s="13"/>
      <c r="QOA46" s="13"/>
      <c r="QOB46" s="13"/>
      <c r="QOC46" s="13"/>
      <c r="QOD46" s="13"/>
      <c r="QOE46" s="13"/>
      <c r="QOF46" s="13"/>
      <c r="QOG46" s="13"/>
      <c r="QOH46" s="13"/>
      <c r="QOI46" s="13"/>
      <c r="QOJ46" s="13"/>
      <c r="QOK46" s="13"/>
      <c r="QOL46" s="13"/>
      <c r="QOM46" s="13"/>
      <c r="QON46" s="13"/>
      <c r="QOO46" s="13"/>
      <c r="QOP46" s="13"/>
      <c r="QOQ46" s="13"/>
      <c r="QOR46" s="13"/>
      <c r="QOS46" s="13"/>
      <c r="QOT46" s="13"/>
      <c r="QOU46" s="13"/>
      <c r="QOV46" s="13"/>
      <c r="QOW46" s="13"/>
      <c r="QOX46" s="13"/>
      <c r="QOY46" s="13"/>
      <c r="QOZ46" s="13"/>
      <c r="QPA46" s="13"/>
      <c r="QPB46" s="13"/>
      <c r="QPC46" s="13"/>
      <c r="QPD46" s="13"/>
      <c r="QPE46" s="13"/>
      <c r="QPF46" s="13"/>
      <c r="QPG46" s="13"/>
      <c r="QPH46" s="13"/>
      <c r="QPI46" s="13"/>
      <c r="QPJ46" s="13"/>
      <c r="QPK46" s="13"/>
      <c r="QPL46" s="13"/>
      <c r="QPM46" s="13"/>
      <c r="QPN46" s="13"/>
      <c r="QPO46" s="13"/>
      <c r="QPP46" s="13"/>
      <c r="QPQ46" s="13"/>
      <c r="QPR46" s="13"/>
      <c r="QPS46" s="13"/>
      <c r="QPT46" s="13"/>
      <c r="QPU46" s="13"/>
      <c r="QPV46" s="13"/>
      <c r="QPW46" s="13"/>
      <c r="QPX46" s="13"/>
      <c r="QPY46" s="13"/>
      <c r="QPZ46" s="13"/>
      <c r="QQA46" s="13"/>
      <c r="QQB46" s="13"/>
      <c r="QQC46" s="13"/>
      <c r="QQD46" s="13"/>
      <c r="QQE46" s="13"/>
      <c r="QQF46" s="13"/>
      <c r="QQG46" s="13"/>
      <c r="QQH46" s="13"/>
      <c r="QQI46" s="13"/>
      <c r="QQJ46" s="13"/>
      <c r="QQK46" s="13"/>
      <c r="QQL46" s="13"/>
      <c r="QQM46" s="13"/>
      <c r="QQN46" s="13"/>
      <c r="QQO46" s="13"/>
      <c r="QQP46" s="13"/>
      <c r="QQQ46" s="13"/>
      <c r="QQR46" s="13"/>
      <c r="QQS46" s="13"/>
      <c r="QQT46" s="13"/>
      <c r="QQU46" s="13"/>
      <c r="QQV46" s="13"/>
      <c r="QQW46" s="13"/>
      <c r="QQX46" s="13"/>
      <c r="QQY46" s="13"/>
      <c r="QQZ46" s="13"/>
      <c r="QRA46" s="13"/>
      <c r="QRB46" s="13"/>
      <c r="QRC46" s="13"/>
      <c r="QRD46" s="13"/>
      <c r="QRE46" s="13"/>
      <c r="QRF46" s="13"/>
      <c r="QRG46" s="13"/>
      <c r="QRH46" s="13"/>
      <c r="QRI46" s="13"/>
      <c r="QRJ46" s="13"/>
      <c r="QRK46" s="13"/>
      <c r="QRL46" s="13"/>
      <c r="QRM46" s="13"/>
      <c r="QRN46" s="13"/>
      <c r="QRO46" s="13"/>
      <c r="QRP46" s="13"/>
      <c r="QRQ46" s="13"/>
      <c r="QRR46" s="13"/>
      <c r="QRS46" s="13"/>
      <c r="QRT46" s="13"/>
      <c r="QRU46" s="13"/>
      <c r="QRV46" s="13"/>
      <c r="QRW46" s="13"/>
      <c r="QRX46" s="13"/>
      <c r="QRY46" s="13"/>
      <c r="QRZ46" s="13"/>
      <c r="QSA46" s="13"/>
      <c r="QSB46" s="13"/>
      <c r="QSC46" s="13"/>
      <c r="QSD46" s="13"/>
      <c r="QSE46" s="13"/>
      <c r="QSF46" s="13"/>
      <c r="QSG46" s="13"/>
      <c r="QSH46" s="13"/>
      <c r="QSI46" s="13"/>
      <c r="QSJ46" s="13"/>
      <c r="QSK46" s="13"/>
      <c r="QSL46" s="13"/>
      <c r="QSM46" s="13"/>
      <c r="QSN46" s="13"/>
      <c r="QSO46" s="13"/>
      <c r="QSP46" s="13"/>
      <c r="QSQ46" s="13"/>
      <c r="QSR46" s="13"/>
      <c r="QSS46" s="13"/>
      <c r="QST46" s="13"/>
      <c r="QSU46" s="13"/>
      <c r="QSV46" s="13"/>
      <c r="QSW46" s="13"/>
      <c r="QSX46" s="13"/>
      <c r="QSY46" s="13"/>
      <c r="QSZ46" s="13"/>
      <c r="QTA46" s="13"/>
      <c r="QTB46" s="13"/>
      <c r="QTC46" s="13"/>
      <c r="QTD46" s="13"/>
      <c r="QTE46" s="13"/>
      <c r="QTF46" s="13"/>
      <c r="QTG46" s="13"/>
      <c r="QTH46" s="13"/>
      <c r="QTI46" s="13"/>
      <c r="QTJ46" s="13"/>
      <c r="QTK46" s="13"/>
      <c r="QTL46" s="13"/>
      <c r="QTM46" s="13"/>
      <c r="QTN46" s="13"/>
      <c r="QTO46" s="13"/>
      <c r="QTP46" s="13"/>
      <c r="QTQ46" s="13"/>
      <c r="QTR46" s="13"/>
      <c r="QTS46" s="13"/>
      <c r="QTT46" s="13"/>
      <c r="QTU46" s="13"/>
      <c r="QTV46" s="13"/>
      <c r="QTW46" s="13"/>
      <c r="QTX46" s="13"/>
      <c r="QTY46" s="13"/>
      <c r="QTZ46" s="13"/>
      <c r="QUA46" s="13"/>
      <c r="QUB46" s="13"/>
      <c r="QUC46" s="13"/>
      <c r="QUD46" s="13"/>
      <c r="QUE46" s="13"/>
      <c r="QUF46" s="13"/>
      <c r="QUG46" s="13"/>
      <c r="QUH46" s="13"/>
      <c r="QUI46" s="13"/>
      <c r="QUJ46" s="13"/>
      <c r="QUK46" s="13"/>
      <c r="QUL46" s="13"/>
      <c r="QUM46" s="13"/>
      <c r="QUN46" s="13"/>
      <c r="QUO46" s="13"/>
      <c r="QUP46" s="13"/>
      <c r="QUQ46" s="13"/>
      <c r="QUR46" s="13"/>
      <c r="QUS46" s="13"/>
      <c r="QUT46" s="13"/>
      <c r="QUU46" s="13"/>
      <c r="QUV46" s="13"/>
      <c r="QUW46" s="13"/>
      <c r="QUX46" s="13"/>
      <c r="QUY46" s="13"/>
      <c r="QUZ46" s="13"/>
      <c r="QVA46" s="13"/>
      <c r="QVB46" s="13"/>
      <c r="QVC46" s="13"/>
      <c r="QVD46" s="13"/>
      <c r="QVE46" s="13"/>
      <c r="QVF46" s="13"/>
      <c r="QVG46" s="13"/>
      <c r="QVH46" s="13"/>
      <c r="QVI46" s="13"/>
      <c r="QVJ46" s="13"/>
      <c r="QVK46" s="13"/>
      <c r="QVL46" s="13"/>
      <c r="QVM46" s="13"/>
      <c r="QVN46" s="13"/>
      <c r="QVO46" s="13"/>
      <c r="QVP46" s="13"/>
      <c r="QVQ46" s="13"/>
      <c r="QVR46" s="13"/>
      <c r="QVS46" s="13"/>
      <c r="QVT46" s="13"/>
      <c r="QVU46" s="13"/>
      <c r="QVV46" s="13"/>
      <c r="QVW46" s="13"/>
      <c r="QVX46" s="13"/>
      <c r="QVY46" s="13"/>
      <c r="QVZ46" s="13"/>
      <c r="QWA46" s="13"/>
      <c r="QWB46" s="13"/>
      <c r="QWC46" s="13"/>
      <c r="QWD46" s="13"/>
      <c r="QWE46" s="13"/>
      <c r="QWF46" s="13"/>
      <c r="QWG46" s="13"/>
      <c r="QWH46" s="13"/>
      <c r="QWI46" s="13"/>
      <c r="QWJ46" s="13"/>
      <c r="QWK46" s="13"/>
      <c r="QWL46" s="13"/>
      <c r="QWM46" s="13"/>
      <c r="QWN46" s="13"/>
      <c r="QWO46" s="13"/>
      <c r="QWP46" s="13"/>
      <c r="QWQ46" s="13"/>
      <c r="QWR46" s="13"/>
      <c r="QWS46" s="13"/>
      <c r="QWT46" s="13"/>
      <c r="QWU46" s="13"/>
      <c r="QWV46" s="13"/>
      <c r="QWW46" s="13"/>
      <c r="QWX46" s="13"/>
      <c r="QWY46" s="13"/>
      <c r="QWZ46" s="13"/>
      <c r="QXA46" s="13"/>
      <c r="QXB46" s="13"/>
      <c r="QXC46" s="13"/>
      <c r="QXD46" s="13"/>
      <c r="QXE46" s="13"/>
      <c r="QXF46" s="13"/>
      <c r="QXG46" s="13"/>
      <c r="QXH46" s="13"/>
      <c r="QXI46" s="13"/>
      <c r="QXJ46" s="13"/>
      <c r="QXK46" s="13"/>
      <c r="QXL46" s="13"/>
      <c r="QXM46" s="13"/>
      <c r="QXN46" s="13"/>
      <c r="QXO46" s="13"/>
      <c r="QXP46" s="13"/>
      <c r="QXQ46" s="13"/>
      <c r="QXR46" s="13"/>
      <c r="QXS46" s="13"/>
      <c r="QXT46" s="13"/>
      <c r="QXU46" s="13"/>
      <c r="QXV46" s="13"/>
      <c r="QXW46" s="13"/>
      <c r="QXX46" s="13"/>
      <c r="QXY46" s="13"/>
      <c r="QXZ46" s="13"/>
      <c r="QYA46" s="13"/>
      <c r="QYB46" s="13"/>
      <c r="QYC46" s="13"/>
      <c r="QYD46" s="13"/>
      <c r="QYE46" s="13"/>
      <c r="QYF46" s="13"/>
      <c r="QYG46" s="13"/>
      <c r="QYH46" s="13"/>
      <c r="QYI46" s="13"/>
      <c r="QYJ46" s="13"/>
      <c r="QYK46" s="13"/>
      <c r="QYL46" s="13"/>
      <c r="QYM46" s="13"/>
      <c r="QYN46" s="13"/>
      <c r="QYO46" s="13"/>
      <c r="QYP46" s="13"/>
      <c r="QYQ46" s="13"/>
      <c r="QYR46" s="13"/>
      <c r="QYS46" s="13"/>
      <c r="QYT46" s="13"/>
      <c r="QYU46" s="13"/>
      <c r="QYV46" s="13"/>
      <c r="QYW46" s="13"/>
      <c r="QYX46" s="13"/>
      <c r="QYY46" s="13"/>
      <c r="QYZ46" s="13"/>
      <c r="QZA46" s="13"/>
      <c r="QZB46" s="13"/>
      <c r="QZC46" s="13"/>
      <c r="QZD46" s="13"/>
      <c r="QZE46" s="13"/>
      <c r="QZF46" s="13"/>
      <c r="QZG46" s="13"/>
      <c r="QZH46" s="13"/>
      <c r="QZI46" s="13"/>
      <c r="QZJ46" s="13"/>
      <c r="QZK46" s="13"/>
      <c r="QZL46" s="13"/>
      <c r="QZM46" s="13"/>
      <c r="QZN46" s="13"/>
      <c r="QZO46" s="13"/>
      <c r="QZP46" s="13"/>
      <c r="QZQ46" s="13"/>
      <c r="QZR46" s="13"/>
      <c r="QZS46" s="13"/>
      <c r="QZT46" s="13"/>
      <c r="QZU46" s="13"/>
      <c r="QZV46" s="13"/>
      <c r="QZW46" s="13"/>
      <c r="QZX46" s="13"/>
      <c r="QZY46" s="13"/>
      <c r="QZZ46" s="13"/>
      <c r="RAA46" s="13"/>
      <c r="RAB46" s="13"/>
      <c r="RAC46" s="13"/>
      <c r="RAD46" s="13"/>
      <c r="RAE46" s="13"/>
      <c r="RAF46" s="13"/>
      <c r="RAG46" s="13"/>
      <c r="RAH46" s="13"/>
      <c r="RAI46" s="13"/>
      <c r="RAJ46" s="13"/>
      <c r="RAK46" s="13"/>
      <c r="RAL46" s="13"/>
      <c r="RAM46" s="13"/>
      <c r="RAN46" s="13"/>
      <c r="RAO46" s="13"/>
      <c r="RAP46" s="13"/>
      <c r="RAQ46" s="13"/>
      <c r="RAR46" s="13"/>
      <c r="RAS46" s="13"/>
      <c r="RAT46" s="13"/>
      <c r="RAU46" s="13"/>
      <c r="RAV46" s="13"/>
      <c r="RAW46" s="13"/>
      <c r="RAX46" s="13"/>
      <c r="RAY46" s="13"/>
      <c r="RAZ46" s="13"/>
      <c r="RBA46" s="13"/>
      <c r="RBB46" s="13"/>
      <c r="RBC46" s="13"/>
      <c r="RBD46" s="13"/>
      <c r="RBE46" s="13"/>
      <c r="RBF46" s="13"/>
      <c r="RBG46" s="13"/>
      <c r="RBH46" s="13"/>
      <c r="RBI46" s="13"/>
      <c r="RBJ46" s="13"/>
      <c r="RBK46" s="13"/>
      <c r="RBL46" s="13"/>
      <c r="RBM46" s="13"/>
      <c r="RBN46" s="13"/>
      <c r="RBO46" s="13"/>
      <c r="RBP46" s="13"/>
      <c r="RBQ46" s="13"/>
      <c r="RBR46" s="13"/>
      <c r="RBS46" s="13"/>
      <c r="RBT46" s="13"/>
      <c r="RBU46" s="13"/>
      <c r="RBV46" s="13"/>
      <c r="RBW46" s="13"/>
      <c r="RBX46" s="13"/>
      <c r="RBY46" s="13"/>
      <c r="RBZ46" s="13"/>
      <c r="RCA46" s="13"/>
      <c r="RCB46" s="13"/>
      <c r="RCC46" s="13"/>
      <c r="RCD46" s="13"/>
      <c r="RCE46" s="13"/>
      <c r="RCF46" s="13"/>
      <c r="RCG46" s="13"/>
      <c r="RCH46" s="13"/>
      <c r="RCI46" s="13"/>
      <c r="RCJ46" s="13"/>
      <c r="RCK46" s="13"/>
      <c r="RCL46" s="13"/>
      <c r="RCM46" s="13"/>
      <c r="RCN46" s="13"/>
      <c r="RCO46" s="13"/>
      <c r="RCP46" s="13"/>
      <c r="RCQ46" s="13"/>
      <c r="RCR46" s="13"/>
      <c r="RCS46" s="13"/>
      <c r="RCT46" s="13"/>
      <c r="RCU46" s="13"/>
      <c r="RCV46" s="13"/>
      <c r="RCW46" s="13"/>
      <c r="RCX46" s="13"/>
      <c r="RCY46" s="13"/>
      <c r="RCZ46" s="13"/>
      <c r="RDA46" s="13"/>
      <c r="RDB46" s="13"/>
      <c r="RDC46" s="13"/>
      <c r="RDD46" s="13"/>
      <c r="RDE46" s="13"/>
      <c r="RDF46" s="13"/>
      <c r="RDG46" s="13"/>
      <c r="RDH46" s="13"/>
      <c r="RDI46" s="13"/>
      <c r="RDJ46" s="13"/>
      <c r="RDK46" s="13"/>
      <c r="RDL46" s="13"/>
      <c r="RDM46" s="13"/>
      <c r="RDN46" s="13"/>
      <c r="RDO46" s="13"/>
      <c r="RDP46" s="13"/>
      <c r="RDQ46" s="13"/>
      <c r="RDR46" s="13"/>
      <c r="RDS46" s="13"/>
      <c r="RDT46" s="13"/>
      <c r="RDU46" s="13"/>
      <c r="RDV46" s="13"/>
      <c r="RDW46" s="13"/>
      <c r="RDX46" s="13"/>
      <c r="RDY46" s="13"/>
      <c r="RDZ46" s="13"/>
      <c r="REA46" s="13"/>
      <c r="REB46" s="13"/>
      <c r="REC46" s="13"/>
      <c r="RED46" s="13"/>
      <c r="REE46" s="13"/>
      <c r="REF46" s="13"/>
      <c r="REG46" s="13"/>
      <c r="REH46" s="13"/>
      <c r="REI46" s="13"/>
      <c r="REJ46" s="13"/>
      <c r="REK46" s="13"/>
      <c r="REL46" s="13"/>
      <c r="REM46" s="13"/>
      <c r="REN46" s="13"/>
      <c r="REO46" s="13"/>
      <c r="REP46" s="13"/>
      <c r="REQ46" s="13"/>
      <c r="RER46" s="13"/>
      <c r="RES46" s="13"/>
      <c r="RET46" s="13"/>
      <c r="REU46" s="13"/>
      <c r="REV46" s="13"/>
      <c r="REW46" s="13"/>
      <c r="REX46" s="13"/>
      <c r="REY46" s="13"/>
      <c r="REZ46" s="13"/>
      <c r="RFA46" s="13"/>
      <c r="RFB46" s="13"/>
      <c r="RFC46" s="13"/>
      <c r="RFD46" s="13"/>
      <c r="RFE46" s="13"/>
      <c r="RFF46" s="13"/>
      <c r="RFG46" s="13"/>
      <c r="RFH46" s="13"/>
      <c r="RFI46" s="13"/>
      <c r="RFJ46" s="13"/>
      <c r="RFK46" s="13"/>
      <c r="RFL46" s="13"/>
      <c r="RFM46" s="13"/>
      <c r="RFN46" s="13"/>
      <c r="RFO46" s="13"/>
      <c r="RFP46" s="13"/>
      <c r="RFQ46" s="13"/>
      <c r="RFR46" s="13"/>
      <c r="RFS46" s="13"/>
      <c r="RFT46" s="13"/>
      <c r="RFU46" s="13"/>
      <c r="RFV46" s="13"/>
      <c r="RFW46" s="13"/>
      <c r="RFX46" s="13"/>
      <c r="RFY46" s="13"/>
      <c r="RFZ46" s="13"/>
      <c r="RGA46" s="13"/>
      <c r="RGB46" s="13"/>
      <c r="RGC46" s="13"/>
      <c r="RGD46" s="13"/>
      <c r="RGE46" s="13"/>
      <c r="RGF46" s="13"/>
      <c r="RGG46" s="13"/>
      <c r="RGH46" s="13"/>
      <c r="RGI46" s="13"/>
      <c r="RGJ46" s="13"/>
      <c r="RGK46" s="13"/>
      <c r="RGL46" s="13"/>
      <c r="RGM46" s="13"/>
      <c r="RGN46" s="13"/>
      <c r="RGO46" s="13"/>
      <c r="RGP46" s="13"/>
      <c r="RGQ46" s="13"/>
      <c r="RGR46" s="13"/>
      <c r="RGS46" s="13"/>
      <c r="RGT46" s="13"/>
      <c r="RGU46" s="13"/>
      <c r="RGV46" s="13"/>
      <c r="RGW46" s="13"/>
      <c r="RGX46" s="13"/>
      <c r="RGY46" s="13"/>
      <c r="RGZ46" s="13"/>
      <c r="RHA46" s="13"/>
      <c r="RHB46" s="13"/>
      <c r="RHC46" s="13"/>
      <c r="RHD46" s="13"/>
      <c r="RHE46" s="13"/>
      <c r="RHF46" s="13"/>
      <c r="RHG46" s="13"/>
      <c r="RHH46" s="13"/>
      <c r="RHI46" s="13"/>
      <c r="RHJ46" s="13"/>
      <c r="RHK46" s="13"/>
      <c r="RHL46" s="13"/>
      <c r="RHM46" s="13"/>
      <c r="RHN46" s="13"/>
      <c r="RHO46" s="13"/>
      <c r="RHP46" s="13"/>
      <c r="RHQ46" s="13"/>
      <c r="RHR46" s="13"/>
      <c r="RHS46" s="13"/>
      <c r="RHT46" s="13"/>
      <c r="RHU46" s="13"/>
      <c r="RHV46" s="13"/>
      <c r="RHW46" s="13"/>
      <c r="RHX46" s="13"/>
      <c r="RHY46" s="13"/>
      <c r="RHZ46" s="13"/>
      <c r="RIA46" s="13"/>
      <c r="RIB46" s="13"/>
      <c r="RIC46" s="13"/>
      <c r="RID46" s="13"/>
      <c r="RIE46" s="13"/>
      <c r="RIF46" s="13"/>
      <c r="RIG46" s="13"/>
      <c r="RIH46" s="13"/>
      <c r="RII46" s="13"/>
      <c r="RIJ46" s="13"/>
      <c r="RIK46" s="13"/>
      <c r="RIL46" s="13"/>
      <c r="RIM46" s="13"/>
      <c r="RIN46" s="13"/>
      <c r="RIO46" s="13"/>
      <c r="RIP46" s="13"/>
      <c r="RIQ46" s="13"/>
      <c r="RIR46" s="13"/>
      <c r="RIS46" s="13"/>
      <c r="RIT46" s="13"/>
      <c r="RIU46" s="13"/>
      <c r="RIV46" s="13"/>
      <c r="RIW46" s="13"/>
      <c r="RIX46" s="13"/>
      <c r="RIY46" s="13"/>
      <c r="RIZ46" s="13"/>
      <c r="RJA46" s="13"/>
      <c r="RJB46" s="13"/>
      <c r="RJC46" s="13"/>
      <c r="RJD46" s="13"/>
      <c r="RJE46" s="13"/>
      <c r="RJF46" s="13"/>
      <c r="RJG46" s="13"/>
      <c r="RJH46" s="13"/>
      <c r="RJI46" s="13"/>
      <c r="RJJ46" s="13"/>
      <c r="RJK46" s="13"/>
      <c r="RJL46" s="13"/>
      <c r="RJM46" s="13"/>
      <c r="RJN46" s="13"/>
      <c r="RJO46" s="13"/>
      <c r="RJP46" s="13"/>
      <c r="RJQ46" s="13"/>
      <c r="RJR46" s="13"/>
      <c r="RJS46" s="13"/>
      <c r="RJT46" s="13"/>
      <c r="RJU46" s="13"/>
      <c r="RJV46" s="13"/>
      <c r="RJW46" s="13"/>
      <c r="RJX46" s="13"/>
      <c r="RJY46" s="13"/>
      <c r="RJZ46" s="13"/>
      <c r="RKA46" s="13"/>
      <c r="RKB46" s="13"/>
      <c r="RKC46" s="13"/>
      <c r="RKD46" s="13"/>
      <c r="RKE46" s="13"/>
      <c r="RKF46" s="13"/>
      <c r="RKG46" s="13"/>
      <c r="RKH46" s="13"/>
      <c r="RKI46" s="13"/>
      <c r="RKJ46" s="13"/>
      <c r="RKK46" s="13"/>
      <c r="RKL46" s="13"/>
      <c r="RKM46" s="13"/>
      <c r="RKN46" s="13"/>
      <c r="RKO46" s="13"/>
      <c r="RKP46" s="13"/>
      <c r="RKQ46" s="13"/>
      <c r="RKR46" s="13"/>
      <c r="RKS46" s="13"/>
      <c r="RKT46" s="13"/>
      <c r="RKU46" s="13"/>
      <c r="RKV46" s="13"/>
      <c r="RKW46" s="13"/>
      <c r="RKX46" s="13"/>
      <c r="RKY46" s="13"/>
      <c r="RKZ46" s="13"/>
      <c r="RLA46" s="13"/>
      <c r="RLB46" s="13"/>
      <c r="RLC46" s="13"/>
      <c r="RLD46" s="13"/>
      <c r="RLE46" s="13"/>
      <c r="RLF46" s="13"/>
      <c r="RLG46" s="13"/>
      <c r="RLH46" s="13"/>
      <c r="RLI46" s="13"/>
      <c r="RLJ46" s="13"/>
      <c r="RLK46" s="13"/>
      <c r="RLL46" s="13"/>
      <c r="RLM46" s="13"/>
      <c r="RLN46" s="13"/>
      <c r="RLO46" s="13"/>
      <c r="RLP46" s="13"/>
      <c r="RLQ46" s="13"/>
      <c r="RLR46" s="13"/>
      <c r="RLS46" s="13"/>
      <c r="RLT46" s="13"/>
      <c r="RLU46" s="13"/>
      <c r="RLV46" s="13"/>
      <c r="RLW46" s="13"/>
      <c r="RLX46" s="13"/>
      <c r="RLY46" s="13"/>
      <c r="RLZ46" s="13"/>
      <c r="RMA46" s="13"/>
      <c r="RMB46" s="13"/>
      <c r="RMC46" s="13"/>
      <c r="RMD46" s="13"/>
      <c r="RME46" s="13"/>
      <c r="RMF46" s="13"/>
      <c r="RMG46" s="13"/>
      <c r="RMH46" s="13"/>
      <c r="RMI46" s="13"/>
      <c r="RMJ46" s="13"/>
      <c r="RMK46" s="13"/>
      <c r="RML46" s="13"/>
      <c r="RMM46" s="13"/>
      <c r="RMN46" s="13"/>
      <c r="RMO46" s="13"/>
      <c r="RMP46" s="13"/>
      <c r="RMQ46" s="13"/>
      <c r="RMR46" s="13"/>
      <c r="RMS46" s="13"/>
      <c r="RMT46" s="13"/>
      <c r="RMU46" s="13"/>
      <c r="RMV46" s="13"/>
      <c r="RMW46" s="13"/>
      <c r="RMX46" s="13"/>
      <c r="RMY46" s="13"/>
      <c r="RMZ46" s="13"/>
      <c r="RNA46" s="13"/>
      <c r="RNB46" s="13"/>
      <c r="RNC46" s="13"/>
      <c r="RND46" s="13"/>
      <c r="RNE46" s="13"/>
      <c r="RNF46" s="13"/>
      <c r="RNG46" s="13"/>
      <c r="RNH46" s="13"/>
      <c r="RNI46" s="13"/>
      <c r="RNJ46" s="13"/>
      <c r="RNK46" s="13"/>
      <c r="RNL46" s="13"/>
      <c r="RNM46" s="13"/>
      <c r="RNN46" s="13"/>
      <c r="RNO46" s="13"/>
      <c r="RNP46" s="13"/>
      <c r="RNQ46" s="13"/>
      <c r="RNR46" s="13"/>
      <c r="RNS46" s="13"/>
      <c r="RNT46" s="13"/>
      <c r="RNU46" s="13"/>
      <c r="RNV46" s="13"/>
      <c r="RNW46" s="13"/>
      <c r="RNX46" s="13"/>
      <c r="RNY46" s="13"/>
      <c r="RNZ46" s="13"/>
      <c r="ROA46" s="13"/>
      <c r="ROB46" s="13"/>
      <c r="ROC46" s="13"/>
      <c r="ROD46" s="13"/>
      <c r="ROE46" s="13"/>
      <c r="ROF46" s="13"/>
      <c r="ROG46" s="13"/>
      <c r="ROH46" s="13"/>
      <c r="ROI46" s="13"/>
      <c r="ROJ46" s="13"/>
      <c r="ROK46" s="13"/>
      <c r="ROL46" s="13"/>
      <c r="ROM46" s="13"/>
      <c r="RON46" s="13"/>
      <c r="ROO46" s="13"/>
      <c r="ROP46" s="13"/>
      <c r="ROQ46" s="13"/>
      <c r="ROR46" s="13"/>
      <c r="ROS46" s="13"/>
      <c r="ROT46" s="13"/>
      <c r="ROU46" s="13"/>
      <c r="ROV46" s="13"/>
      <c r="ROW46" s="13"/>
      <c r="ROX46" s="13"/>
      <c r="ROY46" s="13"/>
      <c r="ROZ46" s="13"/>
      <c r="RPA46" s="13"/>
      <c r="RPB46" s="13"/>
      <c r="RPC46" s="13"/>
      <c r="RPD46" s="13"/>
      <c r="RPE46" s="13"/>
      <c r="RPF46" s="13"/>
      <c r="RPG46" s="13"/>
      <c r="RPH46" s="13"/>
      <c r="RPI46" s="13"/>
      <c r="RPJ46" s="13"/>
      <c r="RPK46" s="13"/>
      <c r="RPL46" s="13"/>
      <c r="RPM46" s="13"/>
      <c r="RPN46" s="13"/>
      <c r="RPO46" s="13"/>
      <c r="RPP46" s="13"/>
      <c r="RPQ46" s="13"/>
      <c r="RPR46" s="13"/>
      <c r="RPS46" s="13"/>
      <c r="RPT46" s="13"/>
      <c r="RPU46" s="13"/>
      <c r="RPV46" s="13"/>
      <c r="RPW46" s="13"/>
      <c r="RPX46" s="13"/>
      <c r="RPY46" s="13"/>
      <c r="RPZ46" s="13"/>
      <c r="RQA46" s="13"/>
      <c r="RQB46" s="13"/>
      <c r="RQC46" s="13"/>
      <c r="RQD46" s="13"/>
      <c r="RQE46" s="13"/>
      <c r="RQF46" s="13"/>
      <c r="RQG46" s="13"/>
      <c r="RQH46" s="13"/>
      <c r="RQI46" s="13"/>
      <c r="RQJ46" s="13"/>
      <c r="RQK46" s="13"/>
      <c r="RQL46" s="13"/>
      <c r="RQM46" s="13"/>
      <c r="RQN46" s="13"/>
      <c r="RQO46" s="13"/>
      <c r="RQP46" s="13"/>
      <c r="RQQ46" s="13"/>
      <c r="RQR46" s="13"/>
      <c r="RQS46" s="13"/>
      <c r="RQT46" s="13"/>
      <c r="RQU46" s="13"/>
      <c r="RQV46" s="13"/>
      <c r="RQW46" s="13"/>
      <c r="RQX46" s="13"/>
      <c r="RQY46" s="13"/>
      <c r="RQZ46" s="13"/>
      <c r="RRA46" s="13"/>
      <c r="RRB46" s="13"/>
      <c r="RRC46" s="13"/>
      <c r="RRD46" s="13"/>
      <c r="RRE46" s="13"/>
      <c r="RRF46" s="13"/>
      <c r="RRG46" s="13"/>
      <c r="RRH46" s="13"/>
      <c r="RRI46" s="13"/>
      <c r="RRJ46" s="13"/>
      <c r="RRK46" s="13"/>
      <c r="RRL46" s="13"/>
      <c r="RRM46" s="13"/>
      <c r="RRN46" s="13"/>
      <c r="RRO46" s="13"/>
      <c r="RRP46" s="13"/>
      <c r="RRQ46" s="13"/>
      <c r="RRR46" s="13"/>
      <c r="RRS46" s="13"/>
      <c r="RRT46" s="13"/>
      <c r="RRU46" s="13"/>
      <c r="RRV46" s="13"/>
      <c r="RRW46" s="13"/>
      <c r="RRX46" s="13"/>
      <c r="RRY46" s="13"/>
      <c r="RRZ46" s="13"/>
      <c r="RSA46" s="13"/>
      <c r="RSB46" s="13"/>
      <c r="RSC46" s="13"/>
      <c r="RSD46" s="13"/>
      <c r="RSE46" s="13"/>
      <c r="RSF46" s="13"/>
      <c r="RSG46" s="13"/>
      <c r="RSH46" s="13"/>
      <c r="RSI46" s="13"/>
      <c r="RSJ46" s="13"/>
      <c r="RSK46" s="13"/>
      <c r="RSL46" s="13"/>
      <c r="RSM46" s="13"/>
      <c r="RSN46" s="13"/>
      <c r="RSO46" s="13"/>
      <c r="RSP46" s="13"/>
      <c r="RSQ46" s="13"/>
      <c r="RSR46" s="13"/>
      <c r="RSS46" s="13"/>
      <c r="RST46" s="13"/>
      <c r="RSU46" s="13"/>
      <c r="RSV46" s="13"/>
      <c r="RSW46" s="13"/>
      <c r="RSX46" s="13"/>
      <c r="RSY46" s="13"/>
      <c r="RSZ46" s="13"/>
      <c r="RTA46" s="13"/>
      <c r="RTB46" s="13"/>
      <c r="RTC46" s="13"/>
      <c r="RTD46" s="13"/>
      <c r="RTE46" s="13"/>
      <c r="RTF46" s="13"/>
      <c r="RTG46" s="13"/>
      <c r="RTH46" s="13"/>
      <c r="RTI46" s="13"/>
      <c r="RTJ46" s="13"/>
      <c r="RTK46" s="13"/>
      <c r="RTL46" s="13"/>
      <c r="RTM46" s="13"/>
      <c r="RTN46" s="13"/>
      <c r="RTO46" s="13"/>
      <c r="RTP46" s="13"/>
      <c r="RTQ46" s="13"/>
      <c r="RTR46" s="13"/>
      <c r="RTS46" s="13"/>
      <c r="RTT46" s="13"/>
      <c r="RTU46" s="13"/>
      <c r="RTV46" s="13"/>
      <c r="RTW46" s="13"/>
      <c r="RTX46" s="13"/>
      <c r="RTY46" s="13"/>
      <c r="RTZ46" s="13"/>
      <c r="RUA46" s="13"/>
      <c r="RUB46" s="13"/>
      <c r="RUC46" s="13"/>
      <c r="RUD46" s="13"/>
      <c r="RUE46" s="13"/>
      <c r="RUF46" s="13"/>
      <c r="RUG46" s="13"/>
      <c r="RUH46" s="13"/>
      <c r="RUI46" s="13"/>
      <c r="RUJ46" s="13"/>
      <c r="RUK46" s="13"/>
      <c r="RUL46" s="13"/>
      <c r="RUM46" s="13"/>
      <c r="RUN46" s="13"/>
      <c r="RUO46" s="13"/>
      <c r="RUP46" s="13"/>
      <c r="RUQ46" s="13"/>
      <c r="RUR46" s="13"/>
      <c r="RUS46" s="13"/>
      <c r="RUT46" s="13"/>
      <c r="RUU46" s="13"/>
      <c r="RUV46" s="13"/>
      <c r="RUW46" s="13"/>
      <c r="RUX46" s="13"/>
      <c r="RUY46" s="13"/>
      <c r="RUZ46" s="13"/>
      <c r="RVA46" s="13"/>
      <c r="RVB46" s="13"/>
      <c r="RVC46" s="13"/>
      <c r="RVD46" s="13"/>
      <c r="RVE46" s="13"/>
      <c r="RVF46" s="13"/>
      <c r="RVG46" s="13"/>
      <c r="RVH46" s="13"/>
      <c r="RVI46" s="13"/>
      <c r="RVJ46" s="13"/>
      <c r="RVK46" s="13"/>
      <c r="RVL46" s="13"/>
      <c r="RVM46" s="13"/>
      <c r="RVN46" s="13"/>
      <c r="RVO46" s="13"/>
      <c r="RVP46" s="13"/>
      <c r="RVQ46" s="13"/>
      <c r="RVR46" s="13"/>
      <c r="RVS46" s="13"/>
      <c r="RVT46" s="13"/>
      <c r="RVU46" s="13"/>
      <c r="RVV46" s="13"/>
      <c r="RVW46" s="13"/>
      <c r="RVX46" s="13"/>
      <c r="RVY46" s="13"/>
      <c r="RVZ46" s="13"/>
      <c r="RWA46" s="13"/>
      <c r="RWB46" s="13"/>
      <c r="RWC46" s="13"/>
      <c r="RWD46" s="13"/>
      <c r="RWE46" s="13"/>
      <c r="RWF46" s="13"/>
      <c r="RWG46" s="13"/>
      <c r="RWH46" s="13"/>
      <c r="RWI46" s="13"/>
      <c r="RWJ46" s="13"/>
      <c r="RWK46" s="13"/>
      <c r="RWL46" s="13"/>
      <c r="RWM46" s="13"/>
      <c r="RWN46" s="13"/>
      <c r="RWO46" s="13"/>
      <c r="RWP46" s="13"/>
      <c r="RWQ46" s="13"/>
      <c r="RWR46" s="13"/>
      <c r="RWS46" s="13"/>
      <c r="RWT46" s="13"/>
      <c r="RWU46" s="13"/>
      <c r="RWV46" s="13"/>
      <c r="RWW46" s="13"/>
      <c r="RWX46" s="13"/>
      <c r="RWY46" s="13"/>
      <c r="RWZ46" s="13"/>
      <c r="RXA46" s="13"/>
      <c r="RXB46" s="13"/>
      <c r="RXC46" s="13"/>
      <c r="RXD46" s="13"/>
      <c r="RXE46" s="13"/>
      <c r="RXF46" s="13"/>
      <c r="RXG46" s="13"/>
      <c r="RXH46" s="13"/>
      <c r="RXI46" s="13"/>
      <c r="RXJ46" s="13"/>
      <c r="RXK46" s="13"/>
      <c r="RXL46" s="13"/>
      <c r="RXM46" s="13"/>
      <c r="RXN46" s="13"/>
      <c r="RXO46" s="13"/>
      <c r="RXP46" s="13"/>
      <c r="RXQ46" s="13"/>
      <c r="RXR46" s="13"/>
      <c r="RXS46" s="13"/>
      <c r="RXT46" s="13"/>
      <c r="RXU46" s="13"/>
      <c r="RXV46" s="13"/>
      <c r="RXW46" s="13"/>
      <c r="RXX46" s="13"/>
      <c r="RXY46" s="13"/>
      <c r="RXZ46" s="13"/>
      <c r="RYA46" s="13"/>
      <c r="RYB46" s="13"/>
      <c r="RYC46" s="13"/>
      <c r="RYD46" s="13"/>
      <c r="RYE46" s="13"/>
      <c r="RYF46" s="13"/>
      <c r="RYG46" s="13"/>
      <c r="RYH46" s="13"/>
      <c r="RYI46" s="13"/>
      <c r="RYJ46" s="13"/>
      <c r="RYK46" s="13"/>
      <c r="RYL46" s="13"/>
      <c r="RYM46" s="13"/>
      <c r="RYN46" s="13"/>
      <c r="RYO46" s="13"/>
      <c r="RYP46" s="13"/>
      <c r="RYQ46" s="13"/>
      <c r="RYR46" s="13"/>
      <c r="RYS46" s="13"/>
      <c r="RYT46" s="13"/>
      <c r="RYU46" s="13"/>
      <c r="RYV46" s="13"/>
      <c r="RYW46" s="13"/>
      <c r="RYX46" s="13"/>
      <c r="RYY46" s="13"/>
      <c r="RYZ46" s="13"/>
      <c r="RZA46" s="13"/>
      <c r="RZB46" s="13"/>
      <c r="RZC46" s="13"/>
      <c r="RZD46" s="13"/>
      <c r="RZE46" s="13"/>
      <c r="RZF46" s="13"/>
      <c r="RZG46" s="13"/>
      <c r="RZH46" s="13"/>
      <c r="RZI46" s="13"/>
      <c r="RZJ46" s="13"/>
      <c r="RZK46" s="13"/>
      <c r="RZL46" s="13"/>
      <c r="RZM46" s="13"/>
      <c r="RZN46" s="13"/>
      <c r="RZO46" s="13"/>
      <c r="RZP46" s="13"/>
      <c r="RZQ46" s="13"/>
      <c r="RZR46" s="13"/>
      <c r="RZS46" s="13"/>
      <c r="RZT46" s="13"/>
      <c r="RZU46" s="13"/>
      <c r="RZV46" s="13"/>
      <c r="RZW46" s="13"/>
      <c r="RZX46" s="13"/>
      <c r="RZY46" s="13"/>
      <c r="RZZ46" s="13"/>
      <c r="SAA46" s="13"/>
      <c r="SAB46" s="13"/>
      <c r="SAC46" s="13"/>
      <c r="SAD46" s="13"/>
      <c r="SAE46" s="13"/>
      <c r="SAF46" s="13"/>
      <c r="SAG46" s="13"/>
      <c r="SAH46" s="13"/>
      <c r="SAI46" s="13"/>
      <c r="SAJ46" s="13"/>
      <c r="SAK46" s="13"/>
      <c r="SAL46" s="13"/>
      <c r="SAM46" s="13"/>
      <c r="SAN46" s="13"/>
      <c r="SAO46" s="13"/>
      <c r="SAP46" s="13"/>
      <c r="SAQ46" s="13"/>
      <c r="SAR46" s="13"/>
      <c r="SAS46" s="13"/>
      <c r="SAT46" s="13"/>
      <c r="SAU46" s="13"/>
      <c r="SAV46" s="13"/>
      <c r="SAW46" s="13"/>
      <c r="SAX46" s="13"/>
      <c r="SAY46" s="13"/>
      <c r="SAZ46" s="13"/>
      <c r="SBA46" s="13"/>
      <c r="SBB46" s="13"/>
      <c r="SBC46" s="13"/>
      <c r="SBD46" s="13"/>
      <c r="SBE46" s="13"/>
      <c r="SBF46" s="13"/>
      <c r="SBG46" s="13"/>
      <c r="SBH46" s="13"/>
      <c r="SBI46" s="13"/>
      <c r="SBJ46" s="13"/>
      <c r="SBK46" s="13"/>
      <c r="SBL46" s="13"/>
      <c r="SBM46" s="13"/>
      <c r="SBN46" s="13"/>
      <c r="SBO46" s="13"/>
      <c r="SBP46" s="13"/>
      <c r="SBQ46" s="13"/>
      <c r="SBR46" s="13"/>
      <c r="SBS46" s="13"/>
      <c r="SBT46" s="13"/>
      <c r="SBU46" s="13"/>
      <c r="SBV46" s="13"/>
      <c r="SBW46" s="13"/>
      <c r="SBX46" s="13"/>
      <c r="SBY46" s="13"/>
      <c r="SBZ46" s="13"/>
      <c r="SCA46" s="13"/>
      <c r="SCB46" s="13"/>
      <c r="SCC46" s="13"/>
      <c r="SCD46" s="13"/>
      <c r="SCE46" s="13"/>
      <c r="SCF46" s="13"/>
      <c r="SCG46" s="13"/>
      <c r="SCH46" s="13"/>
      <c r="SCI46" s="13"/>
      <c r="SCJ46" s="13"/>
      <c r="SCK46" s="13"/>
      <c r="SCL46" s="13"/>
      <c r="SCM46" s="13"/>
      <c r="SCN46" s="13"/>
      <c r="SCO46" s="13"/>
      <c r="SCP46" s="13"/>
      <c r="SCQ46" s="13"/>
      <c r="SCR46" s="13"/>
      <c r="SCS46" s="13"/>
      <c r="SCT46" s="13"/>
      <c r="SCU46" s="13"/>
      <c r="SCV46" s="13"/>
      <c r="SCW46" s="13"/>
      <c r="SCX46" s="13"/>
      <c r="SCY46" s="13"/>
      <c r="SCZ46" s="13"/>
      <c r="SDA46" s="13"/>
      <c r="SDB46" s="13"/>
      <c r="SDC46" s="13"/>
      <c r="SDD46" s="13"/>
      <c r="SDE46" s="13"/>
      <c r="SDF46" s="13"/>
      <c r="SDG46" s="13"/>
      <c r="SDH46" s="13"/>
      <c r="SDI46" s="13"/>
      <c r="SDJ46" s="13"/>
      <c r="SDK46" s="13"/>
      <c r="SDL46" s="13"/>
      <c r="SDM46" s="13"/>
      <c r="SDN46" s="13"/>
      <c r="SDO46" s="13"/>
      <c r="SDP46" s="13"/>
      <c r="SDQ46" s="13"/>
      <c r="SDR46" s="13"/>
      <c r="SDS46" s="13"/>
      <c r="SDT46" s="13"/>
      <c r="SDU46" s="13"/>
      <c r="SDV46" s="13"/>
      <c r="SDW46" s="13"/>
      <c r="SDX46" s="13"/>
      <c r="SDY46" s="13"/>
      <c r="SDZ46" s="13"/>
      <c r="SEA46" s="13"/>
      <c r="SEB46" s="13"/>
      <c r="SEC46" s="13"/>
      <c r="SED46" s="13"/>
      <c r="SEE46" s="13"/>
      <c r="SEF46" s="13"/>
      <c r="SEG46" s="13"/>
      <c r="SEH46" s="13"/>
      <c r="SEI46" s="13"/>
      <c r="SEJ46" s="13"/>
      <c r="SEK46" s="13"/>
      <c r="SEL46" s="13"/>
      <c r="SEM46" s="13"/>
      <c r="SEN46" s="13"/>
      <c r="SEO46" s="13"/>
      <c r="SEP46" s="13"/>
      <c r="SEQ46" s="13"/>
      <c r="SER46" s="13"/>
      <c r="SES46" s="13"/>
      <c r="SET46" s="13"/>
      <c r="SEU46" s="13"/>
      <c r="SEV46" s="13"/>
      <c r="SEW46" s="13"/>
      <c r="SEX46" s="13"/>
      <c r="SEY46" s="13"/>
      <c r="SEZ46" s="13"/>
      <c r="SFA46" s="13"/>
      <c r="SFB46" s="13"/>
      <c r="SFC46" s="13"/>
      <c r="SFD46" s="13"/>
      <c r="SFE46" s="13"/>
      <c r="SFF46" s="13"/>
      <c r="SFG46" s="13"/>
      <c r="SFH46" s="13"/>
      <c r="SFI46" s="13"/>
      <c r="SFJ46" s="13"/>
      <c r="SFK46" s="13"/>
      <c r="SFL46" s="13"/>
      <c r="SFM46" s="13"/>
      <c r="SFN46" s="13"/>
      <c r="SFO46" s="13"/>
      <c r="SFP46" s="13"/>
      <c r="SFQ46" s="13"/>
      <c r="SFR46" s="13"/>
      <c r="SFS46" s="13"/>
      <c r="SFT46" s="13"/>
      <c r="SFU46" s="13"/>
      <c r="SFV46" s="13"/>
      <c r="SFW46" s="13"/>
      <c r="SFX46" s="13"/>
      <c r="SFY46" s="13"/>
      <c r="SFZ46" s="13"/>
      <c r="SGA46" s="13"/>
      <c r="SGB46" s="13"/>
      <c r="SGC46" s="13"/>
      <c r="SGD46" s="13"/>
      <c r="SGE46" s="13"/>
      <c r="SGF46" s="13"/>
      <c r="SGG46" s="13"/>
      <c r="SGH46" s="13"/>
      <c r="SGI46" s="13"/>
      <c r="SGJ46" s="13"/>
      <c r="SGK46" s="13"/>
      <c r="SGL46" s="13"/>
      <c r="SGM46" s="13"/>
      <c r="SGN46" s="13"/>
      <c r="SGO46" s="13"/>
      <c r="SGP46" s="13"/>
      <c r="SGQ46" s="13"/>
      <c r="SGR46" s="13"/>
      <c r="SGS46" s="13"/>
      <c r="SGT46" s="13"/>
      <c r="SGU46" s="13"/>
      <c r="SGV46" s="13"/>
      <c r="SGW46" s="13"/>
      <c r="SGX46" s="13"/>
      <c r="SGY46" s="13"/>
      <c r="SGZ46" s="13"/>
      <c r="SHA46" s="13"/>
      <c r="SHB46" s="13"/>
      <c r="SHC46" s="13"/>
      <c r="SHD46" s="13"/>
      <c r="SHE46" s="13"/>
      <c r="SHF46" s="13"/>
      <c r="SHG46" s="13"/>
      <c r="SHH46" s="13"/>
      <c r="SHI46" s="13"/>
      <c r="SHJ46" s="13"/>
      <c r="SHK46" s="13"/>
      <c r="SHL46" s="13"/>
      <c r="SHM46" s="13"/>
      <c r="SHN46" s="13"/>
      <c r="SHO46" s="13"/>
      <c r="SHP46" s="13"/>
      <c r="SHQ46" s="13"/>
      <c r="SHR46" s="13"/>
      <c r="SHS46" s="13"/>
      <c r="SHT46" s="13"/>
      <c r="SHU46" s="13"/>
      <c r="SHV46" s="13"/>
      <c r="SHW46" s="13"/>
      <c r="SHX46" s="13"/>
      <c r="SHY46" s="13"/>
      <c r="SHZ46" s="13"/>
      <c r="SIA46" s="13"/>
      <c r="SIB46" s="13"/>
      <c r="SIC46" s="13"/>
      <c r="SID46" s="13"/>
      <c r="SIE46" s="13"/>
      <c r="SIF46" s="13"/>
      <c r="SIG46" s="13"/>
      <c r="SIH46" s="13"/>
      <c r="SII46" s="13"/>
      <c r="SIJ46" s="13"/>
      <c r="SIK46" s="13"/>
      <c r="SIL46" s="13"/>
      <c r="SIM46" s="13"/>
      <c r="SIN46" s="13"/>
      <c r="SIO46" s="13"/>
      <c r="SIP46" s="13"/>
      <c r="SIQ46" s="13"/>
      <c r="SIR46" s="13"/>
      <c r="SIS46" s="13"/>
      <c r="SIT46" s="13"/>
      <c r="SIU46" s="13"/>
      <c r="SIV46" s="13"/>
      <c r="SIW46" s="13"/>
      <c r="SIX46" s="13"/>
      <c r="SIY46" s="13"/>
      <c r="SIZ46" s="13"/>
      <c r="SJA46" s="13"/>
      <c r="SJB46" s="13"/>
      <c r="SJC46" s="13"/>
      <c r="SJD46" s="13"/>
      <c r="SJE46" s="13"/>
      <c r="SJF46" s="13"/>
      <c r="SJG46" s="13"/>
      <c r="SJH46" s="13"/>
      <c r="SJI46" s="13"/>
      <c r="SJJ46" s="13"/>
      <c r="SJK46" s="13"/>
      <c r="SJL46" s="13"/>
      <c r="SJM46" s="13"/>
      <c r="SJN46" s="13"/>
      <c r="SJO46" s="13"/>
      <c r="SJP46" s="13"/>
      <c r="SJQ46" s="13"/>
      <c r="SJR46" s="13"/>
      <c r="SJS46" s="13"/>
      <c r="SJT46" s="13"/>
      <c r="SJU46" s="13"/>
      <c r="SJV46" s="13"/>
      <c r="SJW46" s="13"/>
      <c r="SJX46" s="13"/>
      <c r="SJY46" s="13"/>
      <c r="SJZ46" s="13"/>
      <c r="SKA46" s="13"/>
      <c r="SKB46" s="13"/>
      <c r="SKC46" s="13"/>
      <c r="SKD46" s="13"/>
      <c r="SKE46" s="13"/>
      <c r="SKF46" s="13"/>
      <c r="SKG46" s="13"/>
      <c r="SKH46" s="13"/>
      <c r="SKI46" s="13"/>
      <c r="SKJ46" s="13"/>
      <c r="SKK46" s="13"/>
      <c r="SKL46" s="13"/>
      <c r="SKM46" s="13"/>
      <c r="SKN46" s="13"/>
      <c r="SKO46" s="13"/>
      <c r="SKP46" s="13"/>
      <c r="SKQ46" s="13"/>
      <c r="SKR46" s="13"/>
      <c r="SKS46" s="13"/>
      <c r="SKT46" s="13"/>
      <c r="SKU46" s="13"/>
      <c r="SKV46" s="13"/>
      <c r="SKW46" s="13"/>
      <c r="SKX46" s="13"/>
      <c r="SKY46" s="13"/>
      <c r="SKZ46" s="13"/>
      <c r="SLA46" s="13"/>
      <c r="SLB46" s="13"/>
      <c r="SLC46" s="13"/>
      <c r="SLD46" s="13"/>
      <c r="SLE46" s="13"/>
      <c r="SLF46" s="13"/>
      <c r="SLG46" s="13"/>
      <c r="SLH46" s="13"/>
      <c r="SLI46" s="13"/>
      <c r="SLJ46" s="13"/>
      <c r="SLK46" s="13"/>
      <c r="SLL46" s="13"/>
      <c r="SLM46" s="13"/>
      <c r="SLN46" s="13"/>
      <c r="SLO46" s="13"/>
      <c r="SLP46" s="13"/>
      <c r="SLQ46" s="13"/>
      <c r="SLR46" s="13"/>
      <c r="SLS46" s="13"/>
      <c r="SLT46" s="13"/>
      <c r="SLU46" s="13"/>
      <c r="SLV46" s="13"/>
      <c r="SLW46" s="13"/>
      <c r="SLX46" s="13"/>
      <c r="SLY46" s="13"/>
      <c r="SLZ46" s="13"/>
      <c r="SMA46" s="13"/>
      <c r="SMB46" s="13"/>
      <c r="SMC46" s="13"/>
      <c r="SMD46" s="13"/>
      <c r="SME46" s="13"/>
      <c r="SMF46" s="13"/>
      <c r="SMG46" s="13"/>
      <c r="SMH46" s="13"/>
      <c r="SMI46" s="13"/>
      <c r="SMJ46" s="13"/>
      <c r="SMK46" s="13"/>
      <c r="SML46" s="13"/>
      <c r="SMM46" s="13"/>
      <c r="SMN46" s="13"/>
      <c r="SMO46" s="13"/>
      <c r="SMP46" s="13"/>
      <c r="SMQ46" s="13"/>
      <c r="SMR46" s="13"/>
      <c r="SMS46" s="13"/>
      <c r="SMT46" s="13"/>
      <c r="SMU46" s="13"/>
      <c r="SMV46" s="13"/>
      <c r="SMW46" s="13"/>
      <c r="SMX46" s="13"/>
      <c r="SMY46" s="13"/>
      <c r="SMZ46" s="13"/>
      <c r="SNA46" s="13"/>
      <c r="SNB46" s="13"/>
      <c r="SNC46" s="13"/>
      <c r="SND46" s="13"/>
      <c r="SNE46" s="13"/>
      <c r="SNF46" s="13"/>
      <c r="SNG46" s="13"/>
      <c r="SNH46" s="13"/>
      <c r="SNI46" s="13"/>
      <c r="SNJ46" s="13"/>
      <c r="SNK46" s="13"/>
      <c r="SNL46" s="13"/>
      <c r="SNM46" s="13"/>
      <c r="SNN46" s="13"/>
      <c r="SNO46" s="13"/>
      <c r="SNP46" s="13"/>
      <c r="SNQ46" s="13"/>
      <c r="SNR46" s="13"/>
      <c r="SNS46" s="13"/>
      <c r="SNT46" s="13"/>
      <c r="SNU46" s="13"/>
      <c r="SNV46" s="13"/>
      <c r="SNW46" s="13"/>
      <c r="SNX46" s="13"/>
      <c r="SNY46" s="13"/>
      <c r="SNZ46" s="13"/>
      <c r="SOA46" s="13"/>
      <c r="SOB46" s="13"/>
      <c r="SOC46" s="13"/>
      <c r="SOD46" s="13"/>
      <c r="SOE46" s="13"/>
      <c r="SOF46" s="13"/>
      <c r="SOG46" s="13"/>
      <c r="SOH46" s="13"/>
      <c r="SOI46" s="13"/>
      <c r="SOJ46" s="13"/>
      <c r="SOK46" s="13"/>
      <c r="SOL46" s="13"/>
      <c r="SOM46" s="13"/>
      <c r="SON46" s="13"/>
      <c r="SOO46" s="13"/>
      <c r="SOP46" s="13"/>
      <c r="SOQ46" s="13"/>
      <c r="SOR46" s="13"/>
      <c r="SOS46" s="13"/>
      <c r="SOT46" s="13"/>
      <c r="SOU46" s="13"/>
      <c r="SOV46" s="13"/>
      <c r="SOW46" s="13"/>
      <c r="SOX46" s="13"/>
      <c r="SOY46" s="13"/>
      <c r="SOZ46" s="13"/>
      <c r="SPA46" s="13"/>
      <c r="SPB46" s="13"/>
      <c r="SPC46" s="13"/>
      <c r="SPD46" s="13"/>
      <c r="SPE46" s="13"/>
      <c r="SPF46" s="13"/>
      <c r="SPG46" s="13"/>
      <c r="SPH46" s="13"/>
      <c r="SPI46" s="13"/>
      <c r="SPJ46" s="13"/>
      <c r="SPK46" s="13"/>
      <c r="SPL46" s="13"/>
      <c r="SPM46" s="13"/>
      <c r="SPN46" s="13"/>
      <c r="SPO46" s="13"/>
      <c r="SPP46" s="13"/>
      <c r="SPQ46" s="13"/>
      <c r="SPR46" s="13"/>
      <c r="SPS46" s="13"/>
      <c r="SPT46" s="13"/>
      <c r="SPU46" s="13"/>
      <c r="SPV46" s="13"/>
      <c r="SPW46" s="13"/>
      <c r="SPX46" s="13"/>
      <c r="SPY46" s="13"/>
      <c r="SPZ46" s="13"/>
      <c r="SQA46" s="13"/>
      <c r="SQB46" s="13"/>
      <c r="SQC46" s="13"/>
      <c r="SQD46" s="13"/>
      <c r="SQE46" s="13"/>
      <c r="SQF46" s="13"/>
      <c r="SQG46" s="13"/>
      <c r="SQH46" s="13"/>
      <c r="SQI46" s="13"/>
      <c r="SQJ46" s="13"/>
      <c r="SQK46" s="13"/>
      <c r="SQL46" s="13"/>
      <c r="SQM46" s="13"/>
      <c r="SQN46" s="13"/>
      <c r="SQO46" s="13"/>
      <c r="SQP46" s="13"/>
      <c r="SQQ46" s="13"/>
      <c r="SQR46" s="13"/>
      <c r="SQS46" s="13"/>
      <c r="SQT46" s="13"/>
      <c r="SQU46" s="13"/>
      <c r="SQV46" s="13"/>
      <c r="SQW46" s="13"/>
      <c r="SQX46" s="13"/>
      <c r="SQY46" s="13"/>
      <c r="SQZ46" s="13"/>
      <c r="SRA46" s="13"/>
      <c r="SRB46" s="13"/>
      <c r="SRC46" s="13"/>
      <c r="SRD46" s="13"/>
      <c r="SRE46" s="13"/>
      <c r="SRF46" s="13"/>
      <c r="SRG46" s="13"/>
      <c r="SRH46" s="13"/>
      <c r="SRI46" s="13"/>
      <c r="SRJ46" s="13"/>
      <c r="SRK46" s="13"/>
      <c r="SRL46" s="13"/>
      <c r="SRM46" s="13"/>
      <c r="SRN46" s="13"/>
      <c r="SRO46" s="13"/>
      <c r="SRP46" s="13"/>
      <c r="SRQ46" s="13"/>
      <c r="SRR46" s="13"/>
      <c r="SRS46" s="13"/>
      <c r="SRT46" s="13"/>
      <c r="SRU46" s="13"/>
      <c r="SRV46" s="13"/>
      <c r="SRW46" s="13"/>
      <c r="SRX46" s="13"/>
      <c r="SRY46" s="13"/>
      <c r="SRZ46" s="13"/>
      <c r="SSA46" s="13"/>
      <c r="SSB46" s="13"/>
      <c r="SSC46" s="13"/>
      <c r="SSD46" s="13"/>
      <c r="SSE46" s="13"/>
      <c r="SSF46" s="13"/>
      <c r="SSG46" s="13"/>
      <c r="SSH46" s="13"/>
      <c r="SSI46" s="13"/>
      <c r="SSJ46" s="13"/>
      <c r="SSK46" s="13"/>
      <c r="SSL46" s="13"/>
      <c r="SSM46" s="13"/>
      <c r="SSN46" s="13"/>
      <c r="SSO46" s="13"/>
      <c r="SSP46" s="13"/>
      <c r="SSQ46" s="13"/>
      <c r="SSR46" s="13"/>
      <c r="SSS46" s="13"/>
      <c r="SST46" s="13"/>
      <c r="SSU46" s="13"/>
      <c r="SSV46" s="13"/>
      <c r="SSW46" s="13"/>
      <c r="SSX46" s="13"/>
      <c r="SSY46" s="13"/>
      <c r="SSZ46" s="13"/>
      <c r="STA46" s="13"/>
      <c r="STB46" s="13"/>
      <c r="STC46" s="13"/>
      <c r="STD46" s="13"/>
      <c r="STE46" s="13"/>
      <c r="STF46" s="13"/>
      <c r="STG46" s="13"/>
      <c r="STH46" s="13"/>
      <c r="STI46" s="13"/>
      <c r="STJ46" s="13"/>
      <c r="STK46" s="13"/>
      <c r="STL46" s="13"/>
      <c r="STM46" s="13"/>
      <c r="STN46" s="13"/>
      <c r="STO46" s="13"/>
      <c r="STP46" s="13"/>
      <c r="STQ46" s="13"/>
      <c r="STR46" s="13"/>
      <c r="STS46" s="13"/>
      <c r="STT46" s="13"/>
      <c r="STU46" s="13"/>
      <c r="STV46" s="13"/>
      <c r="STW46" s="13"/>
      <c r="STX46" s="13"/>
      <c r="STY46" s="13"/>
      <c r="STZ46" s="13"/>
      <c r="SUA46" s="13"/>
      <c r="SUB46" s="13"/>
      <c r="SUC46" s="13"/>
      <c r="SUD46" s="13"/>
      <c r="SUE46" s="13"/>
      <c r="SUF46" s="13"/>
      <c r="SUG46" s="13"/>
      <c r="SUH46" s="13"/>
      <c r="SUI46" s="13"/>
      <c r="SUJ46" s="13"/>
      <c r="SUK46" s="13"/>
      <c r="SUL46" s="13"/>
      <c r="SUM46" s="13"/>
      <c r="SUN46" s="13"/>
      <c r="SUO46" s="13"/>
      <c r="SUP46" s="13"/>
      <c r="SUQ46" s="13"/>
      <c r="SUR46" s="13"/>
      <c r="SUS46" s="13"/>
      <c r="SUT46" s="13"/>
      <c r="SUU46" s="13"/>
      <c r="SUV46" s="13"/>
      <c r="SUW46" s="13"/>
      <c r="SUX46" s="13"/>
      <c r="SUY46" s="13"/>
      <c r="SUZ46" s="13"/>
      <c r="SVA46" s="13"/>
      <c r="SVB46" s="13"/>
      <c r="SVC46" s="13"/>
      <c r="SVD46" s="13"/>
      <c r="SVE46" s="13"/>
      <c r="SVF46" s="13"/>
      <c r="SVG46" s="13"/>
      <c r="SVH46" s="13"/>
      <c r="SVI46" s="13"/>
      <c r="SVJ46" s="13"/>
      <c r="SVK46" s="13"/>
      <c r="SVL46" s="13"/>
      <c r="SVM46" s="13"/>
      <c r="SVN46" s="13"/>
      <c r="SVO46" s="13"/>
      <c r="SVP46" s="13"/>
      <c r="SVQ46" s="13"/>
      <c r="SVR46" s="13"/>
      <c r="SVS46" s="13"/>
      <c r="SVT46" s="13"/>
      <c r="SVU46" s="13"/>
      <c r="SVV46" s="13"/>
      <c r="SVW46" s="13"/>
      <c r="SVX46" s="13"/>
      <c r="SVY46" s="13"/>
      <c r="SVZ46" s="13"/>
      <c r="SWA46" s="13"/>
      <c r="SWB46" s="13"/>
      <c r="SWC46" s="13"/>
      <c r="SWD46" s="13"/>
      <c r="SWE46" s="13"/>
      <c r="SWF46" s="13"/>
      <c r="SWG46" s="13"/>
      <c r="SWH46" s="13"/>
      <c r="SWI46" s="13"/>
      <c r="SWJ46" s="13"/>
      <c r="SWK46" s="13"/>
      <c r="SWL46" s="13"/>
      <c r="SWM46" s="13"/>
      <c r="SWN46" s="13"/>
      <c r="SWO46" s="13"/>
      <c r="SWP46" s="13"/>
      <c r="SWQ46" s="13"/>
      <c r="SWR46" s="13"/>
      <c r="SWS46" s="13"/>
      <c r="SWT46" s="13"/>
      <c r="SWU46" s="13"/>
      <c r="SWV46" s="13"/>
      <c r="SWW46" s="13"/>
      <c r="SWX46" s="13"/>
      <c r="SWY46" s="13"/>
      <c r="SWZ46" s="13"/>
      <c r="SXA46" s="13"/>
      <c r="SXB46" s="13"/>
      <c r="SXC46" s="13"/>
      <c r="SXD46" s="13"/>
      <c r="SXE46" s="13"/>
      <c r="SXF46" s="13"/>
      <c r="SXG46" s="13"/>
      <c r="SXH46" s="13"/>
      <c r="SXI46" s="13"/>
      <c r="SXJ46" s="13"/>
      <c r="SXK46" s="13"/>
      <c r="SXL46" s="13"/>
      <c r="SXM46" s="13"/>
      <c r="SXN46" s="13"/>
      <c r="SXO46" s="13"/>
      <c r="SXP46" s="13"/>
      <c r="SXQ46" s="13"/>
      <c r="SXR46" s="13"/>
      <c r="SXS46" s="13"/>
      <c r="SXT46" s="13"/>
      <c r="SXU46" s="13"/>
      <c r="SXV46" s="13"/>
      <c r="SXW46" s="13"/>
      <c r="SXX46" s="13"/>
      <c r="SXY46" s="13"/>
      <c r="SXZ46" s="13"/>
      <c r="SYA46" s="13"/>
      <c r="SYB46" s="13"/>
      <c r="SYC46" s="13"/>
      <c r="SYD46" s="13"/>
      <c r="SYE46" s="13"/>
      <c r="SYF46" s="13"/>
      <c r="SYG46" s="13"/>
      <c r="SYH46" s="13"/>
      <c r="SYI46" s="13"/>
      <c r="SYJ46" s="13"/>
      <c r="SYK46" s="13"/>
      <c r="SYL46" s="13"/>
      <c r="SYM46" s="13"/>
      <c r="SYN46" s="13"/>
      <c r="SYO46" s="13"/>
      <c r="SYP46" s="13"/>
      <c r="SYQ46" s="13"/>
      <c r="SYR46" s="13"/>
      <c r="SYS46" s="13"/>
      <c r="SYT46" s="13"/>
      <c r="SYU46" s="13"/>
      <c r="SYV46" s="13"/>
      <c r="SYW46" s="13"/>
      <c r="SYX46" s="13"/>
      <c r="SYY46" s="13"/>
      <c r="SYZ46" s="13"/>
      <c r="SZA46" s="13"/>
      <c r="SZB46" s="13"/>
      <c r="SZC46" s="13"/>
      <c r="SZD46" s="13"/>
      <c r="SZE46" s="13"/>
      <c r="SZF46" s="13"/>
      <c r="SZG46" s="13"/>
      <c r="SZH46" s="13"/>
      <c r="SZI46" s="13"/>
      <c r="SZJ46" s="13"/>
      <c r="SZK46" s="13"/>
      <c r="SZL46" s="13"/>
      <c r="SZM46" s="13"/>
      <c r="SZN46" s="13"/>
      <c r="SZO46" s="13"/>
      <c r="SZP46" s="13"/>
      <c r="SZQ46" s="13"/>
      <c r="SZR46" s="13"/>
      <c r="SZS46" s="13"/>
      <c r="SZT46" s="13"/>
      <c r="SZU46" s="13"/>
      <c r="SZV46" s="13"/>
      <c r="SZW46" s="13"/>
      <c r="SZX46" s="13"/>
      <c r="SZY46" s="13"/>
      <c r="SZZ46" s="13"/>
      <c r="TAA46" s="13"/>
      <c r="TAB46" s="13"/>
      <c r="TAC46" s="13"/>
      <c r="TAD46" s="13"/>
      <c r="TAE46" s="13"/>
      <c r="TAF46" s="13"/>
      <c r="TAG46" s="13"/>
      <c r="TAH46" s="13"/>
      <c r="TAI46" s="13"/>
      <c r="TAJ46" s="13"/>
      <c r="TAK46" s="13"/>
      <c r="TAL46" s="13"/>
      <c r="TAM46" s="13"/>
      <c r="TAN46" s="13"/>
      <c r="TAO46" s="13"/>
      <c r="TAP46" s="13"/>
      <c r="TAQ46" s="13"/>
      <c r="TAR46" s="13"/>
      <c r="TAS46" s="13"/>
      <c r="TAT46" s="13"/>
      <c r="TAU46" s="13"/>
      <c r="TAV46" s="13"/>
      <c r="TAW46" s="13"/>
      <c r="TAX46" s="13"/>
      <c r="TAY46" s="13"/>
      <c r="TAZ46" s="13"/>
      <c r="TBA46" s="13"/>
      <c r="TBB46" s="13"/>
      <c r="TBC46" s="13"/>
      <c r="TBD46" s="13"/>
      <c r="TBE46" s="13"/>
      <c r="TBF46" s="13"/>
      <c r="TBG46" s="13"/>
      <c r="TBH46" s="13"/>
      <c r="TBI46" s="13"/>
      <c r="TBJ46" s="13"/>
      <c r="TBK46" s="13"/>
      <c r="TBL46" s="13"/>
      <c r="TBM46" s="13"/>
      <c r="TBN46" s="13"/>
      <c r="TBO46" s="13"/>
      <c r="TBP46" s="13"/>
      <c r="TBQ46" s="13"/>
      <c r="TBR46" s="13"/>
      <c r="TBS46" s="13"/>
      <c r="TBT46" s="13"/>
      <c r="TBU46" s="13"/>
      <c r="TBV46" s="13"/>
      <c r="TBW46" s="13"/>
      <c r="TBX46" s="13"/>
      <c r="TBY46" s="13"/>
      <c r="TBZ46" s="13"/>
      <c r="TCA46" s="13"/>
      <c r="TCB46" s="13"/>
      <c r="TCC46" s="13"/>
      <c r="TCD46" s="13"/>
      <c r="TCE46" s="13"/>
      <c r="TCF46" s="13"/>
      <c r="TCG46" s="13"/>
      <c r="TCH46" s="13"/>
      <c r="TCI46" s="13"/>
      <c r="TCJ46" s="13"/>
      <c r="TCK46" s="13"/>
      <c r="TCL46" s="13"/>
      <c r="TCM46" s="13"/>
      <c r="TCN46" s="13"/>
      <c r="TCO46" s="13"/>
      <c r="TCP46" s="13"/>
      <c r="TCQ46" s="13"/>
      <c r="TCR46" s="13"/>
      <c r="TCS46" s="13"/>
      <c r="TCT46" s="13"/>
      <c r="TCU46" s="13"/>
      <c r="TCV46" s="13"/>
      <c r="TCW46" s="13"/>
      <c r="TCX46" s="13"/>
      <c r="TCY46" s="13"/>
      <c r="TCZ46" s="13"/>
      <c r="TDA46" s="13"/>
      <c r="TDB46" s="13"/>
      <c r="TDC46" s="13"/>
      <c r="TDD46" s="13"/>
      <c r="TDE46" s="13"/>
      <c r="TDF46" s="13"/>
      <c r="TDG46" s="13"/>
      <c r="TDH46" s="13"/>
      <c r="TDI46" s="13"/>
      <c r="TDJ46" s="13"/>
      <c r="TDK46" s="13"/>
      <c r="TDL46" s="13"/>
      <c r="TDM46" s="13"/>
      <c r="TDN46" s="13"/>
      <c r="TDO46" s="13"/>
      <c r="TDP46" s="13"/>
      <c r="TDQ46" s="13"/>
      <c r="TDR46" s="13"/>
      <c r="TDS46" s="13"/>
      <c r="TDT46" s="13"/>
      <c r="TDU46" s="13"/>
      <c r="TDV46" s="13"/>
      <c r="TDW46" s="13"/>
      <c r="TDX46" s="13"/>
      <c r="TDY46" s="13"/>
      <c r="TDZ46" s="13"/>
      <c r="TEA46" s="13"/>
      <c r="TEB46" s="13"/>
      <c r="TEC46" s="13"/>
      <c r="TED46" s="13"/>
      <c r="TEE46" s="13"/>
      <c r="TEF46" s="13"/>
      <c r="TEG46" s="13"/>
      <c r="TEH46" s="13"/>
      <c r="TEI46" s="13"/>
      <c r="TEJ46" s="13"/>
      <c r="TEK46" s="13"/>
      <c r="TEL46" s="13"/>
      <c r="TEM46" s="13"/>
      <c r="TEN46" s="13"/>
      <c r="TEO46" s="13"/>
      <c r="TEP46" s="13"/>
      <c r="TEQ46" s="13"/>
      <c r="TER46" s="13"/>
      <c r="TES46" s="13"/>
      <c r="TET46" s="13"/>
      <c r="TEU46" s="13"/>
      <c r="TEV46" s="13"/>
      <c r="TEW46" s="13"/>
      <c r="TEX46" s="13"/>
      <c r="TEY46" s="13"/>
      <c r="TEZ46" s="13"/>
      <c r="TFA46" s="13"/>
      <c r="TFB46" s="13"/>
      <c r="TFC46" s="13"/>
      <c r="TFD46" s="13"/>
      <c r="TFE46" s="13"/>
      <c r="TFF46" s="13"/>
      <c r="TFG46" s="13"/>
      <c r="TFH46" s="13"/>
      <c r="TFI46" s="13"/>
      <c r="TFJ46" s="13"/>
      <c r="TFK46" s="13"/>
      <c r="TFL46" s="13"/>
      <c r="TFM46" s="13"/>
      <c r="TFN46" s="13"/>
      <c r="TFO46" s="13"/>
      <c r="TFP46" s="13"/>
      <c r="TFQ46" s="13"/>
      <c r="TFR46" s="13"/>
      <c r="TFS46" s="13"/>
      <c r="TFT46" s="13"/>
      <c r="TFU46" s="13"/>
      <c r="TFV46" s="13"/>
      <c r="TFW46" s="13"/>
      <c r="TFX46" s="13"/>
      <c r="TFY46" s="13"/>
      <c r="TFZ46" s="13"/>
      <c r="TGA46" s="13"/>
      <c r="TGB46" s="13"/>
      <c r="TGC46" s="13"/>
      <c r="TGD46" s="13"/>
      <c r="TGE46" s="13"/>
      <c r="TGF46" s="13"/>
      <c r="TGG46" s="13"/>
      <c r="TGH46" s="13"/>
      <c r="TGI46" s="13"/>
      <c r="TGJ46" s="13"/>
      <c r="TGK46" s="13"/>
      <c r="TGL46" s="13"/>
      <c r="TGM46" s="13"/>
      <c r="TGN46" s="13"/>
      <c r="TGO46" s="13"/>
      <c r="TGP46" s="13"/>
      <c r="TGQ46" s="13"/>
      <c r="TGR46" s="13"/>
      <c r="TGS46" s="13"/>
      <c r="TGT46" s="13"/>
      <c r="TGU46" s="13"/>
      <c r="TGV46" s="13"/>
      <c r="TGW46" s="13"/>
      <c r="TGX46" s="13"/>
      <c r="TGY46" s="13"/>
      <c r="TGZ46" s="13"/>
      <c r="THA46" s="13"/>
      <c r="THB46" s="13"/>
      <c r="THC46" s="13"/>
      <c r="THD46" s="13"/>
      <c r="THE46" s="13"/>
      <c r="THF46" s="13"/>
      <c r="THG46" s="13"/>
      <c r="THH46" s="13"/>
      <c r="THI46" s="13"/>
      <c r="THJ46" s="13"/>
      <c r="THK46" s="13"/>
      <c r="THL46" s="13"/>
      <c r="THM46" s="13"/>
      <c r="THN46" s="13"/>
      <c r="THO46" s="13"/>
      <c r="THP46" s="13"/>
      <c r="THQ46" s="13"/>
      <c r="THR46" s="13"/>
      <c r="THS46" s="13"/>
      <c r="THT46" s="13"/>
      <c r="THU46" s="13"/>
      <c r="THV46" s="13"/>
      <c r="THW46" s="13"/>
      <c r="THX46" s="13"/>
      <c r="THY46" s="13"/>
      <c r="THZ46" s="13"/>
      <c r="TIA46" s="13"/>
      <c r="TIB46" s="13"/>
      <c r="TIC46" s="13"/>
      <c r="TID46" s="13"/>
      <c r="TIE46" s="13"/>
      <c r="TIF46" s="13"/>
      <c r="TIG46" s="13"/>
      <c r="TIH46" s="13"/>
      <c r="TII46" s="13"/>
      <c r="TIJ46" s="13"/>
      <c r="TIK46" s="13"/>
      <c r="TIL46" s="13"/>
      <c r="TIM46" s="13"/>
      <c r="TIN46" s="13"/>
      <c r="TIO46" s="13"/>
      <c r="TIP46" s="13"/>
      <c r="TIQ46" s="13"/>
      <c r="TIR46" s="13"/>
      <c r="TIS46" s="13"/>
      <c r="TIT46" s="13"/>
      <c r="TIU46" s="13"/>
      <c r="TIV46" s="13"/>
      <c r="TIW46" s="13"/>
      <c r="TIX46" s="13"/>
      <c r="TIY46" s="13"/>
      <c r="TIZ46" s="13"/>
      <c r="TJA46" s="13"/>
      <c r="TJB46" s="13"/>
      <c r="TJC46" s="13"/>
      <c r="TJD46" s="13"/>
      <c r="TJE46" s="13"/>
      <c r="TJF46" s="13"/>
      <c r="TJG46" s="13"/>
      <c r="TJH46" s="13"/>
      <c r="TJI46" s="13"/>
      <c r="TJJ46" s="13"/>
      <c r="TJK46" s="13"/>
      <c r="TJL46" s="13"/>
      <c r="TJM46" s="13"/>
      <c r="TJN46" s="13"/>
      <c r="TJO46" s="13"/>
      <c r="TJP46" s="13"/>
      <c r="TJQ46" s="13"/>
      <c r="TJR46" s="13"/>
      <c r="TJS46" s="13"/>
      <c r="TJT46" s="13"/>
      <c r="TJU46" s="13"/>
      <c r="TJV46" s="13"/>
      <c r="TJW46" s="13"/>
      <c r="TJX46" s="13"/>
      <c r="TJY46" s="13"/>
      <c r="TJZ46" s="13"/>
      <c r="TKA46" s="13"/>
      <c r="TKB46" s="13"/>
      <c r="TKC46" s="13"/>
      <c r="TKD46" s="13"/>
      <c r="TKE46" s="13"/>
      <c r="TKF46" s="13"/>
      <c r="TKG46" s="13"/>
      <c r="TKH46" s="13"/>
      <c r="TKI46" s="13"/>
      <c r="TKJ46" s="13"/>
      <c r="TKK46" s="13"/>
      <c r="TKL46" s="13"/>
      <c r="TKM46" s="13"/>
      <c r="TKN46" s="13"/>
      <c r="TKO46" s="13"/>
      <c r="TKP46" s="13"/>
      <c r="TKQ46" s="13"/>
      <c r="TKR46" s="13"/>
      <c r="TKS46" s="13"/>
      <c r="TKT46" s="13"/>
      <c r="TKU46" s="13"/>
      <c r="TKV46" s="13"/>
      <c r="TKW46" s="13"/>
      <c r="TKX46" s="13"/>
      <c r="TKY46" s="13"/>
      <c r="TKZ46" s="13"/>
      <c r="TLA46" s="13"/>
      <c r="TLB46" s="13"/>
      <c r="TLC46" s="13"/>
      <c r="TLD46" s="13"/>
      <c r="TLE46" s="13"/>
      <c r="TLF46" s="13"/>
      <c r="TLG46" s="13"/>
      <c r="TLH46" s="13"/>
      <c r="TLI46" s="13"/>
      <c r="TLJ46" s="13"/>
      <c r="TLK46" s="13"/>
      <c r="TLL46" s="13"/>
      <c r="TLM46" s="13"/>
      <c r="TLN46" s="13"/>
      <c r="TLO46" s="13"/>
      <c r="TLP46" s="13"/>
      <c r="TLQ46" s="13"/>
      <c r="TLR46" s="13"/>
      <c r="TLS46" s="13"/>
      <c r="TLT46" s="13"/>
      <c r="TLU46" s="13"/>
      <c r="TLV46" s="13"/>
      <c r="TLW46" s="13"/>
      <c r="TLX46" s="13"/>
      <c r="TLY46" s="13"/>
      <c r="TLZ46" s="13"/>
      <c r="TMA46" s="13"/>
      <c r="TMB46" s="13"/>
      <c r="TMC46" s="13"/>
      <c r="TMD46" s="13"/>
      <c r="TME46" s="13"/>
      <c r="TMF46" s="13"/>
      <c r="TMG46" s="13"/>
      <c r="TMH46" s="13"/>
      <c r="TMI46" s="13"/>
      <c r="TMJ46" s="13"/>
      <c r="TMK46" s="13"/>
      <c r="TML46" s="13"/>
      <c r="TMM46" s="13"/>
      <c r="TMN46" s="13"/>
      <c r="TMO46" s="13"/>
      <c r="TMP46" s="13"/>
      <c r="TMQ46" s="13"/>
      <c r="TMR46" s="13"/>
      <c r="TMS46" s="13"/>
      <c r="TMT46" s="13"/>
      <c r="TMU46" s="13"/>
      <c r="TMV46" s="13"/>
      <c r="TMW46" s="13"/>
      <c r="TMX46" s="13"/>
      <c r="TMY46" s="13"/>
      <c r="TMZ46" s="13"/>
      <c r="TNA46" s="13"/>
      <c r="TNB46" s="13"/>
      <c r="TNC46" s="13"/>
      <c r="TND46" s="13"/>
      <c r="TNE46" s="13"/>
      <c r="TNF46" s="13"/>
      <c r="TNG46" s="13"/>
      <c r="TNH46" s="13"/>
      <c r="TNI46" s="13"/>
      <c r="TNJ46" s="13"/>
      <c r="TNK46" s="13"/>
      <c r="TNL46" s="13"/>
      <c r="TNM46" s="13"/>
      <c r="TNN46" s="13"/>
      <c r="TNO46" s="13"/>
      <c r="TNP46" s="13"/>
      <c r="TNQ46" s="13"/>
      <c r="TNR46" s="13"/>
      <c r="TNS46" s="13"/>
      <c r="TNT46" s="13"/>
      <c r="TNU46" s="13"/>
      <c r="TNV46" s="13"/>
      <c r="TNW46" s="13"/>
      <c r="TNX46" s="13"/>
      <c r="TNY46" s="13"/>
      <c r="TNZ46" s="13"/>
      <c r="TOA46" s="13"/>
      <c r="TOB46" s="13"/>
      <c r="TOC46" s="13"/>
      <c r="TOD46" s="13"/>
      <c r="TOE46" s="13"/>
      <c r="TOF46" s="13"/>
      <c r="TOG46" s="13"/>
      <c r="TOH46" s="13"/>
      <c r="TOI46" s="13"/>
      <c r="TOJ46" s="13"/>
      <c r="TOK46" s="13"/>
      <c r="TOL46" s="13"/>
      <c r="TOM46" s="13"/>
      <c r="TON46" s="13"/>
      <c r="TOO46" s="13"/>
      <c r="TOP46" s="13"/>
      <c r="TOQ46" s="13"/>
      <c r="TOR46" s="13"/>
      <c r="TOS46" s="13"/>
      <c r="TOT46" s="13"/>
      <c r="TOU46" s="13"/>
      <c r="TOV46" s="13"/>
      <c r="TOW46" s="13"/>
      <c r="TOX46" s="13"/>
      <c r="TOY46" s="13"/>
      <c r="TOZ46" s="13"/>
      <c r="TPA46" s="13"/>
      <c r="TPB46" s="13"/>
      <c r="TPC46" s="13"/>
      <c r="TPD46" s="13"/>
      <c r="TPE46" s="13"/>
      <c r="TPF46" s="13"/>
      <c r="TPG46" s="13"/>
      <c r="TPH46" s="13"/>
      <c r="TPI46" s="13"/>
      <c r="TPJ46" s="13"/>
      <c r="TPK46" s="13"/>
      <c r="TPL46" s="13"/>
      <c r="TPM46" s="13"/>
      <c r="TPN46" s="13"/>
      <c r="TPO46" s="13"/>
      <c r="TPP46" s="13"/>
      <c r="TPQ46" s="13"/>
      <c r="TPR46" s="13"/>
      <c r="TPS46" s="13"/>
      <c r="TPT46" s="13"/>
      <c r="TPU46" s="13"/>
      <c r="TPV46" s="13"/>
      <c r="TPW46" s="13"/>
      <c r="TPX46" s="13"/>
      <c r="TPY46" s="13"/>
      <c r="TPZ46" s="13"/>
      <c r="TQA46" s="13"/>
      <c r="TQB46" s="13"/>
      <c r="TQC46" s="13"/>
      <c r="TQD46" s="13"/>
      <c r="TQE46" s="13"/>
      <c r="TQF46" s="13"/>
      <c r="TQG46" s="13"/>
      <c r="TQH46" s="13"/>
      <c r="TQI46" s="13"/>
      <c r="TQJ46" s="13"/>
      <c r="TQK46" s="13"/>
      <c r="TQL46" s="13"/>
      <c r="TQM46" s="13"/>
      <c r="TQN46" s="13"/>
      <c r="TQO46" s="13"/>
      <c r="TQP46" s="13"/>
      <c r="TQQ46" s="13"/>
      <c r="TQR46" s="13"/>
      <c r="TQS46" s="13"/>
      <c r="TQT46" s="13"/>
      <c r="TQU46" s="13"/>
      <c r="TQV46" s="13"/>
      <c r="TQW46" s="13"/>
      <c r="TQX46" s="13"/>
      <c r="TQY46" s="13"/>
      <c r="TQZ46" s="13"/>
      <c r="TRA46" s="13"/>
      <c r="TRB46" s="13"/>
      <c r="TRC46" s="13"/>
      <c r="TRD46" s="13"/>
      <c r="TRE46" s="13"/>
      <c r="TRF46" s="13"/>
      <c r="TRG46" s="13"/>
      <c r="TRH46" s="13"/>
      <c r="TRI46" s="13"/>
      <c r="TRJ46" s="13"/>
      <c r="TRK46" s="13"/>
      <c r="TRL46" s="13"/>
      <c r="TRM46" s="13"/>
      <c r="TRN46" s="13"/>
      <c r="TRO46" s="13"/>
      <c r="TRP46" s="13"/>
      <c r="TRQ46" s="13"/>
      <c r="TRR46" s="13"/>
      <c r="TRS46" s="13"/>
      <c r="TRT46" s="13"/>
      <c r="TRU46" s="13"/>
      <c r="TRV46" s="13"/>
      <c r="TRW46" s="13"/>
      <c r="TRX46" s="13"/>
      <c r="TRY46" s="13"/>
      <c r="TRZ46" s="13"/>
      <c r="TSA46" s="13"/>
      <c r="TSB46" s="13"/>
      <c r="TSC46" s="13"/>
      <c r="TSD46" s="13"/>
      <c r="TSE46" s="13"/>
      <c r="TSF46" s="13"/>
      <c r="TSG46" s="13"/>
      <c r="TSH46" s="13"/>
      <c r="TSI46" s="13"/>
      <c r="TSJ46" s="13"/>
      <c r="TSK46" s="13"/>
      <c r="TSL46" s="13"/>
      <c r="TSM46" s="13"/>
      <c r="TSN46" s="13"/>
      <c r="TSO46" s="13"/>
      <c r="TSP46" s="13"/>
      <c r="TSQ46" s="13"/>
      <c r="TSR46" s="13"/>
      <c r="TSS46" s="13"/>
      <c r="TST46" s="13"/>
      <c r="TSU46" s="13"/>
      <c r="TSV46" s="13"/>
      <c r="TSW46" s="13"/>
      <c r="TSX46" s="13"/>
      <c r="TSY46" s="13"/>
      <c r="TSZ46" s="13"/>
      <c r="TTA46" s="13"/>
      <c r="TTB46" s="13"/>
      <c r="TTC46" s="13"/>
      <c r="TTD46" s="13"/>
      <c r="TTE46" s="13"/>
      <c r="TTF46" s="13"/>
      <c r="TTG46" s="13"/>
      <c r="TTH46" s="13"/>
      <c r="TTI46" s="13"/>
      <c r="TTJ46" s="13"/>
      <c r="TTK46" s="13"/>
      <c r="TTL46" s="13"/>
      <c r="TTM46" s="13"/>
      <c r="TTN46" s="13"/>
      <c r="TTO46" s="13"/>
      <c r="TTP46" s="13"/>
      <c r="TTQ46" s="13"/>
      <c r="TTR46" s="13"/>
      <c r="TTS46" s="13"/>
      <c r="TTT46" s="13"/>
      <c r="TTU46" s="13"/>
      <c r="TTV46" s="13"/>
      <c r="TTW46" s="13"/>
      <c r="TTX46" s="13"/>
      <c r="TTY46" s="13"/>
      <c r="TTZ46" s="13"/>
      <c r="TUA46" s="13"/>
      <c r="TUB46" s="13"/>
      <c r="TUC46" s="13"/>
      <c r="TUD46" s="13"/>
      <c r="TUE46" s="13"/>
      <c r="TUF46" s="13"/>
      <c r="TUG46" s="13"/>
      <c r="TUH46" s="13"/>
      <c r="TUI46" s="13"/>
      <c r="TUJ46" s="13"/>
      <c r="TUK46" s="13"/>
      <c r="TUL46" s="13"/>
      <c r="TUM46" s="13"/>
      <c r="TUN46" s="13"/>
      <c r="TUO46" s="13"/>
      <c r="TUP46" s="13"/>
      <c r="TUQ46" s="13"/>
      <c r="TUR46" s="13"/>
      <c r="TUS46" s="13"/>
      <c r="TUT46" s="13"/>
      <c r="TUU46" s="13"/>
      <c r="TUV46" s="13"/>
      <c r="TUW46" s="13"/>
      <c r="TUX46" s="13"/>
      <c r="TUY46" s="13"/>
      <c r="TUZ46" s="13"/>
      <c r="TVA46" s="13"/>
      <c r="TVB46" s="13"/>
      <c r="TVC46" s="13"/>
      <c r="TVD46" s="13"/>
      <c r="TVE46" s="13"/>
      <c r="TVF46" s="13"/>
      <c r="TVG46" s="13"/>
      <c r="TVH46" s="13"/>
      <c r="TVI46" s="13"/>
      <c r="TVJ46" s="13"/>
      <c r="TVK46" s="13"/>
      <c r="TVL46" s="13"/>
      <c r="TVM46" s="13"/>
      <c r="TVN46" s="13"/>
      <c r="TVO46" s="13"/>
      <c r="TVP46" s="13"/>
      <c r="TVQ46" s="13"/>
      <c r="TVR46" s="13"/>
      <c r="TVS46" s="13"/>
      <c r="TVT46" s="13"/>
      <c r="TVU46" s="13"/>
      <c r="TVV46" s="13"/>
      <c r="TVW46" s="13"/>
      <c r="TVX46" s="13"/>
      <c r="TVY46" s="13"/>
      <c r="TVZ46" s="13"/>
      <c r="TWA46" s="13"/>
      <c r="TWB46" s="13"/>
      <c r="TWC46" s="13"/>
      <c r="TWD46" s="13"/>
      <c r="TWE46" s="13"/>
      <c r="TWF46" s="13"/>
      <c r="TWG46" s="13"/>
      <c r="TWH46" s="13"/>
      <c r="TWI46" s="13"/>
      <c r="TWJ46" s="13"/>
      <c r="TWK46" s="13"/>
      <c r="TWL46" s="13"/>
      <c r="TWM46" s="13"/>
      <c r="TWN46" s="13"/>
      <c r="TWO46" s="13"/>
      <c r="TWP46" s="13"/>
      <c r="TWQ46" s="13"/>
      <c r="TWR46" s="13"/>
      <c r="TWS46" s="13"/>
      <c r="TWT46" s="13"/>
      <c r="TWU46" s="13"/>
      <c r="TWV46" s="13"/>
      <c r="TWW46" s="13"/>
      <c r="TWX46" s="13"/>
      <c r="TWY46" s="13"/>
      <c r="TWZ46" s="13"/>
      <c r="TXA46" s="13"/>
      <c r="TXB46" s="13"/>
      <c r="TXC46" s="13"/>
      <c r="TXD46" s="13"/>
      <c r="TXE46" s="13"/>
      <c r="TXF46" s="13"/>
      <c r="TXG46" s="13"/>
      <c r="TXH46" s="13"/>
      <c r="TXI46" s="13"/>
      <c r="TXJ46" s="13"/>
      <c r="TXK46" s="13"/>
      <c r="TXL46" s="13"/>
      <c r="TXM46" s="13"/>
      <c r="TXN46" s="13"/>
      <c r="TXO46" s="13"/>
      <c r="TXP46" s="13"/>
      <c r="TXQ46" s="13"/>
      <c r="TXR46" s="13"/>
      <c r="TXS46" s="13"/>
      <c r="TXT46" s="13"/>
      <c r="TXU46" s="13"/>
      <c r="TXV46" s="13"/>
      <c r="TXW46" s="13"/>
      <c r="TXX46" s="13"/>
      <c r="TXY46" s="13"/>
      <c r="TXZ46" s="13"/>
      <c r="TYA46" s="13"/>
      <c r="TYB46" s="13"/>
      <c r="TYC46" s="13"/>
      <c r="TYD46" s="13"/>
      <c r="TYE46" s="13"/>
      <c r="TYF46" s="13"/>
      <c r="TYG46" s="13"/>
      <c r="TYH46" s="13"/>
      <c r="TYI46" s="13"/>
      <c r="TYJ46" s="13"/>
      <c r="TYK46" s="13"/>
      <c r="TYL46" s="13"/>
      <c r="TYM46" s="13"/>
      <c r="TYN46" s="13"/>
      <c r="TYO46" s="13"/>
      <c r="TYP46" s="13"/>
      <c r="TYQ46" s="13"/>
      <c r="TYR46" s="13"/>
      <c r="TYS46" s="13"/>
      <c r="TYT46" s="13"/>
      <c r="TYU46" s="13"/>
      <c r="TYV46" s="13"/>
      <c r="TYW46" s="13"/>
      <c r="TYX46" s="13"/>
      <c r="TYY46" s="13"/>
      <c r="TYZ46" s="13"/>
      <c r="TZA46" s="13"/>
      <c r="TZB46" s="13"/>
      <c r="TZC46" s="13"/>
      <c r="TZD46" s="13"/>
      <c r="TZE46" s="13"/>
      <c r="TZF46" s="13"/>
      <c r="TZG46" s="13"/>
      <c r="TZH46" s="13"/>
      <c r="TZI46" s="13"/>
      <c r="TZJ46" s="13"/>
      <c r="TZK46" s="13"/>
      <c r="TZL46" s="13"/>
      <c r="TZM46" s="13"/>
      <c r="TZN46" s="13"/>
      <c r="TZO46" s="13"/>
      <c r="TZP46" s="13"/>
      <c r="TZQ46" s="13"/>
      <c r="TZR46" s="13"/>
      <c r="TZS46" s="13"/>
      <c r="TZT46" s="13"/>
      <c r="TZU46" s="13"/>
      <c r="TZV46" s="13"/>
      <c r="TZW46" s="13"/>
      <c r="TZX46" s="13"/>
      <c r="TZY46" s="13"/>
      <c r="TZZ46" s="13"/>
      <c r="UAA46" s="13"/>
      <c r="UAB46" s="13"/>
      <c r="UAC46" s="13"/>
      <c r="UAD46" s="13"/>
      <c r="UAE46" s="13"/>
      <c r="UAF46" s="13"/>
      <c r="UAG46" s="13"/>
      <c r="UAH46" s="13"/>
      <c r="UAI46" s="13"/>
      <c r="UAJ46" s="13"/>
      <c r="UAK46" s="13"/>
      <c r="UAL46" s="13"/>
      <c r="UAM46" s="13"/>
      <c r="UAN46" s="13"/>
      <c r="UAO46" s="13"/>
      <c r="UAP46" s="13"/>
      <c r="UAQ46" s="13"/>
      <c r="UAR46" s="13"/>
      <c r="UAS46" s="13"/>
      <c r="UAT46" s="13"/>
      <c r="UAU46" s="13"/>
      <c r="UAV46" s="13"/>
      <c r="UAW46" s="13"/>
      <c r="UAX46" s="13"/>
      <c r="UAY46" s="13"/>
      <c r="UAZ46" s="13"/>
      <c r="UBA46" s="13"/>
      <c r="UBB46" s="13"/>
      <c r="UBC46" s="13"/>
      <c r="UBD46" s="13"/>
      <c r="UBE46" s="13"/>
      <c r="UBF46" s="13"/>
      <c r="UBG46" s="13"/>
      <c r="UBH46" s="13"/>
      <c r="UBI46" s="13"/>
      <c r="UBJ46" s="13"/>
      <c r="UBK46" s="13"/>
      <c r="UBL46" s="13"/>
      <c r="UBM46" s="13"/>
      <c r="UBN46" s="13"/>
      <c r="UBO46" s="13"/>
      <c r="UBP46" s="13"/>
      <c r="UBQ46" s="13"/>
      <c r="UBR46" s="13"/>
      <c r="UBS46" s="13"/>
      <c r="UBT46" s="13"/>
      <c r="UBU46" s="13"/>
      <c r="UBV46" s="13"/>
      <c r="UBW46" s="13"/>
      <c r="UBX46" s="13"/>
      <c r="UBY46" s="13"/>
      <c r="UBZ46" s="13"/>
      <c r="UCA46" s="13"/>
      <c r="UCB46" s="13"/>
      <c r="UCC46" s="13"/>
      <c r="UCD46" s="13"/>
      <c r="UCE46" s="13"/>
      <c r="UCF46" s="13"/>
      <c r="UCG46" s="13"/>
      <c r="UCH46" s="13"/>
      <c r="UCI46" s="13"/>
      <c r="UCJ46" s="13"/>
      <c r="UCK46" s="13"/>
      <c r="UCL46" s="13"/>
      <c r="UCM46" s="13"/>
      <c r="UCN46" s="13"/>
      <c r="UCO46" s="13"/>
      <c r="UCP46" s="13"/>
      <c r="UCQ46" s="13"/>
      <c r="UCR46" s="13"/>
      <c r="UCS46" s="13"/>
      <c r="UCT46" s="13"/>
      <c r="UCU46" s="13"/>
      <c r="UCV46" s="13"/>
      <c r="UCW46" s="13"/>
      <c r="UCX46" s="13"/>
      <c r="UCY46" s="13"/>
      <c r="UCZ46" s="13"/>
      <c r="UDA46" s="13"/>
      <c r="UDB46" s="13"/>
      <c r="UDC46" s="13"/>
      <c r="UDD46" s="13"/>
      <c r="UDE46" s="13"/>
      <c r="UDF46" s="13"/>
      <c r="UDG46" s="13"/>
      <c r="UDH46" s="13"/>
      <c r="UDI46" s="13"/>
      <c r="UDJ46" s="13"/>
      <c r="UDK46" s="13"/>
      <c r="UDL46" s="13"/>
      <c r="UDM46" s="13"/>
      <c r="UDN46" s="13"/>
      <c r="UDO46" s="13"/>
      <c r="UDP46" s="13"/>
      <c r="UDQ46" s="13"/>
      <c r="UDR46" s="13"/>
      <c r="UDS46" s="13"/>
      <c r="UDT46" s="13"/>
      <c r="UDU46" s="13"/>
      <c r="UDV46" s="13"/>
      <c r="UDW46" s="13"/>
      <c r="UDX46" s="13"/>
      <c r="UDY46" s="13"/>
      <c r="UDZ46" s="13"/>
      <c r="UEA46" s="13"/>
      <c r="UEB46" s="13"/>
      <c r="UEC46" s="13"/>
      <c r="UED46" s="13"/>
      <c r="UEE46" s="13"/>
      <c r="UEF46" s="13"/>
      <c r="UEG46" s="13"/>
      <c r="UEH46" s="13"/>
      <c r="UEI46" s="13"/>
      <c r="UEJ46" s="13"/>
      <c r="UEK46" s="13"/>
      <c r="UEL46" s="13"/>
      <c r="UEM46" s="13"/>
      <c r="UEN46" s="13"/>
      <c r="UEO46" s="13"/>
      <c r="UEP46" s="13"/>
      <c r="UEQ46" s="13"/>
      <c r="UER46" s="13"/>
      <c r="UES46" s="13"/>
      <c r="UET46" s="13"/>
      <c r="UEU46" s="13"/>
      <c r="UEV46" s="13"/>
      <c r="UEW46" s="13"/>
      <c r="UEX46" s="13"/>
      <c r="UEY46" s="13"/>
      <c r="UEZ46" s="13"/>
      <c r="UFA46" s="13"/>
      <c r="UFB46" s="13"/>
      <c r="UFC46" s="13"/>
      <c r="UFD46" s="13"/>
      <c r="UFE46" s="13"/>
      <c r="UFF46" s="13"/>
      <c r="UFG46" s="13"/>
      <c r="UFH46" s="13"/>
      <c r="UFI46" s="13"/>
      <c r="UFJ46" s="13"/>
      <c r="UFK46" s="13"/>
      <c r="UFL46" s="13"/>
      <c r="UFM46" s="13"/>
      <c r="UFN46" s="13"/>
      <c r="UFO46" s="13"/>
      <c r="UFP46" s="13"/>
      <c r="UFQ46" s="13"/>
      <c r="UFR46" s="13"/>
      <c r="UFS46" s="13"/>
      <c r="UFT46" s="13"/>
      <c r="UFU46" s="13"/>
      <c r="UFV46" s="13"/>
      <c r="UFW46" s="13"/>
      <c r="UFX46" s="13"/>
      <c r="UFY46" s="13"/>
      <c r="UFZ46" s="13"/>
      <c r="UGA46" s="13"/>
      <c r="UGB46" s="13"/>
      <c r="UGC46" s="13"/>
      <c r="UGD46" s="13"/>
      <c r="UGE46" s="13"/>
      <c r="UGF46" s="13"/>
      <c r="UGG46" s="13"/>
      <c r="UGH46" s="13"/>
      <c r="UGI46" s="13"/>
      <c r="UGJ46" s="13"/>
      <c r="UGK46" s="13"/>
      <c r="UGL46" s="13"/>
      <c r="UGM46" s="13"/>
      <c r="UGN46" s="13"/>
      <c r="UGO46" s="13"/>
      <c r="UGP46" s="13"/>
      <c r="UGQ46" s="13"/>
      <c r="UGR46" s="13"/>
      <c r="UGS46" s="13"/>
      <c r="UGT46" s="13"/>
      <c r="UGU46" s="13"/>
      <c r="UGV46" s="13"/>
      <c r="UGW46" s="13"/>
      <c r="UGX46" s="13"/>
      <c r="UGY46" s="13"/>
      <c r="UGZ46" s="13"/>
      <c r="UHA46" s="13"/>
      <c r="UHB46" s="13"/>
      <c r="UHC46" s="13"/>
      <c r="UHD46" s="13"/>
      <c r="UHE46" s="13"/>
      <c r="UHF46" s="13"/>
      <c r="UHG46" s="13"/>
      <c r="UHH46" s="13"/>
      <c r="UHI46" s="13"/>
      <c r="UHJ46" s="13"/>
      <c r="UHK46" s="13"/>
      <c r="UHL46" s="13"/>
      <c r="UHM46" s="13"/>
      <c r="UHN46" s="13"/>
      <c r="UHO46" s="13"/>
      <c r="UHP46" s="13"/>
      <c r="UHQ46" s="13"/>
      <c r="UHR46" s="13"/>
      <c r="UHS46" s="13"/>
      <c r="UHT46" s="13"/>
      <c r="UHU46" s="13"/>
      <c r="UHV46" s="13"/>
      <c r="UHW46" s="13"/>
      <c r="UHX46" s="13"/>
      <c r="UHY46" s="13"/>
      <c r="UHZ46" s="13"/>
      <c r="UIA46" s="13"/>
      <c r="UIB46" s="13"/>
      <c r="UIC46" s="13"/>
      <c r="UID46" s="13"/>
      <c r="UIE46" s="13"/>
      <c r="UIF46" s="13"/>
      <c r="UIG46" s="13"/>
      <c r="UIH46" s="13"/>
      <c r="UII46" s="13"/>
      <c r="UIJ46" s="13"/>
      <c r="UIK46" s="13"/>
      <c r="UIL46" s="13"/>
      <c r="UIM46" s="13"/>
      <c r="UIN46" s="13"/>
      <c r="UIO46" s="13"/>
      <c r="UIP46" s="13"/>
      <c r="UIQ46" s="13"/>
      <c r="UIR46" s="13"/>
      <c r="UIS46" s="13"/>
      <c r="UIT46" s="13"/>
      <c r="UIU46" s="13"/>
      <c r="UIV46" s="13"/>
      <c r="UIW46" s="13"/>
      <c r="UIX46" s="13"/>
      <c r="UIY46" s="13"/>
      <c r="UIZ46" s="13"/>
      <c r="UJA46" s="13"/>
      <c r="UJB46" s="13"/>
      <c r="UJC46" s="13"/>
      <c r="UJD46" s="13"/>
      <c r="UJE46" s="13"/>
      <c r="UJF46" s="13"/>
      <c r="UJG46" s="13"/>
      <c r="UJH46" s="13"/>
      <c r="UJI46" s="13"/>
      <c r="UJJ46" s="13"/>
      <c r="UJK46" s="13"/>
      <c r="UJL46" s="13"/>
      <c r="UJM46" s="13"/>
      <c r="UJN46" s="13"/>
      <c r="UJO46" s="13"/>
      <c r="UJP46" s="13"/>
      <c r="UJQ46" s="13"/>
      <c r="UJR46" s="13"/>
      <c r="UJS46" s="13"/>
      <c r="UJT46" s="13"/>
      <c r="UJU46" s="13"/>
      <c r="UJV46" s="13"/>
      <c r="UJW46" s="13"/>
      <c r="UJX46" s="13"/>
      <c r="UJY46" s="13"/>
      <c r="UJZ46" s="13"/>
      <c r="UKA46" s="13"/>
      <c r="UKB46" s="13"/>
      <c r="UKC46" s="13"/>
      <c r="UKD46" s="13"/>
      <c r="UKE46" s="13"/>
      <c r="UKF46" s="13"/>
      <c r="UKG46" s="13"/>
      <c r="UKH46" s="13"/>
      <c r="UKI46" s="13"/>
      <c r="UKJ46" s="13"/>
      <c r="UKK46" s="13"/>
      <c r="UKL46" s="13"/>
      <c r="UKM46" s="13"/>
      <c r="UKN46" s="13"/>
      <c r="UKO46" s="13"/>
      <c r="UKP46" s="13"/>
      <c r="UKQ46" s="13"/>
      <c r="UKR46" s="13"/>
      <c r="UKS46" s="13"/>
      <c r="UKT46" s="13"/>
      <c r="UKU46" s="13"/>
      <c r="UKV46" s="13"/>
      <c r="UKW46" s="13"/>
      <c r="UKX46" s="13"/>
      <c r="UKY46" s="13"/>
      <c r="UKZ46" s="13"/>
      <c r="ULA46" s="13"/>
      <c r="ULB46" s="13"/>
      <c r="ULC46" s="13"/>
      <c r="ULD46" s="13"/>
      <c r="ULE46" s="13"/>
      <c r="ULF46" s="13"/>
      <c r="ULG46" s="13"/>
      <c r="ULH46" s="13"/>
      <c r="ULI46" s="13"/>
      <c r="ULJ46" s="13"/>
      <c r="ULK46" s="13"/>
      <c r="ULL46" s="13"/>
      <c r="ULM46" s="13"/>
      <c r="ULN46" s="13"/>
      <c r="ULO46" s="13"/>
      <c r="ULP46" s="13"/>
      <c r="ULQ46" s="13"/>
      <c r="ULR46" s="13"/>
      <c r="ULS46" s="13"/>
      <c r="ULT46" s="13"/>
      <c r="ULU46" s="13"/>
      <c r="ULV46" s="13"/>
      <c r="ULW46" s="13"/>
      <c r="ULX46" s="13"/>
      <c r="ULY46" s="13"/>
      <c r="ULZ46" s="13"/>
      <c r="UMA46" s="13"/>
      <c r="UMB46" s="13"/>
      <c r="UMC46" s="13"/>
      <c r="UMD46" s="13"/>
      <c r="UME46" s="13"/>
      <c r="UMF46" s="13"/>
      <c r="UMG46" s="13"/>
      <c r="UMH46" s="13"/>
      <c r="UMI46" s="13"/>
      <c r="UMJ46" s="13"/>
      <c r="UMK46" s="13"/>
      <c r="UML46" s="13"/>
      <c r="UMM46" s="13"/>
      <c r="UMN46" s="13"/>
      <c r="UMO46" s="13"/>
      <c r="UMP46" s="13"/>
      <c r="UMQ46" s="13"/>
      <c r="UMR46" s="13"/>
      <c r="UMS46" s="13"/>
      <c r="UMT46" s="13"/>
      <c r="UMU46" s="13"/>
      <c r="UMV46" s="13"/>
      <c r="UMW46" s="13"/>
      <c r="UMX46" s="13"/>
      <c r="UMY46" s="13"/>
      <c r="UMZ46" s="13"/>
      <c r="UNA46" s="13"/>
      <c r="UNB46" s="13"/>
      <c r="UNC46" s="13"/>
      <c r="UND46" s="13"/>
      <c r="UNE46" s="13"/>
      <c r="UNF46" s="13"/>
      <c r="UNG46" s="13"/>
      <c r="UNH46" s="13"/>
      <c r="UNI46" s="13"/>
      <c r="UNJ46" s="13"/>
      <c r="UNK46" s="13"/>
      <c r="UNL46" s="13"/>
      <c r="UNM46" s="13"/>
      <c r="UNN46" s="13"/>
      <c r="UNO46" s="13"/>
      <c r="UNP46" s="13"/>
      <c r="UNQ46" s="13"/>
      <c r="UNR46" s="13"/>
      <c r="UNS46" s="13"/>
      <c r="UNT46" s="13"/>
      <c r="UNU46" s="13"/>
      <c r="UNV46" s="13"/>
      <c r="UNW46" s="13"/>
      <c r="UNX46" s="13"/>
      <c r="UNY46" s="13"/>
      <c r="UNZ46" s="13"/>
      <c r="UOA46" s="13"/>
      <c r="UOB46" s="13"/>
      <c r="UOC46" s="13"/>
      <c r="UOD46" s="13"/>
      <c r="UOE46" s="13"/>
      <c r="UOF46" s="13"/>
      <c r="UOG46" s="13"/>
      <c r="UOH46" s="13"/>
      <c r="UOI46" s="13"/>
      <c r="UOJ46" s="13"/>
      <c r="UOK46" s="13"/>
      <c r="UOL46" s="13"/>
      <c r="UOM46" s="13"/>
      <c r="UON46" s="13"/>
      <c r="UOO46" s="13"/>
      <c r="UOP46" s="13"/>
      <c r="UOQ46" s="13"/>
      <c r="UOR46" s="13"/>
      <c r="UOS46" s="13"/>
      <c r="UOT46" s="13"/>
      <c r="UOU46" s="13"/>
      <c r="UOV46" s="13"/>
      <c r="UOW46" s="13"/>
      <c r="UOX46" s="13"/>
      <c r="UOY46" s="13"/>
      <c r="UOZ46" s="13"/>
      <c r="UPA46" s="13"/>
      <c r="UPB46" s="13"/>
      <c r="UPC46" s="13"/>
      <c r="UPD46" s="13"/>
      <c r="UPE46" s="13"/>
      <c r="UPF46" s="13"/>
      <c r="UPG46" s="13"/>
      <c r="UPH46" s="13"/>
      <c r="UPI46" s="13"/>
      <c r="UPJ46" s="13"/>
      <c r="UPK46" s="13"/>
      <c r="UPL46" s="13"/>
      <c r="UPM46" s="13"/>
      <c r="UPN46" s="13"/>
      <c r="UPO46" s="13"/>
      <c r="UPP46" s="13"/>
      <c r="UPQ46" s="13"/>
      <c r="UPR46" s="13"/>
      <c r="UPS46" s="13"/>
      <c r="UPT46" s="13"/>
      <c r="UPU46" s="13"/>
      <c r="UPV46" s="13"/>
      <c r="UPW46" s="13"/>
      <c r="UPX46" s="13"/>
      <c r="UPY46" s="13"/>
      <c r="UPZ46" s="13"/>
      <c r="UQA46" s="13"/>
      <c r="UQB46" s="13"/>
      <c r="UQC46" s="13"/>
      <c r="UQD46" s="13"/>
      <c r="UQE46" s="13"/>
      <c r="UQF46" s="13"/>
      <c r="UQG46" s="13"/>
      <c r="UQH46" s="13"/>
      <c r="UQI46" s="13"/>
      <c r="UQJ46" s="13"/>
      <c r="UQK46" s="13"/>
      <c r="UQL46" s="13"/>
      <c r="UQM46" s="13"/>
      <c r="UQN46" s="13"/>
      <c r="UQO46" s="13"/>
      <c r="UQP46" s="13"/>
      <c r="UQQ46" s="13"/>
      <c r="UQR46" s="13"/>
      <c r="UQS46" s="13"/>
      <c r="UQT46" s="13"/>
      <c r="UQU46" s="13"/>
      <c r="UQV46" s="13"/>
      <c r="UQW46" s="13"/>
      <c r="UQX46" s="13"/>
      <c r="UQY46" s="13"/>
      <c r="UQZ46" s="13"/>
      <c r="URA46" s="13"/>
      <c r="URB46" s="13"/>
      <c r="URC46" s="13"/>
      <c r="URD46" s="13"/>
      <c r="URE46" s="13"/>
      <c r="URF46" s="13"/>
      <c r="URG46" s="13"/>
      <c r="URH46" s="13"/>
      <c r="URI46" s="13"/>
      <c r="URJ46" s="13"/>
      <c r="URK46" s="13"/>
      <c r="URL46" s="13"/>
      <c r="URM46" s="13"/>
      <c r="URN46" s="13"/>
      <c r="URO46" s="13"/>
      <c r="URP46" s="13"/>
      <c r="URQ46" s="13"/>
      <c r="URR46" s="13"/>
      <c r="URS46" s="13"/>
      <c r="URT46" s="13"/>
      <c r="URU46" s="13"/>
      <c r="URV46" s="13"/>
      <c r="URW46" s="13"/>
      <c r="URX46" s="13"/>
      <c r="URY46" s="13"/>
      <c r="URZ46" s="13"/>
      <c r="USA46" s="13"/>
      <c r="USB46" s="13"/>
      <c r="USC46" s="13"/>
      <c r="USD46" s="13"/>
      <c r="USE46" s="13"/>
      <c r="USF46" s="13"/>
      <c r="USG46" s="13"/>
      <c r="USH46" s="13"/>
      <c r="USI46" s="13"/>
      <c r="USJ46" s="13"/>
      <c r="USK46" s="13"/>
      <c r="USL46" s="13"/>
      <c r="USM46" s="13"/>
      <c r="USN46" s="13"/>
      <c r="USO46" s="13"/>
      <c r="USP46" s="13"/>
      <c r="USQ46" s="13"/>
      <c r="USR46" s="13"/>
      <c r="USS46" s="13"/>
      <c r="UST46" s="13"/>
      <c r="USU46" s="13"/>
      <c r="USV46" s="13"/>
      <c r="USW46" s="13"/>
      <c r="USX46" s="13"/>
      <c r="USY46" s="13"/>
      <c r="USZ46" s="13"/>
      <c r="UTA46" s="13"/>
      <c r="UTB46" s="13"/>
      <c r="UTC46" s="13"/>
      <c r="UTD46" s="13"/>
      <c r="UTE46" s="13"/>
      <c r="UTF46" s="13"/>
      <c r="UTG46" s="13"/>
      <c r="UTH46" s="13"/>
      <c r="UTI46" s="13"/>
      <c r="UTJ46" s="13"/>
      <c r="UTK46" s="13"/>
      <c r="UTL46" s="13"/>
      <c r="UTM46" s="13"/>
      <c r="UTN46" s="13"/>
      <c r="UTO46" s="13"/>
      <c r="UTP46" s="13"/>
      <c r="UTQ46" s="13"/>
      <c r="UTR46" s="13"/>
      <c r="UTS46" s="13"/>
      <c r="UTT46" s="13"/>
      <c r="UTU46" s="13"/>
      <c r="UTV46" s="13"/>
      <c r="UTW46" s="13"/>
      <c r="UTX46" s="13"/>
      <c r="UTY46" s="13"/>
      <c r="UTZ46" s="13"/>
      <c r="UUA46" s="13"/>
      <c r="UUB46" s="13"/>
      <c r="UUC46" s="13"/>
      <c r="UUD46" s="13"/>
      <c r="UUE46" s="13"/>
      <c r="UUF46" s="13"/>
      <c r="UUG46" s="13"/>
      <c r="UUH46" s="13"/>
      <c r="UUI46" s="13"/>
      <c r="UUJ46" s="13"/>
      <c r="UUK46" s="13"/>
      <c r="UUL46" s="13"/>
      <c r="UUM46" s="13"/>
      <c r="UUN46" s="13"/>
      <c r="UUO46" s="13"/>
      <c r="UUP46" s="13"/>
      <c r="UUQ46" s="13"/>
      <c r="UUR46" s="13"/>
      <c r="UUS46" s="13"/>
      <c r="UUT46" s="13"/>
      <c r="UUU46" s="13"/>
      <c r="UUV46" s="13"/>
      <c r="UUW46" s="13"/>
      <c r="UUX46" s="13"/>
      <c r="UUY46" s="13"/>
      <c r="UUZ46" s="13"/>
      <c r="UVA46" s="13"/>
      <c r="UVB46" s="13"/>
      <c r="UVC46" s="13"/>
      <c r="UVD46" s="13"/>
      <c r="UVE46" s="13"/>
      <c r="UVF46" s="13"/>
      <c r="UVG46" s="13"/>
      <c r="UVH46" s="13"/>
      <c r="UVI46" s="13"/>
      <c r="UVJ46" s="13"/>
      <c r="UVK46" s="13"/>
      <c r="UVL46" s="13"/>
      <c r="UVM46" s="13"/>
      <c r="UVN46" s="13"/>
      <c r="UVO46" s="13"/>
      <c r="UVP46" s="13"/>
      <c r="UVQ46" s="13"/>
      <c r="UVR46" s="13"/>
      <c r="UVS46" s="13"/>
      <c r="UVT46" s="13"/>
      <c r="UVU46" s="13"/>
      <c r="UVV46" s="13"/>
      <c r="UVW46" s="13"/>
      <c r="UVX46" s="13"/>
      <c r="UVY46" s="13"/>
      <c r="UVZ46" s="13"/>
      <c r="UWA46" s="13"/>
      <c r="UWB46" s="13"/>
      <c r="UWC46" s="13"/>
      <c r="UWD46" s="13"/>
      <c r="UWE46" s="13"/>
      <c r="UWF46" s="13"/>
      <c r="UWG46" s="13"/>
      <c r="UWH46" s="13"/>
      <c r="UWI46" s="13"/>
      <c r="UWJ46" s="13"/>
      <c r="UWK46" s="13"/>
      <c r="UWL46" s="13"/>
      <c r="UWM46" s="13"/>
      <c r="UWN46" s="13"/>
      <c r="UWO46" s="13"/>
      <c r="UWP46" s="13"/>
      <c r="UWQ46" s="13"/>
      <c r="UWR46" s="13"/>
      <c r="UWS46" s="13"/>
      <c r="UWT46" s="13"/>
      <c r="UWU46" s="13"/>
      <c r="UWV46" s="13"/>
      <c r="UWW46" s="13"/>
      <c r="UWX46" s="13"/>
      <c r="UWY46" s="13"/>
      <c r="UWZ46" s="13"/>
      <c r="UXA46" s="13"/>
      <c r="UXB46" s="13"/>
      <c r="UXC46" s="13"/>
      <c r="UXD46" s="13"/>
      <c r="UXE46" s="13"/>
      <c r="UXF46" s="13"/>
      <c r="UXG46" s="13"/>
      <c r="UXH46" s="13"/>
      <c r="UXI46" s="13"/>
      <c r="UXJ46" s="13"/>
      <c r="UXK46" s="13"/>
      <c r="UXL46" s="13"/>
      <c r="UXM46" s="13"/>
      <c r="UXN46" s="13"/>
      <c r="UXO46" s="13"/>
      <c r="UXP46" s="13"/>
      <c r="UXQ46" s="13"/>
      <c r="UXR46" s="13"/>
      <c r="UXS46" s="13"/>
      <c r="UXT46" s="13"/>
      <c r="UXU46" s="13"/>
      <c r="UXV46" s="13"/>
      <c r="UXW46" s="13"/>
      <c r="UXX46" s="13"/>
      <c r="UXY46" s="13"/>
      <c r="UXZ46" s="13"/>
      <c r="UYA46" s="13"/>
      <c r="UYB46" s="13"/>
      <c r="UYC46" s="13"/>
      <c r="UYD46" s="13"/>
      <c r="UYE46" s="13"/>
      <c r="UYF46" s="13"/>
      <c r="UYG46" s="13"/>
      <c r="UYH46" s="13"/>
      <c r="UYI46" s="13"/>
      <c r="UYJ46" s="13"/>
      <c r="UYK46" s="13"/>
      <c r="UYL46" s="13"/>
      <c r="UYM46" s="13"/>
      <c r="UYN46" s="13"/>
      <c r="UYO46" s="13"/>
      <c r="UYP46" s="13"/>
      <c r="UYQ46" s="13"/>
      <c r="UYR46" s="13"/>
      <c r="UYS46" s="13"/>
      <c r="UYT46" s="13"/>
      <c r="UYU46" s="13"/>
      <c r="UYV46" s="13"/>
      <c r="UYW46" s="13"/>
      <c r="UYX46" s="13"/>
      <c r="UYY46" s="13"/>
      <c r="UYZ46" s="13"/>
      <c r="UZA46" s="13"/>
      <c r="UZB46" s="13"/>
      <c r="UZC46" s="13"/>
      <c r="UZD46" s="13"/>
      <c r="UZE46" s="13"/>
      <c r="UZF46" s="13"/>
      <c r="UZG46" s="13"/>
      <c r="UZH46" s="13"/>
      <c r="UZI46" s="13"/>
      <c r="UZJ46" s="13"/>
      <c r="UZK46" s="13"/>
      <c r="UZL46" s="13"/>
      <c r="UZM46" s="13"/>
      <c r="UZN46" s="13"/>
      <c r="UZO46" s="13"/>
      <c r="UZP46" s="13"/>
      <c r="UZQ46" s="13"/>
      <c r="UZR46" s="13"/>
      <c r="UZS46" s="13"/>
      <c r="UZT46" s="13"/>
      <c r="UZU46" s="13"/>
      <c r="UZV46" s="13"/>
      <c r="UZW46" s="13"/>
      <c r="UZX46" s="13"/>
      <c r="UZY46" s="13"/>
      <c r="UZZ46" s="13"/>
      <c r="VAA46" s="13"/>
      <c r="VAB46" s="13"/>
      <c r="VAC46" s="13"/>
      <c r="VAD46" s="13"/>
      <c r="VAE46" s="13"/>
      <c r="VAF46" s="13"/>
      <c r="VAG46" s="13"/>
      <c r="VAH46" s="13"/>
      <c r="VAI46" s="13"/>
      <c r="VAJ46" s="13"/>
      <c r="VAK46" s="13"/>
      <c r="VAL46" s="13"/>
      <c r="VAM46" s="13"/>
      <c r="VAN46" s="13"/>
      <c r="VAO46" s="13"/>
      <c r="VAP46" s="13"/>
      <c r="VAQ46" s="13"/>
      <c r="VAR46" s="13"/>
      <c r="VAS46" s="13"/>
      <c r="VAT46" s="13"/>
      <c r="VAU46" s="13"/>
      <c r="VAV46" s="13"/>
      <c r="VAW46" s="13"/>
      <c r="VAX46" s="13"/>
      <c r="VAY46" s="13"/>
      <c r="VAZ46" s="13"/>
      <c r="VBA46" s="13"/>
      <c r="VBB46" s="13"/>
      <c r="VBC46" s="13"/>
      <c r="VBD46" s="13"/>
      <c r="VBE46" s="13"/>
      <c r="VBF46" s="13"/>
      <c r="VBG46" s="13"/>
      <c r="VBH46" s="13"/>
      <c r="VBI46" s="13"/>
      <c r="VBJ46" s="13"/>
      <c r="VBK46" s="13"/>
      <c r="VBL46" s="13"/>
      <c r="VBM46" s="13"/>
      <c r="VBN46" s="13"/>
      <c r="VBO46" s="13"/>
      <c r="VBP46" s="13"/>
      <c r="VBQ46" s="13"/>
      <c r="VBR46" s="13"/>
      <c r="VBS46" s="13"/>
      <c r="VBT46" s="13"/>
      <c r="VBU46" s="13"/>
      <c r="VBV46" s="13"/>
      <c r="VBW46" s="13"/>
      <c r="VBX46" s="13"/>
      <c r="VBY46" s="13"/>
      <c r="VBZ46" s="13"/>
      <c r="VCA46" s="13"/>
      <c r="VCB46" s="13"/>
      <c r="VCC46" s="13"/>
      <c r="VCD46" s="13"/>
      <c r="VCE46" s="13"/>
      <c r="VCF46" s="13"/>
      <c r="VCG46" s="13"/>
      <c r="VCH46" s="13"/>
      <c r="VCI46" s="13"/>
      <c r="VCJ46" s="13"/>
      <c r="VCK46" s="13"/>
      <c r="VCL46" s="13"/>
      <c r="VCM46" s="13"/>
      <c r="VCN46" s="13"/>
      <c r="VCO46" s="13"/>
      <c r="VCP46" s="13"/>
      <c r="VCQ46" s="13"/>
      <c r="VCR46" s="13"/>
      <c r="VCS46" s="13"/>
      <c r="VCT46" s="13"/>
      <c r="VCU46" s="13"/>
      <c r="VCV46" s="13"/>
      <c r="VCW46" s="13"/>
      <c r="VCX46" s="13"/>
      <c r="VCY46" s="13"/>
      <c r="VCZ46" s="13"/>
      <c r="VDA46" s="13"/>
      <c r="VDB46" s="13"/>
      <c r="VDC46" s="13"/>
      <c r="VDD46" s="13"/>
      <c r="VDE46" s="13"/>
      <c r="VDF46" s="13"/>
      <c r="VDG46" s="13"/>
      <c r="VDH46" s="13"/>
      <c r="VDI46" s="13"/>
      <c r="VDJ46" s="13"/>
      <c r="VDK46" s="13"/>
      <c r="VDL46" s="13"/>
      <c r="VDM46" s="13"/>
      <c r="VDN46" s="13"/>
      <c r="VDO46" s="13"/>
      <c r="VDP46" s="13"/>
      <c r="VDQ46" s="13"/>
      <c r="VDR46" s="13"/>
      <c r="VDS46" s="13"/>
      <c r="VDT46" s="13"/>
      <c r="VDU46" s="13"/>
      <c r="VDV46" s="13"/>
      <c r="VDW46" s="13"/>
      <c r="VDX46" s="13"/>
      <c r="VDY46" s="13"/>
      <c r="VDZ46" s="13"/>
      <c r="VEA46" s="13"/>
      <c r="VEB46" s="13"/>
      <c r="VEC46" s="13"/>
      <c r="VED46" s="13"/>
      <c r="VEE46" s="13"/>
      <c r="VEF46" s="13"/>
      <c r="VEG46" s="13"/>
      <c r="VEH46" s="13"/>
      <c r="VEI46" s="13"/>
      <c r="VEJ46" s="13"/>
      <c r="VEK46" s="13"/>
      <c r="VEL46" s="13"/>
      <c r="VEM46" s="13"/>
      <c r="VEN46" s="13"/>
      <c r="VEO46" s="13"/>
      <c r="VEP46" s="13"/>
      <c r="VEQ46" s="13"/>
      <c r="VER46" s="13"/>
      <c r="VES46" s="13"/>
      <c r="VET46" s="13"/>
      <c r="VEU46" s="13"/>
      <c r="VEV46" s="13"/>
      <c r="VEW46" s="13"/>
      <c r="VEX46" s="13"/>
      <c r="VEY46" s="13"/>
      <c r="VEZ46" s="13"/>
      <c r="VFA46" s="13"/>
      <c r="VFB46" s="13"/>
      <c r="VFC46" s="13"/>
      <c r="VFD46" s="13"/>
      <c r="VFE46" s="13"/>
      <c r="VFF46" s="13"/>
      <c r="VFG46" s="13"/>
      <c r="VFH46" s="13"/>
      <c r="VFI46" s="13"/>
      <c r="VFJ46" s="13"/>
      <c r="VFK46" s="13"/>
      <c r="VFL46" s="13"/>
      <c r="VFM46" s="13"/>
      <c r="VFN46" s="13"/>
      <c r="VFO46" s="13"/>
      <c r="VFP46" s="13"/>
      <c r="VFQ46" s="13"/>
      <c r="VFR46" s="13"/>
      <c r="VFS46" s="13"/>
      <c r="VFT46" s="13"/>
      <c r="VFU46" s="13"/>
      <c r="VFV46" s="13"/>
      <c r="VFW46" s="13"/>
      <c r="VFX46" s="13"/>
      <c r="VFY46" s="13"/>
      <c r="VFZ46" s="13"/>
      <c r="VGA46" s="13"/>
      <c r="VGB46" s="13"/>
      <c r="VGC46" s="13"/>
      <c r="VGD46" s="13"/>
      <c r="VGE46" s="13"/>
      <c r="VGF46" s="13"/>
      <c r="VGG46" s="13"/>
      <c r="VGH46" s="13"/>
      <c r="VGI46" s="13"/>
      <c r="VGJ46" s="13"/>
      <c r="VGK46" s="13"/>
      <c r="VGL46" s="13"/>
      <c r="VGM46" s="13"/>
      <c r="VGN46" s="13"/>
      <c r="VGO46" s="13"/>
      <c r="VGP46" s="13"/>
      <c r="VGQ46" s="13"/>
      <c r="VGR46" s="13"/>
      <c r="VGS46" s="13"/>
      <c r="VGT46" s="13"/>
      <c r="VGU46" s="13"/>
      <c r="VGV46" s="13"/>
      <c r="VGW46" s="13"/>
      <c r="VGX46" s="13"/>
      <c r="VGY46" s="13"/>
      <c r="VGZ46" s="13"/>
      <c r="VHA46" s="13"/>
      <c r="VHB46" s="13"/>
      <c r="VHC46" s="13"/>
      <c r="VHD46" s="13"/>
      <c r="VHE46" s="13"/>
      <c r="VHF46" s="13"/>
      <c r="VHG46" s="13"/>
      <c r="VHH46" s="13"/>
      <c r="VHI46" s="13"/>
      <c r="VHJ46" s="13"/>
      <c r="VHK46" s="13"/>
      <c r="VHL46" s="13"/>
      <c r="VHM46" s="13"/>
      <c r="VHN46" s="13"/>
      <c r="VHO46" s="13"/>
      <c r="VHP46" s="13"/>
      <c r="VHQ46" s="13"/>
      <c r="VHR46" s="13"/>
      <c r="VHS46" s="13"/>
      <c r="VHT46" s="13"/>
      <c r="VHU46" s="13"/>
      <c r="VHV46" s="13"/>
      <c r="VHW46" s="13"/>
      <c r="VHX46" s="13"/>
      <c r="VHY46" s="13"/>
      <c r="VHZ46" s="13"/>
      <c r="VIA46" s="13"/>
      <c r="VIB46" s="13"/>
      <c r="VIC46" s="13"/>
      <c r="VID46" s="13"/>
      <c r="VIE46" s="13"/>
      <c r="VIF46" s="13"/>
      <c r="VIG46" s="13"/>
      <c r="VIH46" s="13"/>
      <c r="VII46" s="13"/>
      <c r="VIJ46" s="13"/>
      <c r="VIK46" s="13"/>
      <c r="VIL46" s="13"/>
      <c r="VIM46" s="13"/>
      <c r="VIN46" s="13"/>
      <c r="VIO46" s="13"/>
      <c r="VIP46" s="13"/>
      <c r="VIQ46" s="13"/>
      <c r="VIR46" s="13"/>
      <c r="VIS46" s="13"/>
      <c r="VIT46" s="13"/>
      <c r="VIU46" s="13"/>
      <c r="VIV46" s="13"/>
      <c r="VIW46" s="13"/>
      <c r="VIX46" s="13"/>
      <c r="VIY46" s="13"/>
      <c r="VIZ46" s="13"/>
      <c r="VJA46" s="13"/>
      <c r="VJB46" s="13"/>
      <c r="VJC46" s="13"/>
      <c r="VJD46" s="13"/>
      <c r="VJE46" s="13"/>
      <c r="VJF46" s="13"/>
      <c r="VJG46" s="13"/>
      <c r="VJH46" s="13"/>
      <c r="VJI46" s="13"/>
      <c r="VJJ46" s="13"/>
      <c r="VJK46" s="13"/>
      <c r="VJL46" s="13"/>
      <c r="VJM46" s="13"/>
      <c r="VJN46" s="13"/>
      <c r="VJO46" s="13"/>
      <c r="VJP46" s="13"/>
      <c r="VJQ46" s="13"/>
      <c r="VJR46" s="13"/>
      <c r="VJS46" s="13"/>
      <c r="VJT46" s="13"/>
      <c r="VJU46" s="13"/>
      <c r="VJV46" s="13"/>
      <c r="VJW46" s="13"/>
      <c r="VJX46" s="13"/>
      <c r="VJY46" s="13"/>
      <c r="VJZ46" s="13"/>
      <c r="VKA46" s="13"/>
      <c r="VKB46" s="13"/>
      <c r="VKC46" s="13"/>
      <c r="VKD46" s="13"/>
      <c r="VKE46" s="13"/>
      <c r="VKF46" s="13"/>
      <c r="VKG46" s="13"/>
      <c r="VKH46" s="13"/>
      <c r="VKI46" s="13"/>
      <c r="VKJ46" s="13"/>
      <c r="VKK46" s="13"/>
      <c r="VKL46" s="13"/>
      <c r="VKM46" s="13"/>
      <c r="VKN46" s="13"/>
      <c r="VKO46" s="13"/>
      <c r="VKP46" s="13"/>
      <c r="VKQ46" s="13"/>
      <c r="VKR46" s="13"/>
      <c r="VKS46" s="13"/>
      <c r="VKT46" s="13"/>
      <c r="VKU46" s="13"/>
      <c r="VKV46" s="13"/>
      <c r="VKW46" s="13"/>
      <c r="VKX46" s="13"/>
      <c r="VKY46" s="13"/>
      <c r="VKZ46" s="13"/>
      <c r="VLA46" s="13"/>
      <c r="VLB46" s="13"/>
      <c r="VLC46" s="13"/>
      <c r="VLD46" s="13"/>
      <c r="VLE46" s="13"/>
      <c r="VLF46" s="13"/>
      <c r="VLG46" s="13"/>
      <c r="VLH46" s="13"/>
      <c r="VLI46" s="13"/>
      <c r="VLJ46" s="13"/>
      <c r="VLK46" s="13"/>
      <c r="VLL46" s="13"/>
      <c r="VLM46" s="13"/>
      <c r="VLN46" s="13"/>
      <c r="VLO46" s="13"/>
      <c r="VLP46" s="13"/>
      <c r="VLQ46" s="13"/>
      <c r="VLR46" s="13"/>
      <c r="VLS46" s="13"/>
      <c r="VLT46" s="13"/>
      <c r="VLU46" s="13"/>
      <c r="VLV46" s="13"/>
      <c r="VLW46" s="13"/>
      <c r="VLX46" s="13"/>
      <c r="VLY46" s="13"/>
      <c r="VLZ46" s="13"/>
      <c r="VMA46" s="13"/>
      <c r="VMB46" s="13"/>
      <c r="VMC46" s="13"/>
      <c r="VMD46" s="13"/>
      <c r="VME46" s="13"/>
      <c r="VMF46" s="13"/>
      <c r="VMG46" s="13"/>
      <c r="VMH46" s="13"/>
      <c r="VMI46" s="13"/>
      <c r="VMJ46" s="13"/>
      <c r="VMK46" s="13"/>
      <c r="VML46" s="13"/>
      <c r="VMM46" s="13"/>
      <c r="VMN46" s="13"/>
      <c r="VMO46" s="13"/>
      <c r="VMP46" s="13"/>
      <c r="VMQ46" s="13"/>
      <c r="VMR46" s="13"/>
      <c r="VMS46" s="13"/>
      <c r="VMT46" s="13"/>
      <c r="VMU46" s="13"/>
      <c r="VMV46" s="13"/>
      <c r="VMW46" s="13"/>
      <c r="VMX46" s="13"/>
      <c r="VMY46" s="13"/>
      <c r="VMZ46" s="13"/>
      <c r="VNA46" s="13"/>
      <c r="VNB46" s="13"/>
      <c r="VNC46" s="13"/>
      <c r="VND46" s="13"/>
      <c r="VNE46" s="13"/>
      <c r="VNF46" s="13"/>
      <c r="VNG46" s="13"/>
      <c r="VNH46" s="13"/>
      <c r="VNI46" s="13"/>
      <c r="VNJ46" s="13"/>
      <c r="VNK46" s="13"/>
      <c r="VNL46" s="13"/>
      <c r="VNM46" s="13"/>
      <c r="VNN46" s="13"/>
      <c r="VNO46" s="13"/>
      <c r="VNP46" s="13"/>
      <c r="VNQ46" s="13"/>
      <c r="VNR46" s="13"/>
      <c r="VNS46" s="13"/>
      <c r="VNT46" s="13"/>
      <c r="VNU46" s="13"/>
      <c r="VNV46" s="13"/>
      <c r="VNW46" s="13"/>
      <c r="VNX46" s="13"/>
      <c r="VNY46" s="13"/>
      <c r="VNZ46" s="13"/>
      <c r="VOA46" s="13"/>
      <c r="VOB46" s="13"/>
      <c r="VOC46" s="13"/>
      <c r="VOD46" s="13"/>
      <c r="VOE46" s="13"/>
      <c r="VOF46" s="13"/>
      <c r="VOG46" s="13"/>
      <c r="VOH46" s="13"/>
      <c r="VOI46" s="13"/>
      <c r="VOJ46" s="13"/>
      <c r="VOK46" s="13"/>
      <c r="VOL46" s="13"/>
      <c r="VOM46" s="13"/>
      <c r="VON46" s="13"/>
      <c r="VOO46" s="13"/>
      <c r="VOP46" s="13"/>
      <c r="VOQ46" s="13"/>
      <c r="VOR46" s="13"/>
      <c r="VOS46" s="13"/>
      <c r="VOT46" s="13"/>
      <c r="VOU46" s="13"/>
      <c r="VOV46" s="13"/>
      <c r="VOW46" s="13"/>
      <c r="VOX46" s="13"/>
      <c r="VOY46" s="13"/>
      <c r="VOZ46" s="13"/>
      <c r="VPA46" s="13"/>
      <c r="VPB46" s="13"/>
      <c r="VPC46" s="13"/>
      <c r="VPD46" s="13"/>
      <c r="VPE46" s="13"/>
      <c r="VPF46" s="13"/>
      <c r="VPG46" s="13"/>
      <c r="VPH46" s="13"/>
      <c r="VPI46" s="13"/>
      <c r="VPJ46" s="13"/>
      <c r="VPK46" s="13"/>
      <c r="VPL46" s="13"/>
      <c r="VPM46" s="13"/>
      <c r="VPN46" s="13"/>
      <c r="VPO46" s="13"/>
      <c r="VPP46" s="13"/>
      <c r="VPQ46" s="13"/>
      <c r="VPR46" s="13"/>
      <c r="VPS46" s="13"/>
      <c r="VPT46" s="13"/>
      <c r="VPU46" s="13"/>
      <c r="VPV46" s="13"/>
      <c r="VPW46" s="13"/>
      <c r="VPX46" s="13"/>
      <c r="VPY46" s="13"/>
      <c r="VPZ46" s="13"/>
      <c r="VQA46" s="13"/>
      <c r="VQB46" s="13"/>
      <c r="VQC46" s="13"/>
      <c r="VQD46" s="13"/>
      <c r="VQE46" s="13"/>
      <c r="VQF46" s="13"/>
      <c r="VQG46" s="13"/>
      <c r="VQH46" s="13"/>
      <c r="VQI46" s="13"/>
      <c r="VQJ46" s="13"/>
      <c r="VQK46" s="13"/>
      <c r="VQL46" s="13"/>
      <c r="VQM46" s="13"/>
      <c r="VQN46" s="13"/>
      <c r="VQO46" s="13"/>
      <c r="VQP46" s="13"/>
      <c r="VQQ46" s="13"/>
      <c r="VQR46" s="13"/>
      <c r="VQS46" s="13"/>
      <c r="VQT46" s="13"/>
      <c r="VQU46" s="13"/>
      <c r="VQV46" s="13"/>
      <c r="VQW46" s="13"/>
      <c r="VQX46" s="13"/>
      <c r="VQY46" s="13"/>
      <c r="VQZ46" s="13"/>
      <c r="VRA46" s="13"/>
      <c r="VRB46" s="13"/>
      <c r="VRC46" s="13"/>
      <c r="VRD46" s="13"/>
      <c r="VRE46" s="13"/>
      <c r="VRF46" s="13"/>
      <c r="VRG46" s="13"/>
      <c r="VRH46" s="13"/>
      <c r="VRI46" s="13"/>
      <c r="VRJ46" s="13"/>
      <c r="VRK46" s="13"/>
      <c r="VRL46" s="13"/>
      <c r="VRM46" s="13"/>
      <c r="VRN46" s="13"/>
      <c r="VRO46" s="13"/>
      <c r="VRP46" s="13"/>
      <c r="VRQ46" s="13"/>
      <c r="VRR46" s="13"/>
      <c r="VRS46" s="13"/>
      <c r="VRT46" s="13"/>
      <c r="VRU46" s="13"/>
      <c r="VRV46" s="13"/>
      <c r="VRW46" s="13"/>
      <c r="VRX46" s="13"/>
      <c r="VRY46" s="13"/>
      <c r="VRZ46" s="13"/>
      <c r="VSA46" s="13"/>
      <c r="VSB46" s="13"/>
      <c r="VSC46" s="13"/>
      <c r="VSD46" s="13"/>
      <c r="VSE46" s="13"/>
      <c r="VSF46" s="13"/>
      <c r="VSG46" s="13"/>
      <c r="VSH46" s="13"/>
      <c r="VSI46" s="13"/>
      <c r="VSJ46" s="13"/>
      <c r="VSK46" s="13"/>
      <c r="VSL46" s="13"/>
      <c r="VSM46" s="13"/>
      <c r="VSN46" s="13"/>
      <c r="VSO46" s="13"/>
      <c r="VSP46" s="13"/>
      <c r="VSQ46" s="13"/>
      <c r="VSR46" s="13"/>
      <c r="VSS46" s="13"/>
      <c r="VST46" s="13"/>
      <c r="VSU46" s="13"/>
      <c r="VSV46" s="13"/>
      <c r="VSW46" s="13"/>
      <c r="VSX46" s="13"/>
      <c r="VSY46" s="13"/>
      <c r="VSZ46" s="13"/>
      <c r="VTA46" s="13"/>
      <c r="VTB46" s="13"/>
      <c r="VTC46" s="13"/>
      <c r="VTD46" s="13"/>
      <c r="VTE46" s="13"/>
      <c r="VTF46" s="13"/>
      <c r="VTG46" s="13"/>
      <c r="VTH46" s="13"/>
      <c r="VTI46" s="13"/>
      <c r="VTJ46" s="13"/>
      <c r="VTK46" s="13"/>
      <c r="VTL46" s="13"/>
      <c r="VTM46" s="13"/>
      <c r="VTN46" s="13"/>
      <c r="VTO46" s="13"/>
      <c r="VTP46" s="13"/>
      <c r="VTQ46" s="13"/>
      <c r="VTR46" s="13"/>
      <c r="VTS46" s="13"/>
      <c r="VTT46" s="13"/>
      <c r="VTU46" s="13"/>
      <c r="VTV46" s="13"/>
      <c r="VTW46" s="13"/>
      <c r="VTX46" s="13"/>
      <c r="VTY46" s="13"/>
      <c r="VTZ46" s="13"/>
      <c r="VUA46" s="13"/>
      <c r="VUB46" s="13"/>
      <c r="VUC46" s="13"/>
      <c r="VUD46" s="13"/>
      <c r="VUE46" s="13"/>
      <c r="VUF46" s="13"/>
      <c r="VUG46" s="13"/>
      <c r="VUH46" s="13"/>
      <c r="VUI46" s="13"/>
      <c r="VUJ46" s="13"/>
      <c r="VUK46" s="13"/>
      <c r="VUL46" s="13"/>
      <c r="VUM46" s="13"/>
      <c r="VUN46" s="13"/>
      <c r="VUO46" s="13"/>
      <c r="VUP46" s="13"/>
      <c r="VUQ46" s="13"/>
      <c r="VUR46" s="13"/>
      <c r="VUS46" s="13"/>
      <c r="VUT46" s="13"/>
      <c r="VUU46" s="13"/>
      <c r="VUV46" s="13"/>
      <c r="VUW46" s="13"/>
      <c r="VUX46" s="13"/>
      <c r="VUY46" s="13"/>
      <c r="VUZ46" s="13"/>
      <c r="VVA46" s="13"/>
      <c r="VVB46" s="13"/>
      <c r="VVC46" s="13"/>
      <c r="VVD46" s="13"/>
      <c r="VVE46" s="13"/>
      <c r="VVF46" s="13"/>
      <c r="VVG46" s="13"/>
      <c r="VVH46" s="13"/>
      <c r="VVI46" s="13"/>
      <c r="VVJ46" s="13"/>
      <c r="VVK46" s="13"/>
      <c r="VVL46" s="13"/>
      <c r="VVM46" s="13"/>
      <c r="VVN46" s="13"/>
      <c r="VVO46" s="13"/>
      <c r="VVP46" s="13"/>
      <c r="VVQ46" s="13"/>
      <c r="VVR46" s="13"/>
      <c r="VVS46" s="13"/>
      <c r="VVT46" s="13"/>
      <c r="VVU46" s="13"/>
      <c r="VVV46" s="13"/>
      <c r="VVW46" s="13"/>
      <c r="VVX46" s="13"/>
      <c r="VVY46" s="13"/>
      <c r="VVZ46" s="13"/>
      <c r="VWA46" s="13"/>
      <c r="VWB46" s="13"/>
      <c r="VWC46" s="13"/>
      <c r="VWD46" s="13"/>
      <c r="VWE46" s="13"/>
      <c r="VWF46" s="13"/>
      <c r="VWG46" s="13"/>
      <c r="VWH46" s="13"/>
      <c r="VWI46" s="13"/>
      <c r="VWJ46" s="13"/>
      <c r="VWK46" s="13"/>
      <c r="VWL46" s="13"/>
      <c r="VWM46" s="13"/>
      <c r="VWN46" s="13"/>
      <c r="VWO46" s="13"/>
      <c r="VWP46" s="13"/>
      <c r="VWQ46" s="13"/>
      <c r="VWR46" s="13"/>
      <c r="VWS46" s="13"/>
      <c r="VWT46" s="13"/>
      <c r="VWU46" s="13"/>
      <c r="VWV46" s="13"/>
      <c r="VWW46" s="13"/>
      <c r="VWX46" s="13"/>
      <c r="VWY46" s="13"/>
      <c r="VWZ46" s="13"/>
      <c r="VXA46" s="13"/>
      <c r="VXB46" s="13"/>
      <c r="VXC46" s="13"/>
      <c r="VXD46" s="13"/>
      <c r="VXE46" s="13"/>
      <c r="VXF46" s="13"/>
      <c r="VXG46" s="13"/>
      <c r="VXH46" s="13"/>
      <c r="VXI46" s="13"/>
      <c r="VXJ46" s="13"/>
      <c r="VXK46" s="13"/>
      <c r="VXL46" s="13"/>
      <c r="VXM46" s="13"/>
      <c r="VXN46" s="13"/>
      <c r="VXO46" s="13"/>
      <c r="VXP46" s="13"/>
      <c r="VXQ46" s="13"/>
      <c r="VXR46" s="13"/>
      <c r="VXS46" s="13"/>
      <c r="VXT46" s="13"/>
      <c r="VXU46" s="13"/>
      <c r="VXV46" s="13"/>
      <c r="VXW46" s="13"/>
      <c r="VXX46" s="13"/>
      <c r="VXY46" s="13"/>
      <c r="VXZ46" s="13"/>
      <c r="VYA46" s="13"/>
      <c r="VYB46" s="13"/>
      <c r="VYC46" s="13"/>
      <c r="VYD46" s="13"/>
      <c r="VYE46" s="13"/>
      <c r="VYF46" s="13"/>
      <c r="VYG46" s="13"/>
      <c r="VYH46" s="13"/>
      <c r="VYI46" s="13"/>
      <c r="VYJ46" s="13"/>
      <c r="VYK46" s="13"/>
      <c r="VYL46" s="13"/>
      <c r="VYM46" s="13"/>
      <c r="VYN46" s="13"/>
      <c r="VYO46" s="13"/>
      <c r="VYP46" s="13"/>
      <c r="VYQ46" s="13"/>
      <c r="VYR46" s="13"/>
      <c r="VYS46" s="13"/>
      <c r="VYT46" s="13"/>
      <c r="VYU46" s="13"/>
      <c r="VYV46" s="13"/>
      <c r="VYW46" s="13"/>
      <c r="VYX46" s="13"/>
      <c r="VYY46" s="13"/>
      <c r="VYZ46" s="13"/>
      <c r="VZA46" s="13"/>
      <c r="VZB46" s="13"/>
      <c r="VZC46" s="13"/>
      <c r="VZD46" s="13"/>
      <c r="VZE46" s="13"/>
      <c r="VZF46" s="13"/>
      <c r="VZG46" s="13"/>
      <c r="VZH46" s="13"/>
      <c r="VZI46" s="13"/>
      <c r="VZJ46" s="13"/>
      <c r="VZK46" s="13"/>
      <c r="VZL46" s="13"/>
      <c r="VZM46" s="13"/>
      <c r="VZN46" s="13"/>
      <c r="VZO46" s="13"/>
      <c r="VZP46" s="13"/>
      <c r="VZQ46" s="13"/>
      <c r="VZR46" s="13"/>
      <c r="VZS46" s="13"/>
      <c r="VZT46" s="13"/>
      <c r="VZU46" s="13"/>
      <c r="VZV46" s="13"/>
      <c r="VZW46" s="13"/>
      <c r="VZX46" s="13"/>
      <c r="VZY46" s="13"/>
      <c r="VZZ46" s="13"/>
      <c r="WAA46" s="13"/>
      <c r="WAB46" s="13"/>
      <c r="WAC46" s="13"/>
      <c r="WAD46" s="13"/>
      <c r="WAE46" s="13"/>
      <c r="WAF46" s="13"/>
      <c r="WAG46" s="13"/>
      <c r="WAH46" s="13"/>
      <c r="WAI46" s="13"/>
      <c r="WAJ46" s="13"/>
      <c r="WAK46" s="13"/>
      <c r="WAL46" s="13"/>
      <c r="WAM46" s="13"/>
      <c r="WAN46" s="13"/>
      <c r="WAO46" s="13"/>
      <c r="WAP46" s="13"/>
      <c r="WAQ46" s="13"/>
      <c r="WAR46" s="13"/>
      <c r="WAS46" s="13"/>
      <c r="WAT46" s="13"/>
      <c r="WAU46" s="13"/>
      <c r="WAV46" s="13"/>
      <c r="WAW46" s="13"/>
      <c r="WAX46" s="13"/>
      <c r="WAY46" s="13"/>
      <c r="WAZ46" s="13"/>
      <c r="WBA46" s="13"/>
      <c r="WBB46" s="13"/>
      <c r="WBC46" s="13"/>
      <c r="WBD46" s="13"/>
      <c r="WBE46" s="13"/>
      <c r="WBF46" s="13"/>
      <c r="WBG46" s="13"/>
      <c r="WBH46" s="13"/>
      <c r="WBI46" s="13"/>
      <c r="WBJ46" s="13"/>
      <c r="WBK46" s="13"/>
      <c r="WBL46" s="13"/>
      <c r="WBM46" s="13"/>
      <c r="WBN46" s="13"/>
      <c r="WBO46" s="13"/>
      <c r="WBP46" s="13"/>
      <c r="WBQ46" s="13"/>
      <c r="WBR46" s="13"/>
      <c r="WBS46" s="13"/>
      <c r="WBT46" s="13"/>
      <c r="WBU46" s="13"/>
      <c r="WBV46" s="13"/>
      <c r="WBW46" s="13"/>
      <c r="WBX46" s="13"/>
      <c r="WBY46" s="13"/>
      <c r="WBZ46" s="13"/>
      <c r="WCA46" s="13"/>
      <c r="WCB46" s="13"/>
      <c r="WCC46" s="13"/>
      <c r="WCD46" s="13"/>
      <c r="WCE46" s="13"/>
      <c r="WCF46" s="13"/>
      <c r="WCG46" s="13"/>
      <c r="WCH46" s="13"/>
      <c r="WCI46" s="13"/>
      <c r="WCJ46" s="13"/>
      <c r="WCK46" s="13"/>
      <c r="WCL46" s="13"/>
      <c r="WCM46" s="13"/>
      <c r="WCN46" s="13"/>
      <c r="WCO46" s="13"/>
      <c r="WCP46" s="13"/>
      <c r="WCQ46" s="13"/>
      <c r="WCR46" s="13"/>
      <c r="WCS46" s="13"/>
      <c r="WCT46" s="13"/>
      <c r="WCU46" s="13"/>
      <c r="WCV46" s="13"/>
      <c r="WCW46" s="13"/>
      <c r="WCX46" s="13"/>
      <c r="WCY46" s="13"/>
      <c r="WCZ46" s="13"/>
      <c r="WDA46" s="13"/>
      <c r="WDB46" s="13"/>
      <c r="WDC46" s="13"/>
      <c r="WDD46" s="13"/>
      <c r="WDE46" s="13"/>
      <c r="WDF46" s="13"/>
      <c r="WDG46" s="13"/>
      <c r="WDH46" s="13"/>
      <c r="WDI46" s="13"/>
      <c r="WDJ46" s="13"/>
      <c r="WDK46" s="13"/>
      <c r="WDL46" s="13"/>
      <c r="WDM46" s="13"/>
      <c r="WDN46" s="13"/>
      <c r="WDO46" s="13"/>
      <c r="WDP46" s="13"/>
      <c r="WDQ46" s="13"/>
      <c r="WDR46" s="13"/>
      <c r="WDS46" s="13"/>
      <c r="WDT46" s="13"/>
      <c r="WDU46" s="13"/>
      <c r="WDV46" s="13"/>
      <c r="WDW46" s="13"/>
      <c r="WDX46" s="13"/>
      <c r="WDY46" s="13"/>
      <c r="WDZ46" s="13"/>
      <c r="WEA46" s="13"/>
      <c r="WEB46" s="13"/>
      <c r="WEC46" s="13"/>
      <c r="WED46" s="13"/>
      <c r="WEE46" s="13"/>
      <c r="WEF46" s="13"/>
      <c r="WEG46" s="13"/>
      <c r="WEH46" s="13"/>
      <c r="WEI46" s="13"/>
      <c r="WEJ46" s="13"/>
      <c r="WEK46" s="13"/>
      <c r="WEL46" s="13"/>
      <c r="WEM46" s="13"/>
      <c r="WEN46" s="13"/>
      <c r="WEO46" s="13"/>
      <c r="WEP46" s="13"/>
      <c r="WEQ46" s="13"/>
      <c r="WER46" s="13"/>
      <c r="WES46" s="13"/>
      <c r="WET46" s="13"/>
      <c r="WEU46" s="13"/>
      <c r="WEV46" s="13"/>
      <c r="WEW46" s="13"/>
      <c r="WEX46" s="13"/>
      <c r="WEY46" s="13"/>
      <c r="WEZ46" s="13"/>
      <c r="WFA46" s="13"/>
      <c r="WFB46" s="13"/>
      <c r="WFC46" s="13"/>
      <c r="WFD46" s="13"/>
      <c r="WFE46" s="13"/>
      <c r="WFF46" s="13"/>
      <c r="WFG46" s="13"/>
      <c r="WFH46" s="13"/>
      <c r="WFI46" s="13"/>
      <c r="WFJ46" s="13"/>
      <c r="WFK46" s="13"/>
      <c r="WFL46" s="13"/>
      <c r="WFM46" s="13"/>
      <c r="WFN46" s="13"/>
      <c r="WFO46" s="13"/>
      <c r="WFP46" s="13"/>
      <c r="WFQ46" s="13"/>
      <c r="WFR46" s="13"/>
      <c r="WFS46" s="13"/>
      <c r="WFT46" s="13"/>
      <c r="WFU46" s="13"/>
      <c r="WFV46" s="13"/>
      <c r="WFW46" s="13"/>
      <c r="WFX46" s="13"/>
      <c r="WFY46" s="13"/>
      <c r="WFZ46" s="13"/>
      <c r="WGA46" s="13"/>
      <c r="WGB46" s="13"/>
      <c r="WGC46" s="13"/>
      <c r="WGD46" s="13"/>
      <c r="WGE46" s="13"/>
      <c r="WGF46" s="13"/>
      <c r="WGG46" s="13"/>
      <c r="WGH46" s="13"/>
      <c r="WGI46" s="13"/>
      <c r="WGJ46" s="13"/>
      <c r="WGK46" s="13"/>
      <c r="WGL46" s="13"/>
      <c r="WGM46" s="13"/>
      <c r="WGN46" s="13"/>
      <c r="WGO46" s="13"/>
      <c r="WGP46" s="13"/>
      <c r="WGQ46" s="13"/>
      <c r="WGR46" s="13"/>
      <c r="WGS46" s="13"/>
      <c r="WGT46" s="13"/>
      <c r="WGU46" s="13"/>
      <c r="WGV46" s="13"/>
      <c r="WGW46" s="13"/>
      <c r="WGX46" s="13"/>
      <c r="WGY46" s="13"/>
      <c r="WGZ46" s="13"/>
      <c r="WHA46" s="13"/>
      <c r="WHB46" s="13"/>
      <c r="WHC46" s="13"/>
      <c r="WHD46" s="13"/>
      <c r="WHE46" s="13"/>
      <c r="WHF46" s="13"/>
      <c r="WHG46" s="13"/>
      <c r="WHH46" s="13"/>
      <c r="WHI46" s="13"/>
      <c r="WHJ46" s="13"/>
      <c r="WHK46" s="13"/>
      <c r="WHL46" s="13"/>
      <c r="WHM46" s="13"/>
      <c r="WHN46" s="13"/>
      <c r="WHO46" s="13"/>
      <c r="WHP46" s="13"/>
      <c r="WHQ46" s="13"/>
      <c r="WHR46" s="13"/>
      <c r="WHS46" s="13"/>
      <c r="WHT46" s="13"/>
      <c r="WHU46" s="13"/>
      <c r="WHV46" s="13"/>
      <c r="WHW46" s="13"/>
      <c r="WHX46" s="13"/>
      <c r="WHY46" s="13"/>
      <c r="WHZ46" s="13"/>
      <c r="WIA46" s="13"/>
      <c r="WIB46" s="13"/>
      <c r="WIC46" s="13"/>
      <c r="WID46" s="13"/>
      <c r="WIE46" s="13"/>
      <c r="WIF46" s="13"/>
      <c r="WIG46" s="13"/>
      <c r="WIH46" s="13"/>
      <c r="WII46" s="13"/>
      <c r="WIJ46" s="13"/>
      <c r="WIK46" s="13"/>
      <c r="WIL46" s="13"/>
      <c r="WIM46" s="13"/>
      <c r="WIN46" s="13"/>
      <c r="WIO46" s="13"/>
      <c r="WIP46" s="13"/>
      <c r="WIQ46" s="13"/>
      <c r="WIR46" s="13"/>
      <c r="WIS46" s="13"/>
      <c r="WIT46" s="13"/>
      <c r="WIU46" s="13"/>
      <c r="WIV46" s="13"/>
      <c r="WIW46" s="13"/>
      <c r="WIX46" s="13"/>
      <c r="WIY46" s="13"/>
      <c r="WIZ46" s="13"/>
      <c r="WJA46" s="13"/>
      <c r="WJB46" s="13"/>
      <c r="WJC46" s="13"/>
      <c r="WJD46" s="13"/>
      <c r="WJE46" s="13"/>
      <c r="WJF46" s="13"/>
      <c r="WJG46" s="13"/>
      <c r="WJH46" s="13"/>
      <c r="WJI46" s="13"/>
      <c r="WJJ46" s="13"/>
      <c r="WJK46" s="13"/>
      <c r="WJL46" s="13"/>
      <c r="WJM46" s="13"/>
      <c r="WJN46" s="13"/>
      <c r="WJO46" s="13"/>
      <c r="WJP46" s="13"/>
      <c r="WJQ46" s="13"/>
      <c r="WJR46" s="13"/>
      <c r="WJS46" s="13"/>
      <c r="WJT46" s="13"/>
      <c r="WJU46" s="13"/>
      <c r="WJV46" s="13"/>
      <c r="WJW46" s="13"/>
      <c r="WJX46" s="13"/>
      <c r="WJY46" s="13"/>
      <c r="WJZ46" s="13"/>
      <c r="WKA46" s="13"/>
      <c r="WKB46" s="13"/>
      <c r="WKC46" s="13"/>
      <c r="WKD46" s="13"/>
      <c r="WKE46" s="13"/>
      <c r="WKF46" s="13"/>
      <c r="WKG46" s="13"/>
      <c r="WKH46" s="13"/>
      <c r="WKI46" s="13"/>
      <c r="WKJ46" s="13"/>
      <c r="WKK46" s="13"/>
      <c r="WKL46" s="13"/>
      <c r="WKM46" s="13"/>
      <c r="WKN46" s="13"/>
      <c r="WKO46" s="13"/>
      <c r="WKP46" s="13"/>
      <c r="WKQ46" s="13"/>
      <c r="WKR46" s="13"/>
      <c r="WKS46" s="13"/>
      <c r="WKT46" s="13"/>
      <c r="WKU46" s="13"/>
      <c r="WKV46" s="13"/>
      <c r="WKW46" s="13"/>
      <c r="WKX46" s="13"/>
      <c r="WKY46" s="13"/>
      <c r="WKZ46" s="13"/>
      <c r="WLA46" s="13"/>
      <c r="WLB46" s="13"/>
      <c r="WLC46" s="13"/>
      <c r="WLD46" s="13"/>
      <c r="WLE46" s="13"/>
      <c r="WLF46" s="13"/>
      <c r="WLG46" s="13"/>
      <c r="WLH46" s="13"/>
      <c r="WLI46" s="13"/>
      <c r="WLJ46" s="13"/>
      <c r="WLK46" s="13"/>
      <c r="WLL46" s="13"/>
      <c r="WLM46" s="13"/>
      <c r="WLN46" s="13"/>
      <c r="WLO46" s="13"/>
      <c r="WLP46" s="13"/>
      <c r="WLQ46" s="13"/>
      <c r="WLR46" s="13"/>
      <c r="WLS46" s="13"/>
      <c r="WLT46" s="13"/>
      <c r="WLU46" s="13"/>
      <c r="WLV46" s="13"/>
      <c r="WLW46" s="13"/>
      <c r="WLX46" s="13"/>
      <c r="WLY46" s="13"/>
      <c r="WLZ46" s="13"/>
      <c r="WMA46" s="13"/>
      <c r="WMB46" s="13"/>
      <c r="WMC46" s="13"/>
      <c r="WMD46" s="13"/>
      <c r="WME46" s="13"/>
      <c r="WMF46" s="13"/>
      <c r="WMG46" s="13"/>
      <c r="WMH46" s="13"/>
      <c r="WMI46" s="13"/>
      <c r="WMJ46" s="13"/>
      <c r="WMK46" s="13"/>
      <c r="WML46" s="13"/>
      <c r="WMM46" s="13"/>
      <c r="WMN46" s="13"/>
      <c r="WMO46" s="13"/>
      <c r="WMP46" s="13"/>
      <c r="WMQ46" s="13"/>
      <c r="WMR46" s="13"/>
      <c r="WMS46" s="13"/>
      <c r="WMT46" s="13"/>
      <c r="WMU46" s="13"/>
      <c r="WMV46" s="13"/>
      <c r="WMW46" s="13"/>
      <c r="WMX46" s="13"/>
      <c r="WMY46" s="13"/>
      <c r="WMZ46" s="13"/>
      <c r="WNA46" s="13"/>
      <c r="WNB46" s="13"/>
      <c r="WNC46" s="13"/>
      <c r="WND46" s="13"/>
      <c r="WNE46" s="13"/>
      <c r="WNF46" s="13"/>
      <c r="WNG46" s="13"/>
      <c r="WNH46" s="13"/>
      <c r="WNI46" s="13"/>
      <c r="WNJ46" s="13"/>
      <c r="WNK46" s="13"/>
      <c r="WNL46" s="13"/>
      <c r="WNM46" s="13"/>
      <c r="WNN46" s="13"/>
      <c r="WNO46" s="13"/>
      <c r="WNP46" s="13"/>
      <c r="WNQ46" s="13"/>
      <c r="WNR46" s="13"/>
      <c r="WNS46" s="13"/>
      <c r="WNT46" s="13"/>
      <c r="WNU46" s="13"/>
      <c r="WNV46" s="13"/>
      <c r="WNW46" s="13"/>
      <c r="WNX46" s="13"/>
      <c r="WNY46" s="13"/>
      <c r="WNZ46" s="13"/>
      <c r="WOA46" s="13"/>
      <c r="WOB46" s="13"/>
      <c r="WOC46" s="13"/>
      <c r="WOD46" s="13"/>
      <c r="WOE46" s="13"/>
      <c r="WOF46" s="13"/>
      <c r="WOG46" s="13"/>
      <c r="WOH46" s="13"/>
      <c r="WOI46" s="13"/>
      <c r="WOJ46" s="13"/>
      <c r="WOK46" s="13"/>
      <c r="WOL46" s="13"/>
      <c r="WOM46" s="13"/>
      <c r="WON46" s="13"/>
      <c r="WOO46" s="13"/>
      <c r="WOP46" s="13"/>
      <c r="WOQ46" s="13"/>
      <c r="WOR46" s="13"/>
      <c r="WOS46" s="13"/>
      <c r="WOT46" s="13"/>
      <c r="WOU46" s="13"/>
      <c r="WOV46" s="13"/>
      <c r="WOW46" s="13"/>
      <c r="WOX46" s="13"/>
      <c r="WOY46" s="13"/>
      <c r="WOZ46" s="13"/>
      <c r="WPA46" s="13"/>
      <c r="WPB46" s="13"/>
      <c r="WPC46" s="13"/>
      <c r="WPD46" s="13"/>
      <c r="WPE46" s="13"/>
      <c r="WPF46" s="13"/>
      <c r="WPG46" s="13"/>
      <c r="WPH46" s="13"/>
      <c r="WPI46" s="13"/>
      <c r="WPJ46" s="13"/>
      <c r="WPK46" s="13"/>
      <c r="WPL46" s="13"/>
      <c r="WPM46" s="13"/>
      <c r="WPN46" s="13"/>
      <c r="WPO46" s="13"/>
      <c r="WPP46" s="13"/>
      <c r="WPQ46" s="13"/>
      <c r="WPR46" s="13"/>
      <c r="WPS46" s="13"/>
      <c r="WPT46" s="13"/>
      <c r="WPU46" s="13"/>
      <c r="WPV46" s="13"/>
      <c r="WPW46" s="13"/>
      <c r="WPX46" s="13"/>
      <c r="WPY46" s="13"/>
      <c r="WPZ46" s="13"/>
      <c r="WQA46" s="13"/>
      <c r="WQB46" s="13"/>
      <c r="WQC46" s="13"/>
      <c r="WQD46" s="13"/>
      <c r="WQE46" s="13"/>
      <c r="WQF46" s="13"/>
      <c r="WQG46" s="13"/>
      <c r="WQH46" s="13"/>
      <c r="WQI46" s="13"/>
      <c r="WQJ46" s="13"/>
      <c r="WQK46" s="13"/>
      <c r="WQL46" s="13"/>
      <c r="WQM46" s="13"/>
      <c r="WQN46" s="13"/>
      <c r="WQO46" s="13"/>
      <c r="WQP46" s="13"/>
      <c r="WQQ46" s="13"/>
      <c r="WQR46" s="13"/>
      <c r="WQS46" s="13"/>
      <c r="WQT46" s="13"/>
      <c r="WQU46" s="13"/>
      <c r="WQV46" s="13"/>
      <c r="WQW46" s="13"/>
      <c r="WQX46" s="13"/>
      <c r="WQY46" s="13"/>
      <c r="WQZ46" s="13"/>
      <c r="WRA46" s="13"/>
      <c r="WRB46" s="13"/>
      <c r="WRC46" s="13"/>
      <c r="WRD46" s="13"/>
      <c r="WRE46" s="13"/>
      <c r="WRF46" s="13"/>
      <c r="WRG46" s="13"/>
      <c r="WRH46" s="13"/>
      <c r="WRI46" s="13"/>
      <c r="WRJ46" s="13"/>
      <c r="WRK46" s="13"/>
      <c r="WRL46" s="13"/>
      <c r="WRM46" s="13"/>
      <c r="WRN46" s="13"/>
      <c r="WRO46" s="13"/>
      <c r="WRP46" s="13"/>
      <c r="WRQ46" s="13"/>
      <c r="WRR46" s="13"/>
      <c r="WRS46" s="13"/>
      <c r="WRT46" s="13"/>
      <c r="WRU46" s="13"/>
      <c r="WRV46" s="13"/>
      <c r="WRW46" s="13"/>
      <c r="WRX46" s="13"/>
      <c r="WRY46" s="13"/>
      <c r="WRZ46" s="13"/>
      <c r="WSA46" s="13"/>
      <c r="WSB46" s="13"/>
      <c r="WSC46" s="13"/>
      <c r="WSD46" s="13"/>
      <c r="WSE46" s="13"/>
      <c r="WSF46" s="13"/>
      <c r="WSG46" s="13"/>
      <c r="WSH46" s="13"/>
      <c r="WSI46" s="13"/>
      <c r="WSJ46" s="13"/>
      <c r="WSK46" s="13"/>
      <c r="WSL46" s="13"/>
      <c r="WSM46" s="13"/>
      <c r="WSN46" s="13"/>
      <c r="WSO46" s="13"/>
      <c r="WSP46" s="13"/>
      <c r="WSQ46" s="13"/>
      <c r="WSR46" s="13"/>
      <c r="WSS46" s="13"/>
      <c r="WST46" s="13"/>
      <c r="WSU46" s="13"/>
      <c r="WSV46" s="13"/>
      <c r="WSW46" s="13"/>
      <c r="WSX46" s="13"/>
      <c r="WSY46" s="13"/>
      <c r="WSZ46" s="13"/>
      <c r="WTA46" s="13"/>
      <c r="WTB46" s="13"/>
      <c r="WTC46" s="13"/>
      <c r="WTD46" s="13"/>
      <c r="WTE46" s="13"/>
      <c r="WTF46" s="13"/>
      <c r="WTG46" s="13"/>
      <c r="WTH46" s="13"/>
      <c r="WTI46" s="13"/>
      <c r="WTJ46" s="13"/>
      <c r="WTK46" s="13"/>
      <c r="WTL46" s="13"/>
      <c r="WTM46" s="13"/>
      <c r="WTN46" s="13"/>
      <c r="WTO46" s="13"/>
      <c r="WTP46" s="13"/>
      <c r="WTQ46" s="13"/>
      <c r="WTR46" s="13"/>
      <c r="WTS46" s="13"/>
      <c r="WTT46" s="13"/>
      <c r="WTU46" s="13"/>
      <c r="WTV46" s="13"/>
      <c r="WTW46" s="13"/>
      <c r="WTX46" s="13"/>
      <c r="WTY46" s="13"/>
      <c r="WTZ46" s="13"/>
      <c r="WUA46" s="13"/>
      <c r="WUB46" s="13"/>
      <c r="WUC46" s="13"/>
      <c r="WUD46" s="13"/>
      <c r="WUE46" s="13"/>
      <c r="WUF46" s="13"/>
      <c r="WUG46" s="13"/>
      <c r="WUH46" s="13"/>
      <c r="WUI46" s="13"/>
      <c r="WUJ46" s="13"/>
      <c r="WUK46" s="13"/>
      <c r="WUL46" s="13"/>
      <c r="WUM46" s="13"/>
      <c r="WUN46" s="13"/>
      <c r="WUO46" s="13"/>
      <c r="WUP46" s="13"/>
      <c r="WUQ46" s="13"/>
      <c r="WUR46" s="13"/>
      <c r="WUS46" s="13"/>
      <c r="WUT46" s="13"/>
      <c r="WUU46" s="13"/>
      <c r="WUV46" s="13"/>
      <c r="WUW46" s="13"/>
      <c r="WUX46" s="13"/>
      <c r="WUY46" s="13"/>
      <c r="WUZ46" s="13"/>
      <c r="WVA46" s="13"/>
      <c r="WVB46" s="13"/>
      <c r="WVC46" s="13"/>
      <c r="WVD46" s="13"/>
      <c r="WVE46" s="13"/>
      <c r="WVF46" s="13"/>
      <c r="WVG46" s="13"/>
      <c r="WVH46" s="13"/>
      <c r="WVI46" s="13"/>
      <c r="WVJ46" s="13"/>
      <c r="WVK46" s="13"/>
      <c r="WVL46" s="13"/>
      <c r="WVM46" s="13"/>
      <c r="WVN46" s="13"/>
      <c r="WVO46" s="13"/>
      <c r="WVP46" s="13"/>
      <c r="WVQ46" s="13"/>
      <c r="WVR46" s="13"/>
      <c r="WVS46" s="13"/>
      <c r="WVT46" s="13"/>
      <c r="WVU46" s="13"/>
      <c r="WVV46" s="13"/>
      <c r="WVW46" s="13"/>
      <c r="WVX46" s="13"/>
      <c r="WVY46" s="13"/>
      <c r="WVZ46" s="13"/>
      <c r="WWA46" s="13"/>
      <c r="WWB46" s="13"/>
      <c r="WWC46" s="13"/>
      <c r="WWD46" s="13"/>
      <c r="WWE46" s="13"/>
      <c r="WWF46" s="13"/>
      <c r="WWG46" s="13"/>
      <c r="WWH46" s="13"/>
      <c r="WWI46" s="13"/>
      <c r="WWJ46" s="13"/>
      <c r="WWK46" s="13"/>
      <c r="WWL46" s="13"/>
      <c r="WWM46" s="13"/>
      <c r="WWN46" s="13"/>
      <c r="WWO46" s="13"/>
      <c r="WWP46" s="13"/>
      <c r="WWQ46" s="13"/>
      <c r="WWR46" s="13"/>
      <c r="WWS46" s="13"/>
      <c r="WWT46" s="13"/>
      <c r="WWU46" s="13"/>
      <c r="WWV46" s="13"/>
      <c r="WWW46" s="13"/>
      <c r="WWX46" s="13"/>
      <c r="WWY46" s="13"/>
      <c r="WWZ46" s="13"/>
      <c r="WXA46" s="13"/>
      <c r="WXB46" s="13"/>
      <c r="WXC46" s="13"/>
      <c r="WXD46" s="13"/>
      <c r="WXE46" s="13"/>
      <c r="WXF46" s="13"/>
      <c r="WXG46" s="13"/>
      <c r="WXH46" s="13"/>
      <c r="WXI46" s="13"/>
      <c r="WXJ46" s="13"/>
      <c r="WXK46" s="13"/>
      <c r="WXL46" s="13"/>
      <c r="WXM46" s="13"/>
      <c r="WXN46" s="13"/>
      <c r="WXO46" s="13"/>
      <c r="WXP46" s="13"/>
      <c r="WXQ46" s="13"/>
      <c r="WXR46" s="13"/>
      <c r="WXS46" s="13"/>
      <c r="WXT46" s="13"/>
      <c r="WXU46" s="13"/>
      <c r="WXV46" s="13"/>
      <c r="WXW46" s="13"/>
      <c r="WXX46" s="13"/>
      <c r="WXY46" s="13"/>
      <c r="WXZ46" s="13"/>
      <c r="WYA46" s="13"/>
      <c r="WYB46" s="13"/>
      <c r="WYC46" s="13"/>
      <c r="WYD46" s="13"/>
      <c r="WYE46" s="13"/>
      <c r="WYF46" s="13"/>
      <c r="WYG46" s="13"/>
      <c r="WYH46" s="13"/>
      <c r="WYI46" s="13"/>
      <c r="WYJ46" s="13"/>
      <c r="WYK46" s="13"/>
      <c r="WYL46" s="13"/>
      <c r="WYM46" s="13"/>
      <c r="WYN46" s="13"/>
      <c r="WYO46" s="13"/>
      <c r="WYP46" s="13"/>
      <c r="WYQ46" s="13"/>
      <c r="WYR46" s="13"/>
      <c r="WYS46" s="13"/>
      <c r="WYT46" s="13"/>
      <c r="WYU46" s="13"/>
      <c r="WYV46" s="13"/>
      <c r="WYW46" s="13"/>
      <c r="WYX46" s="13"/>
      <c r="WYY46" s="13"/>
      <c r="WYZ46" s="13"/>
      <c r="WZA46" s="13"/>
      <c r="WZB46" s="13"/>
      <c r="WZC46" s="13"/>
      <c r="WZD46" s="13"/>
      <c r="WZE46" s="13"/>
      <c r="WZF46" s="13"/>
      <c r="WZG46" s="13"/>
      <c r="WZH46" s="13"/>
      <c r="WZI46" s="13"/>
      <c r="WZJ46" s="13"/>
      <c r="WZK46" s="13"/>
      <c r="WZL46" s="13"/>
      <c r="WZM46" s="13"/>
      <c r="WZN46" s="13"/>
      <c r="WZO46" s="13"/>
      <c r="WZP46" s="13"/>
      <c r="WZQ46" s="13"/>
      <c r="WZR46" s="13"/>
      <c r="WZS46" s="13"/>
      <c r="WZT46" s="13"/>
      <c r="WZU46" s="13"/>
      <c r="WZV46" s="13"/>
      <c r="WZW46" s="13"/>
      <c r="WZX46" s="13"/>
      <c r="WZY46" s="13"/>
      <c r="WZZ46" s="13"/>
      <c r="XAA46" s="13"/>
      <c r="XAB46" s="13"/>
      <c r="XAC46" s="13"/>
      <c r="XAD46" s="13"/>
      <c r="XAE46" s="13"/>
      <c r="XAF46" s="13"/>
      <c r="XAG46" s="13"/>
      <c r="XAH46" s="13"/>
      <c r="XAI46" s="13"/>
      <c r="XAJ46" s="13"/>
      <c r="XAK46" s="13"/>
      <c r="XAL46" s="13"/>
      <c r="XAM46" s="13"/>
      <c r="XAN46" s="13"/>
      <c r="XAO46" s="13"/>
      <c r="XAP46" s="13"/>
      <c r="XAQ46" s="13"/>
      <c r="XAR46" s="13"/>
      <c r="XAS46" s="13"/>
      <c r="XAT46" s="13"/>
      <c r="XAU46" s="13"/>
      <c r="XAV46" s="13"/>
      <c r="XAW46" s="13"/>
      <c r="XAX46" s="13"/>
      <c r="XAY46" s="13"/>
      <c r="XAZ46" s="13"/>
      <c r="XBA46" s="13"/>
      <c r="XBB46" s="13"/>
      <c r="XBC46" s="13"/>
      <c r="XBD46" s="13"/>
      <c r="XBE46" s="13"/>
      <c r="XBF46" s="13"/>
      <c r="XBG46" s="13"/>
      <c r="XBH46" s="13"/>
      <c r="XBI46" s="13"/>
      <c r="XBJ46" s="13"/>
      <c r="XBK46" s="13"/>
      <c r="XBL46" s="13"/>
      <c r="XBM46" s="13"/>
      <c r="XBN46" s="13"/>
      <c r="XBO46" s="13"/>
      <c r="XBP46" s="13"/>
      <c r="XBQ46" s="13"/>
      <c r="XBR46" s="13"/>
      <c r="XBS46" s="13"/>
      <c r="XBT46" s="13"/>
      <c r="XBU46" s="13"/>
      <c r="XBV46" s="13"/>
      <c r="XBW46" s="13"/>
      <c r="XBX46" s="13"/>
      <c r="XBY46" s="13"/>
      <c r="XBZ46" s="13"/>
      <c r="XCA46" s="13"/>
      <c r="XCB46" s="13"/>
      <c r="XCC46" s="13"/>
      <c r="XCD46" s="13"/>
      <c r="XCE46" s="13"/>
      <c r="XCF46" s="13"/>
      <c r="XCG46" s="13"/>
      <c r="XCH46" s="13"/>
      <c r="XCI46" s="13"/>
      <c r="XCJ46" s="13"/>
      <c r="XCK46" s="13"/>
      <c r="XCL46" s="13"/>
      <c r="XCM46" s="13"/>
      <c r="XCN46" s="13"/>
      <c r="XCO46" s="13"/>
      <c r="XCP46" s="13"/>
      <c r="XCQ46" s="13"/>
      <c r="XCR46" s="13"/>
      <c r="XCS46" s="13"/>
      <c r="XCT46" s="13"/>
      <c r="XCU46" s="13"/>
      <c r="XCV46" s="13"/>
      <c r="XCW46" s="13"/>
      <c r="XCX46" s="13"/>
      <c r="XCY46" s="13"/>
      <c r="XCZ46" s="13"/>
      <c r="XDA46" s="13"/>
      <c r="XDB46" s="13"/>
      <c r="XDC46" s="13"/>
      <c r="XDD46" s="13"/>
      <c r="XDE46" s="13"/>
      <c r="XDF46" s="13"/>
      <c r="XDG46" s="13"/>
      <c r="XDH46" s="13"/>
      <c r="XDI46" s="13"/>
      <c r="XDJ46" s="13"/>
      <c r="XDK46" s="13"/>
      <c r="XDL46" s="13"/>
      <c r="XDM46" s="13"/>
      <c r="XDN46" s="13"/>
      <c r="XDO46" s="13"/>
      <c r="XDP46" s="13"/>
      <c r="XDQ46" s="13"/>
      <c r="XDR46" s="13"/>
      <c r="XDS46" s="13"/>
      <c r="XDT46" s="13"/>
      <c r="XDU46" s="13"/>
      <c r="XDV46" s="13"/>
      <c r="XDW46" s="13"/>
      <c r="XDX46" s="13"/>
      <c r="XDY46" s="13"/>
      <c r="XDZ46" s="13"/>
      <c r="XEA46" s="13"/>
      <c r="XEB46" s="13"/>
      <c r="XEC46" s="13"/>
      <c r="XED46" s="13"/>
      <c r="XEE46" s="13"/>
      <c r="XEF46" s="13"/>
      <c r="XEG46" s="13"/>
      <c r="XEH46" s="13"/>
      <c r="XEI46" s="13"/>
      <c r="XEJ46" s="13"/>
      <c r="XEK46" s="13"/>
      <c r="XEL46" s="13"/>
      <c r="XEM46" s="13"/>
      <c r="XEN46" s="13"/>
      <c r="XEO46" s="13"/>
      <c r="XEP46" s="13"/>
      <c r="XEQ46" s="13"/>
      <c r="XER46" s="13"/>
      <c r="XES46" s="13"/>
      <c r="XET46" s="13"/>
      <c r="XEU46" s="13"/>
      <c r="XEV46" s="13"/>
      <c r="XEW46" s="13"/>
      <c r="XEX46" s="13"/>
      <c r="XEY46" s="13"/>
      <c r="XEZ46" s="13"/>
      <c r="XFA46" s="13"/>
      <c r="XFB46" s="13"/>
      <c r="XFC46" s="13"/>
      <c r="XFD46" s="13"/>
    </row>
    <row r="47" spans="1:16384" ht="15" customHeight="1" x14ac:dyDescent="0.25">
      <c r="A47" s="13"/>
      <c r="J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/>
      <c r="ARM47" s="13"/>
      <c r="ARN47" s="13"/>
      <c r="ARO47" s="13"/>
      <c r="ARP47" s="13"/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/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/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/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/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/>
      <c r="DRF47" s="13"/>
      <c r="DRG47" s="13"/>
      <c r="DRH47" s="13"/>
      <c r="DRI47" s="13"/>
      <c r="DRJ47" s="13"/>
      <c r="DRK47" s="13"/>
      <c r="DRL47" s="13"/>
      <c r="DRM47" s="13"/>
      <c r="DRN47" s="13"/>
      <c r="DRO47" s="13"/>
      <c r="DRP47" s="13"/>
      <c r="DRQ47" s="13"/>
      <c r="DRR47" s="13"/>
      <c r="DRS47" s="13"/>
      <c r="DRT47" s="13"/>
      <c r="DRU47" s="13"/>
      <c r="DRV47" s="13"/>
      <c r="DRW47" s="13"/>
      <c r="DRX47" s="13"/>
      <c r="DRY47" s="13"/>
      <c r="DRZ47" s="13"/>
      <c r="DSA47" s="13"/>
      <c r="DSB47" s="13"/>
      <c r="DSC47" s="13"/>
      <c r="DSD47" s="13"/>
      <c r="DSE47" s="13"/>
      <c r="DSF47" s="13"/>
      <c r="DSG47" s="13"/>
      <c r="DSH47" s="13"/>
      <c r="DSI47" s="13"/>
      <c r="DSJ47" s="13"/>
      <c r="DSK47" s="13"/>
      <c r="DSL47" s="13"/>
      <c r="DSM47" s="13"/>
      <c r="DSN47" s="13"/>
      <c r="DSO47" s="13"/>
      <c r="DSP47" s="13"/>
      <c r="DSQ47" s="13"/>
      <c r="DSR47" s="13"/>
      <c r="DSS47" s="13"/>
      <c r="DST47" s="13"/>
      <c r="DSU47" s="13"/>
      <c r="DSV47" s="13"/>
      <c r="DSW47" s="13"/>
      <c r="DSX47" s="13"/>
      <c r="DSY47" s="13"/>
      <c r="DSZ47" s="13"/>
      <c r="DTA47" s="13"/>
      <c r="DTB47" s="13"/>
      <c r="DTC47" s="13"/>
      <c r="DTD47" s="13"/>
      <c r="DTE47" s="13"/>
      <c r="DTF47" s="13"/>
      <c r="DTG47" s="13"/>
      <c r="DTH47" s="13"/>
      <c r="DTI47" s="13"/>
      <c r="DTJ47" s="13"/>
      <c r="DTK47" s="13"/>
      <c r="DTL47" s="13"/>
      <c r="DTM47" s="13"/>
      <c r="DTN47" s="13"/>
      <c r="DTO47" s="13"/>
      <c r="DTP47" s="13"/>
      <c r="DTQ47" s="13"/>
      <c r="DTR47" s="13"/>
      <c r="DTS47" s="13"/>
      <c r="DTT47" s="13"/>
      <c r="DTU47" s="13"/>
      <c r="DTV47" s="13"/>
      <c r="DTW47" s="13"/>
      <c r="DTX47" s="13"/>
      <c r="DTY47" s="13"/>
      <c r="DTZ47" s="13"/>
      <c r="DUA47" s="13"/>
      <c r="DUB47" s="13"/>
      <c r="DUC47" s="13"/>
      <c r="DUD47" s="13"/>
      <c r="DUE47" s="13"/>
      <c r="DUF47" s="13"/>
      <c r="DUG47" s="13"/>
      <c r="DUH47" s="13"/>
      <c r="DUI47" s="13"/>
      <c r="DUJ47" s="13"/>
      <c r="DUK47" s="13"/>
      <c r="DUL47" s="13"/>
      <c r="DUM47" s="13"/>
      <c r="DUN47" s="13"/>
      <c r="DUO47" s="13"/>
      <c r="DUP47" s="13"/>
      <c r="DUQ47" s="13"/>
      <c r="DUR47" s="13"/>
      <c r="DUS47" s="13"/>
      <c r="DUT47" s="13"/>
      <c r="DUU47" s="13"/>
      <c r="DUV47" s="13"/>
      <c r="DUW47" s="13"/>
      <c r="DUX47" s="13"/>
      <c r="DUY47" s="13"/>
      <c r="DUZ47" s="13"/>
      <c r="DVA47" s="13"/>
      <c r="DVB47" s="13"/>
      <c r="DVC47" s="13"/>
      <c r="DVD47" s="13"/>
      <c r="DVE47" s="13"/>
      <c r="DVF47" s="13"/>
      <c r="DVG47" s="13"/>
      <c r="DVH47" s="13"/>
      <c r="DVI47" s="13"/>
      <c r="DVJ47" s="13"/>
      <c r="DVK47" s="13"/>
      <c r="DVL47" s="13"/>
      <c r="DVM47" s="13"/>
      <c r="DVN47" s="13"/>
      <c r="DVO47" s="13"/>
      <c r="DVP47" s="13"/>
      <c r="DVQ47" s="13"/>
      <c r="DVR47" s="13"/>
      <c r="DVS47" s="13"/>
      <c r="DVT47" s="13"/>
      <c r="DVU47" s="13"/>
      <c r="DVV47" s="13"/>
      <c r="DVW47" s="13"/>
      <c r="DVX47" s="13"/>
      <c r="DVY47" s="13"/>
      <c r="DVZ47" s="13"/>
      <c r="DWA47" s="13"/>
      <c r="DWB47" s="13"/>
      <c r="DWC47" s="13"/>
      <c r="DWD47" s="13"/>
      <c r="DWE47" s="13"/>
      <c r="DWF47" s="13"/>
      <c r="DWG47" s="13"/>
      <c r="DWH47" s="13"/>
      <c r="DWI47" s="13"/>
      <c r="DWJ47" s="13"/>
      <c r="DWK47" s="13"/>
      <c r="DWL47" s="13"/>
      <c r="DWM47" s="13"/>
      <c r="DWN47" s="13"/>
      <c r="DWO47" s="13"/>
      <c r="DWP47" s="13"/>
      <c r="DWQ47" s="13"/>
      <c r="DWR47" s="13"/>
      <c r="DWS47" s="13"/>
      <c r="DWT47" s="13"/>
      <c r="DWU47" s="13"/>
      <c r="DWV47" s="13"/>
      <c r="DWW47" s="13"/>
      <c r="DWX47" s="13"/>
      <c r="DWY47" s="13"/>
      <c r="DWZ47" s="13"/>
      <c r="DXA47" s="13"/>
      <c r="DXB47" s="13"/>
      <c r="DXC47" s="13"/>
      <c r="DXD47" s="13"/>
      <c r="DXE47" s="13"/>
      <c r="DXF47" s="13"/>
      <c r="DXG47" s="13"/>
      <c r="DXH47" s="13"/>
      <c r="DXI47" s="13"/>
      <c r="DXJ47" s="13"/>
      <c r="DXK47" s="13"/>
      <c r="DXL47" s="13"/>
      <c r="DXM47" s="13"/>
      <c r="DXN47" s="13"/>
      <c r="DXO47" s="13"/>
      <c r="DXP47" s="13"/>
      <c r="DXQ47" s="13"/>
      <c r="DXR47" s="13"/>
      <c r="DXS47" s="13"/>
      <c r="DXT47" s="13"/>
      <c r="DXU47" s="13"/>
      <c r="DXV47" s="13"/>
      <c r="DXW47" s="13"/>
      <c r="DXX47" s="13"/>
      <c r="DXY47" s="13"/>
      <c r="DXZ47" s="13"/>
      <c r="DYA47" s="13"/>
      <c r="DYB47" s="13"/>
      <c r="DYC47" s="13"/>
      <c r="DYD47" s="13"/>
      <c r="DYE47" s="13"/>
      <c r="DYF47" s="13"/>
      <c r="DYG47" s="13"/>
      <c r="DYH47" s="13"/>
      <c r="DYI47" s="13"/>
      <c r="DYJ47" s="13"/>
      <c r="DYK47" s="13"/>
      <c r="DYL47" s="13"/>
      <c r="DYM47" s="13"/>
      <c r="DYN47" s="13"/>
      <c r="DYO47" s="13"/>
      <c r="DYP47" s="13"/>
      <c r="DYQ47" s="13"/>
      <c r="DYR47" s="13"/>
      <c r="DYS47" s="13"/>
      <c r="DYT47" s="13"/>
      <c r="DYU47" s="13"/>
      <c r="DYV47" s="13"/>
      <c r="DYW47" s="13"/>
      <c r="DYX47" s="13"/>
      <c r="DYY47" s="13"/>
      <c r="DYZ47" s="13"/>
      <c r="DZA47" s="13"/>
      <c r="DZB47" s="13"/>
      <c r="DZC47" s="13"/>
      <c r="DZD47" s="13"/>
      <c r="DZE47" s="13"/>
      <c r="DZF47" s="13"/>
      <c r="DZG47" s="13"/>
      <c r="DZH47" s="13"/>
      <c r="DZI47" s="13"/>
      <c r="DZJ47" s="13"/>
      <c r="DZK47" s="13"/>
      <c r="DZL47" s="13"/>
      <c r="DZM47" s="13"/>
      <c r="DZN47" s="13"/>
      <c r="DZO47" s="13"/>
      <c r="DZP47" s="13"/>
      <c r="DZQ47" s="13"/>
      <c r="DZR47" s="13"/>
      <c r="DZS47" s="13"/>
      <c r="DZT47" s="13"/>
      <c r="DZU47" s="13"/>
      <c r="DZV47" s="13"/>
      <c r="DZW47" s="13"/>
      <c r="DZX47" s="13"/>
      <c r="DZY47" s="13"/>
      <c r="DZZ47" s="13"/>
      <c r="EAA47" s="13"/>
      <c r="EAB47" s="13"/>
      <c r="EAC47" s="13"/>
      <c r="EAD47" s="13"/>
      <c r="EAE47" s="13"/>
      <c r="EAF47" s="13"/>
      <c r="EAG47" s="13"/>
      <c r="EAH47" s="13"/>
      <c r="EAI47" s="13"/>
      <c r="EAJ47" s="13"/>
      <c r="EAK47" s="13"/>
      <c r="EAL47" s="13"/>
      <c r="EAM47" s="13"/>
      <c r="EAN47" s="13"/>
      <c r="EAO47" s="13"/>
      <c r="EAP47" s="13"/>
      <c r="EAQ47" s="13"/>
      <c r="EAR47" s="13"/>
      <c r="EAS47" s="13"/>
      <c r="EAT47" s="13"/>
      <c r="EAU47" s="13"/>
      <c r="EAV47" s="13"/>
      <c r="EAW47" s="13"/>
      <c r="EAX47" s="13"/>
      <c r="EAY47" s="13"/>
      <c r="EAZ47" s="13"/>
      <c r="EBA47" s="13"/>
      <c r="EBB47" s="13"/>
      <c r="EBC47" s="13"/>
      <c r="EBD47" s="13"/>
      <c r="EBE47" s="13"/>
      <c r="EBF47" s="13"/>
      <c r="EBG47" s="13"/>
      <c r="EBH47" s="13"/>
      <c r="EBI47" s="13"/>
      <c r="EBJ47" s="13"/>
      <c r="EBK47" s="13"/>
      <c r="EBL47" s="13"/>
      <c r="EBM47" s="13"/>
      <c r="EBN47" s="13"/>
      <c r="EBO47" s="13"/>
      <c r="EBP47" s="13"/>
      <c r="EBQ47" s="13"/>
      <c r="EBR47" s="13"/>
      <c r="EBS47" s="13"/>
      <c r="EBT47" s="13"/>
      <c r="EBU47" s="13"/>
      <c r="EBV47" s="13"/>
      <c r="EBW47" s="13"/>
      <c r="EBX47" s="13"/>
      <c r="EBY47" s="13"/>
      <c r="EBZ47" s="13"/>
      <c r="ECA47" s="13"/>
      <c r="ECB47" s="13"/>
      <c r="ECC47" s="13"/>
      <c r="ECD47" s="13"/>
      <c r="ECE47" s="13"/>
      <c r="ECF47" s="13"/>
      <c r="ECG47" s="13"/>
      <c r="ECH47" s="13"/>
      <c r="ECI47" s="13"/>
      <c r="ECJ47" s="13"/>
      <c r="ECK47" s="13"/>
      <c r="ECL47" s="13"/>
      <c r="ECM47" s="13"/>
      <c r="ECN47" s="13"/>
      <c r="ECO47" s="13"/>
      <c r="ECP47" s="13"/>
      <c r="ECQ47" s="13"/>
      <c r="ECR47" s="13"/>
      <c r="ECS47" s="13"/>
      <c r="ECT47" s="13"/>
      <c r="ECU47" s="13"/>
      <c r="ECV47" s="13"/>
      <c r="ECW47" s="13"/>
      <c r="ECX47" s="13"/>
      <c r="ECY47" s="13"/>
      <c r="ECZ47" s="13"/>
      <c r="EDA47" s="13"/>
      <c r="EDB47" s="13"/>
      <c r="EDC47" s="13"/>
      <c r="EDD47" s="13"/>
      <c r="EDE47" s="13"/>
      <c r="EDF47" s="13"/>
      <c r="EDG47" s="13"/>
      <c r="EDH47" s="13"/>
      <c r="EDI47" s="13"/>
      <c r="EDJ47" s="13"/>
      <c r="EDK47" s="13"/>
      <c r="EDL47" s="13"/>
      <c r="EDM47" s="13"/>
      <c r="EDN47" s="13"/>
      <c r="EDO47" s="13"/>
      <c r="EDP47" s="13"/>
      <c r="EDQ47" s="13"/>
      <c r="EDR47" s="13"/>
      <c r="EDS47" s="13"/>
      <c r="EDT47" s="13"/>
      <c r="EDU47" s="13"/>
      <c r="EDV47" s="13"/>
      <c r="EDW47" s="13"/>
      <c r="EDX47" s="13"/>
      <c r="EDY47" s="13"/>
      <c r="EDZ47" s="13"/>
      <c r="EEA47" s="13"/>
      <c r="EEB47" s="13"/>
      <c r="EEC47" s="13"/>
      <c r="EED47" s="13"/>
      <c r="EEE47" s="13"/>
      <c r="EEF47" s="13"/>
      <c r="EEG47" s="13"/>
      <c r="EEH47" s="13"/>
      <c r="EEI47" s="13"/>
      <c r="EEJ47" s="13"/>
      <c r="EEK47" s="13"/>
      <c r="EEL47" s="13"/>
      <c r="EEM47" s="13"/>
      <c r="EEN47" s="13"/>
      <c r="EEO47" s="13"/>
      <c r="EEP47" s="13"/>
      <c r="EEQ47" s="13"/>
      <c r="EER47" s="13"/>
      <c r="EES47" s="13"/>
      <c r="EET47" s="13"/>
      <c r="EEU47" s="13"/>
      <c r="EEV47" s="13"/>
      <c r="EEW47" s="13"/>
      <c r="EEX47" s="13"/>
      <c r="EEY47" s="13"/>
      <c r="EEZ47" s="13"/>
      <c r="EFA47" s="13"/>
      <c r="EFB47" s="13"/>
      <c r="EFC47" s="13"/>
      <c r="EFD47" s="13"/>
      <c r="EFE47" s="13"/>
      <c r="EFF47" s="13"/>
      <c r="EFG47" s="13"/>
      <c r="EFH47" s="13"/>
      <c r="EFI47" s="13"/>
      <c r="EFJ47" s="13"/>
      <c r="EFK47" s="13"/>
      <c r="EFL47" s="13"/>
      <c r="EFM47" s="13"/>
      <c r="EFN47" s="13"/>
      <c r="EFO47" s="13"/>
      <c r="EFP47" s="13"/>
      <c r="EFQ47" s="13"/>
      <c r="EFR47" s="13"/>
      <c r="EFS47" s="13"/>
      <c r="EFT47" s="13"/>
      <c r="EFU47" s="13"/>
      <c r="EFV47" s="13"/>
      <c r="EFW47" s="13"/>
      <c r="EFX47" s="13"/>
      <c r="EFY47" s="13"/>
      <c r="EFZ47" s="13"/>
      <c r="EGA47" s="13"/>
      <c r="EGB47" s="13"/>
      <c r="EGC47" s="13"/>
      <c r="EGD47" s="13"/>
      <c r="EGE47" s="13"/>
      <c r="EGF47" s="13"/>
      <c r="EGG47" s="13"/>
      <c r="EGH47" s="13"/>
      <c r="EGI47" s="13"/>
      <c r="EGJ47" s="13"/>
      <c r="EGK47" s="13"/>
      <c r="EGL47" s="13"/>
      <c r="EGM47" s="13"/>
      <c r="EGN47" s="13"/>
      <c r="EGO47" s="13"/>
      <c r="EGP47" s="13"/>
      <c r="EGQ47" s="13"/>
      <c r="EGR47" s="13"/>
      <c r="EGS47" s="13"/>
      <c r="EGT47" s="13"/>
      <c r="EGU47" s="13"/>
      <c r="EGV47" s="13"/>
      <c r="EGW47" s="13"/>
      <c r="EGX47" s="13"/>
      <c r="EGY47" s="13"/>
      <c r="EGZ47" s="13"/>
      <c r="EHA47" s="13"/>
      <c r="EHB47" s="13"/>
      <c r="EHC47" s="13"/>
      <c r="EHD47" s="13"/>
      <c r="EHE47" s="13"/>
      <c r="EHF47" s="13"/>
      <c r="EHG47" s="13"/>
      <c r="EHH47" s="13"/>
      <c r="EHI47" s="13"/>
      <c r="EHJ47" s="13"/>
      <c r="EHK47" s="13"/>
      <c r="EHL47" s="13"/>
      <c r="EHM47" s="13"/>
      <c r="EHN47" s="13"/>
      <c r="EHO47" s="13"/>
      <c r="EHP47" s="13"/>
      <c r="EHQ47" s="13"/>
      <c r="EHR47" s="13"/>
      <c r="EHS47" s="13"/>
      <c r="EHT47" s="13"/>
      <c r="EHU47" s="13"/>
      <c r="EHV47" s="13"/>
      <c r="EHW47" s="13"/>
      <c r="EHX47" s="13"/>
      <c r="EHY47" s="13"/>
      <c r="EHZ47" s="13"/>
      <c r="EIA47" s="13"/>
      <c r="EIB47" s="13"/>
      <c r="EIC47" s="13"/>
      <c r="EID47" s="13"/>
      <c r="EIE47" s="13"/>
      <c r="EIF47" s="13"/>
      <c r="EIG47" s="13"/>
      <c r="EIH47" s="13"/>
      <c r="EII47" s="13"/>
      <c r="EIJ47" s="13"/>
      <c r="EIK47" s="13"/>
      <c r="EIL47" s="13"/>
      <c r="EIM47" s="13"/>
      <c r="EIN47" s="13"/>
      <c r="EIO47" s="13"/>
      <c r="EIP47" s="13"/>
      <c r="EIQ47" s="13"/>
      <c r="EIR47" s="13"/>
      <c r="EIS47" s="13"/>
      <c r="EIT47" s="13"/>
      <c r="EIU47" s="13"/>
      <c r="EIV47" s="13"/>
      <c r="EIW47" s="13"/>
      <c r="EIX47" s="13"/>
      <c r="EIY47" s="13"/>
      <c r="EIZ47" s="13"/>
      <c r="EJA47" s="13"/>
      <c r="EJB47" s="13"/>
      <c r="EJC47" s="13"/>
      <c r="EJD47" s="13"/>
      <c r="EJE47" s="13"/>
      <c r="EJF47" s="13"/>
      <c r="EJG47" s="13"/>
      <c r="EJH47" s="13"/>
      <c r="EJI47" s="13"/>
      <c r="EJJ47" s="13"/>
      <c r="EJK47" s="13"/>
      <c r="EJL47" s="13"/>
      <c r="EJM47" s="13"/>
      <c r="EJN47" s="13"/>
      <c r="EJO47" s="13"/>
      <c r="EJP47" s="13"/>
      <c r="EJQ47" s="13"/>
      <c r="EJR47" s="13"/>
      <c r="EJS47" s="13"/>
      <c r="EJT47" s="13"/>
      <c r="EJU47" s="13"/>
      <c r="EJV47" s="13"/>
      <c r="EJW47" s="13"/>
      <c r="EJX47" s="13"/>
      <c r="EJY47" s="13"/>
      <c r="EJZ47" s="13"/>
      <c r="EKA47" s="13"/>
      <c r="EKB47" s="13"/>
      <c r="EKC47" s="13"/>
      <c r="EKD47" s="13"/>
      <c r="EKE47" s="13"/>
      <c r="EKF47" s="13"/>
      <c r="EKG47" s="13"/>
      <c r="EKH47" s="13"/>
      <c r="EKI47" s="13"/>
      <c r="EKJ47" s="13"/>
      <c r="EKK47" s="13"/>
      <c r="EKL47" s="13"/>
      <c r="EKM47" s="13"/>
      <c r="EKN47" s="13"/>
      <c r="EKO47" s="13"/>
      <c r="EKP47" s="13"/>
      <c r="EKQ47" s="13"/>
      <c r="EKR47" s="13"/>
      <c r="EKS47" s="13"/>
      <c r="EKT47" s="13"/>
      <c r="EKU47" s="13"/>
      <c r="EKV47" s="13"/>
      <c r="EKW47" s="13"/>
      <c r="EKX47" s="13"/>
      <c r="EKY47" s="13"/>
      <c r="EKZ47" s="13"/>
      <c r="ELA47" s="13"/>
      <c r="ELB47" s="13"/>
      <c r="ELC47" s="13"/>
      <c r="ELD47" s="13"/>
      <c r="ELE47" s="13"/>
      <c r="ELF47" s="13"/>
      <c r="ELG47" s="13"/>
      <c r="ELH47" s="13"/>
      <c r="ELI47" s="13"/>
      <c r="ELJ47" s="13"/>
      <c r="ELK47" s="13"/>
      <c r="ELL47" s="13"/>
      <c r="ELM47" s="13"/>
      <c r="ELN47" s="13"/>
      <c r="ELO47" s="13"/>
      <c r="ELP47" s="13"/>
      <c r="ELQ47" s="13"/>
      <c r="ELR47" s="13"/>
      <c r="ELS47" s="13"/>
      <c r="ELT47" s="13"/>
      <c r="ELU47" s="13"/>
      <c r="ELV47" s="13"/>
      <c r="ELW47" s="13"/>
      <c r="ELX47" s="13"/>
      <c r="ELY47" s="13"/>
      <c r="ELZ47" s="13"/>
      <c r="EMA47" s="13"/>
      <c r="EMB47" s="13"/>
      <c r="EMC47" s="13"/>
      <c r="EMD47" s="13"/>
      <c r="EME47" s="13"/>
      <c r="EMF47" s="13"/>
      <c r="EMG47" s="13"/>
      <c r="EMH47" s="13"/>
      <c r="EMI47" s="13"/>
      <c r="EMJ47" s="13"/>
      <c r="EMK47" s="13"/>
      <c r="EML47" s="13"/>
      <c r="EMM47" s="13"/>
      <c r="EMN47" s="13"/>
      <c r="EMO47" s="13"/>
      <c r="EMP47" s="13"/>
      <c r="EMQ47" s="13"/>
      <c r="EMR47" s="13"/>
      <c r="EMS47" s="13"/>
      <c r="EMT47" s="13"/>
      <c r="EMU47" s="13"/>
      <c r="EMV47" s="13"/>
      <c r="EMW47" s="13"/>
      <c r="EMX47" s="13"/>
      <c r="EMY47" s="13"/>
      <c r="EMZ47" s="13"/>
      <c r="ENA47" s="13"/>
      <c r="ENB47" s="13"/>
      <c r="ENC47" s="13"/>
      <c r="END47" s="13"/>
      <c r="ENE47" s="13"/>
      <c r="ENF47" s="13"/>
      <c r="ENG47" s="13"/>
      <c r="ENH47" s="13"/>
      <c r="ENI47" s="13"/>
      <c r="ENJ47" s="13"/>
      <c r="ENK47" s="13"/>
      <c r="ENL47" s="13"/>
      <c r="ENM47" s="13"/>
      <c r="ENN47" s="13"/>
      <c r="ENO47" s="13"/>
      <c r="ENP47" s="13"/>
      <c r="ENQ47" s="13"/>
      <c r="ENR47" s="13"/>
      <c r="ENS47" s="13"/>
      <c r="ENT47" s="13"/>
      <c r="ENU47" s="13"/>
      <c r="ENV47" s="13"/>
      <c r="ENW47" s="13"/>
      <c r="ENX47" s="13"/>
      <c r="ENY47" s="13"/>
      <c r="ENZ47" s="13"/>
      <c r="EOA47" s="13"/>
      <c r="EOB47" s="13"/>
      <c r="EOC47" s="13"/>
      <c r="EOD47" s="13"/>
      <c r="EOE47" s="13"/>
      <c r="EOF47" s="13"/>
      <c r="EOG47" s="13"/>
      <c r="EOH47" s="13"/>
      <c r="EOI47" s="13"/>
      <c r="EOJ47" s="13"/>
      <c r="EOK47" s="13"/>
      <c r="EOL47" s="13"/>
      <c r="EOM47" s="13"/>
      <c r="EON47" s="13"/>
      <c r="EOO47" s="13"/>
      <c r="EOP47" s="13"/>
      <c r="EOQ47" s="13"/>
      <c r="EOR47" s="13"/>
      <c r="EOS47" s="13"/>
      <c r="EOT47" s="13"/>
      <c r="EOU47" s="13"/>
      <c r="EOV47" s="13"/>
      <c r="EOW47" s="13"/>
      <c r="EOX47" s="13"/>
      <c r="EOY47" s="13"/>
      <c r="EOZ47" s="13"/>
      <c r="EPA47" s="13"/>
      <c r="EPB47" s="13"/>
      <c r="EPC47" s="13"/>
      <c r="EPD47" s="13"/>
      <c r="EPE47" s="13"/>
      <c r="EPF47" s="13"/>
      <c r="EPG47" s="13"/>
      <c r="EPH47" s="13"/>
      <c r="EPI47" s="13"/>
      <c r="EPJ47" s="13"/>
      <c r="EPK47" s="13"/>
      <c r="EPL47" s="13"/>
      <c r="EPM47" s="13"/>
      <c r="EPN47" s="13"/>
      <c r="EPO47" s="13"/>
      <c r="EPP47" s="13"/>
      <c r="EPQ47" s="13"/>
      <c r="EPR47" s="13"/>
      <c r="EPS47" s="13"/>
      <c r="EPT47" s="13"/>
      <c r="EPU47" s="13"/>
      <c r="EPV47" s="13"/>
      <c r="EPW47" s="13"/>
      <c r="EPX47" s="13"/>
      <c r="EPY47" s="13"/>
      <c r="EPZ47" s="13"/>
      <c r="EQA47" s="13"/>
      <c r="EQB47" s="13"/>
      <c r="EQC47" s="13"/>
      <c r="EQD47" s="13"/>
      <c r="EQE47" s="13"/>
      <c r="EQF47" s="13"/>
      <c r="EQG47" s="13"/>
      <c r="EQH47" s="13"/>
      <c r="EQI47" s="13"/>
      <c r="EQJ47" s="13"/>
      <c r="EQK47" s="13"/>
      <c r="EQL47" s="13"/>
      <c r="EQM47" s="13"/>
      <c r="EQN47" s="13"/>
      <c r="EQO47" s="13"/>
      <c r="EQP47" s="13"/>
      <c r="EQQ47" s="13"/>
      <c r="EQR47" s="13"/>
      <c r="EQS47" s="13"/>
      <c r="EQT47" s="13"/>
      <c r="EQU47" s="13"/>
      <c r="EQV47" s="13"/>
      <c r="EQW47" s="13"/>
      <c r="EQX47" s="13"/>
      <c r="EQY47" s="13"/>
      <c r="EQZ47" s="13"/>
      <c r="ERA47" s="13"/>
      <c r="ERB47" s="13"/>
      <c r="ERC47" s="13"/>
      <c r="ERD47" s="13"/>
      <c r="ERE47" s="13"/>
      <c r="ERF47" s="13"/>
      <c r="ERG47" s="13"/>
      <c r="ERH47" s="13"/>
      <c r="ERI47" s="13"/>
      <c r="ERJ47" s="13"/>
      <c r="ERK47" s="13"/>
      <c r="ERL47" s="13"/>
      <c r="ERM47" s="13"/>
      <c r="ERN47" s="13"/>
      <c r="ERO47" s="13"/>
      <c r="ERP47" s="13"/>
      <c r="ERQ47" s="13"/>
      <c r="ERR47" s="13"/>
      <c r="ERS47" s="13"/>
      <c r="ERT47" s="13"/>
      <c r="ERU47" s="13"/>
      <c r="ERV47" s="13"/>
      <c r="ERW47" s="13"/>
      <c r="ERX47" s="13"/>
      <c r="ERY47" s="13"/>
      <c r="ERZ47" s="13"/>
      <c r="ESA47" s="13"/>
      <c r="ESB47" s="13"/>
      <c r="ESC47" s="13"/>
      <c r="ESD47" s="13"/>
      <c r="ESE47" s="13"/>
      <c r="ESF47" s="13"/>
      <c r="ESG47" s="13"/>
      <c r="ESH47" s="13"/>
      <c r="ESI47" s="13"/>
      <c r="ESJ47" s="13"/>
      <c r="ESK47" s="13"/>
      <c r="ESL47" s="13"/>
      <c r="ESM47" s="13"/>
      <c r="ESN47" s="13"/>
      <c r="ESO47" s="13"/>
      <c r="ESP47" s="13"/>
      <c r="ESQ47" s="13"/>
      <c r="ESR47" s="13"/>
      <c r="ESS47" s="13"/>
      <c r="EST47" s="13"/>
      <c r="ESU47" s="13"/>
      <c r="ESV47" s="13"/>
      <c r="ESW47" s="13"/>
      <c r="ESX47" s="13"/>
      <c r="ESY47" s="13"/>
      <c r="ESZ47" s="13"/>
      <c r="ETA47" s="13"/>
      <c r="ETB47" s="13"/>
      <c r="ETC47" s="13"/>
      <c r="ETD47" s="13"/>
      <c r="ETE47" s="13"/>
      <c r="ETF47" s="13"/>
      <c r="ETG47" s="13"/>
      <c r="ETH47" s="13"/>
      <c r="ETI47" s="13"/>
      <c r="ETJ47" s="13"/>
      <c r="ETK47" s="13"/>
      <c r="ETL47" s="13"/>
      <c r="ETM47" s="13"/>
      <c r="ETN47" s="13"/>
      <c r="ETO47" s="13"/>
      <c r="ETP47" s="13"/>
      <c r="ETQ47" s="13"/>
      <c r="ETR47" s="13"/>
      <c r="ETS47" s="13"/>
      <c r="ETT47" s="13"/>
      <c r="ETU47" s="13"/>
      <c r="ETV47" s="13"/>
      <c r="ETW47" s="13"/>
      <c r="ETX47" s="13"/>
      <c r="ETY47" s="13"/>
      <c r="ETZ47" s="13"/>
      <c r="EUA47" s="13"/>
      <c r="EUB47" s="13"/>
      <c r="EUC47" s="13"/>
      <c r="EUD47" s="13"/>
      <c r="EUE47" s="13"/>
      <c r="EUF47" s="13"/>
      <c r="EUG47" s="13"/>
      <c r="EUH47" s="13"/>
      <c r="EUI47" s="13"/>
      <c r="EUJ47" s="13"/>
      <c r="EUK47" s="13"/>
      <c r="EUL47" s="13"/>
      <c r="EUM47" s="13"/>
      <c r="EUN47" s="13"/>
      <c r="EUO47" s="13"/>
      <c r="EUP47" s="13"/>
      <c r="EUQ47" s="13"/>
      <c r="EUR47" s="13"/>
      <c r="EUS47" s="13"/>
      <c r="EUT47" s="13"/>
      <c r="EUU47" s="13"/>
      <c r="EUV47" s="13"/>
      <c r="EUW47" s="13"/>
      <c r="EUX47" s="13"/>
      <c r="EUY47" s="13"/>
      <c r="EUZ47" s="13"/>
      <c r="EVA47" s="13"/>
      <c r="EVB47" s="13"/>
      <c r="EVC47" s="13"/>
      <c r="EVD47" s="13"/>
      <c r="EVE47" s="13"/>
      <c r="EVF47" s="13"/>
      <c r="EVG47" s="13"/>
      <c r="EVH47" s="13"/>
      <c r="EVI47" s="13"/>
      <c r="EVJ47" s="13"/>
      <c r="EVK47" s="13"/>
      <c r="EVL47" s="13"/>
      <c r="EVM47" s="13"/>
      <c r="EVN47" s="13"/>
      <c r="EVO47" s="13"/>
      <c r="EVP47" s="13"/>
      <c r="EVQ47" s="13"/>
      <c r="EVR47" s="13"/>
      <c r="EVS47" s="13"/>
      <c r="EVT47" s="13"/>
      <c r="EVU47" s="13"/>
      <c r="EVV47" s="13"/>
      <c r="EVW47" s="13"/>
      <c r="EVX47" s="13"/>
      <c r="EVY47" s="13"/>
      <c r="EVZ47" s="13"/>
      <c r="EWA47" s="13"/>
      <c r="EWB47" s="13"/>
      <c r="EWC47" s="13"/>
      <c r="EWD47" s="13"/>
      <c r="EWE47" s="13"/>
      <c r="EWF47" s="13"/>
      <c r="EWG47" s="13"/>
      <c r="EWH47" s="13"/>
      <c r="EWI47" s="13"/>
      <c r="EWJ47" s="13"/>
      <c r="EWK47" s="13"/>
      <c r="EWL47" s="13"/>
      <c r="EWM47" s="13"/>
      <c r="EWN47" s="13"/>
      <c r="EWO47" s="13"/>
      <c r="EWP47" s="13"/>
      <c r="EWQ47" s="13"/>
      <c r="EWR47" s="13"/>
      <c r="EWS47" s="13"/>
      <c r="EWT47" s="13"/>
      <c r="EWU47" s="13"/>
      <c r="EWV47" s="13"/>
      <c r="EWW47" s="13"/>
      <c r="EWX47" s="13"/>
      <c r="EWY47" s="13"/>
      <c r="EWZ47" s="13"/>
      <c r="EXA47" s="13"/>
      <c r="EXB47" s="13"/>
      <c r="EXC47" s="13"/>
      <c r="EXD47" s="13"/>
      <c r="EXE47" s="13"/>
      <c r="EXF47" s="13"/>
      <c r="EXG47" s="13"/>
      <c r="EXH47" s="13"/>
      <c r="EXI47" s="13"/>
      <c r="EXJ47" s="13"/>
      <c r="EXK47" s="13"/>
      <c r="EXL47" s="13"/>
      <c r="EXM47" s="13"/>
      <c r="EXN47" s="13"/>
      <c r="EXO47" s="13"/>
      <c r="EXP47" s="13"/>
      <c r="EXQ47" s="13"/>
      <c r="EXR47" s="13"/>
      <c r="EXS47" s="13"/>
      <c r="EXT47" s="13"/>
      <c r="EXU47" s="13"/>
      <c r="EXV47" s="13"/>
      <c r="EXW47" s="13"/>
      <c r="EXX47" s="13"/>
      <c r="EXY47" s="13"/>
      <c r="EXZ47" s="13"/>
      <c r="EYA47" s="13"/>
      <c r="EYB47" s="13"/>
      <c r="EYC47" s="13"/>
      <c r="EYD47" s="13"/>
      <c r="EYE47" s="13"/>
      <c r="EYF47" s="13"/>
      <c r="EYG47" s="13"/>
      <c r="EYH47" s="13"/>
      <c r="EYI47" s="13"/>
      <c r="EYJ47" s="13"/>
      <c r="EYK47" s="13"/>
      <c r="EYL47" s="13"/>
      <c r="EYM47" s="13"/>
      <c r="EYN47" s="13"/>
      <c r="EYO47" s="13"/>
      <c r="EYP47" s="13"/>
      <c r="EYQ47" s="13"/>
      <c r="EYR47" s="13"/>
      <c r="EYS47" s="13"/>
      <c r="EYT47" s="13"/>
      <c r="EYU47" s="13"/>
      <c r="EYV47" s="13"/>
      <c r="EYW47" s="13"/>
      <c r="EYX47" s="13"/>
      <c r="EYY47" s="13"/>
      <c r="EYZ47" s="13"/>
      <c r="EZA47" s="13"/>
      <c r="EZB47" s="13"/>
      <c r="EZC47" s="13"/>
      <c r="EZD47" s="13"/>
      <c r="EZE47" s="13"/>
      <c r="EZF47" s="13"/>
      <c r="EZG47" s="13"/>
      <c r="EZH47" s="13"/>
      <c r="EZI47" s="13"/>
      <c r="EZJ47" s="13"/>
      <c r="EZK47" s="13"/>
      <c r="EZL47" s="13"/>
      <c r="EZM47" s="13"/>
      <c r="EZN47" s="13"/>
      <c r="EZO47" s="13"/>
      <c r="EZP47" s="13"/>
      <c r="EZQ47" s="13"/>
      <c r="EZR47" s="13"/>
      <c r="EZS47" s="13"/>
      <c r="EZT47" s="13"/>
      <c r="EZU47" s="13"/>
      <c r="EZV47" s="13"/>
      <c r="EZW47" s="13"/>
      <c r="EZX47" s="13"/>
      <c r="EZY47" s="13"/>
      <c r="EZZ47" s="13"/>
      <c r="FAA47" s="13"/>
      <c r="FAB47" s="13"/>
      <c r="FAC47" s="13"/>
      <c r="FAD47" s="13"/>
      <c r="FAE47" s="13"/>
      <c r="FAF47" s="13"/>
      <c r="FAG47" s="13"/>
      <c r="FAH47" s="13"/>
      <c r="FAI47" s="13"/>
      <c r="FAJ47" s="13"/>
      <c r="FAK47" s="13"/>
      <c r="FAL47" s="13"/>
      <c r="FAM47" s="13"/>
      <c r="FAN47" s="13"/>
      <c r="FAO47" s="13"/>
      <c r="FAP47" s="13"/>
      <c r="FAQ47" s="13"/>
      <c r="FAR47" s="13"/>
      <c r="FAS47" s="13"/>
      <c r="FAT47" s="13"/>
      <c r="FAU47" s="13"/>
      <c r="FAV47" s="13"/>
      <c r="FAW47" s="13"/>
      <c r="FAX47" s="13"/>
      <c r="FAY47" s="13"/>
      <c r="FAZ47" s="13"/>
      <c r="FBA47" s="13"/>
      <c r="FBB47" s="13"/>
      <c r="FBC47" s="13"/>
      <c r="FBD47" s="13"/>
      <c r="FBE47" s="13"/>
      <c r="FBF47" s="13"/>
      <c r="FBG47" s="13"/>
      <c r="FBH47" s="13"/>
      <c r="FBI47" s="13"/>
      <c r="FBJ47" s="13"/>
      <c r="FBK47" s="13"/>
      <c r="FBL47" s="13"/>
      <c r="FBM47" s="13"/>
      <c r="FBN47" s="13"/>
      <c r="FBO47" s="13"/>
      <c r="FBP47" s="13"/>
      <c r="FBQ47" s="13"/>
      <c r="FBR47" s="13"/>
      <c r="FBS47" s="13"/>
      <c r="FBT47" s="13"/>
      <c r="FBU47" s="13"/>
      <c r="FBV47" s="13"/>
      <c r="FBW47" s="13"/>
      <c r="FBX47" s="13"/>
      <c r="FBY47" s="13"/>
      <c r="FBZ47" s="13"/>
      <c r="FCA47" s="13"/>
      <c r="FCB47" s="13"/>
      <c r="FCC47" s="13"/>
      <c r="FCD47" s="13"/>
      <c r="FCE47" s="13"/>
      <c r="FCF47" s="13"/>
      <c r="FCG47" s="13"/>
      <c r="FCH47" s="13"/>
      <c r="FCI47" s="13"/>
      <c r="FCJ47" s="13"/>
      <c r="FCK47" s="13"/>
      <c r="FCL47" s="13"/>
      <c r="FCM47" s="13"/>
      <c r="FCN47" s="13"/>
      <c r="FCO47" s="13"/>
      <c r="FCP47" s="13"/>
      <c r="FCQ47" s="13"/>
      <c r="FCR47" s="13"/>
      <c r="FCS47" s="13"/>
      <c r="FCT47" s="13"/>
      <c r="FCU47" s="13"/>
      <c r="FCV47" s="13"/>
      <c r="FCW47" s="13"/>
      <c r="FCX47" s="13"/>
      <c r="FCY47" s="13"/>
      <c r="FCZ47" s="13"/>
      <c r="FDA47" s="13"/>
      <c r="FDB47" s="13"/>
      <c r="FDC47" s="13"/>
      <c r="FDD47" s="13"/>
      <c r="FDE47" s="13"/>
      <c r="FDF47" s="13"/>
      <c r="FDG47" s="13"/>
      <c r="FDH47" s="13"/>
      <c r="FDI47" s="13"/>
      <c r="FDJ47" s="13"/>
      <c r="FDK47" s="13"/>
      <c r="FDL47" s="13"/>
      <c r="FDM47" s="13"/>
      <c r="FDN47" s="13"/>
      <c r="FDO47" s="13"/>
      <c r="FDP47" s="13"/>
      <c r="FDQ47" s="13"/>
      <c r="FDR47" s="13"/>
      <c r="FDS47" s="13"/>
      <c r="FDT47" s="13"/>
      <c r="FDU47" s="13"/>
      <c r="FDV47" s="13"/>
      <c r="FDW47" s="13"/>
      <c r="FDX47" s="13"/>
      <c r="FDY47" s="13"/>
      <c r="FDZ47" s="13"/>
      <c r="FEA47" s="13"/>
      <c r="FEB47" s="13"/>
      <c r="FEC47" s="13"/>
      <c r="FED47" s="13"/>
      <c r="FEE47" s="13"/>
      <c r="FEF47" s="13"/>
      <c r="FEG47" s="13"/>
      <c r="FEH47" s="13"/>
      <c r="FEI47" s="13"/>
      <c r="FEJ47" s="13"/>
      <c r="FEK47" s="13"/>
      <c r="FEL47" s="13"/>
      <c r="FEM47" s="13"/>
      <c r="FEN47" s="13"/>
      <c r="FEO47" s="13"/>
      <c r="FEP47" s="13"/>
      <c r="FEQ47" s="13"/>
      <c r="FER47" s="13"/>
      <c r="FES47" s="13"/>
      <c r="FET47" s="13"/>
      <c r="FEU47" s="13"/>
      <c r="FEV47" s="13"/>
      <c r="FEW47" s="13"/>
      <c r="FEX47" s="13"/>
      <c r="FEY47" s="13"/>
      <c r="FEZ47" s="13"/>
      <c r="FFA47" s="13"/>
      <c r="FFB47" s="13"/>
      <c r="FFC47" s="13"/>
      <c r="FFD47" s="13"/>
      <c r="FFE47" s="13"/>
      <c r="FFF47" s="13"/>
      <c r="FFG47" s="13"/>
      <c r="FFH47" s="13"/>
      <c r="FFI47" s="13"/>
      <c r="FFJ47" s="13"/>
      <c r="FFK47" s="13"/>
      <c r="FFL47" s="13"/>
      <c r="FFM47" s="13"/>
      <c r="FFN47" s="13"/>
      <c r="FFO47" s="13"/>
      <c r="FFP47" s="13"/>
      <c r="FFQ47" s="13"/>
      <c r="FFR47" s="13"/>
      <c r="FFS47" s="13"/>
      <c r="FFT47" s="13"/>
      <c r="FFU47" s="13"/>
      <c r="FFV47" s="13"/>
      <c r="FFW47" s="13"/>
      <c r="FFX47" s="13"/>
      <c r="FFY47" s="13"/>
      <c r="FFZ47" s="13"/>
      <c r="FGA47" s="13"/>
      <c r="FGB47" s="13"/>
      <c r="FGC47" s="13"/>
      <c r="FGD47" s="13"/>
      <c r="FGE47" s="13"/>
      <c r="FGF47" s="13"/>
      <c r="FGG47" s="13"/>
      <c r="FGH47" s="13"/>
      <c r="FGI47" s="13"/>
      <c r="FGJ47" s="13"/>
      <c r="FGK47" s="13"/>
      <c r="FGL47" s="13"/>
      <c r="FGM47" s="13"/>
      <c r="FGN47" s="13"/>
      <c r="FGO47" s="13"/>
      <c r="FGP47" s="13"/>
      <c r="FGQ47" s="13"/>
      <c r="FGR47" s="13"/>
      <c r="FGS47" s="13"/>
      <c r="FGT47" s="13"/>
      <c r="FGU47" s="13"/>
      <c r="FGV47" s="13"/>
      <c r="FGW47" s="13"/>
      <c r="FGX47" s="13"/>
      <c r="FGY47" s="13"/>
      <c r="FGZ47" s="13"/>
      <c r="FHA47" s="13"/>
      <c r="FHB47" s="13"/>
      <c r="FHC47" s="13"/>
      <c r="FHD47" s="13"/>
      <c r="FHE47" s="13"/>
      <c r="FHF47" s="13"/>
      <c r="FHG47" s="13"/>
      <c r="FHH47" s="13"/>
      <c r="FHI47" s="13"/>
      <c r="FHJ47" s="13"/>
      <c r="FHK47" s="13"/>
      <c r="FHL47" s="13"/>
      <c r="FHM47" s="13"/>
      <c r="FHN47" s="13"/>
      <c r="FHO47" s="13"/>
      <c r="FHP47" s="13"/>
      <c r="FHQ47" s="13"/>
      <c r="FHR47" s="13"/>
      <c r="FHS47" s="13"/>
      <c r="FHT47" s="13"/>
      <c r="FHU47" s="13"/>
      <c r="FHV47" s="13"/>
      <c r="FHW47" s="13"/>
      <c r="FHX47" s="13"/>
      <c r="FHY47" s="13"/>
      <c r="FHZ47" s="13"/>
      <c r="FIA47" s="13"/>
      <c r="FIB47" s="13"/>
      <c r="FIC47" s="13"/>
      <c r="FID47" s="13"/>
      <c r="FIE47" s="13"/>
      <c r="FIF47" s="13"/>
      <c r="FIG47" s="13"/>
      <c r="FIH47" s="13"/>
      <c r="FII47" s="13"/>
      <c r="FIJ47" s="13"/>
      <c r="FIK47" s="13"/>
      <c r="FIL47" s="13"/>
      <c r="FIM47" s="13"/>
      <c r="FIN47" s="13"/>
      <c r="FIO47" s="13"/>
      <c r="FIP47" s="13"/>
      <c r="FIQ47" s="13"/>
      <c r="FIR47" s="13"/>
      <c r="FIS47" s="13"/>
      <c r="FIT47" s="13"/>
      <c r="FIU47" s="13"/>
      <c r="FIV47" s="13"/>
      <c r="FIW47" s="13"/>
      <c r="FIX47" s="13"/>
      <c r="FIY47" s="13"/>
      <c r="FIZ47" s="13"/>
      <c r="FJA47" s="13"/>
      <c r="FJB47" s="13"/>
      <c r="FJC47" s="13"/>
      <c r="FJD47" s="13"/>
      <c r="FJE47" s="13"/>
      <c r="FJF47" s="13"/>
      <c r="FJG47" s="13"/>
      <c r="FJH47" s="13"/>
      <c r="FJI47" s="13"/>
      <c r="FJJ47" s="13"/>
      <c r="FJK47" s="13"/>
      <c r="FJL47" s="13"/>
      <c r="FJM47" s="13"/>
      <c r="FJN47" s="13"/>
      <c r="FJO47" s="13"/>
      <c r="FJP47" s="13"/>
      <c r="FJQ47" s="13"/>
      <c r="FJR47" s="13"/>
      <c r="FJS47" s="13"/>
      <c r="FJT47" s="13"/>
      <c r="FJU47" s="13"/>
      <c r="FJV47" s="13"/>
      <c r="FJW47" s="13"/>
      <c r="FJX47" s="13"/>
      <c r="FJY47" s="13"/>
      <c r="FJZ47" s="13"/>
      <c r="FKA47" s="13"/>
      <c r="FKB47" s="13"/>
      <c r="FKC47" s="13"/>
      <c r="FKD47" s="13"/>
      <c r="FKE47" s="13"/>
      <c r="FKF47" s="13"/>
      <c r="FKG47" s="13"/>
      <c r="FKH47" s="13"/>
      <c r="FKI47" s="13"/>
      <c r="FKJ47" s="13"/>
      <c r="FKK47" s="13"/>
      <c r="FKL47" s="13"/>
      <c r="FKM47" s="13"/>
      <c r="FKN47" s="13"/>
      <c r="FKO47" s="13"/>
      <c r="FKP47" s="13"/>
      <c r="FKQ47" s="13"/>
      <c r="FKR47" s="13"/>
      <c r="FKS47" s="13"/>
      <c r="FKT47" s="13"/>
      <c r="FKU47" s="13"/>
      <c r="FKV47" s="13"/>
      <c r="FKW47" s="13"/>
      <c r="FKX47" s="13"/>
      <c r="FKY47" s="13"/>
      <c r="FKZ47" s="13"/>
      <c r="FLA47" s="13"/>
      <c r="FLB47" s="13"/>
      <c r="FLC47" s="13"/>
      <c r="FLD47" s="13"/>
      <c r="FLE47" s="13"/>
      <c r="FLF47" s="13"/>
      <c r="FLG47" s="13"/>
      <c r="FLH47" s="13"/>
      <c r="FLI47" s="13"/>
      <c r="FLJ47" s="13"/>
      <c r="FLK47" s="13"/>
      <c r="FLL47" s="13"/>
      <c r="FLM47" s="13"/>
      <c r="FLN47" s="13"/>
      <c r="FLO47" s="13"/>
      <c r="FLP47" s="13"/>
      <c r="FLQ47" s="13"/>
      <c r="FLR47" s="13"/>
      <c r="FLS47" s="13"/>
      <c r="FLT47" s="13"/>
      <c r="FLU47" s="13"/>
      <c r="FLV47" s="13"/>
      <c r="FLW47" s="13"/>
      <c r="FLX47" s="13"/>
      <c r="FLY47" s="13"/>
      <c r="FLZ47" s="13"/>
      <c r="FMA47" s="13"/>
      <c r="FMB47" s="13"/>
      <c r="FMC47" s="13"/>
      <c r="FMD47" s="13"/>
      <c r="FME47" s="13"/>
      <c r="FMF47" s="13"/>
      <c r="FMG47" s="13"/>
      <c r="FMH47" s="13"/>
      <c r="FMI47" s="13"/>
      <c r="FMJ47" s="13"/>
      <c r="FMK47" s="13"/>
      <c r="FML47" s="13"/>
      <c r="FMM47" s="13"/>
      <c r="FMN47" s="13"/>
      <c r="FMO47" s="13"/>
      <c r="FMP47" s="13"/>
      <c r="FMQ47" s="13"/>
      <c r="FMR47" s="13"/>
      <c r="FMS47" s="13"/>
      <c r="FMT47" s="13"/>
      <c r="FMU47" s="13"/>
      <c r="FMV47" s="13"/>
      <c r="FMW47" s="13"/>
      <c r="FMX47" s="13"/>
      <c r="FMY47" s="13"/>
      <c r="FMZ47" s="13"/>
      <c r="FNA47" s="13"/>
      <c r="FNB47" s="13"/>
      <c r="FNC47" s="13"/>
      <c r="FND47" s="13"/>
      <c r="FNE47" s="13"/>
      <c r="FNF47" s="13"/>
      <c r="FNG47" s="13"/>
      <c r="FNH47" s="13"/>
      <c r="FNI47" s="13"/>
      <c r="FNJ47" s="13"/>
      <c r="FNK47" s="13"/>
      <c r="FNL47" s="13"/>
      <c r="FNM47" s="13"/>
      <c r="FNN47" s="13"/>
      <c r="FNO47" s="13"/>
      <c r="FNP47" s="13"/>
      <c r="FNQ47" s="13"/>
      <c r="FNR47" s="13"/>
      <c r="FNS47" s="13"/>
      <c r="FNT47" s="13"/>
      <c r="FNU47" s="13"/>
      <c r="FNV47" s="13"/>
      <c r="FNW47" s="13"/>
      <c r="FNX47" s="13"/>
      <c r="FNY47" s="13"/>
      <c r="FNZ47" s="13"/>
      <c r="FOA47" s="13"/>
      <c r="FOB47" s="13"/>
      <c r="FOC47" s="13"/>
      <c r="FOD47" s="13"/>
      <c r="FOE47" s="13"/>
      <c r="FOF47" s="13"/>
      <c r="FOG47" s="13"/>
      <c r="FOH47" s="13"/>
      <c r="FOI47" s="13"/>
      <c r="FOJ47" s="13"/>
      <c r="FOK47" s="13"/>
      <c r="FOL47" s="13"/>
      <c r="FOM47" s="13"/>
      <c r="FON47" s="13"/>
      <c r="FOO47" s="13"/>
      <c r="FOP47" s="13"/>
      <c r="FOQ47" s="13"/>
      <c r="FOR47" s="13"/>
      <c r="FOS47" s="13"/>
      <c r="FOT47" s="13"/>
      <c r="FOU47" s="13"/>
      <c r="FOV47" s="13"/>
      <c r="FOW47" s="13"/>
      <c r="FOX47" s="13"/>
      <c r="FOY47" s="13"/>
      <c r="FOZ47" s="13"/>
      <c r="FPA47" s="13"/>
      <c r="FPB47" s="13"/>
      <c r="FPC47" s="13"/>
      <c r="FPD47" s="13"/>
      <c r="FPE47" s="13"/>
      <c r="FPF47" s="13"/>
      <c r="FPG47" s="13"/>
      <c r="FPH47" s="13"/>
      <c r="FPI47" s="13"/>
      <c r="FPJ47" s="13"/>
      <c r="FPK47" s="13"/>
      <c r="FPL47" s="13"/>
      <c r="FPM47" s="13"/>
      <c r="FPN47" s="13"/>
      <c r="FPO47" s="13"/>
      <c r="FPP47" s="13"/>
      <c r="FPQ47" s="13"/>
      <c r="FPR47" s="13"/>
      <c r="FPS47" s="13"/>
      <c r="FPT47" s="13"/>
      <c r="FPU47" s="13"/>
      <c r="FPV47" s="13"/>
      <c r="FPW47" s="13"/>
      <c r="FPX47" s="13"/>
      <c r="FPY47" s="13"/>
      <c r="FPZ47" s="13"/>
      <c r="FQA47" s="13"/>
      <c r="FQB47" s="13"/>
      <c r="FQC47" s="13"/>
      <c r="FQD47" s="13"/>
      <c r="FQE47" s="13"/>
      <c r="FQF47" s="13"/>
      <c r="FQG47" s="13"/>
      <c r="FQH47" s="13"/>
      <c r="FQI47" s="13"/>
      <c r="FQJ47" s="13"/>
      <c r="FQK47" s="13"/>
      <c r="FQL47" s="13"/>
      <c r="FQM47" s="13"/>
      <c r="FQN47" s="13"/>
      <c r="FQO47" s="13"/>
      <c r="FQP47" s="13"/>
      <c r="FQQ47" s="13"/>
      <c r="FQR47" s="13"/>
      <c r="FQS47" s="13"/>
      <c r="FQT47" s="13"/>
      <c r="FQU47" s="13"/>
      <c r="FQV47" s="13"/>
      <c r="FQW47" s="13"/>
      <c r="FQX47" s="13"/>
      <c r="FQY47" s="13"/>
      <c r="FQZ47" s="13"/>
      <c r="FRA47" s="13"/>
      <c r="FRB47" s="13"/>
      <c r="FRC47" s="13"/>
      <c r="FRD47" s="13"/>
      <c r="FRE47" s="13"/>
      <c r="FRF47" s="13"/>
      <c r="FRG47" s="13"/>
      <c r="FRH47" s="13"/>
      <c r="FRI47" s="13"/>
      <c r="FRJ47" s="13"/>
      <c r="FRK47" s="13"/>
      <c r="FRL47" s="13"/>
      <c r="FRM47" s="13"/>
      <c r="FRN47" s="13"/>
      <c r="FRO47" s="13"/>
      <c r="FRP47" s="13"/>
      <c r="FRQ47" s="13"/>
      <c r="FRR47" s="13"/>
      <c r="FRS47" s="13"/>
      <c r="FRT47" s="13"/>
      <c r="FRU47" s="13"/>
      <c r="FRV47" s="13"/>
      <c r="FRW47" s="13"/>
      <c r="FRX47" s="13"/>
      <c r="FRY47" s="13"/>
      <c r="FRZ47" s="13"/>
      <c r="FSA47" s="13"/>
      <c r="FSB47" s="13"/>
      <c r="FSC47" s="13"/>
      <c r="FSD47" s="13"/>
      <c r="FSE47" s="13"/>
      <c r="FSF47" s="13"/>
      <c r="FSG47" s="13"/>
      <c r="FSH47" s="13"/>
      <c r="FSI47" s="13"/>
      <c r="FSJ47" s="13"/>
      <c r="FSK47" s="13"/>
      <c r="FSL47" s="13"/>
      <c r="FSM47" s="13"/>
      <c r="FSN47" s="13"/>
      <c r="FSO47" s="13"/>
      <c r="FSP47" s="13"/>
      <c r="FSQ47" s="13"/>
      <c r="FSR47" s="13"/>
      <c r="FSS47" s="13"/>
      <c r="FST47" s="13"/>
      <c r="FSU47" s="13"/>
      <c r="FSV47" s="13"/>
      <c r="FSW47" s="13"/>
      <c r="FSX47" s="13"/>
      <c r="FSY47" s="13"/>
      <c r="FSZ47" s="13"/>
      <c r="FTA47" s="13"/>
      <c r="FTB47" s="13"/>
      <c r="FTC47" s="13"/>
      <c r="FTD47" s="13"/>
      <c r="FTE47" s="13"/>
      <c r="FTF47" s="13"/>
      <c r="FTG47" s="13"/>
      <c r="FTH47" s="13"/>
      <c r="FTI47" s="13"/>
      <c r="FTJ47" s="13"/>
      <c r="FTK47" s="13"/>
      <c r="FTL47" s="13"/>
      <c r="FTM47" s="13"/>
      <c r="FTN47" s="13"/>
      <c r="FTO47" s="13"/>
      <c r="FTP47" s="13"/>
      <c r="FTQ47" s="13"/>
      <c r="FTR47" s="13"/>
      <c r="FTS47" s="13"/>
      <c r="FTT47" s="13"/>
      <c r="FTU47" s="13"/>
      <c r="FTV47" s="13"/>
      <c r="FTW47" s="13"/>
      <c r="FTX47" s="13"/>
      <c r="FTY47" s="13"/>
      <c r="FTZ47" s="13"/>
      <c r="FUA47" s="13"/>
      <c r="FUB47" s="13"/>
      <c r="FUC47" s="13"/>
      <c r="FUD47" s="13"/>
      <c r="FUE47" s="13"/>
      <c r="FUF47" s="13"/>
      <c r="FUG47" s="13"/>
      <c r="FUH47" s="13"/>
      <c r="FUI47" s="13"/>
      <c r="FUJ47" s="13"/>
      <c r="FUK47" s="13"/>
      <c r="FUL47" s="13"/>
      <c r="FUM47" s="13"/>
      <c r="FUN47" s="13"/>
      <c r="FUO47" s="13"/>
      <c r="FUP47" s="13"/>
      <c r="FUQ47" s="13"/>
      <c r="FUR47" s="13"/>
      <c r="FUS47" s="13"/>
      <c r="FUT47" s="13"/>
      <c r="FUU47" s="13"/>
      <c r="FUV47" s="13"/>
      <c r="FUW47" s="13"/>
      <c r="FUX47" s="13"/>
      <c r="FUY47" s="13"/>
      <c r="FUZ47" s="13"/>
      <c r="FVA47" s="13"/>
      <c r="FVB47" s="13"/>
      <c r="FVC47" s="13"/>
      <c r="FVD47" s="13"/>
      <c r="FVE47" s="13"/>
      <c r="FVF47" s="13"/>
      <c r="FVG47" s="13"/>
      <c r="FVH47" s="13"/>
      <c r="FVI47" s="13"/>
      <c r="FVJ47" s="13"/>
      <c r="FVK47" s="13"/>
      <c r="FVL47" s="13"/>
      <c r="FVM47" s="13"/>
      <c r="FVN47" s="13"/>
      <c r="FVO47" s="13"/>
      <c r="FVP47" s="13"/>
      <c r="FVQ47" s="13"/>
      <c r="FVR47" s="13"/>
      <c r="FVS47" s="13"/>
      <c r="FVT47" s="13"/>
      <c r="FVU47" s="13"/>
      <c r="FVV47" s="13"/>
      <c r="FVW47" s="13"/>
      <c r="FVX47" s="13"/>
      <c r="FVY47" s="13"/>
      <c r="FVZ47" s="13"/>
      <c r="FWA47" s="13"/>
      <c r="FWB47" s="13"/>
      <c r="FWC47" s="13"/>
      <c r="FWD47" s="13"/>
      <c r="FWE47" s="13"/>
      <c r="FWF47" s="13"/>
      <c r="FWG47" s="13"/>
      <c r="FWH47" s="13"/>
      <c r="FWI47" s="13"/>
      <c r="FWJ47" s="13"/>
      <c r="FWK47" s="13"/>
      <c r="FWL47" s="13"/>
      <c r="FWM47" s="13"/>
      <c r="FWN47" s="13"/>
      <c r="FWO47" s="13"/>
      <c r="FWP47" s="13"/>
      <c r="FWQ47" s="13"/>
      <c r="FWR47" s="13"/>
      <c r="FWS47" s="13"/>
      <c r="FWT47" s="13"/>
      <c r="FWU47" s="13"/>
      <c r="FWV47" s="13"/>
      <c r="FWW47" s="13"/>
      <c r="FWX47" s="13"/>
      <c r="FWY47" s="13"/>
      <c r="FWZ47" s="13"/>
      <c r="FXA47" s="13"/>
      <c r="FXB47" s="13"/>
      <c r="FXC47" s="13"/>
      <c r="FXD47" s="13"/>
      <c r="FXE47" s="13"/>
      <c r="FXF47" s="13"/>
      <c r="FXG47" s="13"/>
      <c r="FXH47" s="13"/>
      <c r="FXI47" s="13"/>
      <c r="FXJ47" s="13"/>
      <c r="FXK47" s="13"/>
      <c r="FXL47" s="13"/>
      <c r="FXM47" s="13"/>
      <c r="FXN47" s="13"/>
      <c r="FXO47" s="13"/>
      <c r="FXP47" s="13"/>
      <c r="FXQ47" s="13"/>
      <c r="FXR47" s="13"/>
      <c r="FXS47" s="13"/>
      <c r="FXT47" s="13"/>
      <c r="FXU47" s="13"/>
      <c r="FXV47" s="13"/>
      <c r="FXW47" s="13"/>
      <c r="FXX47" s="13"/>
      <c r="FXY47" s="13"/>
      <c r="FXZ47" s="13"/>
      <c r="FYA47" s="13"/>
      <c r="FYB47" s="13"/>
      <c r="FYC47" s="13"/>
      <c r="FYD47" s="13"/>
      <c r="FYE47" s="13"/>
      <c r="FYF47" s="13"/>
      <c r="FYG47" s="13"/>
      <c r="FYH47" s="13"/>
      <c r="FYI47" s="13"/>
      <c r="FYJ47" s="13"/>
      <c r="FYK47" s="13"/>
      <c r="FYL47" s="13"/>
      <c r="FYM47" s="13"/>
      <c r="FYN47" s="13"/>
      <c r="FYO47" s="13"/>
      <c r="FYP47" s="13"/>
      <c r="FYQ47" s="13"/>
      <c r="FYR47" s="13"/>
      <c r="FYS47" s="13"/>
      <c r="FYT47" s="13"/>
      <c r="FYU47" s="13"/>
      <c r="FYV47" s="13"/>
      <c r="FYW47" s="13"/>
      <c r="FYX47" s="13"/>
      <c r="FYY47" s="13"/>
      <c r="FYZ47" s="13"/>
      <c r="FZA47" s="13"/>
      <c r="FZB47" s="13"/>
      <c r="FZC47" s="13"/>
      <c r="FZD47" s="13"/>
      <c r="FZE47" s="13"/>
      <c r="FZF47" s="13"/>
      <c r="FZG47" s="13"/>
      <c r="FZH47" s="13"/>
      <c r="FZI47" s="13"/>
      <c r="FZJ47" s="13"/>
      <c r="FZK47" s="13"/>
      <c r="FZL47" s="13"/>
      <c r="FZM47" s="13"/>
      <c r="FZN47" s="13"/>
      <c r="FZO47" s="13"/>
      <c r="FZP47" s="13"/>
      <c r="FZQ47" s="13"/>
      <c r="FZR47" s="13"/>
      <c r="FZS47" s="13"/>
      <c r="FZT47" s="13"/>
      <c r="FZU47" s="13"/>
      <c r="FZV47" s="13"/>
      <c r="FZW47" s="13"/>
      <c r="FZX47" s="13"/>
      <c r="FZY47" s="13"/>
      <c r="FZZ47" s="13"/>
      <c r="GAA47" s="13"/>
      <c r="GAB47" s="13"/>
      <c r="GAC47" s="13"/>
      <c r="GAD47" s="13"/>
      <c r="GAE47" s="13"/>
      <c r="GAF47" s="13"/>
      <c r="GAG47" s="13"/>
      <c r="GAH47" s="13"/>
      <c r="GAI47" s="13"/>
      <c r="GAJ47" s="13"/>
      <c r="GAK47" s="13"/>
      <c r="GAL47" s="13"/>
      <c r="GAM47" s="13"/>
      <c r="GAN47" s="13"/>
      <c r="GAO47" s="13"/>
      <c r="GAP47" s="13"/>
      <c r="GAQ47" s="13"/>
      <c r="GAR47" s="13"/>
      <c r="GAS47" s="13"/>
      <c r="GAT47" s="13"/>
      <c r="GAU47" s="13"/>
      <c r="GAV47" s="13"/>
      <c r="GAW47" s="13"/>
      <c r="GAX47" s="13"/>
      <c r="GAY47" s="13"/>
      <c r="GAZ47" s="13"/>
      <c r="GBA47" s="13"/>
      <c r="GBB47" s="13"/>
      <c r="GBC47" s="13"/>
      <c r="GBD47" s="13"/>
      <c r="GBE47" s="13"/>
      <c r="GBF47" s="13"/>
      <c r="GBG47" s="13"/>
      <c r="GBH47" s="13"/>
      <c r="GBI47" s="13"/>
      <c r="GBJ47" s="13"/>
      <c r="GBK47" s="13"/>
      <c r="GBL47" s="13"/>
      <c r="GBM47" s="13"/>
      <c r="GBN47" s="13"/>
      <c r="GBO47" s="13"/>
      <c r="GBP47" s="13"/>
      <c r="GBQ47" s="13"/>
      <c r="GBR47" s="13"/>
      <c r="GBS47" s="13"/>
      <c r="GBT47" s="13"/>
      <c r="GBU47" s="13"/>
      <c r="GBV47" s="13"/>
      <c r="GBW47" s="13"/>
      <c r="GBX47" s="13"/>
      <c r="GBY47" s="13"/>
      <c r="GBZ47" s="13"/>
      <c r="GCA47" s="13"/>
      <c r="GCB47" s="13"/>
      <c r="GCC47" s="13"/>
      <c r="GCD47" s="13"/>
      <c r="GCE47" s="13"/>
      <c r="GCF47" s="13"/>
      <c r="GCG47" s="13"/>
      <c r="GCH47" s="13"/>
      <c r="GCI47" s="13"/>
      <c r="GCJ47" s="13"/>
      <c r="GCK47" s="13"/>
      <c r="GCL47" s="13"/>
      <c r="GCM47" s="13"/>
      <c r="GCN47" s="13"/>
      <c r="GCO47" s="13"/>
      <c r="GCP47" s="13"/>
      <c r="GCQ47" s="13"/>
      <c r="GCR47" s="13"/>
      <c r="GCS47" s="13"/>
      <c r="GCT47" s="13"/>
      <c r="GCU47" s="13"/>
      <c r="GCV47" s="13"/>
      <c r="GCW47" s="13"/>
      <c r="GCX47" s="13"/>
      <c r="GCY47" s="13"/>
      <c r="GCZ47" s="13"/>
      <c r="GDA47" s="13"/>
      <c r="GDB47" s="13"/>
      <c r="GDC47" s="13"/>
      <c r="GDD47" s="13"/>
      <c r="GDE47" s="13"/>
      <c r="GDF47" s="13"/>
      <c r="GDG47" s="13"/>
      <c r="GDH47" s="13"/>
      <c r="GDI47" s="13"/>
      <c r="GDJ47" s="13"/>
      <c r="GDK47" s="13"/>
      <c r="GDL47" s="13"/>
      <c r="GDM47" s="13"/>
      <c r="GDN47" s="13"/>
      <c r="GDO47" s="13"/>
      <c r="GDP47" s="13"/>
      <c r="GDQ47" s="13"/>
      <c r="GDR47" s="13"/>
      <c r="GDS47" s="13"/>
      <c r="GDT47" s="13"/>
      <c r="GDU47" s="13"/>
      <c r="GDV47" s="13"/>
      <c r="GDW47" s="13"/>
      <c r="GDX47" s="13"/>
      <c r="GDY47" s="13"/>
      <c r="GDZ47" s="13"/>
      <c r="GEA47" s="13"/>
      <c r="GEB47" s="13"/>
      <c r="GEC47" s="13"/>
      <c r="GED47" s="13"/>
      <c r="GEE47" s="13"/>
      <c r="GEF47" s="13"/>
      <c r="GEG47" s="13"/>
      <c r="GEH47" s="13"/>
      <c r="GEI47" s="13"/>
      <c r="GEJ47" s="13"/>
      <c r="GEK47" s="13"/>
      <c r="GEL47" s="13"/>
      <c r="GEM47" s="13"/>
      <c r="GEN47" s="13"/>
      <c r="GEO47" s="13"/>
      <c r="GEP47" s="13"/>
      <c r="GEQ47" s="13"/>
      <c r="GER47" s="13"/>
      <c r="GES47" s="13"/>
      <c r="GET47" s="13"/>
      <c r="GEU47" s="13"/>
      <c r="GEV47" s="13"/>
      <c r="GEW47" s="13"/>
      <c r="GEX47" s="13"/>
      <c r="GEY47" s="13"/>
      <c r="GEZ47" s="13"/>
      <c r="GFA47" s="13"/>
      <c r="GFB47" s="13"/>
      <c r="GFC47" s="13"/>
      <c r="GFD47" s="13"/>
      <c r="GFE47" s="13"/>
      <c r="GFF47" s="13"/>
      <c r="GFG47" s="13"/>
      <c r="GFH47" s="13"/>
      <c r="GFI47" s="13"/>
      <c r="GFJ47" s="13"/>
      <c r="GFK47" s="13"/>
      <c r="GFL47" s="13"/>
      <c r="GFM47" s="13"/>
      <c r="GFN47" s="13"/>
      <c r="GFO47" s="13"/>
      <c r="GFP47" s="13"/>
      <c r="GFQ47" s="13"/>
      <c r="GFR47" s="13"/>
      <c r="GFS47" s="13"/>
      <c r="GFT47" s="13"/>
      <c r="GFU47" s="13"/>
      <c r="GFV47" s="13"/>
      <c r="GFW47" s="13"/>
      <c r="GFX47" s="13"/>
      <c r="GFY47" s="13"/>
      <c r="GFZ47" s="13"/>
      <c r="GGA47" s="13"/>
      <c r="GGB47" s="13"/>
      <c r="GGC47" s="13"/>
      <c r="GGD47" s="13"/>
      <c r="GGE47" s="13"/>
      <c r="GGF47" s="13"/>
      <c r="GGG47" s="13"/>
      <c r="GGH47" s="13"/>
      <c r="GGI47" s="13"/>
      <c r="GGJ47" s="13"/>
      <c r="GGK47" s="13"/>
      <c r="GGL47" s="13"/>
      <c r="GGM47" s="13"/>
      <c r="GGN47" s="13"/>
      <c r="GGO47" s="13"/>
      <c r="GGP47" s="13"/>
      <c r="GGQ47" s="13"/>
      <c r="GGR47" s="13"/>
      <c r="GGS47" s="13"/>
      <c r="GGT47" s="13"/>
      <c r="GGU47" s="13"/>
      <c r="GGV47" s="13"/>
      <c r="GGW47" s="13"/>
      <c r="GGX47" s="13"/>
      <c r="GGY47" s="13"/>
      <c r="GGZ47" s="13"/>
      <c r="GHA47" s="13"/>
      <c r="GHB47" s="13"/>
      <c r="GHC47" s="13"/>
      <c r="GHD47" s="13"/>
      <c r="GHE47" s="13"/>
      <c r="GHF47" s="13"/>
      <c r="GHG47" s="13"/>
      <c r="GHH47" s="13"/>
      <c r="GHI47" s="13"/>
      <c r="GHJ47" s="13"/>
      <c r="GHK47" s="13"/>
      <c r="GHL47" s="13"/>
      <c r="GHM47" s="13"/>
      <c r="GHN47" s="13"/>
      <c r="GHO47" s="13"/>
      <c r="GHP47" s="13"/>
      <c r="GHQ47" s="13"/>
      <c r="GHR47" s="13"/>
      <c r="GHS47" s="13"/>
      <c r="GHT47" s="13"/>
      <c r="GHU47" s="13"/>
      <c r="GHV47" s="13"/>
      <c r="GHW47" s="13"/>
      <c r="GHX47" s="13"/>
      <c r="GHY47" s="13"/>
      <c r="GHZ47" s="13"/>
      <c r="GIA47" s="13"/>
      <c r="GIB47" s="13"/>
      <c r="GIC47" s="13"/>
      <c r="GID47" s="13"/>
      <c r="GIE47" s="13"/>
      <c r="GIF47" s="13"/>
      <c r="GIG47" s="13"/>
      <c r="GIH47" s="13"/>
      <c r="GII47" s="13"/>
      <c r="GIJ47" s="13"/>
      <c r="GIK47" s="13"/>
      <c r="GIL47" s="13"/>
      <c r="GIM47" s="13"/>
      <c r="GIN47" s="13"/>
      <c r="GIO47" s="13"/>
      <c r="GIP47" s="13"/>
      <c r="GIQ47" s="13"/>
      <c r="GIR47" s="13"/>
      <c r="GIS47" s="13"/>
      <c r="GIT47" s="13"/>
      <c r="GIU47" s="13"/>
      <c r="GIV47" s="13"/>
      <c r="GIW47" s="13"/>
      <c r="GIX47" s="13"/>
      <c r="GIY47" s="13"/>
      <c r="GIZ47" s="13"/>
      <c r="GJA47" s="13"/>
      <c r="GJB47" s="13"/>
      <c r="GJC47" s="13"/>
      <c r="GJD47" s="13"/>
      <c r="GJE47" s="13"/>
      <c r="GJF47" s="13"/>
      <c r="GJG47" s="13"/>
      <c r="GJH47" s="13"/>
      <c r="GJI47" s="13"/>
      <c r="GJJ47" s="13"/>
      <c r="GJK47" s="13"/>
      <c r="GJL47" s="13"/>
      <c r="GJM47" s="13"/>
      <c r="GJN47" s="13"/>
      <c r="GJO47" s="13"/>
      <c r="GJP47" s="13"/>
      <c r="GJQ47" s="13"/>
      <c r="GJR47" s="13"/>
      <c r="GJS47" s="13"/>
      <c r="GJT47" s="13"/>
      <c r="GJU47" s="13"/>
      <c r="GJV47" s="13"/>
      <c r="GJW47" s="13"/>
      <c r="GJX47" s="13"/>
      <c r="GJY47" s="13"/>
      <c r="GJZ47" s="13"/>
      <c r="GKA47" s="13"/>
      <c r="GKB47" s="13"/>
      <c r="GKC47" s="13"/>
      <c r="GKD47" s="13"/>
      <c r="GKE47" s="13"/>
      <c r="GKF47" s="13"/>
      <c r="GKG47" s="13"/>
      <c r="GKH47" s="13"/>
      <c r="GKI47" s="13"/>
      <c r="GKJ47" s="13"/>
      <c r="GKK47" s="13"/>
      <c r="GKL47" s="13"/>
      <c r="GKM47" s="13"/>
      <c r="GKN47" s="13"/>
      <c r="GKO47" s="13"/>
      <c r="GKP47" s="13"/>
      <c r="GKQ47" s="13"/>
      <c r="GKR47" s="13"/>
      <c r="GKS47" s="13"/>
      <c r="GKT47" s="13"/>
      <c r="GKU47" s="13"/>
      <c r="GKV47" s="13"/>
      <c r="GKW47" s="13"/>
      <c r="GKX47" s="13"/>
      <c r="GKY47" s="13"/>
      <c r="GKZ47" s="13"/>
      <c r="GLA47" s="13"/>
      <c r="GLB47" s="13"/>
      <c r="GLC47" s="13"/>
      <c r="GLD47" s="13"/>
      <c r="GLE47" s="13"/>
      <c r="GLF47" s="13"/>
      <c r="GLG47" s="13"/>
      <c r="GLH47" s="13"/>
      <c r="GLI47" s="13"/>
      <c r="GLJ47" s="13"/>
      <c r="GLK47" s="13"/>
      <c r="GLL47" s="13"/>
      <c r="GLM47" s="13"/>
      <c r="GLN47" s="13"/>
      <c r="GLO47" s="13"/>
      <c r="GLP47" s="13"/>
      <c r="GLQ47" s="13"/>
      <c r="GLR47" s="13"/>
      <c r="GLS47" s="13"/>
      <c r="GLT47" s="13"/>
      <c r="GLU47" s="13"/>
      <c r="GLV47" s="13"/>
      <c r="GLW47" s="13"/>
      <c r="GLX47" s="13"/>
      <c r="GLY47" s="13"/>
      <c r="GLZ47" s="13"/>
      <c r="GMA47" s="13"/>
      <c r="GMB47" s="13"/>
      <c r="GMC47" s="13"/>
      <c r="GMD47" s="13"/>
      <c r="GME47" s="13"/>
      <c r="GMF47" s="13"/>
      <c r="GMG47" s="13"/>
      <c r="GMH47" s="13"/>
      <c r="GMI47" s="13"/>
      <c r="GMJ47" s="13"/>
      <c r="GMK47" s="13"/>
      <c r="GML47" s="13"/>
      <c r="GMM47" s="13"/>
      <c r="GMN47" s="13"/>
      <c r="GMO47" s="13"/>
      <c r="GMP47" s="13"/>
      <c r="GMQ47" s="13"/>
      <c r="GMR47" s="13"/>
      <c r="GMS47" s="13"/>
      <c r="GMT47" s="13"/>
      <c r="GMU47" s="13"/>
      <c r="GMV47" s="13"/>
      <c r="GMW47" s="13"/>
      <c r="GMX47" s="13"/>
      <c r="GMY47" s="13"/>
      <c r="GMZ47" s="13"/>
      <c r="GNA47" s="13"/>
      <c r="GNB47" s="13"/>
      <c r="GNC47" s="13"/>
      <c r="GND47" s="13"/>
      <c r="GNE47" s="13"/>
      <c r="GNF47" s="13"/>
      <c r="GNG47" s="13"/>
      <c r="GNH47" s="13"/>
      <c r="GNI47" s="13"/>
      <c r="GNJ47" s="13"/>
      <c r="GNK47" s="13"/>
      <c r="GNL47" s="13"/>
      <c r="GNM47" s="13"/>
      <c r="GNN47" s="13"/>
      <c r="GNO47" s="13"/>
      <c r="GNP47" s="13"/>
      <c r="GNQ47" s="13"/>
      <c r="GNR47" s="13"/>
      <c r="GNS47" s="13"/>
      <c r="GNT47" s="13"/>
      <c r="GNU47" s="13"/>
      <c r="GNV47" s="13"/>
      <c r="GNW47" s="13"/>
      <c r="GNX47" s="13"/>
      <c r="GNY47" s="13"/>
      <c r="GNZ47" s="13"/>
      <c r="GOA47" s="13"/>
      <c r="GOB47" s="13"/>
      <c r="GOC47" s="13"/>
      <c r="GOD47" s="13"/>
      <c r="GOE47" s="13"/>
      <c r="GOF47" s="13"/>
      <c r="GOG47" s="13"/>
      <c r="GOH47" s="13"/>
      <c r="GOI47" s="13"/>
      <c r="GOJ47" s="13"/>
      <c r="GOK47" s="13"/>
      <c r="GOL47" s="13"/>
      <c r="GOM47" s="13"/>
      <c r="GON47" s="13"/>
      <c r="GOO47" s="13"/>
      <c r="GOP47" s="13"/>
      <c r="GOQ47" s="13"/>
      <c r="GOR47" s="13"/>
      <c r="GOS47" s="13"/>
      <c r="GOT47" s="13"/>
      <c r="GOU47" s="13"/>
      <c r="GOV47" s="13"/>
      <c r="GOW47" s="13"/>
      <c r="GOX47" s="13"/>
      <c r="GOY47" s="13"/>
      <c r="GOZ47" s="13"/>
      <c r="GPA47" s="13"/>
      <c r="GPB47" s="13"/>
      <c r="GPC47" s="13"/>
      <c r="GPD47" s="13"/>
      <c r="GPE47" s="13"/>
      <c r="GPF47" s="13"/>
      <c r="GPG47" s="13"/>
      <c r="GPH47" s="13"/>
      <c r="GPI47" s="13"/>
      <c r="GPJ47" s="13"/>
      <c r="GPK47" s="13"/>
      <c r="GPL47" s="13"/>
      <c r="GPM47" s="13"/>
      <c r="GPN47" s="13"/>
      <c r="GPO47" s="13"/>
      <c r="GPP47" s="13"/>
      <c r="GPQ47" s="13"/>
      <c r="GPR47" s="13"/>
      <c r="GPS47" s="13"/>
      <c r="GPT47" s="13"/>
      <c r="GPU47" s="13"/>
      <c r="GPV47" s="13"/>
      <c r="GPW47" s="13"/>
      <c r="GPX47" s="13"/>
      <c r="GPY47" s="13"/>
      <c r="GPZ47" s="13"/>
      <c r="GQA47" s="13"/>
      <c r="GQB47" s="13"/>
      <c r="GQC47" s="13"/>
      <c r="GQD47" s="13"/>
      <c r="GQE47" s="13"/>
      <c r="GQF47" s="13"/>
      <c r="GQG47" s="13"/>
      <c r="GQH47" s="13"/>
      <c r="GQI47" s="13"/>
      <c r="GQJ47" s="13"/>
      <c r="GQK47" s="13"/>
      <c r="GQL47" s="13"/>
      <c r="GQM47" s="13"/>
      <c r="GQN47" s="13"/>
      <c r="GQO47" s="13"/>
      <c r="GQP47" s="13"/>
      <c r="GQQ47" s="13"/>
      <c r="GQR47" s="13"/>
      <c r="GQS47" s="13"/>
      <c r="GQT47" s="13"/>
      <c r="GQU47" s="13"/>
      <c r="GQV47" s="13"/>
      <c r="GQW47" s="13"/>
      <c r="GQX47" s="13"/>
      <c r="GQY47" s="13"/>
      <c r="GQZ47" s="13"/>
      <c r="GRA47" s="13"/>
      <c r="GRB47" s="13"/>
      <c r="GRC47" s="13"/>
      <c r="GRD47" s="13"/>
      <c r="GRE47" s="13"/>
      <c r="GRF47" s="13"/>
      <c r="GRG47" s="13"/>
      <c r="GRH47" s="13"/>
      <c r="GRI47" s="13"/>
      <c r="GRJ47" s="13"/>
      <c r="GRK47" s="13"/>
      <c r="GRL47" s="13"/>
      <c r="GRM47" s="13"/>
      <c r="GRN47" s="13"/>
      <c r="GRO47" s="13"/>
      <c r="GRP47" s="13"/>
      <c r="GRQ47" s="13"/>
      <c r="GRR47" s="13"/>
      <c r="GRS47" s="13"/>
      <c r="GRT47" s="13"/>
      <c r="GRU47" s="13"/>
      <c r="GRV47" s="13"/>
      <c r="GRW47" s="13"/>
      <c r="GRX47" s="13"/>
      <c r="GRY47" s="13"/>
      <c r="GRZ47" s="13"/>
      <c r="GSA47" s="13"/>
      <c r="GSB47" s="13"/>
      <c r="GSC47" s="13"/>
      <c r="GSD47" s="13"/>
      <c r="GSE47" s="13"/>
      <c r="GSF47" s="13"/>
      <c r="GSG47" s="13"/>
      <c r="GSH47" s="13"/>
      <c r="GSI47" s="13"/>
      <c r="GSJ47" s="13"/>
      <c r="GSK47" s="13"/>
      <c r="GSL47" s="13"/>
      <c r="GSM47" s="13"/>
      <c r="GSN47" s="13"/>
      <c r="GSO47" s="13"/>
      <c r="GSP47" s="13"/>
      <c r="GSQ47" s="13"/>
      <c r="GSR47" s="13"/>
      <c r="GSS47" s="13"/>
      <c r="GST47" s="13"/>
      <c r="GSU47" s="13"/>
      <c r="GSV47" s="13"/>
      <c r="GSW47" s="13"/>
      <c r="GSX47" s="13"/>
      <c r="GSY47" s="13"/>
      <c r="GSZ47" s="13"/>
      <c r="GTA47" s="13"/>
      <c r="GTB47" s="13"/>
      <c r="GTC47" s="13"/>
      <c r="GTD47" s="13"/>
      <c r="GTE47" s="13"/>
      <c r="GTF47" s="13"/>
      <c r="GTG47" s="13"/>
      <c r="GTH47" s="13"/>
      <c r="GTI47" s="13"/>
      <c r="GTJ47" s="13"/>
      <c r="GTK47" s="13"/>
      <c r="GTL47" s="13"/>
      <c r="GTM47" s="13"/>
      <c r="GTN47" s="13"/>
      <c r="GTO47" s="13"/>
      <c r="GTP47" s="13"/>
      <c r="GTQ47" s="13"/>
      <c r="GTR47" s="13"/>
      <c r="GTS47" s="13"/>
      <c r="GTT47" s="13"/>
      <c r="GTU47" s="13"/>
      <c r="GTV47" s="13"/>
      <c r="GTW47" s="13"/>
      <c r="GTX47" s="13"/>
      <c r="GTY47" s="13"/>
      <c r="GTZ47" s="13"/>
      <c r="GUA47" s="13"/>
      <c r="GUB47" s="13"/>
      <c r="GUC47" s="13"/>
      <c r="GUD47" s="13"/>
      <c r="GUE47" s="13"/>
      <c r="GUF47" s="13"/>
      <c r="GUG47" s="13"/>
      <c r="GUH47" s="13"/>
      <c r="GUI47" s="13"/>
      <c r="GUJ47" s="13"/>
      <c r="GUK47" s="13"/>
      <c r="GUL47" s="13"/>
      <c r="GUM47" s="13"/>
      <c r="GUN47" s="13"/>
      <c r="GUO47" s="13"/>
      <c r="GUP47" s="13"/>
      <c r="GUQ47" s="13"/>
      <c r="GUR47" s="13"/>
      <c r="GUS47" s="13"/>
      <c r="GUT47" s="13"/>
      <c r="GUU47" s="13"/>
      <c r="GUV47" s="13"/>
      <c r="GUW47" s="13"/>
      <c r="GUX47" s="13"/>
      <c r="GUY47" s="13"/>
      <c r="GUZ47" s="13"/>
      <c r="GVA47" s="13"/>
      <c r="GVB47" s="13"/>
      <c r="GVC47" s="13"/>
      <c r="GVD47" s="13"/>
      <c r="GVE47" s="13"/>
      <c r="GVF47" s="13"/>
      <c r="GVG47" s="13"/>
      <c r="GVH47" s="13"/>
      <c r="GVI47" s="13"/>
      <c r="GVJ47" s="13"/>
      <c r="GVK47" s="13"/>
      <c r="GVL47" s="13"/>
      <c r="GVM47" s="13"/>
      <c r="GVN47" s="13"/>
      <c r="GVO47" s="13"/>
      <c r="GVP47" s="13"/>
      <c r="GVQ47" s="13"/>
      <c r="GVR47" s="13"/>
      <c r="GVS47" s="13"/>
      <c r="GVT47" s="13"/>
      <c r="GVU47" s="13"/>
      <c r="GVV47" s="13"/>
      <c r="GVW47" s="13"/>
      <c r="GVX47" s="13"/>
      <c r="GVY47" s="13"/>
      <c r="GVZ47" s="13"/>
      <c r="GWA47" s="13"/>
      <c r="GWB47" s="13"/>
      <c r="GWC47" s="13"/>
      <c r="GWD47" s="13"/>
      <c r="GWE47" s="13"/>
      <c r="GWF47" s="13"/>
      <c r="GWG47" s="13"/>
      <c r="GWH47" s="13"/>
      <c r="GWI47" s="13"/>
      <c r="GWJ47" s="13"/>
      <c r="GWK47" s="13"/>
      <c r="GWL47" s="13"/>
      <c r="GWM47" s="13"/>
      <c r="GWN47" s="13"/>
      <c r="GWO47" s="13"/>
      <c r="GWP47" s="13"/>
      <c r="GWQ47" s="13"/>
      <c r="GWR47" s="13"/>
      <c r="GWS47" s="13"/>
      <c r="GWT47" s="13"/>
      <c r="GWU47" s="13"/>
      <c r="GWV47" s="13"/>
      <c r="GWW47" s="13"/>
      <c r="GWX47" s="13"/>
      <c r="GWY47" s="13"/>
      <c r="GWZ47" s="13"/>
      <c r="GXA47" s="13"/>
      <c r="GXB47" s="13"/>
      <c r="GXC47" s="13"/>
      <c r="GXD47" s="13"/>
      <c r="GXE47" s="13"/>
      <c r="GXF47" s="13"/>
      <c r="GXG47" s="13"/>
      <c r="GXH47" s="13"/>
      <c r="GXI47" s="13"/>
      <c r="GXJ47" s="13"/>
      <c r="GXK47" s="13"/>
      <c r="GXL47" s="13"/>
      <c r="GXM47" s="13"/>
      <c r="GXN47" s="13"/>
      <c r="GXO47" s="13"/>
      <c r="GXP47" s="13"/>
      <c r="GXQ47" s="13"/>
      <c r="GXR47" s="13"/>
      <c r="GXS47" s="13"/>
      <c r="GXT47" s="13"/>
      <c r="GXU47" s="13"/>
      <c r="GXV47" s="13"/>
      <c r="GXW47" s="13"/>
      <c r="GXX47" s="13"/>
      <c r="GXY47" s="13"/>
      <c r="GXZ47" s="13"/>
      <c r="GYA47" s="13"/>
      <c r="GYB47" s="13"/>
      <c r="GYC47" s="13"/>
      <c r="GYD47" s="13"/>
      <c r="GYE47" s="13"/>
      <c r="GYF47" s="13"/>
      <c r="GYG47" s="13"/>
      <c r="GYH47" s="13"/>
      <c r="GYI47" s="13"/>
      <c r="GYJ47" s="13"/>
      <c r="GYK47" s="13"/>
      <c r="GYL47" s="13"/>
      <c r="GYM47" s="13"/>
      <c r="GYN47" s="13"/>
      <c r="GYO47" s="13"/>
      <c r="GYP47" s="13"/>
      <c r="GYQ47" s="13"/>
      <c r="GYR47" s="13"/>
      <c r="GYS47" s="13"/>
      <c r="GYT47" s="13"/>
      <c r="GYU47" s="13"/>
      <c r="GYV47" s="13"/>
      <c r="GYW47" s="13"/>
      <c r="GYX47" s="13"/>
      <c r="GYY47" s="13"/>
      <c r="GYZ47" s="13"/>
      <c r="GZA47" s="13"/>
      <c r="GZB47" s="13"/>
      <c r="GZC47" s="13"/>
      <c r="GZD47" s="13"/>
      <c r="GZE47" s="13"/>
      <c r="GZF47" s="13"/>
      <c r="GZG47" s="13"/>
      <c r="GZH47" s="13"/>
      <c r="GZI47" s="13"/>
      <c r="GZJ47" s="13"/>
      <c r="GZK47" s="13"/>
      <c r="GZL47" s="13"/>
      <c r="GZM47" s="13"/>
      <c r="GZN47" s="13"/>
      <c r="GZO47" s="13"/>
      <c r="GZP47" s="13"/>
      <c r="GZQ47" s="13"/>
      <c r="GZR47" s="13"/>
      <c r="GZS47" s="13"/>
      <c r="GZT47" s="13"/>
      <c r="GZU47" s="13"/>
      <c r="GZV47" s="13"/>
      <c r="GZW47" s="13"/>
      <c r="GZX47" s="13"/>
      <c r="GZY47" s="13"/>
      <c r="GZZ47" s="13"/>
      <c r="HAA47" s="13"/>
      <c r="HAB47" s="13"/>
      <c r="HAC47" s="13"/>
      <c r="HAD47" s="13"/>
      <c r="HAE47" s="13"/>
      <c r="HAF47" s="13"/>
      <c r="HAG47" s="13"/>
      <c r="HAH47" s="13"/>
      <c r="HAI47" s="13"/>
      <c r="HAJ47" s="13"/>
      <c r="HAK47" s="13"/>
      <c r="HAL47" s="13"/>
      <c r="HAM47" s="13"/>
      <c r="HAN47" s="13"/>
      <c r="HAO47" s="13"/>
      <c r="HAP47" s="13"/>
      <c r="HAQ47" s="13"/>
      <c r="HAR47" s="13"/>
      <c r="HAS47" s="13"/>
      <c r="HAT47" s="13"/>
      <c r="HAU47" s="13"/>
      <c r="HAV47" s="13"/>
      <c r="HAW47" s="13"/>
      <c r="HAX47" s="13"/>
      <c r="HAY47" s="13"/>
      <c r="HAZ47" s="13"/>
      <c r="HBA47" s="13"/>
      <c r="HBB47" s="13"/>
      <c r="HBC47" s="13"/>
      <c r="HBD47" s="13"/>
      <c r="HBE47" s="13"/>
      <c r="HBF47" s="13"/>
      <c r="HBG47" s="13"/>
      <c r="HBH47" s="13"/>
      <c r="HBI47" s="13"/>
      <c r="HBJ47" s="13"/>
      <c r="HBK47" s="13"/>
      <c r="HBL47" s="13"/>
      <c r="HBM47" s="13"/>
      <c r="HBN47" s="13"/>
      <c r="HBO47" s="13"/>
      <c r="HBP47" s="13"/>
      <c r="HBQ47" s="13"/>
      <c r="HBR47" s="13"/>
      <c r="HBS47" s="13"/>
      <c r="HBT47" s="13"/>
      <c r="HBU47" s="13"/>
      <c r="HBV47" s="13"/>
      <c r="HBW47" s="13"/>
      <c r="HBX47" s="13"/>
      <c r="HBY47" s="13"/>
      <c r="HBZ47" s="13"/>
      <c r="HCA47" s="13"/>
      <c r="HCB47" s="13"/>
      <c r="HCC47" s="13"/>
      <c r="HCD47" s="13"/>
      <c r="HCE47" s="13"/>
      <c r="HCF47" s="13"/>
      <c r="HCG47" s="13"/>
      <c r="HCH47" s="13"/>
      <c r="HCI47" s="13"/>
      <c r="HCJ47" s="13"/>
      <c r="HCK47" s="13"/>
      <c r="HCL47" s="13"/>
      <c r="HCM47" s="13"/>
      <c r="HCN47" s="13"/>
      <c r="HCO47" s="13"/>
      <c r="HCP47" s="13"/>
      <c r="HCQ47" s="13"/>
      <c r="HCR47" s="13"/>
      <c r="HCS47" s="13"/>
      <c r="HCT47" s="13"/>
      <c r="HCU47" s="13"/>
      <c r="HCV47" s="13"/>
      <c r="HCW47" s="13"/>
      <c r="HCX47" s="13"/>
      <c r="HCY47" s="13"/>
      <c r="HCZ47" s="13"/>
      <c r="HDA47" s="13"/>
      <c r="HDB47" s="13"/>
      <c r="HDC47" s="13"/>
      <c r="HDD47" s="13"/>
      <c r="HDE47" s="13"/>
      <c r="HDF47" s="13"/>
      <c r="HDG47" s="13"/>
      <c r="HDH47" s="13"/>
      <c r="HDI47" s="13"/>
      <c r="HDJ47" s="13"/>
      <c r="HDK47" s="13"/>
      <c r="HDL47" s="13"/>
      <c r="HDM47" s="13"/>
      <c r="HDN47" s="13"/>
      <c r="HDO47" s="13"/>
      <c r="HDP47" s="13"/>
      <c r="HDQ47" s="13"/>
      <c r="HDR47" s="13"/>
      <c r="HDS47" s="13"/>
      <c r="HDT47" s="13"/>
      <c r="HDU47" s="13"/>
      <c r="HDV47" s="13"/>
      <c r="HDW47" s="13"/>
      <c r="HDX47" s="13"/>
      <c r="HDY47" s="13"/>
      <c r="HDZ47" s="13"/>
      <c r="HEA47" s="13"/>
      <c r="HEB47" s="13"/>
      <c r="HEC47" s="13"/>
      <c r="HED47" s="13"/>
      <c r="HEE47" s="13"/>
      <c r="HEF47" s="13"/>
      <c r="HEG47" s="13"/>
      <c r="HEH47" s="13"/>
      <c r="HEI47" s="13"/>
      <c r="HEJ47" s="13"/>
      <c r="HEK47" s="13"/>
      <c r="HEL47" s="13"/>
      <c r="HEM47" s="13"/>
      <c r="HEN47" s="13"/>
      <c r="HEO47" s="13"/>
      <c r="HEP47" s="13"/>
      <c r="HEQ47" s="13"/>
      <c r="HER47" s="13"/>
      <c r="HES47" s="13"/>
      <c r="HET47" s="13"/>
      <c r="HEU47" s="13"/>
      <c r="HEV47" s="13"/>
      <c r="HEW47" s="13"/>
      <c r="HEX47" s="13"/>
      <c r="HEY47" s="13"/>
      <c r="HEZ47" s="13"/>
      <c r="HFA47" s="13"/>
      <c r="HFB47" s="13"/>
      <c r="HFC47" s="13"/>
      <c r="HFD47" s="13"/>
      <c r="HFE47" s="13"/>
      <c r="HFF47" s="13"/>
      <c r="HFG47" s="13"/>
      <c r="HFH47" s="13"/>
      <c r="HFI47" s="13"/>
      <c r="HFJ47" s="13"/>
      <c r="HFK47" s="13"/>
      <c r="HFL47" s="13"/>
      <c r="HFM47" s="13"/>
      <c r="HFN47" s="13"/>
      <c r="HFO47" s="13"/>
      <c r="HFP47" s="13"/>
      <c r="HFQ47" s="13"/>
      <c r="HFR47" s="13"/>
      <c r="HFS47" s="13"/>
      <c r="HFT47" s="13"/>
      <c r="HFU47" s="13"/>
      <c r="HFV47" s="13"/>
      <c r="HFW47" s="13"/>
      <c r="HFX47" s="13"/>
      <c r="HFY47" s="13"/>
      <c r="HFZ47" s="13"/>
      <c r="HGA47" s="13"/>
      <c r="HGB47" s="13"/>
      <c r="HGC47" s="13"/>
      <c r="HGD47" s="13"/>
      <c r="HGE47" s="13"/>
      <c r="HGF47" s="13"/>
      <c r="HGG47" s="13"/>
      <c r="HGH47" s="13"/>
      <c r="HGI47" s="13"/>
      <c r="HGJ47" s="13"/>
      <c r="HGK47" s="13"/>
      <c r="HGL47" s="13"/>
      <c r="HGM47" s="13"/>
      <c r="HGN47" s="13"/>
      <c r="HGO47" s="13"/>
      <c r="HGP47" s="13"/>
      <c r="HGQ47" s="13"/>
      <c r="HGR47" s="13"/>
      <c r="HGS47" s="13"/>
      <c r="HGT47" s="13"/>
      <c r="HGU47" s="13"/>
      <c r="HGV47" s="13"/>
      <c r="HGW47" s="13"/>
      <c r="HGX47" s="13"/>
      <c r="HGY47" s="13"/>
      <c r="HGZ47" s="13"/>
      <c r="HHA47" s="13"/>
      <c r="HHB47" s="13"/>
      <c r="HHC47" s="13"/>
      <c r="HHD47" s="13"/>
      <c r="HHE47" s="13"/>
      <c r="HHF47" s="13"/>
      <c r="HHG47" s="13"/>
      <c r="HHH47" s="13"/>
      <c r="HHI47" s="13"/>
      <c r="HHJ47" s="13"/>
      <c r="HHK47" s="13"/>
      <c r="HHL47" s="13"/>
      <c r="HHM47" s="13"/>
      <c r="HHN47" s="13"/>
      <c r="HHO47" s="13"/>
      <c r="HHP47" s="13"/>
      <c r="HHQ47" s="13"/>
      <c r="HHR47" s="13"/>
      <c r="HHS47" s="13"/>
      <c r="HHT47" s="13"/>
      <c r="HHU47" s="13"/>
      <c r="HHV47" s="13"/>
      <c r="HHW47" s="13"/>
      <c r="HHX47" s="13"/>
      <c r="HHY47" s="13"/>
      <c r="HHZ47" s="13"/>
      <c r="HIA47" s="13"/>
      <c r="HIB47" s="13"/>
      <c r="HIC47" s="13"/>
      <c r="HID47" s="13"/>
      <c r="HIE47" s="13"/>
      <c r="HIF47" s="13"/>
      <c r="HIG47" s="13"/>
      <c r="HIH47" s="13"/>
      <c r="HII47" s="13"/>
      <c r="HIJ47" s="13"/>
      <c r="HIK47" s="13"/>
      <c r="HIL47" s="13"/>
      <c r="HIM47" s="13"/>
      <c r="HIN47" s="13"/>
      <c r="HIO47" s="13"/>
      <c r="HIP47" s="13"/>
      <c r="HIQ47" s="13"/>
      <c r="HIR47" s="13"/>
      <c r="HIS47" s="13"/>
      <c r="HIT47" s="13"/>
      <c r="HIU47" s="13"/>
      <c r="HIV47" s="13"/>
      <c r="HIW47" s="13"/>
      <c r="HIX47" s="13"/>
      <c r="HIY47" s="13"/>
      <c r="HIZ47" s="13"/>
      <c r="HJA47" s="13"/>
      <c r="HJB47" s="13"/>
      <c r="HJC47" s="13"/>
      <c r="HJD47" s="13"/>
      <c r="HJE47" s="13"/>
      <c r="HJF47" s="13"/>
      <c r="HJG47" s="13"/>
      <c r="HJH47" s="13"/>
      <c r="HJI47" s="13"/>
      <c r="HJJ47" s="13"/>
      <c r="HJK47" s="13"/>
      <c r="HJL47" s="13"/>
      <c r="HJM47" s="13"/>
      <c r="HJN47" s="13"/>
      <c r="HJO47" s="13"/>
      <c r="HJP47" s="13"/>
      <c r="HJQ47" s="13"/>
      <c r="HJR47" s="13"/>
      <c r="HJS47" s="13"/>
      <c r="HJT47" s="13"/>
      <c r="HJU47" s="13"/>
      <c r="HJV47" s="13"/>
      <c r="HJW47" s="13"/>
      <c r="HJX47" s="13"/>
      <c r="HJY47" s="13"/>
      <c r="HJZ47" s="13"/>
      <c r="HKA47" s="13"/>
      <c r="HKB47" s="13"/>
      <c r="HKC47" s="13"/>
      <c r="HKD47" s="13"/>
      <c r="HKE47" s="13"/>
      <c r="HKF47" s="13"/>
      <c r="HKG47" s="13"/>
      <c r="HKH47" s="13"/>
      <c r="HKI47" s="13"/>
      <c r="HKJ47" s="13"/>
      <c r="HKK47" s="13"/>
      <c r="HKL47" s="13"/>
      <c r="HKM47" s="13"/>
      <c r="HKN47" s="13"/>
      <c r="HKO47" s="13"/>
      <c r="HKP47" s="13"/>
      <c r="HKQ47" s="13"/>
      <c r="HKR47" s="13"/>
      <c r="HKS47" s="13"/>
      <c r="HKT47" s="13"/>
      <c r="HKU47" s="13"/>
      <c r="HKV47" s="13"/>
      <c r="HKW47" s="13"/>
      <c r="HKX47" s="13"/>
      <c r="HKY47" s="13"/>
      <c r="HKZ47" s="13"/>
      <c r="HLA47" s="13"/>
      <c r="HLB47" s="13"/>
      <c r="HLC47" s="13"/>
      <c r="HLD47" s="13"/>
      <c r="HLE47" s="13"/>
      <c r="HLF47" s="13"/>
      <c r="HLG47" s="13"/>
      <c r="HLH47" s="13"/>
      <c r="HLI47" s="13"/>
      <c r="HLJ47" s="13"/>
      <c r="HLK47" s="13"/>
      <c r="HLL47" s="13"/>
      <c r="HLM47" s="13"/>
      <c r="HLN47" s="13"/>
      <c r="HLO47" s="13"/>
      <c r="HLP47" s="13"/>
      <c r="HLQ47" s="13"/>
      <c r="HLR47" s="13"/>
      <c r="HLS47" s="13"/>
      <c r="HLT47" s="13"/>
      <c r="HLU47" s="13"/>
      <c r="HLV47" s="13"/>
      <c r="HLW47" s="13"/>
      <c r="HLX47" s="13"/>
      <c r="HLY47" s="13"/>
      <c r="HLZ47" s="13"/>
      <c r="HMA47" s="13"/>
      <c r="HMB47" s="13"/>
      <c r="HMC47" s="13"/>
      <c r="HMD47" s="13"/>
      <c r="HME47" s="13"/>
      <c r="HMF47" s="13"/>
      <c r="HMG47" s="13"/>
      <c r="HMH47" s="13"/>
      <c r="HMI47" s="13"/>
      <c r="HMJ47" s="13"/>
      <c r="HMK47" s="13"/>
      <c r="HML47" s="13"/>
      <c r="HMM47" s="13"/>
      <c r="HMN47" s="13"/>
      <c r="HMO47" s="13"/>
      <c r="HMP47" s="13"/>
      <c r="HMQ47" s="13"/>
      <c r="HMR47" s="13"/>
      <c r="HMS47" s="13"/>
      <c r="HMT47" s="13"/>
      <c r="HMU47" s="13"/>
      <c r="HMV47" s="13"/>
      <c r="HMW47" s="13"/>
      <c r="HMX47" s="13"/>
      <c r="HMY47" s="13"/>
      <c r="HMZ47" s="13"/>
      <c r="HNA47" s="13"/>
      <c r="HNB47" s="13"/>
      <c r="HNC47" s="13"/>
      <c r="HND47" s="13"/>
      <c r="HNE47" s="13"/>
      <c r="HNF47" s="13"/>
      <c r="HNG47" s="13"/>
      <c r="HNH47" s="13"/>
      <c r="HNI47" s="13"/>
      <c r="HNJ47" s="13"/>
      <c r="HNK47" s="13"/>
      <c r="HNL47" s="13"/>
      <c r="HNM47" s="13"/>
      <c r="HNN47" s="13"/>
      <c r="HNO47" s="13"/>
      <c r="HNP47" s="13"/>
      <c r="HNQ47" s="13"/>
      <c r="HNR47" s="13"/>
      <c r="HNS47" s="13"/>
      <c r="HNT47" s="13"/>
      <c r="HNU47" s="13"/>
      <c r="HNV47" s="13"/>
      <c r="HNW47" s="13"/>
      <c r="HNX47" s="13"/>
      <c r="HNY47" s="13"/>
      <c r="HNZ47" s="13"/>
      <c r="HOA47" s="13"/>
      <c r="HOB47" s="13"/>
      <c r="HOC47" s="13"/>
      <c r="HOD47" s="13"/>
      <c r="HOE47" s="13"/>
      <c r="HOF47" s="13"/>
      <c r="HOG47" s="13"/>
      <c r="HOH47" s="13"/>
      <c r="HOI47" s="13"/>
      <c r="HOJ47" s="13"/>
      <c r="HOK47" s="13"/>
      <c r="HOL47" s="13"/>
      <c r="HOM47" s="13"/>
      <c r="HON47" s="13"/>
      <c r="HOO47" s="13"/>
      <c r="HOP47" s="13"/>
      <c r="HOQ47" s="13"/>
      <c r="HOR47" s="13"/>
      <c r="HOS47" s="13"/>
      <c r="HOT47" s="13"/>
      <c r="HOU47" s="13"/>
      <c r="HOV47" s="13"/>
      <c r="HOW47" s="13"/>
      <c r="HOX47" s="13"/>
      <c r="HOY47" s="13"/>
      <c r="HOZ47" s="13"/>
      <c r="HPA47" s="13"/>
      <c r="HPB47" s="13"/>
      <c r="HPC47" s="13"/>
      <c r="HPD47" s="13"/>
      <c r="HPE47" s="13"/>
      <c r="HPF47" s="13"/>
      <c r="HPG47" s="13"/>
      <c r="HPH47" s="13"/>
      <c r="HPI47" s="13"/>
      <c r="HPJ47" s="13"/>
      <c r="HPK47" s="13"/>
      <c r="HPL47" s="13"/>
      <c r="HPM47" s="13"/>
      <c r="HPN47" s="13"/>
      <c r="HPO47" s="13"/>
      <c r="HPP47" s="13"/>
      <c r="HPQ47" s="13"/>
      <c r="HPR47" s="13"/>
      <c r="HPS47" s="13"/>
      <c r="HPT47" s="13"/>
      <c r="HPU47" s="13"/>
      <c r="HPV47" s="13"/>
      <c r="HPW47" s="13"/>
      <c r="HPX47" s="13"/>
      <c r="HPY47" s="13"/>
      <c r="HPZ47" s="13"/>
      <c r="HQA47" s="13"/>
      <c r="HQB47" s="13"/>
      <c r="HQC47" s="13"/>
      <c r="HQD47" s="13"/>
      <c r="HQE47" s="13"/>
      <c r="HQF47" s="13"/>
      <c r="HQG47" s="13"/>
      <c r="HQH47" s="13"/>
      <c r="HQI47" s="13"/>
      <c r="HQJ47" s="13"/>
      <c r="HQK47" s="13"/>
      <c r="HQL47" s="13"/>
      <c r="HQM47" s="13"/>
      <c r="HQN47" s="13"/>
      <c r="HQO47" s="13"/>
      <c r="HQP47" s="13"/>
      <c r="HQQ47" s="13"/>
      <c r="HQR47" s="13"/>
      <c r="HQS47" s="13"/>
      <c r="HQT47" s="13"/>
      <c r="HQU47" s="13"/>
      <c r="HQV47" s="13"/>
      <c r="HQW47" s="13"/>
      <c r="HQX47" s="13"/>
      <c r="HQY47" s="13"/>
      <c r="HQZ47" s="13"/>
      <c r="HRA47" s="13"/>
      <c r="HRB47" s="13"/>
      <c r="HRC47" s="13"/>
      <c r="HRD47" s="13"/>
      <c r="HRE47" s="13"/>
      <c r="HRF47" s="13"/>
      <c r="HRG47" s="13"/>
      <c r="HRH47" s="13"/>
      <c r="HRI47" s="13"/>
      <c r="HRJ47" s="13"/>
      <c r="HRK47" s="13"/>
      <c r="HRL47" s="13"/>
      <c r="HRM47" s="13"/>
      <c r="HRN47" s="13"/>
      <c r="HRO47" s="13"/>
      <c r="HRP47" s="13"/>
      <c r="HRQ47" s="13"/>
      <c r="HRR47" s="13"/>
      <c r="HRS47" s="13"/>
      <c r="HRT47" s="13"/>
      <c r="HRU47" s="13"/>
      <c r="HRV47" s="13"/>
      <c r="HRW47" s="13"/>
      <c r="HRX47" s="13"/>
      <c r="HRY47" s="13"/>
      <c r="HRZ47" s="13"/>
      <c r="HSA47" s="13"/>
      <c r="HSB47" s="13"/>
      <c r="HSC47" s="13"/>
      <c r="HSD47" s="13"/>
      <c r="HSE47" s="13"/>
      <c r="HSF47" s="13"/>
      <c r="HSG47" s="13"/>
      <c r="HSH47" s="13"/>
      <c r="HSI47" s="13"/>
      <c r="HSJ47" s="13"/>
      <c r="HSK47" s="13"/>
      <c r="HSL47" s="13"/>
      <c r="HSM47" s="13"/>
      <c r="HSN47" s="13"/>
      <c r="HSO47" s="13"/>
      <c r="HSP47" s="13"/>
      <c r="HSQ47" s="13"/>
      <c r="HSR47" s="13"/>
      <c r="HSS47" s="13"/>
      <c r="HST47" s="13"/>
      <c r="HSU47" s="13"/>
      <c r="HSV47" s="13"/>
      <c r="HSW47" s="13"/>
      <c r="HSX47" s="13"/>
      <c r="HSY47" s="13"/>
      <c r="HSZ47" s="13"/>
      <c r="HTA47" s="13"/>
      <c r="HTB47" s="13"/>
      <c r="HTC47" s="13"/>
      <c r="HTD47" s="13"/>
      <c r="HTE47" s="13"/>
      <c r="HTF47" s="13"/>
      <c r="HTG47" s="13"/>
      <c r="HTH47" s="13"/>
      <c r="HTI47" s="13"/>
      <c r="HTJ47" s="13"/>
      <c r="HTK47" s="13"/>
      <c r="HTL47" s="13"/>
      <c r="HTM47" s="13"/>
      <c r="HTN47" s="13"/>
      <c r="HTO47" s="13"/>
      <c r="HTP47" s="13"/>
      <c r="HTQ47" s="13"/>
      <c r="HTR47" s="13"/>
      <c r="HTS47" s="13"/>
      <c r="HTT47" s="13"/>
      <c r="HTU47" s="13"/>
      <c r="HTV47" s="13"/>
      <c r="HTW47" s="13"/>
      <c r="HTX47" s="13"/>
      <c r="HTY47" s="13"/>
      <c r="HTZ47" s="13"/>
      <c r="HUA47" s="13"/>
      <c r="HUB47" s="13"/>
      <c r="HUC47" s="13"/>
      <c r="HUD47" s="13"/>
      <c r="HUE47" s="13"/>
      <c r="HUF47" s="13"/>
      <c r="HUG47" s="13"/>
      <c r="HUH47" s="13"/>
      <c r="HUI47" s="13"/>
      <c r="HUJ47" s="13"/>
      <c r="HUK47" s="13"/>
      <c r="HUL47" s="13"/>
      <c r="HUM47" s="13"/>
      <c r="HUN47" s="13"/>
      <c r="HUO47" s="13"/>
      <c r="HUP47" s="13"/>
      <c r="HUQ47" s="13"/>
      <c r="HUR47" s="13"/>
      <c r="HUS47" s="13"/>
      <c r="HUT47" s="13"/>
      <c r="HUU47" s="13"/>
      <c r="HUV47" s="13"/>
      <c r="HUW47" s="13"/>
      <c r="HUX47" s="13"/>
      <c r="HUY47" s="13"/>
      <c r="HUZ47" s="13"/>
      <c r="HVA47" s="13"/>
      <c r="HVB47" s="13"/>
      <c r="HVC47" s="13"/>
      <c r="HVD47" s="13"/>
      <c r="HVE47" s="13"/>
      <c r="HVF47" s="13"/>
      <c r="HVG47" s="13"/>
      <c r="HVH47" s="13"/>
      <c r="HVI47" s="13"/>
      <c r="HVJ47" s="13"/>
      <c r="HVK47" s="13"/>
      <c r="HVL47" s="13"/>
      <c r="HVM47" s="13"/>
      <c r="HVN47" s="13"/>
      <c r="HVO47" s="13"/>
      <c r="HVP47" s="13"/>
      <c r="HVQ47" s="13"/>
      <c r="HVR47" s="13"/>
      <c r="HVS47" s="13"/>
      <c r="HVT47" s="13"/>
      <c r="HVU47" s="13"/>
      <c r="HVV47" s="13"/>
      <c r="HVW47" s="13"/>
      <c r="HVX47" s="13"/>
      <c r="HVY47" s="13"/>
      <c r="HVZ47" s="13"/>
      <c r="HWA47" s="13"/>
      <c r="HWB47" s="13"/>
      <c r="HWC47" s="13"/>
      <c r="HWD47" s="13"/>
      <c r="HWE47" s="13"/>
      <c r="HWF47" s="13"/>
      <c r="HWG47" s="13"/>
      <c r="HWH47" s="13"/>
      <c r="HWI47" s="13"/>
      <c r="HWJ47" s="13"/>
      <c r="HWK47" s="13"/>
      <c r="HWL47" s="13"/>
      <c r="HWM47" s="13"/>
      <c r="HWN47" s="13"/>
      <c r="HWO47" s="13"/>
      <c r="HWP47" s="13"/>
      <c r="HWQ47" s="13"/>
      <c r="HWR47" s="13"/>
      <c r="HWS47" s="13"/>
      <c r="HWT47" s="13"/>
      <c r="HWU47" s="13"/>
      <c r="HWV47" s="13"/>
      <c r="HWW47" s="13"/>
      <c r="HWX47" s="13"/>
      <c r="HWY47" s="13"/>
      <c r="HWZ47" s="13"/>
      <c r="HXA47" s="13"/>
      <c r="HXB47" s="13"/>
      <c r="HXC47" s="13"/>
      <c r="HXD47" s="13"/>
      <c r="HXE47" s="13"/>
      <c r="HXF47" s="13"/>
      <c r="HXG47" s="13"/>
      <c r="HXH47" s="13"/>
      <c r="HXI47" s="13"/>
      <c r="HXJ47" s="13"/>
      <c r="HXK47" s="13"/>
      <c r="HXL47" s="13"/>
      <c r="HXM47" s="13"/>
      <c r="HXN47" s="13"/>
      <c r="HXO47" s="13"/>
      <c r="HXP47" s="13"/>
      <c r="HXQ47" s="13"/>
      <c r="HXR47" s="13"/>
      <c r="HXS47" s="13"/>
      <c r="HXT47" s="13"/>
      <c r="HXU47" s="13"/>
      <c r="HXV47" s="13"/>
      <c r="HXW47" s="13"/>
      <c r="HXX47" s="13"/>
      <c r="HXY47" s="13"/>
      <c r="HXZ47" s="13"/>
      <c r="HYA47" s="13"/>
      <c r="HYB47" s="13"/>
      <c r="HYC47" s="13"/>
      <c r="HYD47" s="13"/>
      <c r="HYE47" s="13"/>
      <c r="HYF47" s="13"/>
      <c r="HYG47" s="13"/>
      <c r="HYH47" s="13"/>
      <c r="HYI47" s="13"/>
      <c r="HYJ47" s="13"/>
      <c r="HYK47" s="13"/>
      <c r="HYL47" s="13"/>
      <c r="HYM47" s="13"/>
      <c r="HYN47" s="13"/>
      <c r="HYO47" s="13"/>
      <c r="HYP47" s="13"/>
      <c r="HYQ47" s="13"/>
      <c r="HYR47" s="13"/>
      <c r="HYS47" s="13"/>
      <c r="HYT47" s="13"/>
      <c r="HYU47" s="13"/>
      <c r="HYV47" s="13"/>
      <c r="HYW47" s="13"/>
      <c r="HYX47" s="13"/>
      <c r="HYY47" s="13"/>
      <c r="HYZ47" s="13"/>
      <c r="HZA47" s="13"/>
      <c r="HZB47" s="13"/>
      <c r="HZC47" s="13"/>
      <c r="HZD47" s="13"/>
      <c r="HZE47" s="13"/>
      <c r="HZF47" s="13"/>
      <c r="HZG47" s="13"/>
      <c r="HZH47" s="13"/>
      <c r="HZI47" s="13"/>
      <c r="HZJ47" s="13"/>
      <c r="HZK47" s="13"/>
      <c r="HZL47" s="13"/>
      <c r="HZM47" s="13"/>
      <c r="HZN47" s="13"/>
      <c r="HZO47" s="13"/>
      <c r="HZP47" s="13"/>
      <c r="HZQ47" s="13"/>
      <c r="HZR47" s="13"/>
      <c r="HZS47" s="13"/>
      <c r="HZT47" s="13"/>
      <c r="HZU47" s="13"/>
      <c r="HZV47" s="13"/>
      <c r="HZW47" s="13"/>
      <c r="HZX47" s="13"/>
      <c r="HZY47" s="13"/>
      <c r="HZZ47" s="13"/>
      <c r="IAA47" s="13"/>
      <c r="IAB47" s="13"/>
      <c r="IAC47" s="13"/>
      <c r="IAD47" s="13"/>
      <c r="IAE47" s="13"/>
      <c r="IAF47" s="13"/>
      <c r="IAG47" s="13"/>
      <c r="IAH47" s="13"/>
      <c r="IAI47" s="13"/>
      <c r="IAJ47" s="13"/>
      <c r="IAK47" s="13"/>
      <c r="IAL47" s="13"/>
      <c r="IAM47" s="13"/>
      <c r="IAN47" s="13"/>
      <c r="IAO47" s="13"/>
      <c r="IAP47" s="13"/>
      <c r="IAQ47" s="13"/>
      <c r="IAR47" s="13"/>
      <c r="IAS47" s="13"/>
      <c r="IAT47" s="13"/>
      <c r="IAU47" s="13"/>
      <c r="IAV47" s="13"/>
      <c r="IAW47" s="13"/>
      <c r="IAX47" s="13"/>
      <c r="IAY47" s="13"/>
      <c r="IAZ47" s="13"/>
      <c r="IBA47" s="13"/>
      <c r="IBB47" s="13"/>
      <c r="IBC47" s="13"/>
      <c r="IBD47" s="13"/>
      <c r="IBE47" s="13"/>
      <c r="IBF47" s="13"/>
      <c r="IBG47" s="13"/>
      <c r="IBH47" s="13"/>
      <c r="IBI47" s="13"/>
      <c r="IBJ47" s="13"/>
      <c r="IBK47" s="13"/>
      <c r="IBL47" s="13"/>
      <c r="IBM47" s="13"/>
      <c r="IBN47" s="13"/>
      <c r="IBO47" s="13"/>
      <c r="IBP47" s="13"/>
      <c r="IBQ47" s="13"/>
      <c r="IBR47" s="13"/>
      <c r="IBS47" s="13"/>
      <c r="IBT47" s="13"/>
      <c r="IBU47" s="13"/>
      <c r="IBV47" s="13"/>
      <c r="IBW47" s="13"/>
      <c r="IBX47" s="13"/>
      <c r="IBY47" s="13"/>
      <c r="IBZ47" s="13"/>
      <c r="ICA47" s="13"/>
      <c r="ICB47" s="13"/>
      <c r="ICC47" s="13"/>
      <c r="ICD47" s="13"/>
      <c r="ICE47" s="13"/>
      <c r="ICF47" s="13"/>
      <c r="ICG47" s="13"/>
      <c r="ICH47" s="13"/>
      <c r="ICI47" s="13"/>
      <c r="ICJ47" s="13"/>
      <c r="ICK47" s="13"/>
      <c r="ICL47" s="13"/>
      <c r="ICM47" s="13"/>
      <c r="ICN47" s="13"/>
      <c r="ICO47" s="13"/>
      <c r="ICP47" s="13"/>
      <c r="ICQ47" s="13"/>
      <c r="ICR47" s="13"/>
      <c r="ICS47" s="13"/>
      <c r="ICT47" s="13"/>
      <c r="ICU47" s="13"/>
      <c r="ICV47" s="13"/>
      <c r="ICW47" s="13"/>
      <c r="ICX47" s="13"/>
      <c r="ICY47" s="13"/>
      <c r="ICZ47" s="13"/>
      <c r="IDA47" s="13"/>
      <c r="IDB47" s="13"/>
      <c r="IDC47" s="13"/>
      <c r="IDD47" s="13"/>
      <c r="IDE47" s="13"/>
      <c r="IDF47" s="13"/>
      <c r="IDG47" s="13"/>
      <c r="IDH47" s="13"/>
      <c r="IDI47" s="13"/>
      <c r="IDJ47" s="13"/>
      <c r="IDK47" s="13"/>
      <c r="IDL47" s="13"/>
      <c r="IDM47" s="13"/>
      <c r="IDN47" s="13"/>
      <c r="IDO47" s="13"/>
      <c r="IDP47" s="13"/>
      <c r="IDQ47" s="13"/>
      <c r="IDR47" s="13"/>
      <c r="IDS47" s="13"/>
      <c r="IDT47" s="13"/>
      <c r="IDU47" s="13"/>
      <c r="IDV47" s="13"/>
      <c r="IDW47" s="13"/>
      <c r="IDX47" s="13"/>
      <c r="IDY47" s="13"/>
      <c r="IDZ47" s="13"/>
      <c r="IEA47" s="13"/>
      <c r="IEB47" s="13"/>
      <c r="IEC47" s="13"/>
      <c r="IED47" s="13"/>
      <c r="IEE47" s="13"/>
      <c r="IEF47" s="13"/>
      <c r="IEG47" s="13"/>
      <c r="IEH47" s="13"/>
      <c r="IEI47" s="13"/>
      <c r="IEJ47" s="13"/>
      <c r="IEK47" s="13"/>
      <c r="IEL47" s="13"/>
      <c r="IEM47" s="13"/>
      <c r="IEN47" s="13"/>
      <c r="IEO47" s="13"/>
      <c r="IEP47" s="13"/>
      <c r="IEQ47" s="13"/>
      <c r="IER47" s="13"/>
      <c r="IES47" s="13"/>
      <c r="IET47" s="13"/>
      <c r="IEU47" s="13"/>
      <c r="IEV47" s="13"/>
      <c r="IEW47" s="13"/>
      <c r="IEX47" s="13"/>
      <c r="IEY47" s="13"/>
      <c r="IEZ47" s="13"/>
      <c r="IFA47" s="13"/>
      <c r="IFB47" s="13"/>
      <c r="IFC47" s="13"/>
      <c r="IFD47" s="13"/>
      <c r="IFE47" s="13"/>
      <c r="IFF47" s="13"/>
      <c r="IFG47" s="13"/>
      <c r="IFH47" s="13"/>
      <c r="IFI47" s="13"/>
      <c r="IFJ47" s="13"/>
      <c r="IFK47" s="13"/>
      <c r="IFL47" s="13"/>
      <c r="IFM47" s="13"/>
      <c r="IFN47" s="13"/>
      <c r="IFO47" s="13"/>
      <c r="IFP47" s="13"/>
      <c r="IFQ47" s="13"/>
      <c r="IFR47" s="13"/>
      <c r="IFS47" s="13"/>
      <c r="IFT47" s="13"/>
      <c r="IFU47" s="13"/>
      <c r="IFV47" s="13"/>
      <c r="IFW47" s="13"/>
      <c r="IFX47" s="13"/>
      <c r="IFY47" s="13"/>
      <c r="IFZ47" s="13"/>
      <c r="IGA47" s="13"/>
      <c r="IGB47" s="13"/>
      <c r="IGC47" s="13"/>
      <c r="IGD47" s="13"/>
      <c r="IGE47" s="13"/>
      <c r="IGF47" s="13"/>
      <c r="IGG47" s="13"/>
      <c r="IGH47" s="13"/>
      <c r="IGI47" s="13"/>
      <c r="IGJ47" s="13"/>
      <c r="IGK47" s="13"/>
      <c r="IGL47" s="13"/>
      <c r="IGM47" s="13"/>
      <c r="IGN47" s="13"/>
      <c r="IGO47" s="13"/>
      <c r="IGP47" s="13"/>
      <c r="IGQ47" s="13"/>
      <c r="IGR47" s="13"/>
      <c r="IGS47" s="13"/>
      <c r="IGT47" s="13"/>
      <c r="IGU47" s="13"/>
      <c r="IGV47" s="13"/>
      <c r="IGW47" s="13"/>
      <c r="IGX47" s="13"/>
      <c r="IGY47" s="13"/>
      <c r="IGZ47" s="13"/>
      <c r="IHA47" s="13"/>
      <c r="IHB47" s="13"/>
      <c r="IHC47" s="13"/>
      <c r="IHD47" s="13"/>
      <c r="IHE47" s="13"/>
      <c r="IHF47" s="13"/>
      <c r="IHG47" s="13"/>
      <c r="IHH47" s="13"/>
      <c r="IHI47" s="13"/>
      <c r="IHJ47" s="13"/>
      <c r="IHK47" s="13"/>
      <c r="IHL47" s="13"/>
      <c r="IHM47" s="13"/>
      <c r="IHN47" s="13"/>
      <c r="IHO47" s="13"/>
      <c r="IHP47" s="13"/>
      <c r="IHQ47" s="13"/>
      <c r="IHR47" s="13"/>
      <c r="IHS47" s="13"/>
      <c r="IHT47" s="13"/>
      <c r="IHU47" s="13"/>
      <c r="IHV47" s="13"/>
      <c r="IHW47" s="13"/>
      <c r="IHX47" s="13"/>
      <c r="IHY47" s="13"/>
      <c r="IHZ47" s="13"/>
      <c r="IIA47" s="13"/>
      <c r="IIB47" s="13"/>
      <c r="IIC47" s="13"/>
      <c r="IID47" s="13"/>
      <c r="IIE47" s="13"/>
      <c r="IIF47" s="13"/>
      <c r="IIG47" s="13"/>
      <c r="IIH47" s="13"/>
      <c r="III47" s="13"/>
      <c r="IIJ47" s="13"/>
      <c r="IIK47" s="13"/>
      <c r="IIL47" s="13"/>
      <c r="IIM47" s="13"/>
      <c r="IIN47" s="13"/>
      <c r="IIO47" s="13"/>
      <c r="IIP47" s="13"/>
      <c r="IIQ47" s="13"/>
      <c r="IIR47" s="13"/>
      <c r="IIS47" s="13"/>
      <c r="IIT47" s="13"/>
      <c r="IIU47" s="13"/>
      <c r="IIV47" s="13"/>
      <c r="IIW47" s="13"/>
      <c r="IIX47" s="13"/>
      <c r="IIY47" s="13"/>
      <c r="IIZ47" s="13"/>
      <c r="IJA47" s="13"/>
      <c r="IJB47" s="13"/>
      <c r="IJC47" s="13"/>
      <c r="IJD47" s="13"/>
      <c r="IJE47" s="13"/>
      <c r="IJF47" s="13"/>
      <c r="IJG47" s="13"/>
      <c r="IJH47" s="13"/>
      <c r="IJI47" s="13"/>
      <c r="IJJ47" s="13"/>
      <c r="IJK47" s="13"/>
      <c r="IJL47" s="13"/>
      <c r="IJM47" s="13"/>
      <c r="IJN47" s="13"/>
      <c r="IJO47" s="13"/>
      <c r="IJP47" s="13"/>
      <c r="IJQ47" s="13"/>
      <c r="IJR47" s="13"/>
      <c r="IJS47" s="13"/>
      <c r="IJT47" s="13"/>
      <c r="IJU47" s="13"/>
      <c r="IJV47" s="13"/>
      <c r="IJW47" s="13"/>
      <c r="IJX47" s="13"/>
      <c r="IJY47" s="13"/>
      <c r="IJZ47" s="13"/>
      <c r="IKA47" s="13"/>
      <c r="IKB47" s="13"/>
      <c r="IKC47" s="13"/>
      <c r="IKD47" s="13"/>
      <c r="IKE47" s="13"/>
      <c r="IKF47" s="13"/>
      <c r="IKG47" s="13"/>
      <c r="IKH47" s="13"/>
      <c r="IKI47" s="13"/>
      <c r="IKJ47" s="13"/>
      <c r="IKK47" s="13"/>
      <c r="IKL47" s="13"/>
      <c r="IKM47" s="13"/>
      <c r="IKN47" s="13"/>
      <c r="IKO47" s="13"/>
      <c r="IKP47" s="13"/>
      <c r="IKQ47" s="13"/>
      <c r="IKR47" s="13"/>
      <c r="IKS47" s="13"/>
      <c r="IKT47" s="13"/>
      <c r="IKU47" s="13"/>
      <c r="IKV47" s="13"/>
      <c r="IKW47" s="13"/>
      <c r="IKX47" s="13"/>
      <c r="IKY47" s="13"/>
      <c r="IKZ47" s="13"/>
      <c r="ILA47" s="13"/>
      <c r="ILB47" s="13"/>
      <c r="ILC47" s="13"/>
      <c r="ILD47" s="13"/>
      <c r="ILE47" s="13"/>
      <c r="ILF47" s="13"/>
      <c r="ILG47" s="13"/>
      <c r="ILH47" s="13"/>
      <c r="ILI47" s="13"/>
      <c r="ILJ47" s="13"/>
      <c r="ILK47" s="13"/>
      <c r="ILL47" s="13"/>
      <c r="ILM47" s="13"/>
      <c r="ILN47" s="13"/>
      <c r="ILO47" s="13"/>
      <c r="ILP47" s="13"/>
      <c r="ILQ47" s="13"/>
      <c r="ILR47" s="13"/>
      <c r="ILS47" s="13"/>
      <c r="ILT47" s="13"/>
      <c r="ILU47" s="13"/>
      <c r="ILV47" s="13"/>
      <c r="ILW47" s="13"/>
      <c r="ILX47" s="13"/>
      <c r="ILY47" s="13"/>
      <c r="ILZ47" s="13"/>
      <c r="IMA47" s="13"/>
      <c r="IMB47" s="13"/>
      <c r="IMC47" s="13"/>
      <c r="IMD47" s="13"/>
      <c r="IME47" s="13"/>
      <c r="IMF47" s="13"/>
      <c r="IMG47" s="13"/>
      <c r="IMH47" s="13"/>
      <c r="IMI47" s="13"/>
      <c r="IMJ47" s="13"/>
      <c r="IMK47" s="13"/>
      <c r="IML47" s="13"/>
      <c r="IMM47" s="13"/>
      <c r="IMN47" s="13"/>
      <c r="IMO47" s="13"/>
      <c r="IMP47" s="13"/>
      <c r="IMQ47" s="13"/>
      <c r="IMR47" s="13"/>
      <c r="IMS47" s="13"/>
      <c r="IMT47" s="13"/>
      <c r="IMU47" s="13"/>
      <c r="IMV47" s="13"/>
      <c r="IMW47" s="13"/>
      <c r="IMX47" s="13"/>
      <c r="IMY47" s="13"/>
      <c r="IMZ47" s="13"/>
      <c r="INA47" s="13"/>
      <c r="INB47" s="13"/>
      <c r="INC47" s="13"/>
      <c r="IND47" s="13"/>
      <c r="INE47" s="13"/>
      <c r="INF47" s="13"/>
      <c r="ING47" s="13"/>
      <c r="INH47" s="13"/>
      <c r="INI47" s="13"/>
      <c r="INJ47" s="13"/>
      <c r="INK47" s="13"/>
      <c r="INL47" s="13"/>
      <c r="INM47" s="13"/>
      <c r="INN47" s="13"/>
      <c r="INO47" s="13"/>
      <c r="INP47" s="13"/>
      <c r="INQ47" s="13"/>
      <c r="INR47" s="13"/>
      <c r="INS47" s="13"/>
      <c r="INT47" s="13"/>
      <c r="INU47" s="13"/>
      <c r="INV47" s="13"/>
      <c r="INW47" s="13"/>
      <c r="INX47" s="13"/>
      <c r="INY47" s="13"/>
      <c r="INZ47" s="13"/>
      <c r="IOA47" s="13"/>
      <c r="IOB47" s="13"/>
      <c r="IOC47" s="13"/>
      <c r="IOD47" s="13"/>
      <c r="IOE47" s="13"/>
      <c r="IOF47" s="13"/>
      <c r="IOG47" s="13"/>
      <c r="IOH47" s="13"/>
      <c r="IOI47" s="13"/>
      <c r="IOJ47" s="13"/>
      <c r="IOK47" s="13"/>
      <c r="IOL47" s="13"/>
      <c r="IOM47" s="13"/>
      <c r="ION47" s="13"/>
      <c r="IOO47" s="13"/>
      <c r="IOP47" s="13"/>
      <c r="IOQ47" s="13"/>
      <c r="IOR47" s="13"/>
      <c r="IOS47" s="13"/>
      <c r="IOT47" s="13"/>
      <c r="IOU47" s="13"/>
      <c r="IOV47" s="13"/>
      <c r="IOW47" s="13"/>
      <c r="IOX47" s="13"/>
      <c r="IOY47" s="13"/>
      <c r="IOZ47" s="13"/>
      <c r="IPA47" s="13"/>
      <c r="IPB47" s="13"/>
      <c r="IPC47" s="13"/>
      <c r="IPD47" s="13"/>
      <c r="IPE47" s="13"/>
      <c r="IPF47" s="13"/>
      <c r="IPG47" s="13"/>
      <c r="IPH47" s="13"/>
      <c r="IPI47" s="13"/>
      <c r="IPJ47" s="13"/>
      <c r="IPK47" s="13"/>
      <c r="IPL47" s="13"/>
      <c r="IPM47" s="13"/>
      <c r="IPN47" s="13"/>
      <c r="IPO47" s="13"/>
      <c r="IPP47" s="13"/>
      <c r="IPQ47" s="13"/>
      <c r="IPR47" s="13"/>
      <c r="IPS47" s="13"/>
      <c r="IPT47" s="13"/>
      <c r="IPU47" s="13"/>
      <c r="IPV47" s="13"/>
      <c r="IPW47" s="13"/>
      <c r="IPX47" s="13"/>
      <c r="IPY47" s="13"/>
      <c r="IPZ47" s="13"/>
      <c r="IQA47" s="13"/>
      <c r="IQB47" s="13"/>
      <c r="IQC47" s="13"/>
      <c r="IQD47" s="13"/>
      <c r="IQE47" s="13"/>
      <c r="IQF47" s="13"/>
      <c r="IQG47" s="13"/>
      <c r="IQH47" s="13"/>
      <c r="IQI47" s="13"/>
      <c r="IQJ47" s="13"/>
      <c r="IQK47" s="13"/>
      <c r="IQL47" s="13"/>
      <c r="IQM47" s="13"/>
      <c r="IQN47" s="13"/>
      <c r="IQO47" s="13"/>
      <c r="IQP47" s="13"/>
      <c r="IQQ47" s="13"/>
      <c r="IQR47" s="13"/>
      <c r="IQS47" s="13"/>
      <c r="IQT47" s="13"/>
      <c r="IQU47" s="13"/>
      <c r="IQV47" s="13"/>
      <c r="IQW47" s="13"/>
      <c r="IQX47" s="13"/>
      <c r="IQY47" s="13"/>
      <c r="IQZ47" s="13"/>
      <c r="IRA47" s="13"/>
      <c r="IRB47" s="13"/>
      <c r="IRC47" s="13"/>
      <c r="IRD47" s="13"/>
      <c r="IRE47" s="13"/>
      <c r="IRF47" s="13"/>
      <c r="IRG47" s="13"/>
      <c r="IRH47" s="13"/>
      <c r="IRI47" s="13"/>
      <c r="IRJ47" s="13"/>
      <c r="IRK47" s="13"/>
      <c r="IRL47" s="13"/>
      <c r="IRM47" s="13"/>
      <c r="IRN47" s="13"/>
      <c r="IRO47" s="13"/>
      <c r="IRP47" s="13"/>
      <c r="IRQ47" s="13"/>
      <c r="IRR47" s="13"/>
      <c r="IRS47" s="13"/>
      <c r="IRT47" s="13"/>
      <c r="IRU47" s="13"/>
      <c r="IRV47" s="13"/>
      <c r="IRW47" s="13"/>
      <c r="IRX47" s="13"/>
      <c r="IRY47" s="13"/>
      <c r="IRZ47" s="13"/>
      <c r="ISA47" s="13"/>
      <c r="ISB47" s="13"/>
      <c r="ISC47" s="13"/>
      <c r="ISD47" s="13"/>
      <c r="ISE47" s="13"/>
      <c r="ISF47" s="13"/>
      <c r="ISG47" s="13"/>
      <c r="ISH47" s="13"/>
      <c r="ISI47" s="13"/>
      <c r="ISJ47" s="13"/>
      <c r="ISK47" s="13"/>
      <c r="ISL47" s="13"/>
      <c r="ISM47" s="13"/>
      <c r="ISN47" s="13"/>
      <c r="ISO47" s="13"/>
      <c r="ISP47" s="13"/>
      <c r="ISQ47" s="13"/>
      <c r="ISR47" s="13"/>
      <c r="ISS47" s="13"/>
      <c r="IST47" s="13"/>
      <c r="ISU47" s="13"/>
      <c r="ISV47" s="13"/>
      <c r="ISW47" s="13"/>
      <c r="ISX47" s="13"/>
      <c r="ISY47" s="13"/>
      <c r="ISZ47" s="13"/>
      <c r="ITA47" s="13"/>
      <c r="ITB47" s="13"/>
      <c r="ITC47" s="13"/>
      <c r="ITD47" s="13"/>
      <c r="ITE47" s="13"/>
      <c r="ITF47" s="13"/>
      <c r="ITG47" s="13"/>
      <c r="ITH47" s="13"/>
      <c r="ITI47" s="13"/>
      <c r="ITJ47" s="13"/>
      <c r="ITK47" s="13"/>
      <c r="ITL47" s="13"/>
      <c r="ITM47" s="13"/>
      <c r="ITN47" s="13"/>
      <c r="ITO47" s="13"/>
      <c r="ITP47" s="13"/>
      <c r="ITQ47" s="13"/>
      <c r="ITR47" s="13"/>
      <c r="ITS47" s="13"/>
      <c r="ITT47" s="13"/>
      <c r="ITU47" s="13"/>
      <c r="ITV47" s="13"/>
      <c r="ITW47" s="13"/>
      <c r="ITX47" s="13"/>
      <c r="ITY47" s="13"/>
      <c r="ITZ47" s="13"/>
      <c r="IUA47" s="13"/>
      <c r="IUB47" s="13"/>
      <c r="IUC47" s="13"/>
      <c r="IUD47" s="13"/>
      <c r="IUE47" s="13"/>
      <c r="IUF47" s="13"/>
      <c r="IUG47" s="13"/>
      <c r="IUH47" s="13"/>
      <c r="IUI47" s="13"/>
      <c r="IUJ47" s="13"/>
      <c r="IUK47" s="13"/>
      <c r="IUL47" s="13"/>
      <c r="IUM47" s="13"/>
      <c r="IUN47" s="13"/>
      <c r="IUO47" s="13"/>
      <c r="IUP47" s="13"/>
      <c r="IUQ47" s="13"/>
      <c r="IUR47" s="13"/>
      <c r="IUS47" s="13"/>
      <c r="IUT47" s="13"/>
      <c r="IUU47" s="13"/>
      <c r="IUV47" s="13"/>
      <c r="IUW47" s="13"/>
      <c r="IUX47" s="13"/>
      <c r="IUY47" s="13"/>
      <c r="IUZ47" s="13"/>
      <c r="IVA47" s="13"/>
      <c r="IVB47" s="13"/>
      <c r="IVC47" s="13"/>
      <c r="IVD47" s="13"/>
      <c r="IVE47" s="13"/>
      <c r="IVF47" s="13"/>
      <c r="IVG47" s="13"/>
      <c r="IVH47" s="13"/>
      <c r="IVI47" s="13"/>
      <c r="IVJ47" s="13"/>
      <c r="IVK47" s="13"/>
      <c r="IVL47" s="13"/>
      <c r="IVM47" s="13"/>
      <c r="IVN47" s="13"/>
      <c r="IVO47" s="13"/>
      <c r="IVP47" s="13"/>
      <c r="IVQ47" s="13"/>
      <c r="IVR47" s="13"/>
      <c r="IVS47" s="13"/>
      <c r="IVT47" s="13"/>
      <c r="IVU47" s="13"/>
      <c r="IVV47" s="13"/>
      <c r="IVW47" s="13"/>
      <c r="IVX47" s="13"/>
      <c r="IVY47" s="13"/>
      <c r="IVZ47" s="13"/>
      <c r="IWA47" s="13"/>
      <c r="IWB47" s="13"/>
      <c r="IWC47" s="13"/>
      <c r="IWD47" s="13"/>
      <c r="IWE47" s="13"/>
      <c r="IWF47" s="13"/>
      <c r="IWG47" s="13"/>
      <c r="IWH47" s="13"/>
      <c r="IWI47" s="13"/>
      <c r="IWJ47" s="13"/>
      <c r="IWK47" s="13"/>
      <c r="IWL47" s="13"/>
      <c r="IWM47" s="13"/>
      <c r="IWN47" s="13"/>
      <c r="IWO47" s="13"/>
      <c r="IWP47" s="13"/>
      <c r="IWQ47" s="13"/>
      <c r="IWR47" s="13"/>
      <c r="IWS47" s="13"/>
      <c r="IWT47" s="13"/>
      <c r="IWU47" s="13"/>
      <c r="IWV47" s="13"/>
      <c r="IWW47" s="13"/>
      <c r="IWX47" s="13"/>
      <c r="IWY47" s="13"/>
      <c r="IWZ47" s="13"/>
      <c r="IXA47" s="13"/>
      <c r="IXB47" s="13"/>
      <c r="IXC47" s="13"/>
      <c r="IXD47" s="13"/>
      <c r="IXE47" s="13"/>
      <c r="IXF47" s="13"/>
      <c r="IXG47" s="13"/>
      <c r="IXH47" s="13"/>
      <c r="IXI47" s="13"/>
      <c r="IXJ47" s="13"/>
      <c r="IXK47" s="13"/>
      <c r="IXL47" s="13"/>
      <c r="IXM47" s="13"/>
      <c r="IXN47" s="13"/>
      <c r="IXO47" s="13"/>
      <c r="IXP47" s="13"/>
      <c r="IXQ47" s="13"/>
      <c r="IXR47" s="13"/>
      <c r="IXS47" s="13"/>
      <c r="IXT47" s="13"/>
      <c r="IXU47" s="13"/>
      <c r="IXV47" s="13"/>
      <c r="IXW47" s="13"/>
      <c r="IXX47" s="13"/>
      <c r="IXY47" s="13"/>
      <c r="IXZ47" s="13"/>
      <c r="IYA47" s="13"/>
      <c r="IYB47" s="13"/>
      <c r="IYC47" s="13"/>
      <c r="IYD47" s="13"/>
      <c r="IYE47" s="13"/>
      <c r="IYF47" s="13"/>
      <c r="IYG47" s="13"/>
      <c r="IYH47" s="13"/>
      <c r="IYI47" s="13"/>
      <c r="IYJ47" s="13"/>
      <c r="IYK47" s="13"/>
      <c r="IYL47" s="13"/>
      <c r="IYM47" s="13"/>
      <c r="IYN47" s="13"/>
      <c r="IYO47" s="13"/>
      <c r="IYP47" s="13"/>
      <c r="IYQ47" s="13"/>
      <c r="IYR47" s="13"/>
      <c r="IYS47" s="13"/>
      <c r="IYT47" s="13"/>
      <c r="IYU47" s="13"/>
      <c r="IYV47" s="13"/>
      <c r="IYW47" s="13"/>
      <c r="IYX47" s="13"/>
      <c r="IYY47" s="13"/>
      <c r="IYZ47" s="13"/>
      <c r="IZA47" s="13"/>
      <c r="IZB47" s="13"/>
      <c r="IZC47" s="13"/>
      <c r="IZD47" s="13"/>
      <c r="IZE47" s="13"/>
      <c r="IZF47" s="13"/>
      <c r="IZG47" s="13"/>
      <c r="IZH47" s="13"/>
      <c r="IZI47" s="13"/>
      <c r="IZJ47" s="13"/>
      <c r="IZK47" s="13"/>
      <c r="IZL47" s="13"/>
      <c r="IZM47" s="13"/>
      <c r="IZN47" s="13"/>
      <c r="IZO47" s="13"/>
      <c r="IZP47" s="13"/>
      <c r="IZQ47" s="13"/>
      <c r="IZR47" s="13"/>
      <c r="IZS47" s="13"/>
      <c r="IZT47" s="13"/>
      <c r="IZU47" s="13"/>
      <c r="IZV47" s="13"/>
      <c r="IZW47" s="13"/>
      <c r="IZX47" s="13"/>
      <c r="IZY47" s="13"/>
      <c r="IZZ47" s="13"/>
      <c r="JAA47" s="13"/>
      <c r="JAB47" s="13"/>
      <c r="JAC47" s="13"/>
      <c r="JAD47" s="13"/>
      <c r="JAE47" s="13"/>
      <c r="JAF47" s="13"/>
      <c r="JAG47" s="13"/>
      <c r="JAH47" s="13"/>
      <c r="JAI47" s="13"/>
      <c r="JAJ47" s="13"/>
      <c r="JAK47" s="13"/>
      <c r="JAL47" s="13"/>
      <c r="JAM47" s="13"/>
      <c r="JAN47" s="13"/>
      <c r="JAO47" s="13"/>
      <c r="JAP47" s="13"/>
      <c r="JAQ47" s="13"/>
      <c r="JAR47" s="13"/>
      <c r="JAS47" s="13"/>
      <c r="JAT47" s="13"/>
      <c r="JAU47" s="13"/>
      <c r="JAV47" s="13"/>
      <c r="JAW47" s="13"/>
      <c r="JAX47" s="13"/>
      <c r="JAY47" s="13"/>
      <c r="JAZ47" s="13"/>
      <c r="JBA47" s="13"/>
      <c r="JBB47" s="13"/>
      <c r="JBC47" s="13"/>
      <c r="JBD47" s="13"/>
      <c r="JBE47" s="13"/>
      <c r="JBF47" s="13"/>
      <c r="JBG47" s="13"/>
      <c r="JBH47" s="13"/>
      <c r="JBI47" s="13"/>
      <c r="JBJ47" s="13"/>
      <c r="JBK47" s="13"/>
      <c r="JBL47" s="13"/>
      <c r="JBM47" s="13"/>
      <c r="JBN47" s="13"/>
      <c r="JBO47" s="13"/>
      <c r="JBP47" s="13"/>
      <c r="JBQ47" s="13"/>
      <c r="JBR47" s="13"/>
      <c r="JBS47" s="13"/>
      <c r="JBT47" s="13"/>
      <c r="JBU47" s="13"/>
      <c r="JBV47" s="13"/>
      <c r="JBW47" s="13"/>
      <c r="JBX47" s="13"/>
      <c r="JBY47" s="13"/>
      <c r="JBZ47" s="13"/>
      <c r="JCA47" s="13"/>
      <c r="JCB47" s="13"/>
      <c r="JCC47" s="13"/>
      <c r="JCD47" s="13"/>
      <c r="JCE47" s="13"/>
      <c r="JCF47" s="13"/>
      <c r="JCG47" s="13"/>
      <c r="JCH47" s="13"/>
      <c r="JCI47" s="13"/>
      <c r="JCJ47" s="13"/>
      <c r="JCK47" s="13"/>
      <c r="JCL47" s="13"/>
      <c r="JCM47" s="13"/>
      <c r="JCN47" s="13"/>
      <c r="JCO47" s="13"/>
      <c r="JCP47" s="13"/>
      <c r="JCQ47" s="13"/>
      <c r="JCR47" s="13"/>
      <c r="JCS47" s="13"/>
      <c r="JCT47" s="13"/>
      <c r="JCU47" s="13"/>
      <c r="JCV47" s="13"/>
      <c r="JCW47" s="13"/>
      <c r="JCX47" s="13"/>
      <c r="JCY47" s="13"/>
      <c r="JCZ47" s="13"/>
      <c r="JDA47" s="13"/>
      <c r="JDB47" s="13"/>
      <c r="JDC47" s="13"/>
      <c r="JDD47" s="13"/>
      <c r="JDE47" s="13"/>
      <c r="JDF47" s="13"/>
      <c r="JDG47" s="13"/>
      <c r="JDH47" s="13"/>
      <c r="JDI47" s="13"/>
      <c r="JDJ47" s="13"/>
      <c r="JDK47" s="13"/>
      <c r="JDL47" s="13"/>
      <c r="JDM47" s="13"/>
      <c r="JDN47" s="13"/>
      <c r="JDO47" s="13"/>
      <c r="JDP47" s="13"/>
      <c r="JDQ47" s="13"/>
      <c r="JDR47" s="13"/>
      <c r="JDS47" s="13"/>
      <c r="JDT47" s="13"/>
      <c r="JDU47" s="13"/>
      <c r="JDV47" s="13"/>
      <c r="JDW47" s="13"/>
      <c r="JDX47" s="13"/>
      <c r="JDY47" s="13"/>
      <c r="JDZ47" s="13"/>
      <c r="JEA47" s="13"/>
      <c r="JEB47" s="13"/>
      <c r="JEC47" s="13"/>
      <c r="JED47" s="13"/>
      <c r="JEE47" s="13"/>
      <c r="JEF47" s="13"/>
      <c r="JEG47" s="13"/>
      <c r="JEH47" s="13"/>
      <c r="JEI47" s="13"/>
      <c r="JEJ47" s="13"/>
      <c r="JEK47" s="13"/>
      <c r="JEL47" s="13"/>
      <c r="JEM47" s="13"/>
      <c r="JEN47" s="13"/>
      <c r="JEO47" s="13"/>
      <c r="JEP47" s="13"/>
      <c r="JEQ47" s="13"/>
      <c r="JER47" s="13"/>
      <c r="JES47" s="13"/>
      <c r="JET47" s="13"/>
      <c r="JEU47" s="13"/>
      <c r="JEV47" s="13"/>
      <c r="JEW47" s="13"/>
      <c r="JEX47" s="13"/>
      <c r="JEY47" s="13"/>
      <c r="JEZ47" s="13"/>
      <c r="JFA47" s="13"/>
      <c r="JFB47" s="13"/>
      <c r="JFC47" s="13"/>
      <c r="JFD47" s="13"/>
      <c r="JFE47" s="13"/>
      <c r="JFF47" s="13"/>
      <c r="JFG47" s="13"/>
      <c r="JFH47" s="13"/>
      <c r="JFI47" s="13"/>
      <c r="JFJ47" s="13"/>
      <c r="JFK47" s="13"/>
      <c r="JFL47" s="13"/>
      <c r="JFM47" s="13"/>
      <c r="JFN47" s="13"/>
      <c r="JFO47" s="13"/>
      <c r="JFP47" s="13"/>
      <c r="JFQ47" s="13"/>
      <c r="JFR47" s="13"/>
      <c r="JFS47" s="13"/>
      <c r="JFT47" s="13"/>
      <c r="JFU47" s="13"/>
      <c r="JFV47" s="13"/>
      <c r="JFW47" s="13"/>
      <c r="JFX47" s="13"/>
      <c r="JFY47" s="13"/>
      <c r="JFZ47" s="13"/>
      <c r="JGA47" s="13"/>
      <c r="JGB47" s="13"/>
      <c r="JGC47" s="13"/>
      <c r="JGD47" s="13"/>
      <c r="JGE47" s="13"/>
      <c r="JGF47" s="13"/>
      <c r="JGG47" s="13"/>
      <c r="JGH47" s="13"/>
      <c r="JGI47" s="13"/>
      <c r="JGJ47" s="13"/>
      <c r="JGK47" s="13"/>
      <c r="JGL47" s="13"/>
      <c r="JGM47" s="13"/>
      <c r="JGN47" s="13"/>
      <c r="JGO47" s="13"/>
      <c r="JGP47" s="13"/>
      <c r="JGQ47" s="13"/>
      <c r="JGR47" s="13"/>
      <c r="JGS47" s="13"/>
      <c r="JGT47" s="13"/>
      <c r="JGU47" s="13"/>
      <c r="JGV47" s="13"/>
      <c r="JGW47" s="13"/>
      <c r="JGX47" s="13"/>
      <c r="JGY47" s="13"/>
      <c r="JGZ47" s="13"/>
      <c r="JHA47" s="13"/>
      <c r="JHB47" s="13"/>
      <c r="JHC47" s="13"/>
      <c r="JHD47" s="13"/>
      <c r="JHE47" s="13"/>
      <c r="JHF47" s="13"/>
      <c r="JHG47" s="13"/>
      <c r="JHH47" s="13"/>
      <c r="JHI47" s="13"/>
      <c r="JHJ47" s="13"/>
      <c r="JHK47" s="13"/>
      <c r="JHL47" s="13"/>
      <c r="JHM47" s="13"/>
      <c r="JHN47" s="13"/>
      <c r="JHO47" s="13"/>
      <c r="JHP47" s="13"/>
      <c r="JHQ47" s="13"/>
      <c r="JHR47" s="13"/>
      <c r="JHS47" s="13"/>
      <c r="JHT47" s="13"/>
      <c r="JHU47" s="13"/>
      <c r="JHV47" s="13"/>
      <c r="JHW47" s="13"/>
      <c r="JHX47" s="13"/>
      <c r="JHY47" s="13"/>
      <c r="JHZ47" s="13"/>
      <c r="JIA47" s="13"/>
      <c r="JIB47" s="13"/>
      <c r="JIC47" s="13"/>
      <c r="JID47" s="13"/>
      <c r="JIE47" s="13"/>
      <c r="JIF47" s="13"/>
      <c r="JIG47" s="13"/>
      <c r="JIH47" s="13"/>
      <c r="JII47" s="13"/>
      <c r="JIJ47" s="13"/>
      <c r="JIK47" s="13"/>
      <c r="JIL47" s="13"/>
      <c r="JIM47" s="13"/>
      <c r="JIN47" s="13"/>
      <c r="JIO47" s="13"/>
      <c r="JIP47" s="13"/>
      <c r="JIQ47" s="13"/>
      <c r="JIR47" s="13"/>
      <c r="JIS47" s="13"/>
      <c r="JIT47" s="13"/>
      <c r="JIU47" s="13"/>
      <c r="JIV47" s="13"/>
      <c r="JIW47" s="13"/>
      <c r="JIX47" s="13"/>
      <c r="JIY47" s="13"/>
      <c r="JIZ47" s="13"/>
      <c r="JJA47" s="13"/>
      <c r="JJB47" s="13"/>
      <c r="JJC47" s="13"/>
      <c r="JJD47" s="13"/>
      <c r="JJE47" s="13"/>
      <c r="JJF47" s="13"/>
      <c r="JJG47" s="13"/>
      <c r="JJH47" s="13"/>
      <c r="JJI47" s="13"/>
      <c r="JJJ47" s="13"/>
      <c r="JJK47" s="13"/>
      <c r="JJL47" s="13"/>
      <c r="JJM47" s="13"/>
      <c r="JJN47" s="13"/>
      <c r="JJO47" s="13"/>
      <c r="JJP47" s="13"/>
      <c r="JJQ47" s="13"/>
      <c r="JJR47" s="13"/>
      <c r="JJS47" s="13"/>
      <c r="JJT47" s="13"/>
      <c r="JJU47" s="13"/>
      <c r="JJV47" s="13"/>
      <c r="JJW47" s="13"/>
      <c r="JJX47" s="13"/>
      <c r="JJY47" s="13"/>
      <c r="JJZ47" s="13"/>
      <c r="JKA47" s="13"/>
      <c r="JKB47" s="13"/>
      <c r="JKC47" s="13"/>
      <c r="JKD47" s="13"/>
      <c r="JKE47" s="13"/>
      <c r="JKF47" s="13"/>
      <c r="JKG47" s="13"/>
      <c r="JKH47" s="13"/>
      <c r="JKI47" s="13"/>
      <c r="JKJ47" s="13"/>
      <c r="JKK47" s="13"/>
      <c r="JKL47" s="13"/>
      <c r="JKM47" s="13"/>
      <c r="JKN47" s="13"/>
      <c r="JKO47" s="13"/>
      <c r="JKP47" s="13"/>
      <c r="JKQ47" s="13"/>
      <c r="JKR47" s="13"/>
      <c r="JKS47" s="13"/>
      <c r="JKT47" s="13"/>
      <c r="JKU47" s="13"/>
      <c r="JKV47" s="13"/>
      <c r="JKW47" s="13"/>
      <c r="JKX47" s="13"/>
      <c r="JKY47" s="13"/>
      <c r="JKZ47" s="13"/>
      <c r="JLA47" s="13"/>
      <c r="JLB47" s="13"/>
      <c r="JLC47" s="13"/>
      <c r="JLD47" s="13"/>
      <c r="JLE47" s="13"/>
      <c r="JLF47" s="13"/>
      <c r="JLG47" s="13"/>
      <c r="JLH47" s="13"/>
      <c r="JLI47" s="13"/>
      <c r="JLJ47" s="13"/>
      <c r="JLK47" s="13"/>
      <c r="JLL47" s="13"/>
      <c r="JLM47" s="13"/>
      <c r="JLN47" s="13"/>
      <c r="JLO47" s="13"/>
      <c r="JLP47" s="13"/>
      <c r="JLQ47" s="13"/>
      <c r="JLR47" s="13"/>
      <c r="JLS47" s="13"/>
      <c r="JLT47" s="13"/>
      <c r="JLU47" s="13"/>
      <c r="JLV47" s="13"/>
      <c r="JLW47" s="13"/>
      <c r="JLX47" s="13"/>
      <c r="JLY47" s="13"/>
      <c r="JLZ47" s="13"/>
      <c r="JMA47" s="13"/>
      <c r="JMB47" s="13"/>
      <c r="JMC47" s="13"/>
      <c r="JMD47" s="13"/>
      <c r="JME47" s="13"/>
      <c r="JMF47" s="13"/>
      <c r="JMG47" s="13"/>
      <c r="JMH47" s="13"/>
      <c r="JMI47" s="13"/>
      <c r="JMJ47" s="13"/>
      <c r="JMK47" s="13"/>
      <c r="JML47" s="13"/>
      <c r="JMM47" s="13"/>
      <c r="JMN47" s="13"/>
      <c r="JMO47" s="13"/>
      <c r="JMP47" s="13"/>
      <c r="JMQ47" s="13"/>
      <c r="JMR47" s="13"/>
      <c r="JMS47" s="13"/>
      <c r="JMT47" s="13"/>
      <c r="JMU47" s="13"/>
      <c r="JMV47" s="13"/>
      <c r="JMW47" s="13"/>
      <c r="JMX47" s="13"/>
      <c r="JMY47" s="13"/>
      <c r="JMZ47" s="13"/>
      <c r="JNA47" s="13"/>
      <c r="JNB47" s="13"/>
      <c r="JNC47" s="13"/>
      <c r="JND47" s="13"/>
      <c r="JNE47" s="13"/>
      <c r="JNF47" s="13"/>
      <c r="JNG47" s="13"/>
      <c r="JNH47" s="13"/>
      <c r="JNI47" s="13"/>
      <c r="JNJ47" s="13"/>
      <c r="JNK47" s="13"/>
      <c r="JNL47" s="13"/>
      <c r="JNM47" s="13"/>
      <c r="JNN47" s="13"/>
      <c r="JNO47" s="13"/>
      <c r="JNP47" s="13"/>
      <c r="JNQ47" s="13"/>
      <c r="JNR47" s="13"/>
      <c r="JNS47" s="13"/>
      <c r="JNT47" s="13"/>
      <c r="JNU47" s="13"/>
      <c r="JNV47" s="13"/>
      <c r="JNW47" s="13"/>
      <c r="JNX47" s="13"/>
      <c r="JNY47" s="13"/>
      <c r="JNZ47" s="13"/>
      <c r="JOA47" s="13"/>
      <c r="JOB47" s="13"/>
      <c r="JOC47" s="13"/>
      <c r="JOD47" s="13"/>
      <c r="JOE47" s="13"/>
      <c r="JOF47" s="13"/>
      <c r="JOG47" s="13"/>
      <c r="JOH47" s="13"/>
      <c r="JOI47" s="13"/>
      <c r="JOJ47" s="13"/>
      <c r="JOK47" s="13"/>
      <c r="JOL47" s="13"/>
      <c r="JOM47" s="13"/>
      <c r="JON47" s="13"/>
      <c r="JOO47" s="13"/>
      <c r="JOP47" s="13"/>
      <c r="JOQ47" s="13"/>
      <c r="JOR47" s="13"/>
      <c r="JOS47" s="13"/>
      <c r="JOT47" s="13"/>
      <c r="JOU47" s="13"/>
      <c r="JOV47" s="13"/>
      <c r="JOW47" s="13"/>
      <c r="JOX47" s="13"/>
      <c r="JOY47" s="13"/>
      <c r="JOZ47" s="13"/>
      <c r="JPA47" s="13"/>
      <c r="JPB47" s="13"/>
      <c r="JPC47" s="13"/>
      <c r="JPD47" s="13"/>
      <c r="JPE47" s="13"/>
      <c r="JPF47" s="13"/>
      <c r="JPG47" s="13"/>
      <c r="JPH47" s="13"/>
      <c r="JPI47" s="13"/>
      <c r="JPJ47" s="13"/>
      <c r="JPK47" s="13"/>
      <c r="JPL47" s="13"/>
      <c r="JPM47" s="13"/>
      <c r="JPN47" s="13"/>
      <c r="JPO47" s="13"/>
      <c r="JPP47" s="13"/>
      <c r="JPQ47" s="13"/>
      <c r="JPR47" s="13"/>
      <c r="JPS47" s="13"/>
      <c r="JPT47" s="13"/>
      <c r="JPU47" s="13"/>
      <c r="JPV47" s="13"/>
      <c r="JPW47" s="13"/>
      <c r="JPX47" s="13"/>
      <c r="JPY47" s="13"/>
      <c r="JPZ47" s="13"/>
      <c r="JQA47" s="13"/>
      <c r="JQB47" s="13"/>
      <c r="JQC47" s="13"/>
      <c r="JQD47" s="13"/>
      <c r="JQE47" s="13"/>
      <c r="JQF47" s="13"/>
      <c r="JQG47" s="13"/>
      <c r="JQH47" s="13"/>
      <c r="JQI47" s="13"/>
      <c r="JQJ47" s="13"/>
      <c r="JQK47" s="13"/>
      <c r="JQL47" s="13"/>
      <c r="JQM47" s="13"/>
      <c r="JQN47" s="13"/>
      <c r="JQO47" s="13"/>
      <c r="JQP47" s="13"/>
      <c r="JQQ47" s="13"/>
      <c r="JQR47" s="13"/>
      <c r="JQS47" s="13"/>
      <c r="JQT47" s="13"/>
      <c r="JQU47" s="13"/>
      <c r="JQV47" s="13"/>
      <c r="JQW47" s="13"/>
      <c r="JQX47" s="13"/>
      <c r="JQY47" s="13"/>
      <c r="JQZ47" s="13"/>
      <c r="JRA47" s="13"/>
      <c r="JRB47" s="13"/>
      <c r="JRC47" s="13"/>
      <c r="JRD47" s="13"/>
      <c r="JRE47" s="13"/>
      <c r="JRF47" s="13"/>
      <c r="JRG47" s="13"/>
      <c r="JRH47" s="13"/>
      <c r="JRI47" s="13"/>
      <c r="JRJ47" s="13"/>
      <c r="JRK47" s="13"/>
      <c r="JRL47" s="13"/>
      <c r="JRM47" s="13"/>
      <c r="JRN47" s="13"/>
      <c r="JRO47" s="13"/>
      <c r="JRP47" s="13"/>
      <c r="JRQ47" s="13"/>
      <c r="JRR47" s="13"/>
      <c r="JRS47" s="13"/>
      <c r="JRT47" s="13"/>
      <c r="JRU47" s="13"/>
      <c r="JRV47" s="13"/>
      <c r="JRW47" s="13"/>
      <c r="JRX47" s="13"/>
      <c r="JRY47" s="13"/>
      <c r="JRZ47" s="13"/>
      <c r="JSA47" s="13"/>
      <c r="JSB47" s="13"/>
      <c r="JSC47" s="13"/>
      <c r="JSD47" s="13"/>
      <c r="JSE47" s="13"/>
      <c r="JSF47" s="13"/>
      <c r="JSG47" s="13"/>
      <c r="JSH47" s="13"/>
      <c r="JSI47" s="13"/>
      <c r="JSJ47" s="13"/>
      <c r="JSK47" s="13"/>
      <c r="JSL47" s="13"/>
      <c r="JSM47" s="13"/>
      <c r="JSN47" s="13"/>
      <c r="JSO47" s="13"/>
      <c r="JSP47" s="13"/>
      <c r="JSQ47" s="13"/>
      <c r="JSR47" s="13"/>
      <c r="JSS47" s="13"/>
      <c r="JST47" s="13"/>
      <c r="JSU47" s="13"/>
      <c r="JSV47" s="13"/>
      <c r="JSW47" s="13"/>
      <c r="JSX47" s="13"/>
      <c r="JSY47" s="13"/>
      <c r="JSZ47" s="13"/>
      <c r="JTA47" s="13"/>
      <c r="JTB47" s="13"/>
      <c r="JTC47" s="13"/>
      <c r="JTD47" s="13"/>
      <c r="JTE47" s="13"/>
      <c r="JTF47" s="13"/>
      <c r="JTG47" s="13"/>
      <c r="JTH47" s="13"/>
      <c r="JTI47" s="13"/>
      <c r="JTJ47" s="13"/>
      <c r="JTK47" s="13"/>
      <c r="JTL47" s="13"/>
      <c r="JTM47" s="13"/>
      <c r="JTN47" s="13"/>
      <c r="JTO47" s="13"/>
      <c r="JTP47" s="13"/>
      <c r="JTQ47" s="13"/>
      <c r="JTR47" s="13"/>
      <c r="JTS47" s="13"/>
      <c r="JTT47" s="13"/>
      <c r="JTU47" s="13"/>
      <c r="JTV47" s="13"/>
      <c r="JTW47" s="13"/>
      <c r="JTX47" s="13"/>
      <c r="JTY47" s="13"/>
      <c r="JTZ47" s="13"/>
      <c r="JUA47" s="13"/>
      <c r="JUB47" s="13"/>
      <c r="JUC47" s="13"/>
      <c r="JUD47" s="13"/>
      <c r="JUE47" s="13"/>
      <c r="JUF47" s="13"/>
      <c r="JUG47" s="13"/>
      <c r="JUH47" s="13"/>
      <c r="JUI47" s="13"/>
      <c r="JUJ47" s="13"/>
      <c r="JUK47" s="13"/>
      <c r="JUL47" s="13"/>
      <c r="JUM47" s="13"/>
      <c r="JUN47" s="13"/>
      <c r="JUO47" s="13"/>
      <c r="JUP47" s="13"/>
      <c r="JUQ47" s="13"/>
      <c r="JUR47" s="13"/>
      <c r="JUS47" s="13"/>
      <c r="JUT47" s="13"/>
      <c r="JUU47" s="13"/>
      <c r="JUV47" s="13"/>
      <c r="JUW47" s="13"/>
      <c r="JUX47" s="13"/>
      <c r="JUY47" s="13"/>
      <c r="JUZ47" s="13"/>
      <c r="JVA47" s="13"/>
      <c r="JVB47" s="13"/>
      <c r="JVC47" s="13"/>
      <c r="JVD47" s="13"/>
      <c r="JVE47" s="13"/>
      <c r="JVF47" s="13"/>
      <c r="JVG47" s="13"/>
      <c r="JVH47" s="13"/>
      <c r="JVI47" s="13"/>
      <c r="JVJ47" s="13"/>
      <c r="JVK47" s="13"/>
      <c r="JVL47" s="13"/>
      <c r="JVM47" s="13"/>
      <c r="JVN47" s="13"/>
      <c r="JVO47" s="13"/>
      <c r="JVP47" s="13"/>
      <c r="JVQ47" s="13"/>
      <c r="JVR47" s="13"/>
      <c r="JVS47" s="13"/>
      <c r="JVT47" s="13"/>
      <c r="JVU47" s="13"/>
      <c r="JVV47" s="13"/>
      <c r="JVW47" s="13"/>
      <c r="JVX47" s="13"/>
      <c r="JVY47" s="13"/>
      <c r="JVZ47" s="13"/>
      <c r="JWA47" s="13"/>
      <c r="JWB47" s="13"/>
      <c r="JWC47" s="13"/>
      <c r="JWD47" s="13"/>
      <c r="JWE47" s="13"/>
      <c r="JWF47" s="13"/>
      <c r="JWG47" s="13"/>
      <c r="JWH47" s="13"/>
      <c r="JWI47" s="13"/>
      <c r="JWJ47" s="13"/>
      <c r="JWK47" s="13"/>
      <c r="JWL47" s="13"/>
      <c r="JWM47" s="13"/>
      <c r="JWN47" s="13"/>
      <c r="JWO47" s="13"/>
      <c r="JWP47" s="13"/>
      <c r="JWQ47" s="13"/>
      <c r="JWR47" s="13"/>
      <c r="JWS47" s="13"/>
      <c r="JWT47" s="13"/>
      <c r="JWU47" s="13"/>
      <c r="JWV47" s="13"/>
      <c r="JWW47" s="13"/>
      <c r="JWX47" s="13"/>
      <c r="JWY47" s="13"/>
      <c r="JWZ47" s="13"/>
      <c r="JXA47" s="13"/>
      <c r="JXB47" s="13"/>
      <c r="JXC47" s="13"/>
      <c r="JXD47" s="13"/>
      <c r="JXE47" s="13"/>
      <c r="JXF47" s="13"/>
      <c r="JXG47" s="13"/>
      <c r="JXH47" s="13"/>
      <c r="JXI47" s="13"/>
      <c r="JXJ47" s="13"/>
      <c r="JXK47" s="13"/>
      <c r="JXL47" s="13"/>
      <c r="JXM47" s="13"/>
      <c r="JXN47" s="13"/>
      <c r="JXO47" s="13"/>
      <c r="JXP47" s="13"/>
      <c r="JXQ47" s="13"/>
      <c r="JXR47" s="13"/>
      <c r="JXS47" s="13"/>
      <c r="JXT47" s="13"/>
      <c r="JXU47" s="13"/>
      <c r="JXV47" s="13"/>
      <c r="JXW47" s="13"/>
      <c r="JXX47" s="13"/>
      <c r="JXY47" s="13"/>
      <c r="JXZ47" s="13"/>
      <c r="JYA47" s="13"/>
      <c r="JYB47" s="13"/>
      <c r="JYC47" s="13"/>
      <c r="JYD47" s="13"/>
      <c r="JYE47" s="13"/>
      <c r="JYF47" s="13"/>
      <c r="JYG47" s="13"/>
      <c r="JYH47" s="13"/>
      <c r="JYI47" s="13"/>
      <c r="JYJ47" s="13"/>
      <c r="JYK47" s="13"/>
      <c r="JYL47" s="13"/>
      <c r="JYM47" s="13"/>
      <c r="JYN47" s="13"/>
      <c r="JYO47" s="13"/>
      <c r="JYP47" s="13"/>
      <c r="JYQ47" s="13"/>
      <c r="JYR47" s="13"/>
      <c r="JYS47" s="13"/>
      <c r="JYT47" s="13"/>
      <c r="JYU47" s="13"/>
      <c r="JYV47" s="13"/>
      <c r="JYW47" s="13"/>
      <c r="JYX47" s="13"/>
      <c r="JYY47" s="13"/>
      <c r="JYZ47" s="13"/>
      <c r="JZA47" s="13"/>
      <c r="JZB47" s="13"/>
      <c r="JZC47" s="13"/>
      <c r="JZD47" s="13"/>
      <c r="JZE47" s="13"/>
      <c r="JZF47" s="13"/>
      <c r="JZG47" s="13"/>
      <c r="JZH47" s="13"/>
      <c r="JZI47" s="13"/>
      <c r="JZJ47" s="13"/>
      <c r="JZK47" s="13"/>
      <c r="JZL47" s="13"/>
      <c r="JZM47" s="13"/>
      <c r="JZN47" s="13"/>
      <c r="JZO47" s="13"/>
      <c r="JZP47" s="13"/>
      <c r="JZQ47" s="13"/>
      <c r="JZR47" s="13"/>
      <c r="JZS47" s="13"/>
      <c r="JZT47" s="13"/>
      <c r="JZU47" s="13"/>
      <c r="JZV47" s="13"/>
      <c r="JZW47" s="13"/>
      <c r="JZX47" s="13"/>
      <c r="JZY47" s="13"/>
      <c r="JZZ47" s="13"/>
      <c r="KAA47" s="13"/>
      <c r="KAB47" s="13"/>
      <c r="KAC47" s="13"/>
      <c r="KAD47" s="13"/>
      <c r="KAE47" s="13"/>
      <c r="KAF47" s="13"/>
      <c r="KAG47" s="13"/>
      <c r="KAH47" s="13"/>
      <c r="KAI47" s="13"/>
      <c r="KAJ47" s="13"/>
      <c r="KAK47" s="13"/>
      <c r="KAL47" s="13"/>
      <c r="KAM47" s="13"/>
      <c r="KAN47" s="13"/>
      <c r="KAO47" s="13"/>
      <c r="KAP47" s="13"/>
      <c r="KAQ47" s="13"/>
      <c r="KAR47" s="13"/>
      <c r="KAS47" s="13"/>
      <c r="KAT47" s="13"/>
      <c r="KAU47" s="13"/>
      <c r="KAV47" s="13"/>
      <c r="KAW47" s="13"/>
      <c r="KAX47" s="13"/>
      <c r="KAY47" s="13"/>
      <c r="KAZ47" s="13"/>
      <c r="KBA47" s="13"/>
      <c r="KBB47" s="13"/>
      <c r="KBC47" s="13"/>
      <c r="KBD47" s="13"/>
      <c r="KBE47" s="13"/>
      <c r="KBF47" s="13"/>
      <c r="KBG47" s="13"/>
      <c r="KBH47" s="13"/>
      <c r="KBI47" s="13"/>
      <c r="KBJ47" s="13"/>
      <c r="KBK47" s="13"/>
      <c r="KBL47" s="13"/>
      <c r="KBM47" s="13"/>
      <c r="KBN47" s="13"/>
      <c r="KBO47" s="13"/>
      <c r="KBP47" s="13"/>
      <c r="KBQ47" s="13"/>
      <c r="KBR47" s="13"/>
      <c r="KBS47" s="13"/>
      <c r="KBT47" s="13"/>
      <c r="KBU47" s="13"/>
      <c r="KBV47" s="13"/>
      <c r="KBW47" s="13"/>
      <c r="KBX47" s="13"/>
      <c r="KBY47" s="13"/>
      <c r="KBZ47" s="13"/>
      <c r="KCA47" s="13"/>
      <c r="KCB47" s="13"/>
      <c r="KCC47" s="13"/>
      <c r="KCD47" s="13"/>
      <c r="KCE47" s="13"/>
      <c r="KCF47" s="13"/>
      <c r="KCG47" s="13"/>
      <c r="KCH47" s="13"/>
      <c r="KCI47" s="13"/>
      <c r="KCJ47" s="13"/>
      <c r="KCK47" s="13"/>
      <c r="KCL47" s="13"/>
      <c r="KCM47" s="13"/>
      <c r="KCN47" s="13"/>
      <c r="KCO47" s="13"/>
      <c r="KCP47" s="13"/>
      <c r="KCQ47" s="13"/>
      <c r="KCR47" s="13"/>
      <c r="KCS47" s="13"/>
      <c r="KCT47" s="13"/>
      <c r="KCU47" s="13"/>
      <c r="KCV47" s="13"/>
      <c r="KCW47" s="13"/>
      <c r="KCX47" s="13"/>
      <c r="KCY47" s="13"/>
      <c r="KCZ47" s="13"/>
      <c r="KDA47" s="13"/>
      <c r="KDB47" s="13"/>
      <c r="KDC47" s="13"/>
      <c r="KDD47" s="13"/>
      <c r="KDE47" s="13"/>
      <c r="KDF47" s="13"/>
      <c r="KDG47" s="13"/>
      <c r="KDH47" s="13"/>
      <c r="KDI47" s="13"/>
      <c r="KDJ47" s="13"/>
      <c r="KDK47" s="13"/>
      <c r="KDL47" s="13"/>
      <c r="KDM47" s="13"/>
      <c r="KDN47" s="13"/>
      <c r="KDO47" s="13"/>
      <c r="KDP47" s="13"/>
      <c r="KDQ47" s="13"/>
      <c r="KDR47" s="13"/>
      <c r="KDS47" s="13"/>
      <c r="KDT47" s="13"/>
      <c r="KDU47" s="13"/>
      <c r="KDV47" s="13"/>
      <c r="KDW47" s="13"/>
      <c r="KDX47" s="13"/>
      <c r="KDY47" s="13"/>
      <c r="KDZ47" s="13"/>
      <c r="KEA47" s="13"/>
      <c r="KEB47" s="13"/>
      <c r="KEC47" s="13"/>
      <c r="KED47" s="13"/>
      <c r="KEE47" s="13"/>
      <c r="KEF47" s="13"/>
      <c r="KEG47" s="13"/>
      <c r="KEH47" s="13"/>
      <c r="KEI47" s="13"/>
      <c r="KEJ47" s="13"/>
      <c r="KEK47" s="13"/>
      <c r="KEL47" s="13"/>
      <c r="KEM47" s="13"/>
      <c r="KEN47" s="13"/>
      <c r="KEO47" s="13"/>
      <c r="KEP47" s="13"/>
      <c r="KEQ47" s="13"/>
      <c r="KER47" s="13"/>
      <c r="KES47" s="13"/>
      <c r="KET47" s="13"/>
      <c r="KEU47" s="13"/>
      <c r="KEV47" s="13"/>
      <c r="KEW47" s="13"/>
      <c r="KEX47" s="13"/>
      <c r="KEY47" s="13"/>
      <c r="KEZ47" s="13"/>
      <c r="KFA47" s="13"/>
      <c r="KFB47" s="13"/>
      <c r="KFC47" s="13"/>
      <c r="KFD47" s="13"/>
      <c r="KFE47" s="13"/>
      <c r="KFF47" s="13"/>
      <c r="KFG47" s="13"/>
      <c r="KFH47" s="13"/>
      <c r="KFI47" s="13"/>
      <c r="KFJ47" s="13"/>
      <c r="KFK47" s="13"/>
      <c r="KFL47" s="13"/>
      <c r="KFM47" s="13"/>
      <c r="KFN47" s="13"/>
      <c r="KFO47" s="13"/>
      <c r="KFP47" s="13"/>
      <c r="KFQ47" s="13"/>
      <c r="KFR47" s="13"/>
      <c r="KFS47" s="13"/>
      <c r="KFT47" s="13"/>
      <c r="KFU47" s="13"/>
      <c r="KFV47" s="13"/>
      <c r="KFW47" s="13"/>
      <c r="KFX47" s="13"/>
      <c r="KFY47" s="13"/>
      <c r="KFZ47" s="13"/>
      <c r="KGA47" s="13"/>
      <c r="KGB47" s="13"/>
      <c r="KGC47" s="13"/>
      <c r="KGD47" s="13"/>
      <c r="KGE47" s="13"/>
      <c r="KGF47" s="13"/>
      <c r="KGG47" s="13"/>
      <c r="KGH47" s="13"/>
      <c r="KGI47" s="13"/>
      <c r="KGJ47" s="13"/>
      <c r="KGK47" s="13"/>
      <c r="KGL47" s="13"/>
      <c r="KGM47" s="13"/>
      <c r="KGN47" s="13"/>
      <c r="KGO47" s="13"/>
      <c r="KGP47" s="13"/>
      <c r="KGQ47" s="13"/>
      <c r="KGR47" s="13"/>
      <c r="KGS47" s="13"/>
      <c r="KGT47" s="13"/>
      <c r="KGU47" s="13"/>
      <c r="KGV47" s="13"/>
      <c r="KGW47" s="13"/>
      <c r="KGX47" s="13"/>
      <c r="KGY47" s="13"/>
      <c r="KGZ47" s="13"/>
      <c r="KHA47" s="13"/>
      <c r="KHB47" s="13"/>
      <c r="KHC47" s="13"/>
      <c r="KHD47" s="13"/>
      <c r="KHE47" s="13"/>
      <c r="KHF47" s="13"/>
      <c r="KHG47" s="13"/>
      <c r="KHH47" s="13"/>
      <c r="KHI47" s="13"/>
      <c r="KHJ47" s="13"/>
      <c r="KHK47" s="13"/>
      <c r="KHL47" s="13"/>
      <c r="KHM47" s="13"/>
      <c r="KHN47" s="13"/>
      <c r="KHO47" s="13"/>
      <c r="KHP47" s="13"/>
      <c r="KHQ47" s="13"/>
      <c r="KHR47" s="13"/>
      <c r="KHS47" s="13"/>
      <c r="KHT47" s="13"/>
      <c r="KHU47" s="13"/>
      <c r="KHV47" s="13"/>
      <c r="KHW47" s="13"/>
      <c r="KHX47" s="13"/>
      <c r="KHY47" s="13"/>
      <c r="KHZ47" s="13"/>
      <c r="KIA47" s="13"/>
      <c r="KIB47" s="13"/>
      <c r="KIC47" s="13"/>
      <c r="KID47" s="13"/>
      <c r="KIE47" s="13"/>
      <c r="KIF47" s="13"/>
      <c r="KIG47" s="13"/>
      <c r="KIH47" s="13"/>
      <c r="KII47" s="13"/>
      <c r="KIJ47" s="13"/>
      <c r="KIK47" s="13"/>
      <c r="KIL47" s="13"/>
      <c r="KIM47" s="13"/>
      <c r="KIN47" s="13"/>
      <c r="KIO47" s="13"/>
      <c r="KIP47" s="13"/>
      <c r="KIQ47" s="13"/>
      <c r="KIR47" s="13"/>
      <c r="KIS47" s="13"/>
      <c r="KIT47" s="13"/>
      <c r="KIU47" s="13"/>
      <c r="KIV47" s="13"/>
      <c r="KIW47" s="13"/>
      <c r="KIX47" s="13"/>
      <c r="KIY47" s="13"/>
      <c r="KIZ47" s="13"/>
      <c r="KJA47" s="13"/>
      <c r="KJB47" s="13"/>
      <c r="KJC47" s="13"/>
      <c r="KJD47" s="13"/>
      <c r="KJE47" s="13"/>
      <c r="KJF47" s="13"/>
      <c r="KJG47" s="13"/>
      <c r="KJH47" s="13"/>
      <c r="KJI47" s="13"/>
      <c r="KJJ47" s="13"/>
      <c r="KJK47" s="13"/>
      <c r="KJL47" s="13"/>
      <c r="KJM47" s="13"/>
      <c r="KJN47" s="13"/>
      <c r="KJO47" s="13"/>
      <c r="KJP47" s="13"/>
      <c r="KJQ47" s="13"/>
      <c r="KJR47" s="13"/>
      <c r="KJS47" s="13"/>
      <c r="KJT47" s="13"/>
      <c r="KJU47" s="13"/>
      <c r="KJV47" s="13"/>
      <c r="KJW47" s="13"/>
      <c r="KJX47" s="13"/>
      <c r="KJY47" s="13"/>
      <c r="KJZ47" s="13"/>
      <c r="KKA47" s="13"/>
      <c r="KKB47" s="13"/>
      <c r="KKC47" s="13"/>
      <c r="KKD47" s="13"/>
      <c r="KKE47" s="13"/>
      <c r="KKF47" s="13"/>
      <c r="KKG47" s="13"/>
      <c r="KKH47" s="13"/>
      <c r="KKI47" s="13"/>
      <c r="KKJ47" s="13"/>
      <c r="KKK47" s="13"/>
      <c r="KKL47" s="13"/>
      <c r="KKM47" s="13"/>
      <c r="KKN47" s="13"/>
      <c r="KKO47" s="13"/>
      <c r="KKP47" s="13"/>
      <c r="KKQ47" s="13"/>
      <c r="KKR47" s="13"/>
      <c r="KKS47" s="13"/>
      <c r="KKT47" s="13"/>
      <c r="KKU47" s="13"/>
      <c r="KKV47" s="13"/>
      <c r="KKW47" s="13"/>
      <c r="KKX47" s="13"/>
      <c r="KKY47" s="13"/>
      <c r="KKZ47" s="13"/>
      <c r="KLA47" s="13"/>
      <c r="KLB47" s="13"/>
      <c r="KLC47" s="13"/>
      <c r="KLD47" s="13"/>
      <c r="KLE47" s="13"/>
      <c r="KLF47" s="13"/>
      <c r="KLG47" s="13"/>
      <c r="KLH47" s="13"/>
      <c r="KLI47" s="13"/>
      <c r="KLJ47" s="13"/>
      <c r="KLK47" s="13"/>
      <c r="KLL47" s="13"/>
      <c r="KLM47" s="13"/>
      <c r="KLN47" s="13"/>
      <c r="KLO47" s="13"/>
      <c r="KLP47" s="13"/>
      <c r="KLQ47" s="13"/>
      <c r="KLR47" s="13"/>
      <c r="KLS47" s="13"/>
      <c r="KLT47" s="13"/>
      <c r="KLU47" s="13"/>
      <c r="KLV47" s="13"/>
      <c r="KLW47" s="13"/>
      <c r="KLX47" s="13"/>
      <c r="KLY47" s="13"/>
      <c r="KLZ47" s="13"/>
      <c r="KMA47" s="13"/>
      <c r="KMB47" s="13"/>
      <c r="KMC47" s="13"/>
      <c r="KMD47" s="13"/>
      <c r="KME47" s="13"/>
      <c r="KMF47" s="13"/>
      <c r="KMG47" s="13"/>
      <c r="KMH47" s="13"/>
      <c r="KMI47" s="13"/>
      <c r="KMJ47" s="13"/>
      <c r="KMK47" s="13"/>
      <c r="KML47" s="13"/>
      <c r="KMM47" s="13"/>
      <c r="KMN47" s="13"/>
      <c r="KMO47" s="13"/>
      <c r="KMP47" s="13"/>
      <c r="KMQ47" s="13"/>
      <c r="KMR47" s="13"/>
      <c r="KMS47" s="13"/>
      <c r="KMT47" s="13"/>
      <c r="KMU47" s="13"/>
      <c r="KMV47" s="13"/>
      <c r="KMW47" s="13"/>
      <c r="KMX47" s="13"/>
      <c r="KMY47" s="13"/>
      <c r="KMZ47" s="13"/>
      <c r="KNA47" s="13"/>
      <c r="KNB47" s="13"/>
      <c r="KNC47" s="13"/>
      <c r="KND47" s="13"/>
      <c r="KNE47" s="13"/>
      <c r="KNF47" s="13"/>
      <c r="KNG47" s="13"/>
      <c r="KNH47" s="13"/>
      <c r="KNI47" s="13"/>
      <c r="KNJ47" s="13"/>
      <c r="KNK47" s="13"/>
      <c r="KNL47" s="13"/>
      <c r="KNM47" s="13"/>
      <c r="KNN47" s="13"/>
      <c r="KNO47" s="13"/>
      <c r="KNP47" s="13"/>
      <c r="KNQ47" s="13"/>
      <c r="KNR47" s="13"/>
      <c r="KNS47" s="13"/>
      <c r="KNT47" s="13"/>
      <c r="KNU47" s="13"/>
      <c r="KNV47" s="13"/>
      <c r="KNW47" s="13"/>
      <c r="KNX47" s="13"/>
      <c r="KNY47" s="13"/>
      <c r="KNZ47" s="13"/>
      <c r="KOA47" s="13"/>
      <c r="KOB47" s="13"/>
      <c r="KOC47" s="13"/>
      <c r="KOD47" s="13"/>
      <c r="KOE47" s="13"/>
      <c r="KOF47" s="13"/>
      <c r="KOG47" s="13"/>
      <c r="KOH47" s="13"/>
      <c r="KOI47" s="13"/>
      <c r="KOJ47" s="13"/>
      <c r="KOK47" s="13"/>
      <c r="KOL47" s="13"/>
      <c r="KOM47" s="13"/>
      <c r="KON47" s="13"/>
      <c r="KOO47" s="13"/>
      <c r="KOP47" s="13"/>
      <c r="KOQ47" s="13"/>
      <c r="KOR47" s="13"/>
      <c r="KOS47" s="13"/>
      <c r="KOT47" s="13"/>
      <c r="KOU47" s="13"/>
      <c r="KOV47" s="13"/>
      <c r="KOW47" s="13"/>
      <c r="KOX47" s="13"/>
      <c r="KOY47" s="13"/>
      <c r="KOZ47" s="13"/>
      <c r="KPA47" s="13"/>
      <c r="KPB47" s="13"/>
      <c r="KPC47" s="13"/>
      <c r="KPD47" s="13"/>
      <c r="KPE47" s="13"/>
      <c r="KPF47" s="13"/>
      <c r="KPG47" s="13"/>
      <c r="KPH47" s="13"/>
      <c r="KPI47" s="13"/>
      <c r="KPJ47" s="13"/>
      <c r="KPK47" s="13"/>
      <c r="KPL47" s="13"/>
      <c r="KPM47" s="13"/>
      <c r="KPN47" s="13"/>
      <c r="KPO47" s="13"/>
      <c r="KPP47" s="13"/>
      <c r="KPQ47" s="13"/>
      <c r="KPR47" s="13"/>
      <c r="KPS47" s="13"/>
      <c r="KPT47" s="13"/>
      <c r="KPU47" s="13"/>
      <c r="KPV47" s="13"/>
      <c r="KPW47" s="13"/>
      <c r="KPX47" s="13"/>
      <c r="KPY47" s="13"/>
      <c r="KPZ47" s="13"/>
      <c r="KQA47" s="13"/>
      <c r="KQB47" s="13"/>
      <c r="KQC47" s="13"/>
      <c r="KQD47" s="13"/>
      <c r="KQE47" s="13"/>
      <c r="KQF47" s="13"/>
      <c r="KQG47" s="13"/>
      <c r="KQH47" s="13"/>
      <c r="KQI47" s="13"/>
      <c r="KQJ47" s="13"/>
      <c r="KQK47" s="13"/>
      <c r="KQL47" s="13"/>
      <c r="KQM47" s="13"/>
      <c r="KQN47" s="13"/>
      <c r="KQO47" s="13"/>
      <c r="KQP47" s="13"/>
      <c r="KQQ47" s="13"/>
      <c r="KQR47" s="13"/>
      <c r="KQS47" s="13"/>
      <c r="KQT47" s="13"/>
      <c r="KQU47" s="13"/>
      <c r="KQV47" s="13"/>
      <c r="KQW47" s="13"/>
      <c r="KQX47" s="13"/>
      <c r="KQY47" s="13"/>
      <c r="KQZ47" s="13"/>
      <c r="KRA47" s="13"/>
      <c r="KRB47" s="13"/>
      <c r="KRC47" s="13"/>
      <c r="KRD47" s="13"/>
      <c r="KRE47" s="13"/>
      <c r="KRF47" s="13"/>
      <c r="KRG47" s="13"/>
      <c r="KRH47" s="13"/>
      <c r="KRI47" s="13"/>
      <c r="KRJ47" s="13"/>
      <c r="KRK47" s="13"/>
      <c r="KRL47" s="13"/>
      <c r="KRM47" s="13"/>
      <c r="KRN47" s="13"/>
      <c r="KRO47" s="13"/>
      <c r="KRP47" s="13"/>
      <c r="KRQ47" s="13"/>
      <c r="KRR47" s="13"/>
      <c r="KRS47" s="13"/>
      <c r="KRT47" s="13"/>
      <c r="KRU47" s="13"/>
      <c r="KRV47" s="13"/>
      <c r="KRW47" s="13"/>
      <c r="KRX47" s="13"/>
      <c r="KRY47" s="13"/>
      <c r="KRZ47" s="13"/>
      <c r="KSA47" s="13"/>
      <c r="KSB47" s="13"/>
      <c r="KSC47" s="13"/>
      <c r="KSD47" s="13"/>
      <c r="KSE47" s="13"/>
      <c r="KSF47" s="13"/>
      <c r="KSG47" s="13"/>
      <c r="KSH47" s="13"/>
      <c r="KSI47" s="13"/>
      <c r="KSJ47" s="13"/>
      <c r="KSK47" s="13"/>
      <c r="KSL47" s="13"/>
      <c r="KSM47" s="13"/>
      <c r="KSN47" s="13"/>
      <c r="KSO47" s="13"/>
      <c r="KSP47" s="13"/>
      <c r="KSQ47" s="13"/>
      <c r="KSR47" s="13"/>
      <c r="KSS47" s="13"/>
      <c r="KST47" s="13"/>
      <c r="KSU47" s="13"/>
      <c r="KSV47" s="13"/>
      <c r="KSW47" s="13"/>
      <c r="KSX47" s="13"/>
      <c r="KSY47" s="13"/>
      <c r="KSZ47" s="13"/>
      <c r="KTA47" s="13"/>
      <c r="KTB47" s="13"/>
      <c r="KTC47" s="13"/>
      <c r="KTD47" s="13"/>
      <c r="KTE47" s="13"/>
      <c r="KTF47" s="13"/>
      <c r="KTG47" s="13"/>
      <c r="KTH47" s="13"/>
      <c r="KTI47" s="13"/>
      <c r="KTJ47" s="13"/>
      <c r="KTK47" s="13"/>
      <c r="KTL47" s="13"/>
      <c r="KTM47" s="13"/>
      <c r="KTN47" s="13"/>
      <c r="KTO47" s="13"/>
      <c r="KTP47" s="13"/>
      <c r="KTQ47" s="13"/>
      <c r="KTR47" s="13"/>
      <c r="KTS47" s="13"/>
      <c r="KTT47" s="13"/>
      <c r="KTU47" s="13"/>
      <c r="KTV47" s="13"/>
      <c r="KTW47" s="13"/>
      <c r="KTX47" s="13"/>
      <c r="KTY47" s="13"/>
      <c r="KTZ47" s="13"/>
      <c r="KUA47" s="13"/>
      <c r="KUB47" s="13"/>
      <c r="KUC47" s="13"/>
      <c r="KUD47" s="13"/>
      <c r="KUE47" s="13"/>
      <c r="KUF47" s="13"/>
      <c r="KUG47" s="13"/>
      <c r="KUH47" s="13"/>
      <c r="KUI47" s="13"/>
      <c r="KUJ47" s="13"/>
      <c r="KUK47" s="13"/>
      <c r="KUL47" s="13"/>
      <c r="KUM47" s="13"/>
      <c r="KUN47" s="13"/>
      <c r="KUO47" s="13"/>
      <c r="KUP47" s="13"/>
      <c r="KUQ47" s="13"/>
      <c r="KUR47" s="13"/>
      <c r="KUS47" s="13"/>
      <c r="KUT47" s="13"/>
      <c r="KUU47" s="13"/>
      <c r="KUV47" s="13"/>
      <c r="KUW47" s="13"/>
      <c r="KUX47" s="13"/>
      <c r="KUY47" s="13"/>
      <c r="KUZ47" s="13"/>
      <c r="KVA47" s="13"/>
      <c r="KVB47" s="13"/>
      <c r="KVC47" s="13"/>
      <c r="KVD47" s="13"/>
      <c r="KVE47" s="13"/>
      <c r="KVF47" s="13"/>
      <c r="KVG47" s="13"/>
      <c r="KVH47" s="13"/>
      <c r="KVI47" s="13"/>
      <c r="KVJ47" s="13"/>
      <c r="KVK47" s="13"/>
      <c r="KVL47" s="13"/>
      <c r="KVM47" s="13"/>
      <c r="KVN47" s="13"/>
      <c r="KVO47" s="13"/>
      <c r="KVP47" s="13"/>
      <c r="KVQ47" s="13"/>
      <c r="KVR47" s="13"/>
      <c r="KVS47" s="13"/>
      <c r="KVT47" s="13"/>
      <c r="KVU47" s="13"/>
      <c r="KVV47" s="13"/>
      <c r="KVW47" s="13"/>
      <c r="KVX47" s="13"/>
      <c r="KVY47" s="13"/>
      <c r="KVZ47" s="13"/>
      <c r="KWA47" s="13"/>
      <c r="KWB47" s="13"/>
      <c r="KWC47" s="13"/>
      <c r="KWD47" s="13"/>
      <c r="KWE47" s="13"/>
      <c r="KWF47" s="13"/>
      <c r="KWG47" s="13"/>
      <c r="KWH47" s="13"/>
      <c r="KWI47" s="13"/>
      <c r="KWJ47" s="13"/>
      <c r="KWK47" s="13"/>
      <c r="KWL47" s="13"/>
      <c r="KWM47" s="13"/>
      <c r="KWN47" s="13"/>
      <c r="KWO47" s="13"/>
      <c r="KWP47" s="13"/>
      <c r="KWQ47" s="13"/>
      <c r="KWR47" s="13"/>
      <c r="KWS47" s="13"/>
      <c r="KWT47" s="13"/>
      <c r="KWU47" s="13"/>
      <c r="KWV47" s="13"/>
      <c r="KWW47" s="13"/>
      <c r="KWX47" s="13"/>
      <c r="KWY47" s="13"/>
      <c r="KWZ47" s="13"/>
      <c r="KXA47" s="13"/>
      <c r="KXB47" s="13"/>
      <c r="KXC47" s="13"/>
      <c r="KXD47" s="13"/>
      <c r="KXE47" s="13"/>
      <c r="KXF47" s="13"/>
      <c r="KXG47" s="13"/>
      <c r="KXH47" s="13"/>
      <c r="KXI47" s="13"/>
      <c r="KXJ47" s="13"/>
      <c r="KXK47" s="13"/>
      <c r="KXL47" s="13"/>
      <c r="KXM47" s="13"/>
      <c r="KXN47" s="13"/>
      <c r="KXO47" s="13"/>
      <c r="KXP47" s="13"/>
      <c r="KXQ47" s="13"/>
      <c r="KXR47" s="13"/>
      <c r="KXS47" s="13"/>
      <c r="KXT47" s="13"/>
      <c r="KXU47" s="13"/>
      <c r="KXV47" s="13"/>
      <c r="KXW47" s="13"/>
      <c r="KXX47" s="13"/>
      <c r="KXY47" s="13"/>
      <c r="KXZ47" s="13"/>
      <c r="KYA47" s="13"/>
      <c r="KYB47" s="13"/>
      <c r="KYC47" s="13"/>
      <c r="KYD47" s="13"/>
      <c r="KYE47" s="13"/>
      <c r="KYF47" s="13"/>
      <c r="KYG47" s="13"/>
      <c r="KYH47" s="13"/>
      <c r="KYI47" s="13"/>
      <c r="KYJ47" s="13"/>
      <c r="KYK47" s="13"/>
      <c r="KYL47" s="13"/>
      <c r="KYM47" s="13"/>
      <c r="KYN47" s="13"/>
      <c r="KYO47" s="13"/>
      <c r="KYP47" s="13"/>
      <c r="KYQ47" s="13"/>
      <c r="KYR47" s="13"/>
      <c r="KYS47" s="13"/>
      <c r="KYT47" s="13"/>
      <c r="KYU47" s="13"/>
      <c r="KYV47" s="13"/>
      <c r="KYW47" s="13"/>
      <c r="KYX47" s="13"/>
      <c r="KYY47" s="13"/>
      <c r="KYZ47" s="13"/>
      <c r="KZA47" s="13"/>
      <c r="KZB47" s="13"/>
      <c r="KZC47" s="13"/>
      <c r="KZD47" s="13"/>
      <c r="KZE47" s="13"/>
      <c r="KZF47" s="13"/>
      <c r="KZG47" s="13"/>
      <c r="KZH47" s="13"/>
      <c r="KZI47" s="13"/>
      <c r="KZJ47" s="13"/>
      <c r="KZK47" s="13"/>
      <c r="KZL47" s="13"/>
      <c r="KZM47" s="13"/>
      <c r="KZN47" s="13"/>
      <c r="KZO47" s="13"/>
      <c r="KZP47" s="13"/>
      <c r="KZQ47" s="13"/>
      <c r="KZR47" s="13"/>
      <c r="KZS47" s="13"/>
      <c r="KZT47" s="13"/>
      <c r="KZU47" s="13"/>
      <c r="KZV47" s="13"/>
      <c r="KZW47" s="13"/>
      <c r="KZX47" s="13"/>
      <c r="KZY47" s="13"/>
      <c r="KZZ47" s="13"/>
      <c r="LAA47" s="13"/>
      <c r="LAB47" s="13"/>
      <c r="LAC47" s="13"/>
      <c r="LAD47" s="13"/>
      <c r="LAE47" s="13"/>
      <c r="LAF47" s="13"/>
      <c r="LAG47" s="13"/>
      <c r="LAH47" s="13"/>
      <c r="LAI47" s="13"/>
      <c r="LAJ47" s="13"/>
      <c r="LAK47" s="13"/>
      <c r="LAL47" s="13"/>
      <c r="LAM47" s="13"/>
      <c r="LAN47" s="13"/>
      <c r="LAO47" s="13"/>
      <c r="LAP47" s="13"/>
      <c r="LAQ47" s="13"/>
      <c r="LAR47" s="13"/>
      <c r="LAS47" s="13"/>
      <c r="LAT47" s="13"/>
      <c r="LAU47" s="13"/>
      <c r="LAV47" s="13"/>
      <c r="LAW47" s="13"/>
      <c r="LAX47" s="13"/>
      <c r="LAY47" s="13"/>
      <c r="LAZ47" s="13"/>
      <c r="LBA47" s="13"/>
      <c r="LBB47" s="13"/>
      <c r="LBC47" s="13"/>
      <c r="LBD47" s="13"/>
      <c r="LBE47" s="13"/>
      <c r="LBF47" s="13"/>
      <c r="LBG47" s="13"/>
      <c r="LBH47" s="13"/>
      <c r="LBI47" s="13"/>
      <c r="LBJ47" s="13"/>
      <c r="LBK47" s="13"/>
      <c r="LBL47" s="13"/>
      <c r="LBM47" s="13"/>
      <c r="LBN47" s="13"/>
      <c r="LBO47" s="13"/>
      <c r="LBP47" s="13"/>
      <c r="LBQ47" s="13"/>
      <c r="LBR47" s="13"/>
      <c r="LBS47" s="13"/>
      <c r="LBT47" s="13"/>
      <c r="LBU47" s="13"/>
      <c r="LBV47" s="13"/>
      <c r="LBW47" s="13"/>
      <c r="LBX47" s="13"/>
      <c r="LBY47" s="13"/>
      <c r="LBZ47" s="13"/>
      <c r="LCA47" s="13"/>
      <c r="LCB47" s="13"/>
      <c r="LCC47" s="13"/>
      <c r="LCD47" s="13"/>
      <c r="LCE47" s="13"/>
      <c r="LCF47" s="13"/>
      <c r="LCG47" s="13"/>
      <c r="LCH47" s="13"/>
      <c r="LCI47" s="13"/>
      <c r="LCJ47" s="13"/>
      <c r="LCK47" s="13"/>
      <c r="LCL47" s="13"/>
      <c r="LCM47" s="13"/>
      <c r="LCN47" s="13"/>
      <c r="LCO47" s="13"/>
      <c r="LCP47" s="13"/>
      <c r="LCQ47" s="13"/>
      <c r="LCR47" s="13"/>
      <c r="LCS47" s="13"/>
      <c r="LCT47" s="13"/>
      <c r="LCU47" s="13"/>
      <c r="LCV47" s="13"/>
      <c r="LCW47" s="13"/>
      <c r="LCX47" s="13"/>
      <c r="LCY47" s="13"/>
      <c r="LCZ47" s="13"/>
      <c r="LDA47" s="13"/>
      <c r="LDB47" s="13"/>
      <c r="LDC47" s="13"/>
      <c r="LDD47" s="13"/>
      <c r="LDE47" s="13"/>
      <c r="LDF47" s="13"/>
      <c r="LDG47" s="13"/>
      <c r="LDH47" s="13"/>
      <c r="LDI47" s="13"/>
      <c r="LDJ47" s="13"/>
      <c r="LDK47" s="13"/>
      <c r="LDL47" s="13"/>
      <c r="LDM47" s="13"/>
      <c r="LDN47" s="13"/>
      <c r="LDO47" s="13"/>
      <c r="LDP47" s="13"/>
      <c r="LDQ47" s="13"/>
      <c r="LDR47" s="13"/>
      <c r="LDS47" s="13"/>
      <c r="LDT47" s="13"/>
      <c r="LDU47" s="13"/>
      <c r="LDV47" s="13"/>
      <c r="LDW47" s="13"/>
      <c r="LDX47" s="13"/>
      <c r="LDY47" s="13"/>
      <c r="LDZ47" s="13"/>
      <c r="LEA47" s="13"/>
      <c r="LEB47" s="13"/>
      <c r="LEC47" s="13"/>
      <c r="LED47" s="13"/>
      <c r="LEE47" s="13"/>
      <c r="LEF47" s="13"/>
      <c r="LEG47" s="13"/>
      <c r="LEH47" s="13"/>
      <c r="LEI47" s="13"/>
      <c r="LEJ47" s="13"/>
      <c r="LEK47" s="13"/>
      <c r="LEL47" s="13"/>
      <c r="LEM47" s="13"/>
      <c r="LEN47" s="13"/>
      <c r="LEO47" s="13"/>
      <c r="LEP47" s="13"/>
      <c r="LEQ47" s="13"/>
      <c r="LER47" s="13"/>
      <c r="LES47" s="13"/>
      <c r="LET47" s="13"/>
      <c r="LEU47" s="13"/>
      <c r="LEV47" s="13"/>
      <c r="LEW47" s="13"/>
      <c r="LEX47" s="13"/>
      <c r="LEY47" s="13"/>
      <c r="LEZ47" s="13"/>
      <c r="LFA47" s="13"/>
      <c r="LFB47" s="13"/>
      <c r="LFC47" s="13"/>
      <c r="LFD47" s="13"/>
      <c r="LFE47" s="13"/>
      <c r="LFF47" s="13"/>
      <c r="LFG47" s="13"/>
      <c r="LFH47" s="13"/>
      <c r="LFI47" s="13"/>
      <c r="LFJ47" s="13"/>
      <c r="LFK47" s="13"/>
      <c r="LFL47" s="13"/>
      <c r="LFM47" s="13"/>
      <c r="LFN47" s="13"/>
      <c r="LFO47" s="13"/>
      <c r="LFP47" s="13"/>
      <c r="LFQ47" s="13"/>
      <c r="LFR47" s="13"/>
      <c r="LFS47" s="13"/>
      <c r="LFT47" s="13"/>
      <c r="LFU47" s="13"/>
      <c r="LFV47" s="13"/>
      <c r="LFW47" s="13"/>
      <c r="LFX47" s="13"/>
      <c r="LFY47" s="13"/>
      <c r="LFZ47" s="13"/>
      <c r="LGA47" s="13"/>
      <c r="LGB47" s="13"/>
      <c r="LGC47" s="13"/>
      <c r="LGD47" s="13"/>
      <c r="LGE47" s="13"/>
      <c r="LGF47" s="13"/>
      <c r="LGG47" s="13"/>
      <c r="LGH47" s="13"/>
      <c r="LGI47" s="13"/>
      <c r="LGJ47" s="13"/>
      <c r="LGK47" s="13"/>
      <c r="LGL47" s="13"/>
      <c r="LGM47" s="13"/>
      <c r="LGN47" s="13"/>
      <c r="LGO47" s="13"/>
      <c r="LGP47" s="13"/>
      <c r="LGQ47" s="13"/>
      <c r="LGR47" s="13"/>
      <c r="LGS47" s="13"/>
      <c r="LGT47" s="13"/>
      <c r="LGU47" s="13"/>
      <c r="LGV47" s="13"/>
      <c r="LGW47" s="13"/>
      <c r="LGX47" s="13"/>
      <c r="LGY47" s="13"/>
      <c r="LGZ47" s="13"/>
      <c r="LHA47" s="13"/>
      <c r="LHB47" s="13"/>
      <c r="LHC47" s="13"/>
      <c r="LHD47" s="13"/>
      <c r="LHE47" s="13"/>
      <c r="LHF47" s="13"/>
      <c r="LHG47" s="13"/>
      <c r="LHH47" s="13"/>
      <c r="LHI47" s="13"/>
      <c r="LHJ47" s="13"/>
      <c r="LHK47" s="13"/>
      <c r="LHL47" s="13"/>
      <c r="LHM47" s="13"/>
      <c r="LHN47" s="13"/>
      <c r="LHO47" s="13"/>
      <c r="LHP47" s="13"/>
      <c r="LHQ47" s="13"/>
      <c r="LHR47" s="13"/>
      <c r="LHS47" s="13"/>
      <c r="LHT47" s="13"/>
      <c r="LHU47" s="13"/>
      <c r="LHV47" s="13"/>
      <c r="LHW47" s="13"/>
      <c r="LHX47" s="13"/>
      <c r="LHY47" s="13"/>
      <c r="LHZ47" s="13"/>
      <c r="LIA47" s="13"/>
      <c r="LIB47" s="13"/>
      <c r="LIC47" s="13"/>
      <c r="LID47" s="13"/>
      <c r="LIE47" s="13"/>
      <c r="LIF47" s="13"/>
      <c r="LIG47" s="13"/>
      <c r="LIH47" s="13"/>
      <c r="LII47" s="13"/>
      <c r="LIJ47" s="13"/>
      <c r="LIK47" s="13"/>
      <c r="LIL47" s="13"/>
      <c r="LIM47" s="13"/>
      <c r="LIN47" s="13"/>
      <c r="LIO47" s="13"/>
      <c r="LIP47" s="13"/>
      <c r="LIQ47" s="13"/>
      <c r="LIR47" s="13"/>
      <c r="LIS47" s="13"/>
      <c r="LIT47" s="13"/>
      <c r="LIU47" s="13"/>
      <c r="LIV47" s="13"/>
      <c r="LIW47" s="13"/>
      <c r="LIX47" s="13"/>
      <c r="LIY47" s="13"/>
      <c r="LIZ47" s="13"/>
      <c r="LJA47" s="13"/>
      <c r="LJB47" s="13"/>
      <c r="LJC47" s="13"/>
      <c r="LJD47" s="13"/>
      <c r="LJE47" s="13"/>
      <c r="LJF47" s="13"/>
      <c r="LJG47" s="13"/>
      <c r="LJH47" s="13"/>
      <c r="LJI47" s="13"/>
      <c r="LJJ47" s="13"/>
      <c r="LJK47" s="13"/>
      <c r="LJL47" s="13"/>
      <c r="LJM47" s="13"/>
      <c r="LJN47" s="13"/>
      <c r="LJO47" s="13"/>
      <c r="LJP47" s="13"/>
      <c r="LJQ47" s="13"/>
      <c r="LJR47" s="13"/>
      <c r="LJS47" s="13"/>
      <c r="LJT47" s="13"/>
      <c r="LJU47" s="13"/>
      <c r="LJV47" s="13"/>
      <c r="LJW47" s="13"/>
      <c r="LJX47" s="13"/>
      <c r="LJY47" s="13"/>
      <c r="LJZ47" s="13"/>
      <c r="LKA47" s="13"/>
      <c r="LKB47" s="13"/>
      <c r="LKC47" s="13"/>
      <c r="LKD47" s="13"/>
      <c r="LKE47" s="13"/>
      <c r="LKF47" s="13"/>
      <c r="LKG47" s="13"/>
      <c r="LKH47" s="13"/>
      <c r="LKI47" s="13"/>
      <c r="LKJ47" s="13"/>
      <c r="LKK47" s="13"/>
      <c r="LKL47" s="13"/>
      <c r="LKM47" s="13"/>
      <c r="LKN47" s="13"/>
      <c r="LKO47" s="13"/>
      <c r="LKP47" s="13"/>
      <c r="LKQ47" s="13"/>
      <c r="LKR47" s="13"/>
      <c r="LKS47" s="13"/>
      <c r="LKT47" s="13"/>
      <c r="LKU47" s="13"/>
      <c r="LKV47" s="13"/>
      <c r="LKW47" s="13"/>
      <c r="LKX47" s="13"/>
      <c r="LKY47" s="13"/>
      <c r="LKZ47" s="13"/>
      <c r="LLA47" s="13"/>
      <c r="LLB47" s="13"/>
      <c r="LLC47" s="13"/>
      <c r="LLD47" s="13"/>
      <c r="LLE47" s="13"/>
      <c r="LLF47" s="13"/>
      <c r="LLG47" s="13"/>
      <c r="LLH47" s="13"/>
      <c r="LLI47" s="13"/>
      <c r="LLJ47" s="13"/>
      <c r="LLK47" s="13"/>
      <c r="LLL47" s="13"/>
      <c r="LLM47" s="13"/>
      <c r="LLN47" s="13"/>
      <c r="LLO47" s="13"/>
      <c r="LLP47" s="13"/>
      <c r="LLQ47" s="13"/>
      <c r="LLR47" s="13"/>
      <c r="LLS47" s="13"/>
      <c r="LLT47" s="13"/>
      <c r="LLU47" s="13"/>
      <c r="LLV47" s="13"/>
      <c r="LLW47" s="13"/>
      <c r="LLX47" s="13"/>
      <c r="LLY47" s="13"/>
      <c r="LLZ47" s="13"/>
      <c r="LMA47" s="13"/>
      <c r="LMB47" s="13"/>
      <c r="LMC47" s="13"/>
      <c r="LMD47" s="13"/>
      <c r="LME47" s="13"/>
      <c r="LMF47" s="13"/>
      <c r="LMG47" s="13"/>
      <c r="LMH47" s="13"/>
      <c r="LMI47" s="13"/>
      <c r="LMJ47" s="13"/>
      <c r="LMK47" s="13"/>
      <c r="LML47" s="13"/>
      <c r="LMM47" s="13"/>
      <c r="LMN47" s="13"/>
      <c r="LMO47" s="13"/>
      <c r="LMP47" s="13"/>
      <c r="LMQ47" s="13"/>
      <c r="LMR47" s="13"/>
      <c r="LMS47" s="13"/>
      <c r="LMT47" s="13"/>
      <c r="LMU47" s="13"/>
      <c r="LMV47" s="13"/>
      <c r="LMW47" s="13"/>
      <c r="LMX47" s="13"/>
      <c r="LMY47" s="13"/>
      <c r="LMZ47" s="13"/>
      <c r="LNA47" s="13"/>
      <c r="LNB47" s="13"/>
      <c r="LNC47" s="13"/>
      <c r="LND47" s="13"/>
      <c r="LNE47" s="13"/>
      <c r="LNF47" s="13"/>
      <c r="LNG47" s="13"/>
      <c r="LNH47" s="13"/>
      <c r="LNI47" s="13"/>
      <c r="LNJ47" s="13"/>
      <c r="LNK47" s="13"/>
      <c r="LNL47" s="13"/>
      <c r="LNM47" s="13"/>
      <c r="LNN47" s="13"/>
      <c r="LNO47" s="13"/>
      <c r="LNP47" s="13"/>
      <c r="LNQ47" s="13"/>
      <c r="LNR47" s="13"/>
      <c r="LNS47" s="13"/>
      <c r="LNT47" s="13"/>
      <c r="LNU47" s="13"/>
      <c r="LNV47" s="13"/>
      <c r="LNW47" s="13"/>
      <c r="LNX47" s="13"/>
      <c r="LNY47" s="13"/>
      <c r="LNZ47" s="13"/>
      <c r="LOA47" s="13"/>
      <c r="LOB47" s="13"/>
      <c r="LOC47" s="13"/>
      <c r="LOD47" s="13"/>
      <c r="LOE47" s="13"/>
      <c r="LOF47" s="13"/>
      <c r="LOG47" s="13"/>
      <c r="LOH47" s="13"/>
      <c r="LOI47" s="13"/>
      <c r="LOJ47" s="13"/>
      <c r="LOK47" s="13"/>
      <c r="LOL47" s="13"/>
      <c r="LOM47" s="13"/>
      <c r="LON47" s="13"/>
      <c r="LOO47" s="13"/>
      <c r="LOP47" s="13"/>
      <c r="LOQ47" s="13"/>
      <c r="LOR47" s="13"/>
      <c r="LOS47" s="13"/>
      <c r="LOT47" s="13"/>
      <c r="LOU47" s="13"/>
      <c r="LOV47" s="13"/>
      <c r="LOW47" s="13"/>
      <c r="LOX47" s="13"/>
      <c r="LOY47" s="13"/>
      <c r="LOZ47" s="13"/>
      <c r="LPA47" s="13"/>
      <c r="LPB47" s="13"/>
      <c r="LPC47" s="13"/>
      <c r="LPD47" s="13"/>
      <c r="LPE47" s="13"/>
      <c r="LPF47" s="13"/>
      <c r="LPG47" s="13"/>
      <c r="LPH47" s="13"/>
      <c r="LPI47" s="13"/>
      <c r="LPJ47" s="13"/>
      <c r="LPK47" s="13"/>
      <c r="LPL47" s="13"/>
      <c r="LPM47" s="13"/>
      <c r="LPN47" s="13"/>
      <c r="LPO47" s="13"/>
      <c r="LPP47" s="13"/>
      <c r="LPQ47" s="13"/>
      <c r="LPR47" s="13"/>
      <c r="LPS47" s="13"/>
      <c r="LPT47" s="13"/>
      <c r="LPU47" s="13"/>
      <c r="LPV47" s="13"/>
      <c r="LPW47" s="13"/>
      <c r="LPX47" s="13"/>
      <c r="LPY47" s="13"/>
      <c r="LPZ47" s="13"/>
      <c r="LQA47" s="13"/>
      <c r="LQB47" s="13"/>
      <c r="LQC47" s="13"/>
      <c r="LQD47" s="13"/>
      <c r="LQE47" s="13"/>
      <c r="LQF47" s="13"/>
      <c r="LQG47" s="13"/>
      <c r="LQH47" s="13"/>
      <c r="LQI47" s="13"/>
      <c r="LQJ47" s="13"/>
      <c r="LQK47" s="13"/>
      <c r="LQL47" s="13"/>
      <c r="LQM47" s="13"/>
      <c r="LQN47" s="13"/>
      <c r="LQO47" s="13"/>
      <c r="LQP47" s="13"/>
      <c r="LQQ47" s="13"/>
      <c r="LQR47" s="13"/>
      <c r="LQS47" s="13"/>
      <c r="LQT47" s="13"/>
      <c r="LQU47" s="13"/>
      <c r="LQV47" s="13"/>
      <c r="LQW47" s="13"/>
      <c r="LQX47" s="13"/>
      <c r="LQY47" s="13"/>
      <c r="LQZ47" s="13"/>
      <c r="LRA47" s="13"/>
      <c r="LRB47" s="13"/>
      <c r="LRC47" s="13"/>
      <c r="LRD47" s="13"/>
      <c r="LRE47" s="13"/>
      <c r="LRF47" s="13"/>
      <c r="LRG47" s="13"/>
      <c r="LRH47" s="13"/>
      <c r="LRI47" s="13"/>
      <c r="LRJ47" s="13"/>
      <c r="LRK47" s="13"/>
      <c r="LRL47" s="13"/>
      <c r="LRM47" s="13"/>
      <c r="LRN47" s="13"/>
      <c r="LRO47" s="13"/>
      <c r="LRP47" s="13"/>
      <c r="LRQ47" s="13"/>
      <c r="LRR47" s="13"/>
      <c r="LRS47" s="13"/>
      <c r="LRT47" s="13"/>
      <c r="LRU47" s="13"/>
      <c r="LRV47" s="13"/>
      <c r="LRW47" s="13"/>
      <c r="LRX47" s="13"/>
      <c r="LRY47" s="13"/>
      <c r="LRZ47" s="13"/>
      <c r="LSA47" s="13"/>
      <c r="LSB47" s="13"/>
      <c r="LSC47" s="13"/>
      <c r="LSD47" s="13"/>
      <c r="LSE47" s="13"/>
      <c r="LSF47" s="13"/>
      <c r="LSG47" s="13"/>
      <c r="LSH47" s="13"/>
      <c r="LSI47" s="13"/>
      <c r="LSJ47" s="13"/>
      <c r="LSK47" s="13"/>
      <c r="LSL47" s="13"/>
      <c r="LSM47" s="13"/>
      <c r="LSN47" s="13"/>
      <c r="LSO47" s="13"/>
      <c r="LSP47" s="13"/>
      <c r="LSQ47" s="13"/>
      <c r="LSR47" s="13"/>
      <c r="LSS47" s="13"/>
      <c r="LST47" s="13"/>
      <c r="LSU47" s="13"/>
      <c r="LSV47" s="13"/>
      <c r="LSW47" s="13"/>
      <c r="LSX47" s="13"/>
      <c r="LSY47" s="13"/>
      <c r="LSZ47" s="13"/>
      <c r="LTA47" s="13"/>
      <c r="LTB47" s="13"/>
      <c r="LTC47" s="13"/>
      <c r="LTD47" s="13"/>
      <c r="LTE47" s="13"/>
      <c r="LTF47" s="13"/>
      <c r="LTG47" s="13"/>
      <c r="LTH47" s="13"/>
      <c r="LTI47" s="13"/>
      <c r="LTJ47" s="13"/>
      <c r="LTK47" s="13"/>
      <c r="LTL47" s="13"/>
      <c r="LTM47" s="13"/>
      <c r="LTN47" s="13"/>
      <c r="LTO47" s="13"/>
      <c r="LTP47" s="13"/>
      <c r="LTQ47" s="13"/>
      <c r="LTR47" s="13"/>
      <c r="LTS47" s="13"/>
      <c r="LTT47" s="13"/>
      <c r="LTU47" s="13"/>
      <c r="LTV47" s="13"/>
      <c r="LTW47" s="13"/>
      <c r="LTX47" s="13"/>
      <c r="LTY47" s="13"/>
      <c r="LTZ47" s="13"/>
      <c r="LUA47" s="13"/>
      <c r="LUB47" s="13"/>
      <c r="LUC47" s="13"/>
      <c r="LUD47" s="13"/>
      <c r="LUE47" s="13"/>
      <c r="LUF47" s="13"/>
      <c r="LUG47" s="13"/>
      <c r="LUH47" s="13"/>
      <c r="LUI47" s="13"/>
      <c r="LUJ47" s="13"/>
      <c r="LUK47" s="13"/>
      <c r="LUL47" s="13"/>
      <c r="LUM47" s="13"/>
      <c r="LUN47" s="13"/>
      <c r="LUO47" s="13"/>
      <c r="LUP47" s="13"/>
      <c r="LUQ47" s="13"/>
      <c r="LUR47" s="13"/>
      <c r="LUS47" s="13"/>
      <c r="LUT47" s="13"/>
      <c r="LUU47" s="13"/>
      <c r="LUV47" s="13"/>
      <c r="LUW47" s="13"/>
      <c r="LUX47" s="13"/>
      <c r="LUY47" s="13"/>
      <c r="LUZ47" s="13"/>
      <c r="LVA47" s="13"/>
      <c r="LVB47" s="13"/>
      <c r="LVC47" s="13"/>
      <c r="LVD47" s="13"/>
      <c r="LVE47" s="13"/>
      <c r="LVF47" s="13"/>
      <c r="LVG47" s="13"/>
      <c r="LVH47" s="13"/>
      <c r="LVI47" s="13"/>
      <c r="LVJ47" s="13"/>
      <c r="LVK47" s="13"/>
      <c r="LVL47" s="13"/>
      <c r="LVM47" s="13"/>
      <c r="LVN47" s="13"/>
      <c r="LVO47" s="13"/>
      <c r="LVP47" s="13"/>
      <c r="LVQ47" s="13"/>
      <c r="LVR47" s="13"/>
      <c r="LVS47" s="13"/>
      <c r="LVT47" s="13"/>
      <c r="LVU47" s="13"/>
      <c r="LVV47" s="13"/>
      <c r="LVW47" s="13"/>
      <c r="LVX47" s="13"/>
      <c r="LVY47" s="13"/>
      <c r="LVZ47" s="13"/>
      <c r="LWA47" s="13"/>
      <c r="LWB47" s="13"/>
      <c r="LWC47" s="13"/>
      <c r="LWD47" s="13"/>
      <c r="LWE47" s="13"/>
      <c r="LWF47" s="13"/>
      <c r="LWG47" s="13"/>
      <c r="LWH47" s="13"/>
      <c r="LWI47" s="13"/>
      <c r="LWJ47" s="13"/>
      <c r="LWK47" s="13"/>
      <c r="LWL47" s="13"/>
      <c r="LWM47" s="13"/>
      <c r="LWN47" s="13"/>
      <c r="LWO47" s="13"/>
      <c r="LWP47" s="13"/>
      <c r="LWQ47" s="13"/>
      <c r="LWR47" s="13"/>
      <c r="LWS47" s="13"/>
      <c r="LWT47" s="13"/>
      <c r="LWU47" s="13"/>
      <c r="LWV47" s="13"/>
      <c r="LWW47" s="13"/>
      <c r="LWX47" s="13"/>
      <c r="LWY47" s="13"/>
      <c r="LWZ47" s="13"/>
      <c r="LXA47" s="13"/>
      <c r="LXB47" s="13"/>
      <c r="LXC47" s="13"/>
      <c r="LXD47" s="13"/>
      <c r="LXE47" s="13"/>
      <c r="LXF47" s="13"/>
      <c r="LXG47" s="13"/>
      <c r="LXH47" s="13"/>
      <c r="LXI47" s="13"/>
      <c r="LXJ47" s="13"/>
      <c r="LXK47" s="13"/>
      <c r="LXL47" s="13"/>
      <c r="LXM47" s="13"/>
      <c r="LXN47" s="13"/>
      <c r="LXO47" s="13"/>
      <c r="LXP47" s="13"/>
      <c r="LXQ47" s="13"/>
      <c r="LXR47" s="13"/>
      <c r="LXS47" s="13"/>
      <c r="LXT47" s="13"/>
      <c r="LXU47" s="13"/>
      <c r="LXV47" s="13"/>
      <c r="LXW47" s="13"/>
      <c r="LXX47" s="13"/>
      <c r="LXY47" s="13"/>
      <c r="LXZ47" s="13"/>
      <c r="LYA47" s="13"/>
      <c r="LYB47" s="13"/>
      <c r="LYC47" s="13"/>
      <c r="LYD47" s="13"/>
      <c r="LYE47" s="13"/>
      <c r="LYF47" s="13"/>
      <c r="LYG47" s="13"/>
      <c r="LYH47" s="13"/>
      <c r="LYI47" s="13"/>
      <c r="LYJ47" s="13"/>
      <c r="LYK47" s="13"/>
      <c r="LYL47" s="13"/>
      <c r="LYM47" s="13"/>
      <c r="LYN47" s="13"/>
      <c r="LYO47" s="13"/>
      <c r="LYP47" s="13"/>
      <c r="LYQ47" s="13"/>
      <c r="LYR47" s="13"/>
      <c r="LYS47" s="13"/>
      <c r="LYT47" s="13"/>
      <c r="LYU47" s="13"/>
      <c r="LYV47" s="13"/>
      <c r="LYW47" s="13"/>
      <c r="LYX47" s="13"/>
      <c r="LYY47" s="13"/>
      <c r="LYZ47" s="13"/>
      <c r="LZA47" s="13"/>
      <c r="LZB47" s="13"/>
      <c r="LZC47" s="13"/>
      <c r="LZD47" s="13"/>
      <c r="LZE47" s="13"/>
      <c r="LZF47" s="13"/>
      <c r="LZG47" s="13"/>
      <c r="LZH47" s="13"/>
      <c r="LZI47" s="13"/>
      <c r="LZJ47" s="13"/>
      <c r="LZK47" s="13"/>
      <c r="LZL47" s="13"/>
      <c r="LZM47" s="13"/>
      <c r="LZN47" s="13"/>
      <c r="LZO47" s="13"/>
      <c r="LZP47" s="13"/>
      <c r="LZQ47" s="13"/>
      <c r="LZR47" s="13"/>
      <c r="LZS47" s="13"/>
      <c r="LZT47" s="13"/>
      <c r="LZU47" s="13"/>
      <c r="LZV47" s="13"/>
      <c r="LZW47" s="13"/>
      <c r="LZX47" s="13"/>
      <c r="LZY47" s="13"/>
      <c r="LZZ47" s="13"/>
      <c r="MAA47" s="13"/>
      <c r="MAB47" s="13"/>
      <c r="MAC47" s="13"/>
      <c r="MAD47" s="13"/>
      <c r="MAE47" s="13"/>
      <c r="MAF47" s="13"/>
      <c r="MAG47" s="13"/>
      <c r="MAH47" s="13"/>
      <c r="MAI47" s="13"/>
      <c r="MAJ47" s="13"/>
      <c r="MAK47" s="13"/>
      <c r="MAL47" s="13"/>
      <c r="MAM47" s="13"/>
      <c r="MAN47" s="13"/>
      <c r="MAO47" s="13"/>
      <c r="MAP47" s="13"/>
      <c r="MAQ47" s="13"/>
      <c r="MAR47" s="13"/>
      <c r="MAS47" s="13"/>
      <c r="MAT47" s="13"/>
      <c r="MAU47" s="13"/>
      <c r="MAV47" s="13"/>
      <c r="MAW47" s="13"/>
      <c r="MAX47" s="13"/>
      <c r="MAY47" s="13"/>
      <c r="MAZ47" s="13"/>
      <c r="MBA47" s="13"/>
      <c r="MBB47" s="13"/>
      <c r="MBC47" s="13"/>
      <c r="MBD47" s="13"/>
      <c r="MBE47" s="13"/>
      <c r="MBF47" s="13"/>
      <c r="MBG47" s="13"/>
      <c r="MBH47" s="13"/>
      <c r="MBI47" s="13"/>
      <c r="MBJ47" s="13"/>
      <c r="MBK47" s="13"/>
      <c r="MBL47" s="13"/>
      <c r="MBM47" s="13"/>
      <c r="MBN47" s="13"/>
      <c r="MBO47" s="13"/>
      <c r="MBP47" s="13"/>
      <c r="MBQ47" s="13"/>
      <c r="MBR47" s="13"/>
      <c r="MBS47" s="13"/>
      <c r="MBT47" s="13"/>
      <c r="MBU47" s="13"/>
      <c r="MBV47" s="13"/>
      <c r="MBW47" s="13"/>
      <c r="MBX47" s="13"/>
      <c r="MBY47" s="13"/>
      <c r="MBZ47" s="13"/>
      <c r="MCA47" s="13"/>
      <c r="MCB47" s="13"/>
      <c r="MCC47" s="13"/>
      <c r="MCD47" s="13"/>
      <c r="MCE47" s="13"/>
      <c r="MCF47" s="13"/>
      <c r="MCG47" s="13"/>
      <c r="MCH47" s="13"/>
      <c r="MCI47" s="13"/>
      <c r="MCJ47" s="13"/>
      <c r="MCK47" s="13"/>
      <c r="MCL47" s="13"/>
      <c r="MCM47" s="13"/>
      <c r="MCN47" s="13"/>
      <c r="MCO47" s="13"/>
      <c r="MCP47" s="13"/>
      <c r="MCQ47" s="13"/>
      <c r="MCR47" s="13"/>
      <c r="MCS47" s="13"/>
      <c r="MCT47" s="13"/>
      <c r="MCU47" s="13"/>
      <c r="MCV47" s="13"/>
      <c r="MCW47" s="13"/>
      <c r="MCX47" s="13"/>
      <c r="MCY47" s="13"/>
      <c r="MCZ47" s="13"/>
      <c r="MDA47" s="13"/>
      <c r="MDB47" s="13"/>
      <c r="MDC47" s="13"/>
      <c r="MDD47" s="13"/>
      <c r="MDE47" s="13"/>
      <c r="MDF47" s="13"/>
      <c r="MDG47" s="13"/>
      <c r="MDH47" s="13"/>
      <c r="MDI47" s="13"/>
      <c r="MDJ47" s="13"/>
      <c r="MDK47" s="13"/>
      <c r="MDL47" s="13"/>
      <c r="MDM47" s="13"/>
      <c r="MDN47" s="13"/>
      <c r="MDO47" s="13"/>
      <c r="MDP47" s="13"/>
      <c r="MDQ47" s="13"/>
      <c r="MDR47" s="13"/>
      <c r="MDS47" s="13"/>
      <c r="MDT47" s="13"/>
      <c r="MDU47" s="13"/>
      <c r="MDV47" s="13"/>
      <c r="MDW47" s="13"/>
      <c r="MDX47" s="13"/>
      <c r="MDY47" s="13"/>
      <c r="MDZ47" s="13"/>
      <c r="MEA47" s="13"/>
      <c r="MEB47" s="13"/>
      <c r="MEC47" s="13"/>
      <c r="MED47" s="13"/>
      <c r="MEE47" s="13"/>
      <c r="MEF47" s="13"/>
      <c r="MEG47" s="13"/>
      <c r="MEH47" s="13"/>
      <c r="MEI47" s="13"/>
      <c r="MEJ47" s="13"/>
      <c r="MEK47" s="13"/>
      <c r="MEL47" s="13"/>
      <c r="MEM47" s="13"/>
      <c r="MEN47" s="13"/>
      <c r="MEO47" s="13"/>
      <c r="MEP47" s="13"/>
      <c r="MEQ47" s="13"/>
      <c r="MER47" s="13"/>
      <c r="MES47" s="13"/>
      <c r="MET47" s="13"/>
      <c r="MEU47" s="13"/>
      <c r="MEV47" s="13"/>
      <c r="MEW47" s="13"/>
      <c r="MEX47" s="13"/>
      <c r="MEY47" s="13"/>
      <c r="MEZ47" s="13"/>
      <c r="MFA47" s="13"/>
      <c r="MFB47" s="13"/>
      <c r="MFC47" s="13"/>
      <c r="MFD47" s="13"/>
      <c r="MFE47" s="13"/>
      <c r="MFF47" s="13"/>
      <c r="MFG47" s="13"/>
      <c r="MFH47" s="13"/>
      <c r="MFI47" s="13"/>
      <c r="MFJ47" s="13"/>
      <c r="MFK47" s="13"/>
      <c r="MFL47" s="13"/>
      <c r="MFM47" s="13"/>
      <c r="MFN47" s="13"/>
      <c r="MFO47" s="13"/>
      <c r="MFP47" s="13"/>
      <c r="MFQ47" s="13"/>
      <c r="MFR47" s="13"/>
      <c r="MFS47" s="13"/>
      <c r="MFT47" s="13"/>
      <c r="MFU47" s="13"/>
      <c r="MFV47" s="13"/>
      <c r="MFW47" s="13"/>
      <c r="MFX47" s="13"/>
      <c r="MFY47" s="13"/>
      <c r="MFZ47" s="13"/>
      <c r="MGA47" s="13"/>
      <c r="MGB47" s="13"/>
      <c r="MGC47" s="13"/>
      <c r="MGD47" s="13"/>
      <c r="MGE47" s="13"/>
      <c r="MGF47" s="13"/>
      <c r="MGG47" s="13"/>
      <c r="MGH47" s="13"/>
      <c r="MGI47" s="13"/>
      <c r="MGJ47" s="13"/>
      <c r="MGK47" s="13"/>
      <c r="MGL47" s="13"/>
      <c r="MGM47" s="13"/>
      <c r="MGN47" s="13"/>
      <c r="MGO47" s="13"/>
      <c r="MGP47" s="13"/>
      <c r="MGQ47" s="13"/>
      <c r="MGR47" s="13"/>
      <c r="MGS47" s="13"/>
      <c r="MGT47" s="13"/>
      <c r="MGU47" s="13"/>
      <c r="MGV47" s="13"/>
      <c r="MGW47" s="13"/>
      <c r="MGX47" s="13"/>
      <c r="MGY47" s="13"/>
      <c r="MGZ47" s="13"/>
      <c r="MHA47" s="13"/>
      <c r="MHB47" s="13"/>
      <c r="MHC47" s="13"/>
      <c r="MHD47" s="13"/>
      <c r="MHE47" s="13"/>
      <c r="MHF47" s="13"/>
      <c r="MHG47" s="13"/>
      <c r="MHH47" s="13"/>
      <c r="MHI47" s="13"/>
      <c r="MHJ47" s="13"/>
      <c r="MHK47" s="13"/>
      <c r="MHL47" s="13"/>
      <c r="MHM47" s="13"/>
      <c r="MHN47" s="13"/>
      <c r="MHO47" s="13"/>
      <c r="MHP47" s="13"/>
      <c r="MHQ47" s="13"/>
      <c r="MHR47" s="13"/>
      <c r="MHS47" s="13"/>
      <c r="MHT47" s="13"/>
      <c r="MHU47" s="13"/>
      <c r="MHV47" s="13"/>
      <c r="MHW47" s="13"/>
      <c r="MHX47" s="13"/>
      <c r="MHY47" s="13"/>
      <c r="MHZ47" s="13"/>
      <c r="MIA47" s="13"/>
      <c r="MIB47" s="13"/>
      <c r="MIC47" s="13"/>
      <c r="MID47" s="13"/>
      <c r="MIE47" s="13"/>
      <c r="MIF47" s="13"/>
      <c r="MIG47" s="13"/>
      <c r="MIH47" s="13"/>
      <c r="MII47" s="13"/>
      <c r="MIJ47" s="13"/>
      <c r="MIK47" s="13"/>
      <c r="MIL47" s="13"/>
      <c r="MIM47" s="13"/>
      <c r="MIN47" s="13"/>
      <c r="MIO47" s="13"/>
      <c r="MIP47" s="13"/>
      <c r="MIQ47" s="13"/>
      <c r="MIR47" s="13"/>
      <c r="MIS47" s="13"/>
      <c r="MIT47" s="13"/>
      <c r="MIU47" s="13"/>
      <c r="MIV47" s="13"/>
      <c r="MIW47" s="13"/>
      <c r="MIX47" s="13"/>
      <c r="MIY47" s="13"/>
      <c r="MIZ47" s="13"/>
      <c r="MJA47" s="13"/>
      <c r="MJB47" s="13"/>
      <c r="MJC47" s="13"/>
      <c r="MJD47" s="13"/>
      <c r="MJE47" s="13"/>
      <c r="MJF47" s="13"/>
      <c r="MJG47" s="13"/>
      <c r="MJH47" s="13"/>
      <c r="MJI47" s="13"/>
      <c r="MJJ47" s="13"/>
      <c r="MJK47" s="13"/>
      <c r="MJL47" s="13"/>
      <c r="MJM47" s="13"/>
      <c r="MJN47" s="13"/>
      <c r="MJO47" s="13"/>
      <c r="MJP47" s="13"/>
      <c r="MJQ47" s="13"/>
      <c r="MJR47" s="13"/>
      <c r="MJS47" s="13"/>
      <c r="MJT47" s="13"/>
      <c r="MJU47" s="13"/>
      <c r="MJV47" s="13"/>
      <c r="MJW47" s="13"/>
      <c r="MJX47" s="13"/>
      <c r="MJY47" s="13"/>
      <c r="MJZ47" s="13"/>
      <c r="MKA47" s="13"/>
      <c r="MKB47" s="13"/>
      <c r="MKC47" s="13"/>
      <c r="MKD47" s="13"/>
      <c r="MKE47" s="13"/>
      <c r="MKF47" s="13"/>
      <c r="MKG47" s="13"/>
      <c r="MKH47" s="13"/>
      <c r="MKI47" s="13"/>
      <c r="MKJ47" s="13"/>
      <c r="MKK47" s="13"/>
      <c r="MKL47" s="13"/>
      <c r="MKM47" s="13"/>
      <c r="MKN47" s="13"/>
      <c r="MKO47" s="13"/>
      <c r="MKP47" s="13"/>
      <c r="MKQ47" s="13"/>
      <c r="MKR47" s="13"/>
      <c r="MKS47" s="13"/>
      <c r="MKT47" s="13"/>
      <c r="MKU47" s="13"/>
      <c r="MKV47" s="13"/>
      <c r="MKW47" s="13"/>
      <c r="MKX47" s="13"/>
      <c r="MKY47" s="13"/>
      <c r="MKZ47" s="13"/>
      <c r="MLA47" s="13"/>
      <c r="MLB47" s="13"/>
      <c r="MLC47" s="13"/>
      <c r="MLD47" s="13"/>
      <c r="MLE47" s="13"/>
      <c r="MLF47" s="13"/>
      <c r="MLG47" s="13"/>
      <c r="MLH47" s="13"/>
      <c r="MLI47" s="13"/>
      <c r="MLJ47" s="13"/>
      <c r="MLK47" s="13"/>
      <c r="MLL47" s="13"/>
      <c r="MLM47" s="13"/>
      <c r="MLN47" s="13"/>
      <c r="MLO47" s="13"/>
      <c r="MLP47" s="13"/>
      <c r="MLQ47" s="13"/>
      <c r="MLR47" s="13"/>
      <c r="MLS47" s="13"/>
      <c r="MLT47" s="13"/>
      <c r="MLU47" s="13"/>
      <c r="MLV47" s="13"/>
      <c r="MLW47" s="13"/>
      <c r="MLX47" s="13"/>
      <c r="MLY47" s="13"/>
      <c r="MLZ47" s="13"/>
      <c r="MMA47" s="13"/>
      <c r="MMB47" s="13"/>
      <c r="MMC47" s="13"/>
      <c r="MMD47" s="13"/>
      <c r="MME47" s="13"/>
      <c r="MMF47" s="13"/>
      <c r="MMG47" s="13"/>
      <c r="MMH47" s="13"/>
      <c r="MMI47" s="13"/>
      <c r="MMJ47" s="13"/>
      <c r="MMK47" s="13"/>
      <c r="MML47" s="13"/>
      <c r="MMM47" s="13"/>
      <c r="MMN47" s="13"/>
      <c r="MMO47" s="13"/>
      <c r="MMP47" s="13"/>
      <c r="MMQ47" s="13"/>
      <c r="MMR47" s="13"/>
      <c r="MMS47" s="13"/>
      <c r="MMT47" s="13"/>
      <c r="MMU47" s="13"/>
      <c r="MMV47" s="13"/>
      <c r="MMW47" s="13"/>
      <c r="MMX47" s="13"/>
      <c r="MMY47" s="13"/>
      <c r="MMZ47" s="13"/>
      <c r="MNA47" s="13"/>
      <c r="MNB47" s="13"/>
      <c r="MNC47" s="13"/>
      <c r="MND47" s="13"/>
      <c r="MNE47" s="13"/>
      <c r="MNF47" s="13"/>
      <c r="MNG47" s="13"/>
      <c r="MNH47" s="13"/>
      <c r="MNI47" s="13"/>
      <c r="MNJ47" s="13"/>
      <c r="MNK47" s="13"/>
      <c r="MNL47" s="13"/>
      <c r="MNM47" s="13"/>
      <c r="MNN47" s="13"/>
      <c r="MNO47" s="13"/>
      <c r="MNP47" s="13"/>
      <c r="MNQ47" s="13"/>
      <c r="MNR47" s="13"/>
      <c r="MNS47" s="13"/>
      <c r="MNT47" s="13"/>
      <c r="MNU47" s="13"/>
      <c r="MNV47" s="13"/>
      <c r="MNW47" s="13"/>
      <c r="MNX47" s="13"/>
      <c r="MNY47" s="13"/>
      <c r="MNZ47" s="13"/>
      <c r="MOA47" s="13"/>
      <c r="MOB47" s="13"/>
      <c r="MOC47" s="13"/>
      <c r="MOD47" s="13"/>
      <c r="MOE47" s="13"/>
      <c r="MOF47" s="13"/>
      <c r="MOG47" s="13"/>
      <c r="MOH47" s="13"/>
      <c r="MOI47" s="13"/>
      <c r="MOJ47" s="13"/>
      <c r="MOK47" s="13"/>
      <c r="MOL47" s="13"/>
      <c r="MOM47" s="13"/>
      <c r="MON47" s="13"/>
      <c r="MOO47" s="13"/>
      <c r="MOP47" s="13"/>
      <c r="MOQ47" s="13"/>
      <c r="MOR47" s="13"/>
      <c r="MOS47" s="13"/>
      <c r="MOT47" s="13"/>
      <c r="MOU47" s="13"/>
      <c r="MOV47" s="13"/>
      <c r="MOW47" s="13"/>
      <c r="MOX47" s="13"/>
      <c r="MOY47" s="13"/>
      <c r="MOZ47" s="13"/>
      <c r="MPA47" s="13"/>
      <c r="MPB47" s="13"/>
      <c r="MPC47" s="13"/>
      <c r="MPD47" s="13"/>
      <c r="MPE47" s="13"/>
      <c r="MPF47" s="13"/>
      <c r="MPG47" s="13"/>
      <c r="MPH47" s="13"/>
      <c r="MPI47" s="13"/>
      <c r="MPJ47" s="13"/>
      <c r="MPK47" s="13"/>
      <c r="MPL47" s="13"/>
      <c r="MPM47" s="13"/>
      <c r="MPN47" s="13"/>
      <c r="MPO47" s="13"/>
      <c r="MPP47" s="13"/>
      <c r="MPQ47" s="13"/>
      <c r="MPR47" s="13"/>
      <c r="MPS47" s="13"/>
      <c r="MPT47" s="13"/>
      <c r="MPU47" s="13"/>
      <c r="MPV47" s="13"/>
      <c r="MPW47" s="13"/>
      <c r="MPX47" s="13"/>
      <c r="MPY47" s="13"/>
      <c r="MPZ47" s="13"/>
      <c r="MQA47" s="13"/>
      <c r="MQB47" s="13"/>
      <c r="MQC47" s="13"/>
      <c r="MQD47" s="13"/>
      <c r="MQE47" s="13"/>
      <c r="MQF47" s="13"/>
      <c r="MQG47" s="13"/>
      <c r="MQH47" s="13"/>
      <c r="MQI47" s="13"/>
      <c r="MQJ47" s="13"/>
      <c r="MQK47" s="13"/>
      <c r="MQL47" s="13"/>
      <c r="MQM47" s="13"/>
      <c r="MQN47" s="13"/>
      <c r="MQO47" s="13"/>
      <c r="MQP47" s="13"/>
      <c r="MQQ47" s="13"/>
      <c r="MQR47" s="13"/>
      <c r="MQS47" s="13"/>
      <c r="MQT47" s="13"/>
      <c r="MQU47" s="13"/>
      <c r="MQV47" s="13"/>
      <c r="MQW47" s="13"/>
      <c r="MQX47" s="13"/>
      <c r="MQY47" s="13"/>
      <c r="MQZ47" s="13"/>
      <c r="MRA47" s="13"/>
      <c r="MRB47" s="13"/>
      <c r="MRC47" s="13"/>
      <c r="MRD47" s="13"/>
      <c r="MRE47" s="13"/>
      <c r="MRF47" s="13"/>
      <c r="MRG47" s="13"/>
      <c r="MRH47" s="13"/>
      <c r="MRI47" s="13"/>
      <c r="MRJ47" s="13"/>
      <c r="MRK47" s="13"/>
      <c r="MRL47" s="13"/>
      <c r="MRM47" s="13"/>
      <c r="MRN47" s="13"/>
      <c r="MRO47" s="13"/>
      <c r="MRP47" s="13"/>
      <c r="MRQ47" s="13"/>
      <c r="MRR47" s="13"/>
      <c r="MRS47" s="13"/>
      <c r="MRT47" s="13"/>
      <c r="MRU47" s="13"/>
      <c r="MRV47" s="13"/>
      <c r="MRW47" s="13"/>
      <c r="MRX47" s="13"/>
      <c r="MRY47" s="13"/>
      <c r="MRZ47" s="13"/>
      <c r="MSA47" s="13"/>
      <c r="MSB47" s="13"/>
      <c r="MSC47" s="13"/>
      <c r="MSD47" s="13"/>
      <c r="MSE47" s="13"/>
      <c r="MSF47" s="13"/>
      <c r="MSG47" s="13"/>
      <c r="MSH47" s="13"/>
      <c r="MSI47" s="13"/>
      <c r="MSJ47" s="13"/>
      <c r="MSK47" s="13"/>
      <c r="MSL47" s="13"/>
      <c r="MSM47" s="13"/>
      <c r="MSN47" s="13"/>
      <c r="MSO47" s="13"/>
      <c r="MSP47" s="13"/>
      <c r="MSQ47" s="13"/>
      <c r="MSR47" s="13"/>
      <c r="MSS47" s="13"/>
      <c r="MST47" s="13"/>
      <c r="MSU47" s="13"/>
      <c r="MSV47" s="13"/>
      <c r="MSW47" s="13"/>
      <c r="MSX47" s="13"/>
      <c r="MSY47" s="13"/>
      <c r="MSZ47" s="13"/>
      <c r="MTA47" s="13"/>
      <c r="MTB47" s="13"/>
      <c r="MTC47" s="13"/>
      <c r="MTD47" s="13"/>
      <c r="MTE47" s="13"/>
      <c r="MTF47" s="13"/>
      <c r="MTG47" s="13"/>
      <c r="MTH47" s="13"/>
      <c r="MTI47" s="13"/>
      <c r="MTJ47" s="13"/>
      <c r="MTK47" s="13"/>
      <c r="MTL47" s="13"/>
      <c r="MTM47" s="13"/>
      <c r="MTN47" s="13"/>
      <c r="MTO47" s="13"/>
      <c r="MTP47" s="13"/>
      <c r="MTQ47" s="13"/>
      <c r="MTR47" s="13"/>
      <c r="MTS47" s="13"/>
      <c r="MTT47" s="13"/>
      <c r="MTU47" s="13"/>
      <c r="MTV47" s="13"/>
      <c r="MTW47" s="13"/>
      <c r="MTX47" s="13"/>
      <c r="MTY47" s="13"/>
      <c r="MTZ47" s="13"/>
      <c r="MUA47" s="13"/>
      <c r="MUB47" s="13"/>
      <c r="MUC47" s="13"/>
      <c r="MUD47" s="13"/>
      <c r="MUE47" s="13"/>
      <c r="MUF47" s="13"/>
      <c r="MUG47" s="13"/>
      <c r="MUH47" s="13"/>
      <c r="MUI47" s="13"/>
      <c r="MUJ47" s="13"/>
      <c r="MUK47" s="13"/>
      <c r="MUL47" s="13"/>
      <c r="MUM47" s="13"/>
      <c r="MUN47" s="13"/>
      <c r="MUO47" s="13"/>
      <c r="MUP47" s="13"/>
      <c r="MUQ47" s="13"/>
      <c r="MUR47" s="13"/>
      <c r="MUS47" s="13"/>
      <c r="MUT47" s="13"/>
      <c r="MUU47" s="13"/>
      <c r="MUV47" s="13"/>
      <c r="MUW47" s="13"/>
      <c r="MUX47" s="13"/>
      <c r="MUY47" s="13"/>
      <c r="MUZ47" s="13"/>
      <c r="MVA47" s="13"/>
      <c r="MVB47" s="13"/>
      <c r="MVC47" s="13"/>
      <c r="MVD47" s="13"/>
      <c r="MVE47" s="13"/>
      <c r="MVF47" s="13"/>
      <c r="MVG47" s="13"/>
      <c r="MVH47" s="13"/>
      <c r="MVI47" s="13"/>
      <c r="MVJ47" s="13"/>
      <c r="MVK47" s="13"/>
      <c r="MVL47" s="13"/>
      <c r="MVM47" s="13"/>
      <c r="MVN47" s="13"/>
      <c r="MVO47" s="13"/>
      <c r="MVP47" s="13"/>
      <c r="MVQ47" s="13"/>
      <c r="MVR47" s="13"/>
      <c r="MVS47" s="13"/>
      <c r="MVT47" s="13"/>
      <c r="MVU47" s="13"/>
      <c r="MVV47" s="13"/>
      <c r="MVW47" s="13"/>
      <c r="MVX47" s="13"/>
      <c r="MVY47" s="13"/>
      <c r="MVZ47" s="13"/>
      <c r="MWA47" s="13"/>
      <c r="MWB47" s="13"/>
      <c r="MWC47" s="13"/>
      <c r="MWD47" s="13"/>
      <c r="MWE47" s="13"/>
      <c r="MWF47" s="13"/>
      <c r="MWG47" s="13"/>
      <c r="MWH47" s="13"/>
      <c r="MWI47" s="13"/>
      <c r="MWJ47" s="13"/>
      <c r="MWK47" s="13"/>
      <c r="MWL47" s="13"/>
      <c r="MWM47" s="13"/>
      <c r="MWN47" s="13"/>
      <c r="MWO47" s="13"/>
      <c r="MWP47" s="13"/>
      <c r="MWQ47" s="13"/>
      <c r="MWR47" s="13"/>
      <c r="MWS47" s="13"/>
      <c r="MWT47" s="13"/>
      <c r="MWU47" s="13"/>
      <c r="MWV47" s="13"/>
      <c r="MWW47" s="13"/>
      <c r="MWX47" s="13"/>
      <c r="MWY47" s="13"/>
      <c r="MWZ47" s="13"/>
      <c r="MXA47" s="13"/>
      <c r="MXB47" s="13"/>
      <c r="MXC47" s="13"/>
      <c r="MXD47" s="13"/>
      <c r="MXE47" s="13"/>
      <c r="MXF47" s="13"/>
      <c r="MXG47" s="13"/>
      <c r="MXH47" s="13"/>
      <c r="MXI47" s="13"/>
      <c r="MXJ47" s="13"/>
      <c r="MXK47" s="13"/>
      <c r="MXL47" s="13"/>
      <c r="MXM47" s="13"/>
      <c r="MXN47" s="13"/>
      <c r="MXO47" s="13"/>
      <c r="MXP47" s="13"/>
      <c r="MXQ47" s="13"/>
      <c r="MXR47" s="13"/>
      <c r="MXS47" s="13"/>
      <c r="MXT47" s="13"/>
      <c r="MXU47" s="13"/>
      <c r="MXV47" s="13"/>
      <c r="MXW47" s="13"/>
      <c r="MXX47" s="13"/>
      <c r="MXY47" s="13"/>
      <c r="MXZ47" s="13"/>
      <c r="MYA47" s="13"/>
      <c r="MYB47" s="13"/>
      <c r="MYC47" s="13"/>
      <c r="MYD47" s="13"/>
      <c r="MYE47" s="13"/>
      <c r="MYF47" s="13"/>
      <c r="MYG47" s="13"/>
      <c r="MYH47" s="13"/>
      <c r="MYI47" s="13"/>
      <c r="MYJ47" s="13"/>
      <c r="MYK47" s="13"/>
      <c r="MYL47" s="13"/>
      <c r="MYM47" s="13"/>
      <c r="MYN47" s="13"/>
      <c r="MYO47" s="13"/>
      <c r="MYP47" s="13"/>
      <c r="MYQ47" s="13"/>
      <c r="MYR47" s="13"/>
      <c r="MYS47" s="13"/>
      <c r="MYT47" s="13"/>
      <c r="MYU47" s="13"/>
      <c r="MYV47" s="13"/>
      <c r="MYW47" s="13"/>
      <c r="MYX47" s="13"/>
      <c r="MYY47" s="13"/>
      <c r="MYZ47" s="13"/>
      <c r="MZA47" s="13"/>
      <c r="MZB47" s="13"/>
      <c r="MZC47" s="13"/>
      <c r="MZD47" s="13"/>
      <c r="MZE47" s="13"/>
      <c r="MZF47" s="13"/>
      <c r="MZG47" s="13"/>
      <c r="MZH47" s="13"/>
      <c r="MZI47" s="13"/>
      <c r="MZJ47" s="13"/>
      <c r="MZK47" s="13"/>
      <c r="MZL47" s="13"/>
      <c r="MZM47" s="13"/>
      <c r="MZN47" s="13"/>
      <c r="MZO47" s="13"/>
      <c r="MZP47" s="13"/>
      <c r="MZQ47" s="13"/>
      <c r="MZR47" s="13"/>
      <c r="MZS47" s="13"/>
      <c r="MZT47" s="13"/>
      <c r="MZU47" s="13"/>
      <c r="MZV47" s="13"/>
      <c r="MZW47" s="13"/>
      <c r="MZX47" s="13"/>
      <c r="MZY47" s="13"/>
      <c r="MZZ47" s="13"/>
      <c r="NAA47" s="13"/>
      <c r="NAB47" s="13"/>
      <c r="NAC47" s="13"/>
      <c r="NAD47" s="13"/>
      <c r="NAE47" s="13"/>
      <c r="NAF47" s="13"/>
      <c r="NAG47" s="13"/>
      <c r="NAH47" s="13"/>
      <c r="NAI47" s="13"/>
      <c r="NAJ47" s="13"/>
      <c r="NAK47" s="13"/>
      <c r="NAL47" s="13"/>
      <c r="NAM47" s="13"/>
      <c r="NAN47" s="13"/>
      <c r="NAO47" s="13"/>
      <c r="NAP47" s="13"/>
      <c r="NAQ47" s="13"/>
      <c r="NAR47" s="13"/>
      <c r="NAS47" s="13"/>
      <c r="NAT47" s="13"/>
      <c r="NAU47" s="13"/>
      <c r="NAV47" s="13"/>
      <c r="NAW47" s="13"/>
      <c r="NAX47" s="13"/>
      <c r="NAY47" s="13"/>
      <c r="NAZ47" s="13"/>
      <c r="NBA47" s="13"/>
      <c r="NBB47" s="13"/>
      <c r="NBC47" s="13"/>
      <c r="NBD47" s="13"/>
      <c r="NBE47" s="13"/>
      <c r="NBF47" s="13"/>
      <c r="NBG47" s="13"/>
      <c r="NBH47" s="13"/>
      <c r="NBI47" s="13"/>
      <c r="NBJ47" s="13"/>
      <c r="NBK47" s="13"/>
      <c r="NBL47" s="13"/>
      <c r="NBM47" s="13"/>
      <c r="NBN47" s="13"/>
      <c r="NBO47" s="13"/>
      <c r="NBP47" s="13"/>
      <c r="NBQ47" s="13"/>
      <c r="NBR47" s="13"/>
      <c r="NBS47" s="13"/>
      <c r="NBT47" s="13"/>
      <c r="NBU47" s="13"/>
      <c r="NBV47" s="13"/>
      <c r="NBW47" s="13"/>
      <c r="NBX47" s="13"/>
      <c r="NBY47" s="13"/>
      <c r="NBZ47" s="13"/>
      <c r="NCA47" s="13"/>
      <c r="NCB47" s="13"/>
      <c r="NCC47" s="13"/>
      <c r="NCD47" s="13"/>
      <c r="NCE47" s="13"/>
      <c r="NCF47" s="13"/>
      <c r="NCG47" s="13"/>
      <c r="NCH47" s="13"/>
      <c r="NCI47" s="13"/>
      <c r="NCJ47" s="13"/>
      <c r="NCK47" s="13"/>
      <c r="NCL47" s="13"/>
      <c r="NCM47" s="13"/>
      <c r="NCN47" s="13"/>
      <c r="NCO47" s="13"/>
      <c r="NCP47" s="13"/>
      <c r="NCQ47" s="13"/>
      <c r="NCR47" s="13"/>
      <c r="NCS47" s="13"/>
      <c r="NCT47" s="13"/>
      <c r="NCU47" s="13"/>
      <c r="NCV47" s="13"/>
      <c r="NCW47" s="13"/>
      <c r="NCX47" s="13"/>
      <c r="NCY47" s="13"/>
      <c r="NCZ47" s="13"/>
      <c r="NDA47" s="13"/>
      <c r="NDB47" s="13"/>
      <c r="NDC47" s="13"/>
      <c r="NDD47" s="13"/>
      <c r="NDE47" s="13"/>
      <c r="NDF47" s="13"/>
      <c r="NDG47" s="13"/>
      <c r="NDH47" s="13"/>
      <c r="NDI47" s="13"/>
      <c r="NDJ47" s="13"/>
      <c r="NDK47" s="13"/>
      <c r="NDL47" s="13"/>
      <c r="NDM47" s="13"/>
      <c r="NDN47" s="13"/>
      <c r="NDO47" s="13"/>
      <c r="NDP47" s="13"/>
      <c r="NDQ47" s="13"/>
      <c r="NDR47" s="13"/>
      <c r="NDS47" s="13"/>
      <c r="NDT47" s="13"/>
      <c r="NDU47" s="13"/>
      <c r="NDV47" s="13"/>
      <c r="NDW47" s="13"/>
      <c r="NDX47" s="13"/>
      <c r="NDY47" s="13"/>
      <c r="NDZ47" s="13"/>
      <c r="NEA47" s="13"/>
      <c r="NEB47" s="13"/>
      <c r="NEC47" s="13"/>
      <c r="NED47" s="13"/>
      <c r="NEE47" s="13"/>
      <c r="NEF47" s="13"/>
      <c r="NEG47" s="13"/>
      <c r="NEH47" s="13"/>
      <c r="NEI47" s="13"/>
      <c r="NEJ47" s="13"/>
      <c r="NEK47" s="13"/>
      <c r="NEL47" s="13"/>
      <c r="NEM47" s="13"/>
      <c r="NEN47" s="13"/>
      <c r="NEO47" s="13"/>
      <c r="NEP47" s="13"/>
      <c r="NEQ47" s="13"/>
      <c r="NER47" s="13"/>
      <c r="NES47" s="13"/>
      <c r="NET47" s="13"/>
      <c r="NEU47" s="13"/>
      <c r="NEV47" s="13"/>
      <c r="NEW47" s="13"/>
      <c r="NEX47" s="13"/>
      <c r="NEY47" s="13"/>
      <c r="NEZ47" s="13"/>
      <c r="NFA47" s="13"/>
      <c r="NFB47" s="13"/>
      <c r="NFC47" s="13"/>
      <c r="NFD47" s="13"/>
      <c r="NFE47" s="13"/>
      <c r="NFF47" s="13"/>
      <c r="NFG47" s="13"/>
      <c r="NFH47" s="13"/>
      <c r="NFI47" s="13"/>
      <c r="NFJ47" s="13"/>
      <c r="NFK47" s="13"/>
      <c r="NFL47" s="13"/>
      <c r="NFM47" s="13"/>
      <c r="NFN47" s="13"/>
      <c r="NFO47" s="13"/>
      <c r="NFP47" s="13"/>
      <c r="NFQ47" s="13"/>
      <c r="NFR47" s="13"/>
      <c r="NFS47" s="13"/>
      <c r="NFT47" s="13"/>
      <c r="NFU47" s="13"/>
      <c r="NFV47" s="13"/>
      <c r="NFW47" s="13"/>
      <c r="NFX47" s="13"/>
      <c r="NFY47" s="13"/>
      <c r="NFZ47" s="13"/>
      <c r="NGA47" s="13"/>
      <c r="NGB47" s="13"/>
      <c r="NGC47" s="13"/>
      <c r="NGD47" s="13"/>
      <c r="NGE47" s="13"/>
      <c r="NGF47" s="13"/>
      <c r="NGG47" s="13"/>
      <c r="NGH47" s="13"/>
      <c r="NGI47" s="13"/>
      <c r="NGJ47" s="13"/>
      <c r="NGK47" s="13"/>
      <c r="NGL47" s="13"/>
      <c r="NGM47" s="13"/>
      <c r="NGN47" s="13"/>
      <c r="NGO47" s="13"/>
      <c r="NGP47" s="13"/>
      <c r="NGQ47" s="13"/>
      <c r="NGR47" s="13"/>
      <c r="NGS47" s="13"/>
      <c r="NGT47" s="13"/>
      <c r="NGU47" s="13"/>
      <c r="NGV47" s="13"/>
      <c r="NGW47" s="13"/>
      <c r="NGX47" s="13"/>
      <c r="NGY47" s="13"/>
      <c r="NGZ47" s="13"/>
      <c r="NHA47" s="13"/>
      <c r="NHB47" s="13"/>
      <c r="NHC47" s="13"/>
      <c r="NHD47" s="13"/>
      <c r="NHE47" s="13"/>
      <c r="NHF47" s="13"/>
      <c r="NHG47" s="13"/>
      <c r="NHH47" s="13"/>
      <c r="NHI47" s="13"/>
      <c r="NHJ47" s="13"/>
      <c r="NHK47" s="13"/>
      <c r="NHL47" s="13"/>
      <c r="NHM47" s="13"/>
      <c r="NHN47" s="13"/>
      <c r="NHO47" s="13"/>
      <c r="NHP47" s="13"/>
      <c r="NHQ47" s="13"/>
      <c r="NHR47" s="13"/>
      <c r="NHS47" s="13"/>
      <c r="NHT47" s="13"/>
      <c r="NHU47" s="13"/>
      <c r="NHV47" s="13"/>
      <c r="NHW47" s="13"/>
      <c r="NHX47" s="13"/>
      <c r="NHY47" s="13"/>
      <c r="NHZ47" s="13"/>
      <c r="NIA47" s="13"/>
      <c r="NIB47" s="13"/>
      <c r="NIC47" s="13"/>
      <c r="NID47" s="13"/>
      <c r="NIE47" s="13"/>
      <c r="NIF47" s="13"/>
      <c r="NIG47" s="13"/>
      <c r="NIH47" s="13"/>
      <c r="NII47" s="13"/>
      <c r="NIJ47" s="13"/>
      <c r="NIK47" s="13"/>
      <c r="NIL47" s="13"/>
      <c r="NIM47" s="13"/>
      <c r="NIN47" s="13"/>
      <c r="NIO47" s="13"/>
      <c r="NIP47" s="13"/>
      <c r="NIQ47" s="13"/>
      <c r="NIR47" s="13"/>
      <c r="NIS47" s="13"/>
      <c r="NIT47" s="13"/>
      <c r="NIU47" s="13"/>
      <c r="NIV47" s="13"/>
      <c r="NIW47" s="13"/>
      <c r="NIX47" s="13"/>
      <c r="NIY47" s="13"/>
      <c r="NIZ47" s="13"/>
      <c r="NJA47" s="13"/>
      <c r="NJB47" s="13"/>
      <c r="NJC47" s="13"/>
      <c r="NJD47" s="13"/>
      <c r="NJE47" s="13"/>
      <c r="NJF47" s="13"/>
      <c r="NJG47" s="13"/>
      <c r="NJH47" s="13"/>
      <c r="NJI47" s="13"/>
      <c r="NJJ47" s="13"/>
      <c r="NJK47" s="13"/>
      <c r="NJL47" s="13"/>
      <c r="NJM47" s="13"/>
      <c r="NJN47" s="13"/>
      <c r="NJO47" s="13"/>
      <c r="NJP47" s="13"/>
      <c r="NJQ47" s="13"/>
      <c r="NJR47" s="13"/>
      <c r="NJS47" s="13"/>
      <c r="NJT47" s="13"/>
      <c r="NJU47" s="13"/>
      <c r="NJV47" s="13"/>
      <c r="NJW47" s="13"/>
      <c r="NJX47" s="13"/>
      <c r="NJY47" s="13"/>
      <c r="NJZ47" s="13"/>
      <c r="NKA47" s="13"/>
      <c r="NKB47" s="13"/>
      <c r="NKC47" s="13"/>
      <c r="NKD47" s="13"/>
      <c r="NKE47" s="13"/>
      <c r="NKF47" s="13"/>
      <c r="NKG47" s="13"/>
      <c r="NKH47" s="13"/>
      <c r="NKI47" s="13"/>
      <c r="NKJ47" s="13"/>
      <c r="NKK47" s="13"/>
      <c r="NKL47" s="13"/>
      <c r="NKM47" s="13"/>
      <c r="NKN47" s="13"/>
      <c r="NKO47" s="13"/>
      <c r="NKP47" s="13"/>
      <c r="NKQ47" s="13"/>
      <c r="NKR47" s="13"/>
      <c r="NKS47" s="13"/>
      <c r="NKT47" s="13"/>
      <c r="NKU47" s="13"/>
      <c r="NKV47" s="13"/>
      <c r="NKW47" s="13"/>
      <c r="NKX47" s="13"/>
      <c r="NKY47" s="13"/>
      <c r="NKZ47" s="13"/>
      <c r="NLA47" s="13"/>
      <c r="NLB47" s="13"/>
      <c r="NLC47" s="13"/>
      <c r="NLD47" s="13"/>
      <c r="NLE47" s="13"/>
      <c r="NLF47" s="13"/>
      <c r="NLG47" s="13"/>
      <c r="NLH47" s="13"/>
      <c r="NLI47" s="13"/>
      <c r="NLJ47" s="13"/>
      <c r="NLK47" s="13"/>
      <c r="NLL47" s="13"/>
      <c r="NLM47" s="13"/>
      <c r="NLN47" s="13"/>
      <c r="NLO47" s="13"/>
      <c r="NLP47" s="13"/>
      <c r="NLQ47" s="13"/>
      <c r="NLR47" s="13"/>
      <c r="NLS47" s="13"/>
      <c r="NLT47" s="13"/>
      <c r="NLU47" s="13"/>
      <c r="NLV47" s="13"/>
      <c r="NLW47" s="13"/>
      <c r="NLX47" s="13"/>
      <c r="NLY47" s="13"/>
      <c r="NLZ47" s="13"/>
      <c r="NMA47" s="13"/>
      <c r="NMB47" s="13"/>
      <c r="NMC47" s="13"/>
      <c r="NMD47" s="13"/>
      <c r="NME47" s="13"/>
      <c r="NMF47" s="13"/>
      <c r="NMG47" s="13"/>
      <c r="NMH47" s="13"/>
      <c r="NMI47" s="13"/>
      <c r="NMJ47" s="13"/>
      <c r="NMK47" s="13"/>
      <c r="NML47" s="13"/>
      <c r="NMM47" s="13"/>
      <c r="NMN47" s="13"/>
      <c r="NMO47" s="13"/>
      <c r="NMP47" s="13"/>
      <c r="NMQ47" s="13"/>
      <c r="NMR47" s="13"/>
      <c r="NMS47" s="13"/>
      <c r="NMT47" s="13"/>
      <c r="NMU47" s="13"/>
      <c r="NMV47" s="13"/>
      <c r="NMW47" s="13"/>
      <c r="NMX47" s="13"/>
      <c r="NMY47" s="13"/>
      <c r="NMZ47" s="13"/>
      <c r="NNA47" s="13"/>
      <c r="NNB47" s="13"/>
      <c r="NNC47" s="13"/>
      <c r="NND47" s="13"/>
      <c r="NNE47" s="13"/>
      <c r="NNF47" s="13"/>
      <c r="NNG47" s="13"/>
      <c r="NNH47" s="13"/>
      <c r="NNI47" s="13"/>
      <c r="NNJ47" s="13"/>
      <c r="NNK47" s="13"/>
      <c r="NNL47" s="13"/>
      <c r="NNM47" s="13"/>
      <c r="NNN47" s="13"/>
      <c r="NNO47" s="13"/>
      <c r="NNP47" s="13"/>
      <c r="NNQ47" s="13"/>
      <c r="NNR47" s="13"/>
      <c r="NNS47" s="13"/>
      <c r="NNT47" s="13"/>
      <c r="NNU47" s="13"/>
      <c r="NNV47" s="13"/>
      <c r="NNW47" s="13"/>
      <c r="NNX47" s="13"/>
      <c r="NNY47" s="13"/>
      <c r="NNZ47" s="13"/>
      <c r="NOA47" s="13"/>
      <c r="NOB47" s="13"/>
      <c r="NOC47" s="13"/>
      <c r="NOD47" s="13"/>
      <c r="NOE47" s="13"/>
      <c r="NOF47" s="13"/>
      <c r="NOG47" s="13"/>
      <c r="NOH47" s="13"/>
      <c r="NOI47" s="13"/>
      <c r="NOJ47" s="13"/>
      <c r="NOK47" s="13"/>
      <c r="NOL47" s="13"/>
      <c r="NOM47" s="13"/>
      <c r="NON47" s="13"/>
      <c r="NOO47" s="13"/>
      <c r="NOP47" s="13"/>
      <c r="NOQ47" s="13"/>
      <c r="NOR47" s="13"/>
      <c r="NOS47" s="13"/>
      <c r="NOT47" s="13"/>
      <c r="NOU47" s="13"/>
      <c r="NOV47" s="13"/>
      <c r="NOW47" s="13"/>
      <c r="NOX47" s="13"/>
      <c r="NOY47" s="13"/>
      <c r="NOZ47" s="13"/>
      <c r="NPA47" s="13"/>
      <c r="NPB47" s="13"/>
      <c r="NPC47" s="13"/>
      <c r="NPD47" s="13"/>
      <c r="NPE47" s="13"/>
      <c r="NPF47" s="13"/>
      <c r="NPG47" s="13"/>
      <c r="NPH47" s="13"/>
      <c r="NPI47" s="13"/>
      <c r="NPJ47" s="13"/>
      <c r="NPK47" s="13"/>
      <c r="NPL47" s="13"/>
      <c r="NPM47" s="13"/>
      <c r="NPN47" s="13"/>
      <c r="NPO47" s="13"/>
      <c r="NPP47" s="13"/>
      <c r="NPQ47" s="13"/>
      <c r="NPR47" s="13"/>
      <c r="NPS47" s="13"/>
      <c r="NPT47" s="13"/>
      <c r="NPU47" s="13"/>
      <c r="NPV47" s="13"/>
      <c r="NPW47" s="13"/>
      <c r="NPX47" s="13"/>
      <c r="NPY47" s="13"/>
      <c r="NPZ47" s="13"/>
      <c r="NQA47" s="13"/>
      <c r="NQB47" s="13"/>
      <c r="NQC47" s="13"/>
      <c r="NQD47" s="13"/>
      <c r="NQE47" s="13"/>
      <c r="NQF47" s="13"/>
      <c r="NQG47" s="13"/>
      <c r="NQH47" s="13"/>
      <c r="NQI47" s="13"/>
      <c r="NQJ47" s="13"/>
      <c r="NQK47" s="13"/>
      <c r="NQL47" s="13"/>
      <c r="NQM47" s="13"/>
      <c r="NQN47" s="13"/>
      <c r="NQO47" s="13"/>
      <c r="NQP47" s="13"/>
      <c r="NQQ47" s="13"/>
      <c r="NQR47" s="13"/>
      <c r="NQS47" s="13"/>
      <c r="NQT47" s="13"/>
      <c r="NQU47" s="13"/>
      <c r="NQV47" s="13"/>
      <c r="NQW47" s="13"/>
      <c r="NQX47" s="13"/>
      <c r="NQY47" s="13"/>
      <c r="NQZ47" s="13"/>
      <c r="NRA47" s="13"/>
      <c r="NRB47" s="13"/>
      <c r="NRC47" s="13"/>
      <c r="NRD47" s="13"/>
      <c r="NRE47" s="13"/>
      <c r="NRF47" s="13"/>
      <c r="NRG47" s="13"/>
      <c r="NRH47" s="13"/>
      <c r="NRI47" s="13"/>
      <c r="NRJ47" s="13"/>
      <c r="NRK47" s="13"/>
      <c r="NRL47" s="13"/>
      <c r="NRM47" s="13"/>
      <c r="NRN47" s="13"/>
      <c r="NRO47" s="13"/>
      <c r="NRP47" s="13"/>
      <c r="NRQ47" s="13"/>
      <c r="NRR47" s="13"/>
      <c r="NRS47" s="13"/>
      <c r="NRT47" s="13"/>
      <c r="NRU47" s="13"/>
      <c r="NRV47" s="13"/>
      <c r="NRW47" s="13"/>
      <c r="NRX47" s="13"/>
      <c r="NRY47" s="13"/>
      <c r="NRZ47" s="13"/>
      <c r="NSA47" s="13"/>
      <c r="NSB47" s="13"/>
      <c r="NSC47" s="13"/>
      <c r="NSD47" s="13"/>
      <c r="NSE47" s="13"/>
      <c r="NSF47" s="13"/>
      <c r="NSG47" s="13"/>
      <c r="NSH47" s="13"/>
      <c r="NSI47" s="13"/>
      <c r="NSJ47" s="13"/>
      <c r="NSK47" s="13"/>
      <c r="NSL47" s="13"/>
      <c r="NSM47" s="13"/>
      <c r="NSN47" s="13"/>
      <c r="NSO47" s="13"/>
      <c r="NSP47" s="13"/>
      <c r="NSQ47" s="13"/>
      <c r="NSR47" s="13"/>
      <c r="NSS47" s="13"/>
      <c r="NST47" s="13"/>
      <c r="NSU47" s="13"/>
      <c r="NSV47" s="13"/>
      <c r="NSW47" s="13"/>
      <c r="NSX47" s="13"/>
      <c r="NSY47" s="13"/>
      <c r="NSZ47" s="13"/>
      <c r="NTA47" s="13"/>
      <c r="NTB47" s="13"/>
      <c r="NTC47" s="13"/>
      <c r="NTD47" s="13"/>
      <c r="NTE47" s="13"/>
      <c r="NTF47" s="13"/>
      <c r="NTG47" s="13"/>
      <c r="NTH47" s="13"/>
      <c r="NTI47" s="13"/>
      <c r="NTJ47" s="13"/>
      <c r="NTK47" s="13"/>
      <c r="NTL47" s="13"/>
      <c r="NTM47" s="13"/>
      <c r="NTN47" s="13"/>
      <c r="NTO47" s="13"/>
      <c r="NTP47" s="13"/>
      <c r="NTQ47" s="13"/>
      <c r="NTR47" s="13"/>
      <c r="NTS47" s="13"/>
      <c r="NTT47" s="13"/>
      <c r="NTU47" s="13"/>
      <c r="NTV47" s="13"/>
      <c r="NTW47" s="13"/>
      <c r="NTX47" s="13"/>
      <c r="NTY47" s="13"/>
      <c r="NTZ47" s="13"/>
      <c r="NUA47" s="13"/>
      <c r="NUB47" s="13"/>
      <c r="NUC47" s="13"/>
      <c r="NUD47" s="13"/>
      <c r="NUE47" s="13"/>
      <c r="NUF47" s="13"/>
      <c r="NUG47" s="13"/>
      <c r="NUH47" s="13"/>
      <c r="NUI47" s="13"/>
      <c r="NUJ47" s="13"/>
      <c r="NUK47" s="13"/>
      <c r="NUL47" s="13"/>
      <c r="NUM47" s="13"/>
      <c r="NUN47" s="13"/>
      <c r="NUO47" s="13"/>
      <c r="NUP47" s="13"/>
      <c r="NUQ47" s="13"/>
      <c r="NUR47" s="13"/>
      <c r="NUS47" s="13"/>
      <c r="NUT47" s="13"/>
      <c r="NUU47" s="13"/>
      <c r="NUV47" s="13"/>
      <c r="NUW47" s="13"/>
      <c r="NUX47" s="13"/>
      <c r="NUY47" s="13"/>
      <c r="NUZ47" s="13"/>
      <c r="NVA47" s="13"/>
      <c r="NVB47" s="13"/>
      <c r="NVC47" s="13"/>
      <c r="NVD47" s="13"/>
      <c r="NVE47" s="13"/>
      <c r="NVF47" s="13"/>
      <c r="NVG47" s="13"/>
      <c r="NVH47" s="13"/>
      <c r="NVI47" s="13"/>
      <c r="NVJ47" s="13"/>
      <c r="NVK47" s="13"/>
      <c r="NVL47" s="13"/>
      <c r="NVM47" s="13"/>
      <c r="NVN47" s="13"/>
      <c r="NVO47" s="13"/>
      <c r="NVP47" s="13"/>
      <c r="NVQ47" s="13"/>
      <c r="NVR47" s="13"/>
      <c r="NVS47" s="13"/>
      <c r="NVT47" s="13"/>
      <c r="NVU47" s="13"/>
      <c r="NVV47" s="13"/>
      <c r="NVW47" s="13"/>
      <c r="NVX47" s="13"/>
      <c r="NVY47" s="13"/>
      <c r="NVZ47" s="13"/>
      <c r="NWA47" s="13"/>
      <c r="NWB47" s="13"/>
      <c r="NWC47" s="13"/>
      <c r="NWD47" s="13"/>
      <c r="NWE47" s="13"/>
      <c r="NWF47" s="13"/>
      <c r="NWG47" s="13"/>
      <c r="NWH47" s="13"/>
      <c r="NWI47" s="13"/>
      <c r="NWJ47" s="13"/>
      <c r="NWK47" s="13"/>
      <c r="NWL47" s="13"/>
      <c r="NWM47" s="13"/>
      <c r="NWN47" s="13"/>
      <c r="NWO47" s="13"/>
      <c r="NWP47" s="13"/>
      <c r="NWQ47" s="13"/>
      <c r="NWR47" s="13"/>
      <c r="NWS47" s="13"/>
      <c r="NWT47" s="13"/>
      <c r="NWU47" s="13"/>
      <c r="NWV47" s="13"/>
      <c r="NWW47" s="13"/>
      <c r="NWX47" s="13"/>
      <c r="NWY47" s="13"/>
      <c r="NWZ47" s="13"/>
      <c r="NXA47" s="13"/>
      <c r="NXB47" s="13"/>
      <c r="NXC47" s="13"/>
      <c r="NXD47" s="13"/>
      <c r="NXE47" s="13"/>
      <c r="NXF47" s="13"/>
      <c r="NXG47" s="13"/>
      <c r="NXH47" s="13"/>
      <c r="NXI47" s="13"/>
      <c r="NXJ47" s="13"/>
      <c r="NXK47" s="13"/>
      <c r="NXL47" s="13"/>
      <c r="NXM47" s="13"/>
      <c r="NXN47" s="13"/>
      <c r="NXO47" s="13"/>
      <c r="NXP47" s="13"/>
      <c r="NXQ47" s="13"/>
      <c r="NXR47" s="13"/>
      <c r="NXS47" s="13"/>
      <c r="NXT47" s="13"/>
      <c r="NXU47" s="13"/>
      <c r="NXV47" s="13"/>
      <c r="NXW47" s="13"/>
      <c r="NXX47" s="13"/>
      <c r="NXY47" s="13"/>
      <c r="NXZ47" s="13"/>
      <c r="NYA47" s="13"/>
      <c r="NYB47" s="13"/>
      <c r="NYC47" s="13"/>
      <c r="NYD47" s="13"/>
      <c r="NYE47" s="13"/>
      <c r="NYF47" s="13"/>
      <c r="NYG47" s="13"/>
      <c r="NYH47" s="13"/>
      <c r="NYI47" s="13"/>
      <c r="NYJ47" s="13"/>
      <c r="NYK47" s="13"/>
      <c r="NYL47" s="13"/>
      <c r="NYM47" s="13"/>
      <c r="NYN47" s="13"/>
      <c r="NYO47" s="13"/>
      <c r="NYP47" s="13"/>
      <c r="NYQ47" s="13"/>
      <c r="NYR47" s="13"/>
      <c r="NYS47" s="13"/>
      <c r="NYT47" s="13"/>
      <c r="NYU47" s="13"/>
      <c r="NYV47" s="13"/>
      <c r="NYW47" s="13"/>
      <c r="NYX47" s="13"/>
      <c r="NYY47" s="13"/>
      <c r="NYZ47" s="13"/>
      <c r="NZA47" s="13"/>
      <c r="NZB47" s="13"/>
      <c r="NZC47" s="13"/>
      <c r="NZD47" s="13"/>
      <c r="NZE47" s="13"/>
      <c r="NZF47" s="13"/>
      <c r="NZG47" s="13"/>
      <c r="NZH47" s="13"/>
      <c r="NZI47" s="13"/>
      <c r="NZJ47" s="13"/>
      <c r="NZK47" s="13"/>
      <c r="NZL47" s="13"/>
      <c r="NZM47" s="13"/>
      <c r="NZN47" s="13"/>
      <c r="NZO47" s="13"/>
      <c r="NZP47" s="13"/>
      <c r="NZQ47" s="13"/>
      <c r="NZR47" s="13"/>
      <c r="NZS47" s="13"/>
      <c r="NZT47" s="13"/>
      <c r="NZU47" s="13"/>
      <c r="NZV47" s="13"/>
      <c r="NZW47" s="13"/>
      <c r="NZX47" s="13"/>
      <c r="NZY47" s="13"/>
      <c r="NZZ47" s="13"/>
      <c r="OAA47" s="13"/>
      <c r="OAB47" s="13"/>
      <c r="OAC47" s="13"/>
      <c r="OAD47" s="13"/>
      <c r="OAE47" s="13"/>
      <c r="OAF47" s="13"/>
      <c r="OAG47" s="13"/>
      <c r="OAH47" s="13"/>
      <c r="OAI47" s="13"/>
      <c r="OAJ47" s="13"/>
      <c r="OAK47" s="13"/>
      <c r="OAL47" s="13"/>
      <c r="OAM47" s="13"/>
      <c r="OAN47" s="13"/>
      <c r="OAO47" s="13"/>
      <c r="OAP47" s="13"/>
      <c r="OAQ47" s="13"/>
      <c r="OAR47" s="13"/>
      <c r="OAS47" s="13"/>
      <c r="OAT47" s="13"/>
      <c r="OAU47" s="13"/>
      <c r="OAV47" s="13"/>
      <c r="OAW47" s="13"/>
      <c r="OAX47" s="13"/>
      <c r="OAY47" s="13"/>
      <c r="OAZ47" s="13"/>
      <c r="OBA47" s="13"/>
      <c r="OBB47" s="13"/>
      <c r="OBC47" s="13"/>
      <c r="OBD47" s="13"/>
      <c r="OBE47" s="13"/>
      <c r="OBF47" s="13"/>
      <c r="OBG47" s="13"/>
      <c r="OBH47" s="13"/>
      <c r="OBI47" s="13"/>
      <c r="OBJ47" s="13"/>
      <c r="OBK47" s="13"/>
      <c r="OBL47" s="13"/>
      <c r="OBM47" s="13"/>
      <c r="OBN47" s="13"/>
      <c r="OBO47" s="13"/>
      <c r="OBP47" s="13"/>
      <c r="OBQ47" s="13"/>
      <c r="OBR47" s="13"/>
      <c r="OBS47" s="13"/>
      <c r="OBT47" s="13"/>
      <c r="OBU47" s="13"/>
      <c r="OBV47" s="13"/>
      <c r="OBW47" s="13"/>
      <c r="OBX47" s="13"/>
      <c r="OBY47" s="13"/>
      <c r="OBZ47" s="13"/>
      <c r="OCA47" s="13"/>
      <c r="OCB47" s="13"/>
      <c r="OCC47" s="13"/>
      <c r="OCD47" s="13"/>
      <c r="OCE47" s="13"/>
      <c r="OCF47" s="13"/>
      <c r="OCG47" s="13"/>
      <c r="OCH47" s="13"/>
      <c r="OCI47" s="13"/>
      <c r="OCJ47" s="13"/>
      <c r="OCK47" s="13"/>
      <c r="OCL47" s="13"/>
      <c r="OCM47" s="13"/>
      <c r="OCN47" s="13"/>
      <c r="OCO47" s="13"/>
      <c r="OCP47" s="13"/>
      <c r="OCQ47" s="13"/>
      <c r="OCR47" s="13"/>
      <c r="OCS47" s="13"/>
      <c r="OCT47" s="13"/>
      <c r="OCU47" s="13"/>
      <c r="OCV47" s="13"/>
      <c r="OCW47" s="13"/>
      <c r="OCX47" s="13"/>
      <c r="OCY47" s="13"/>
      <c r="OCZ47" s="13"/>
      <c r="ODA47" s="13"/>
      <c r="ODB47" s="13"/>
      <c r="ODC47" s="13"/>
      <c r="ODD47" s="13"/>
      <c r="ODE47" s="13"/>
      <c r="ODF47" s="13"/>
      <c r="ODG47" s="13"/>
      <c r="ODH47" s="13"/>
      <c r="ODI47" s="13"/>
      <c r="ODJ47" s="13"/>
      <c r="ODK47" s="13"/>
      <c r="ODL47" s="13"/>
      <c r="ODM47" s="13"/>
      <c r="ODN47" s="13"/>
      <c r="ODO47" s="13"/>
      <c r="ODP47" s="13"/>
      <c r="ODQ47" s="13"/>
      <c r="ODR47" s="13"/>
      <c r="ODS47" s="13"/>
      <c r="ODT47" s="13"/>
      <c r="ODU47" s="13"/>
      <c r="ODV47" s="13"/>
      <c r="ODW47" s="13"/>
      <c r="ODX47" s="13"/>
      <c r="ODY47" s="13"/>
      <c r="ODZ47" s="13"/>
      <c r="OEA47" s="13"/>
      <c r="OEB47" s="13"/>
      <c r="OEC47" s="13"/>
      <c r="OED47" s="13"/>
      <c r="OEE47" s="13"/>
      <c r="OEF47" s="13"/>
      <c r="OEG47" s="13"/>
      <c r="OEH47" s="13"/>
      <c r="OEI47" s="13"/>
      <c r="OEJ47" s="13"/>
      <c r="OEK47" s="13"/>
      <c r="OEL47" s="13"/>
      <c r="OEM47" s="13"/>
      <c r="OEN47" s="13"/>
      <c r="OEO47" s="13"/>
      <c r="OEP47" s="13"/>
      <c r="OEQ47" s="13"/>
      <c r="OER47" s="13"/>
      <c r="OES47" s="13"/>
      <c r="OET47" s="13"/>
      <c r="OEU47" s="13"/>
      <c r="OEV47" s="13"/>
      <c r="OEW47" s="13"/>
      <c r="OEX47" s="13"/>
      <c r="OEY47" s="13"/>
      <c r="OEZ47" s="13"/>
      <c r="OFA47" s="13"/>
      <c r="OFB47" s="13"/>
      <c r="OFC47" s="13"/>
      <c r="OFD47" s="13"/>
      <c r="OFE47" s="13"/>
      <c r="OFF47" s="13"/>
      <c r="OFG47" s="13"/>
      <c r="OFH47" s="13"/>
      <c r="OFI47" s="13"/>
      <c r="OFJ47" s="13"/>
      <c r="OFK47" s="13"/>
      <c r="OFL47" s="13"/>
      <c r="OFM47" s="13"/>
      <c r="OFN47" s="13"/>
      <c r="OFO47" s="13"/>
      <c r="OFP47" s="13"/>
      <c r="OFQ47" s="13"/>
      <c r="OFR47" s="13"/>
      <c r="OFS47" s="13"/>
      <c r="OFT47" s="13"/>
      <c r="OFU47" s="13"/>
      <c r="OFV47" s="13"/>
      <c r="OFW47" s="13"/>
      <c r="OFX47" s="13"/>
      <c r="OFY47" s="13"/>
      <c r="OFZ47" s="13"/>
      <c r="OGA47" s="13"/>
      <c r="OGB47" s="13"/>
      <c r="OGC47" s="13"/>
      <c r="OGD47" s="13"/>
      <c r="OGE47" s="13"/>
      <c r="OGF47" s="13"/>
      <c r="OGG47" s="13"/>
      <c r="OGH47" s="13"/>
      <c r="OGI47" s="13"/>
      <c r="OGJ47" s="13"/>
      <c r="OGK47" s="13"/>
      <c r="OGL47" s="13"/>
      <c r="OGM47" s="13"/>
      <c r="OGN47" s="13"/>
      <c r="OGO47" s="13"/>
      <c r="OGP47" s="13"/>
      <c r="OGQ47" s="13"/>
      <c r="OGR47" s="13"/>
      <c r="OGS47" s="13"/>
      <c r="OGT47" s="13"/>
      <c r="OGU47" s="13"/>
      <c r="OGV47" s="13"/>
      <c r="OGW47" s="13"/>
      <c r="OGX47" s="13"/>
      <c r="OGY47" s="13"/>
      <c r="OGZ47" s="13"/>
      <c r="OHA47" s="13"/>
      <c r="OHB47" s="13"/>
      <c r="OHC47" s="13"/>
      <c r="OHD47" s="13"/>
      <c r="OHE47" s="13"/>
      <c r="OHF47" s="13"/>
      <c r="OHG47" s="13"/>
      <c r="OHH47" s="13"/>
      <c r="OHI47" s="13"/>
      <c r="OHJ47" s="13"/>
      <c r="OHK47" s="13"/>
      <c r="OHL47" s="13"/>
      <c r="OHM47" s="13"/>
      <c r="OHN47" s="13"/>
      <c r="OHO47" s="13"/>
      <c r="OHP47" s="13"/>
      <c r="OHQ47" s="13"/>
      <c r="OHR47" s="13"/>
      <c r="OHS47" s="13"/>
      <c r="OHT47" s="13"/>
      <c r="OHU47" s="13"/>
      <c r="OHV47" s="13"/>
      <c r="OHW47" s="13"/>
      <c r="OHX47" s="13"/>
      <c r="OHY47" s="13"/>
      <c r="OHZ47" s="13"/>
      <c r="OIA47" s="13"/>
      <c r="OIB47" s="13"/>
      <c r="OIC47" s="13"/>
      <c r="OID47" s="13"/>
      <c r="OIE47" s="13"/>
      <c r="OIF47" s="13"/>
      <c r="OIG47" s="13"/>
      <c r="OIH47" s="13"/>
      <c r="OII47" s="13"/>
      <c r="OIJ47" s="13"/>
      <c r="OIK47" s="13"/>
      <c r="OIL47" s="13"/>
      <c r="OIM47" s="13"/>
      <c r="OIN47" s="13"/>
      <c r="OIO47" s="13"/>
      <c r="OIP47" s="13"/>
      <c r="OIQ47" s="13"/>
      <c r="OIR47" s="13"/>
      <c r="OIS47" s="13"/>
      <c r="OIT47" s="13"/>
      <c r="OIU47" s="13"/>
      <c r="OIV47" s="13"/>
      <c r="OIW47" s="13"/>
      <c r="OIX47" s="13"/>
      <c r="OIY47" s="13"/>
      <c r="OIZ47" s="13"/>
      <c r="OJA47" s="13"/>
      <c r="OJB47" s="13"/>
      <c r="OJC47" s="13"/>
      <c r="OJD47" s="13"/>
      <c r="OJE47" s="13"/>
      <c r="OJF47" s="13"/>
      <c r="OJG47" s="13"/>
      <c r="OJH47" s="13"/>
      <c r="OJI47" s="13"/>
      <c r="OJJ47" s="13"/>
      <c r="OJK47" s="13"/>
      <c r="OJL47" s="13"/>
      <c r="OJM47" s="13"/>
      <c r="OJN47" s="13"/>
      <c r="OJO47" s="13"/>
      <c r="OJP47" s="13"/>
      <c r="OJQ47" s="13"/>
      <c r="OJR47" s="13"/>
      <c r="OJS47" s="13"/>
      <c r="OJT47" s="13"/>
      <c r="OJU47" s="13"/>
      <c r="OJV47" s="13"/>
      <c r="OJW47" s="13"/>
      <c r="OJX47" s="13"/>
      <c r="OJY47" s="13"/>
      <c r="OJZ47" s="13"/>
      <c r="OKA47" s="13"/>
      <c r="OKB47" s="13"/>
      <c r="OKC47" s="13"/>
      <c r="OKD47" s="13"/>
      <c r="OKE47" s="13"/>
      <c r="OKF47" s="13"/>
      <c r="OKG47" s="13"/>
      <c r="OKH47" s="13"/>
      <c r="OKI47" s="13"/>
      <c r="OKJ47" s="13"/>
      <c r="OKK47" s="13"/>
      <c r="OKL47" s="13"/>
      <c r="OKM47" s="13"/>
      <c r="OKN47" s="13"/>
      <c r="OKO47" s="13"/>
      <c r="OKP47" s="13"/>
      <c r="OKQ47" s="13"/>
      <c r="OKR47" s="13"/>
      <c r="OKS47" s="13"/>
      <c r="OKT47" s="13"/>
      <c r="OKU47" s="13"/>
      <c r="OKV47" s="13"/>
      <c r="OKW47" s="13"/>
      <c r="OKX47" s="13"/>
      <c r="OKY47" s="13"/>
      <c r="OKZ47" s="13"/>
      <c r="OLA47" s="13"/>
      <c r="OLB47" s="13"/>
      <c r="OLC47" s="13"/>
      <c r="OLD47" s="13"/>
      <c r="OLE47" s="13"/>
      <c r="OLF47" s="13"/>
      <c r="OLG47" s="13"/>
      <c r="OLH47" s="13"/>
      <c r="OLI47" s="13"/>
      <c r="OLJ47" s="13"/>
      <c r="OLK47" s="13"/>
      <c r="OLL47" s="13"/>
      <c r="OLM47" s="13"/>
      <c r="OLN47" s="13"/>
      <c r="OLO47" s="13"/>
      <c r="OLP47" s="13"/>
      <c r="OLQ47" s="13"/>
      <c r="OLR47" s="13"/>
      <c r="OLS47" s="13"/>
      <c r="OLT47" s="13"/>
      <c r="OLU47" s="13"/>
      <c r="OLV47" s="13"/>
      <c r="OLW47" s="13"/>
      <c r="OLX47" s="13"/>
      <c r="OLY47" s="13"/>
      <c r="OLZ47" s="13"/>
      <c r="OMA47" s="13"/>
      <c r="OMB47" s="13"/>
      <c r="OMC47" s="13"/>
      <c r="OMD47" s="13"/>
      <c r="OME47" s="13"/>
      <c r="OMF47" s="13"/>
      <c r="OMG47" s="13"/>
      <c r="OMH47" s="13"/>
      <c r="OMI47" s="13"/>
      <c r="OMJ47" s="13"/>
      <c r="OMK47" s="13"/>
      <c r="OML47" s="13"/>
      <c r="OMM47" s="13"/>
      <c r="OMN47" s="13"/>
      <c r="OMO47" s="13"/>
      <c r="OMP47" s="13"/>
      <c r="OMQ47" s="13"/>
      <c r="OMR47" s="13"/>
      <c r="OMS47" s="13"/>
      <c r="OMT47" s="13"/>
      <c r="OMU47" s="13"/>
      <c r="OMV47" s="13"/>
      <c r="OMW47" s="13"/>
      <c r="OMX47" s="13"/>
      <c r="OMY47" s="13"/>
      <c r="OMZ47" s="13"/>
      <c r="ONA47" s="13"/>
      <c r="ONB47" s="13"/>
      <c r="ONC47" s="13"/>
      <c r="OND47" s="13"/>
      <c r="ONE47" s="13"/>
      <c r="ONF47" s="13"/>
      <c r="ONG47" s="13"/>
      <c r="ONH47" s="13"/>
      <c r="ONI47" s="13"/>
      <c r="ONJ47" s="13"/>
      <c r="ONK47" s="13"/>
      <c r="ONL47" s="13"/>
      <c r="ONM47" s="13"/>
      <c r="ONN47" s="13"/>
      <c r="ONO47" s="13"/>
      <c r="ONP47" s="13"/>
      <c r="ONQ47" s="13"/>
      <c r="ONR47" s="13"/>
      <c r="ONS47" s="13"/>
      <c r="ONT47" s="13"/>
      <c r="ONU47" s="13"/>
      <c r="ONV47" s="13"/>
      <c r="ONW47" s="13"/>
      <c r="ONX47" s="13"/>
      <c r="ONY47" s="13"/>
      <c r="ONZ47" s="13"/>
      <c r="OOA47" s="13"/>
      <c r="OOB47" s="13"/>
      <c r="OOC47" s="13"/>
      <c r="OOD47" s="13"/>
      <c r="OOE47" s="13"/>
      <c r="OOF47" s="13"/>
      <c r="OOG47" s="13"/>
      <c r="OOH47" s="13"/>
      <c r="OOI47" s="13"/>
      <c r="OOJ47" s="13"/>
      <c r="OOK47" s="13"/>
      <c r="OOL47" s="13"/>
      <c r="OOM47" s="13"/>
      <c r="OON47" s="13"/>
      <c r="OOO47" s="13"/>
      <c r="OOP47" s="13"/>
      <c r="OOQ47" s="13"/>
      <c r="OOR47" s="13"/>
      <c r="OOS47" s="13"/>
      <c r="OOT47" s="13"/>
      <c r="OOU47" s="13"/>
      <c r="OOV47" s="13"/>
      <c r="OOW47" s="13"/>
      <c r="OOX47" s="13"/>
      <c r="OOY47" s="13"/>
      <c r="OOZ47" s="13"/>
      <c r="OPA47" s="13"/>
      <c r="OPB47" s="13"/>
      <c r="OPC47" s="13"/>
      <c r="OPD47" s="13"/>
      <c r="OPE47" s="13"/>
      <c r="OPF47" s="13"/>
      <c r="OPG47" s="13"/>
      <c r="OPH47" s="13"/>
      <c r="OPI47" s="13"/>
      <c r="OPJ47" s="13"/>
      <c r="OPK47" s="13"/>
      <c r="OPL47" s="13"/>
      <c r="OPM47" s="13"/>
      <c r="OPN47" s="13"/>
      <c r="OPO47" s="13"/>
      <c r="OPP47" s="13"/>
      <c r="OPQ47" s="13"/>
      <c r="OPR47" s="13"/>
      <c r="OPS47" s="13"/>
      <c r="OPT47" s="13"/>
      <c r="OPU47" s="13"/>
      <c r="OPV47" s="13"/>
      <c r="OPW47" s="13"/>
      <c r="OPX47" s="13"/>
      <c r="OPY47" s="13"/>
      <c r="OPZ47" s="13"/>
      <c r="OQA47" s="13"/>
      <c r="OQB47" s="13"/>
      <c r="OQC47" s="13"/>
      <c r="OQD47" s="13"/>
      <c r="OQE47" s="13"/>
      <c r="OQF47" s="13"/>
      <c r="OQG47" s="13"/>
      <c r="OQH47" s="13"/>
      <c r="OQI47" s="13"/>
      <c r="OQJ47" s="13"/>
      <c r="OQK47" s="13"/>
      <c r="OQL47" s="13"/>
      <c r="OQM47" s="13"/>
      <c r="OQN47" s="13"/>
      <c r="OQO47" s="13"/>
      <c r="OQP47" s="13"/>
      <c r="OQQ47" s="13"/>
      <c r="OQR47" s="13"/>
      <c r="OQS47" s="13"/>
      <c r="OQT47" s="13"/>
      <c r="OQU47" s="13"/>
      <c r="OQV47" s="13"/>
      <c r="OQW47" s="13"/>
      <c r="OQX47" s="13"/>
      <c r="OQY47" s="13"/>
      <c r="OQZ47" s="13"/>
      <c r="ORA47" s="13"/>
      <c r="ORB47" s="13"/>
      <c r="ORC47" s="13"/>
      <c r="ORD47" s="13"/>
      <c r="ORE47" s="13"/>
      <c r="ORF47" s="13"/>
      <c r="ORG47" s="13"/>
      <c r="ORH47" s="13"/>
      <c r="ORI47" s="13"/>
      <c r="ORJ47" s="13"/>
      <c r="ORK47" s="13"/>
      <c r="ORL47" s="13"/>
      <c r="ORM47" s="13"/>
      <c r="ORN47" s="13"/>
      <c r="ORO47" s="13"/>
      <c r="ORP47" s="13"/>
      <c r="ORQ47" s="13"/>
      <c r="ORR47" s="13"/>
      <c r="ORS47" s="13"/>
      <c r="ORT47" s="13"/>
      <c r="ORU47" s="13"/>
      <c r="ORV47" s="13"/>
      <c r="ORW47" s="13"/>
      <c r="ORX47" s="13"/>
      <c r="ORY47" s="13"/>
      <c r="ORZ47" s="13"/>
      <c r="OSA47" s="13"/>
      <c r="OSB47" s="13"/>
      <c r="OSC47" s="13"/>
      <c r="OSD47" s="13"/>
      <c r="OSE47" s="13"/>
      <c r="OSF47" s="13"/>
      <c r="OSG47" s="13"/>
      <c r="OSH47" s="13"/>
      <c r="OSI47" s="13"/>
      <c r="OSJ47" s="13"/>
      <c r="OSK47" s="13"/>
      <c r="OSL47" s="13"/>
      <c r="OSM47" s="13"/>
      <c r="OSN47" s="13"/>
      <c r="OSO47" s="13"/>
      <c r="OSP47" s="13"/>
      <c r="OSQ47" s="13"/>
      <c r="OSR47" s="13"/>
      <c r="OSS47" s="13"/>
      <c r="OST47" s="13"/>
      <c r="OSU47" s="13"/>
      <c r="OSV47" s="13"/>
      <c r="OSW47" s="13"/>
      <c r="OSX47" s="13"/>
      <c r="OSY47" s="13"/>
      <c r="OSZ47" s="13"/>
      <c r="OTA47" s="13"/>
      <c r="OTB47" s="13"/>
      <c r="OTC47" s="13"/>
      <c r="OTD47" s="13"/>
      <c r="OTE47" s="13"/>
      <c r="OTF47" s="13"/>
      <c r="OTG47" s="13"/>
      <c r="OTH47" s="13"/>
      <c r="OTI47" s="13"/>
      <c r="OTJ47" s="13"/>
      <c r="OTK47" s="13"/>
      <c r="OTL47" s="13"/>
      <c r="OTM47" s="13"/>
      <c r="OTN47" s="13"/>
      <c r="OTO47" s="13"/>
      <c r="OTP47" s="13"/>
      <c r="OTQ47" s="13"/>
      <c r="OTR47" s="13"/>
      <c r="OTS47" s="13"/>
      <c r="OTT47" s="13"/>
      <c r="OTU47" s="13"/>
      <c r="OTV47" s="13"/>
      <c r="OTW47" s="13"/>
      <c r="OTX47" s="13"/>
      <c r="OTY47" s="13"/>
      <c r="OTZ47" s="13"/>
      <c r="OUA47" s="13"/>
      <c r="OUB47" s="13"/>
      <c r="OUC47" s="13"/>
      <c r="OUD47" s="13"/>
      <c r="OUE47" s="13"/>
      <c r="OUF47" s="13"/>
      <c r="OUG47" s="13"/>
      <c r="OUH47" s="13"/>
      <c r="OUI47" s="13"/>
      <c r="OUJ47" s="13"/>
      <c r="OUK47" s="13"/>
      <c r="OUL47" s="13"/>
      <c r="OUM47" s="13"/>
      <c r="OUN47" s="13"/>
      <c r="OUO47" s="13"/>
      <c r="OUP47" s="13"/>
      <c r="OUQ47" s="13"/>
      <c r="OUR47" s="13"/>
      <c r="OUS47" s="13"/>
      <c r="OUT47" s="13"/>
      <c r="OUU47" s="13"/>
      <c r="OUV47" s="13"/>
      <c r="OUW47" s="13"/>
      <c r="OUX47" s="13"/>
      <c r="OUY47" s="13"/>
      <c r="OUZ47" s="13"/>
      <c r="OVA47" s="13"/>
      <c r="OVB47" s="13"/>
      <c r="OVC47" s="13"/>
      <c r="OVD47" s="13"/>
      <c r="OVE47" s="13"/>
      <c r="OVF47" s="13"/>
      <c r="OVG47" s="13"/>
      <c r="OVH47" s="13"/>
      <c r="OVI47" s="13"/>
      <c r="OVJ47" s="13"/>
      <c r="OVK47" s="13"/>
      <c r="OVL47" s="13"/>
      <c r="OVM47" s="13"/>
      <c r="OVN47" s="13"/>
      <c r="OVO47" s="13"/>
      <c r="OVP47" s="13"/>
      <c r="OVQ47" s="13"/>
      <c r="OVR47" s="13"/>
      <c r="OVS47" s="13"/>
      <c r="OVT47" s="13"/>
      <c r="OVU47" s="13"/>
      <c r="OVV47" s="13"/>
      <c r="OVW47" s="13"/>
      <c r="OVX47" s="13"/>
      <c r="OVY47" s="13"/>
      <c r="OVZ47" s="13"/>
      <c r="OWA47" s="13"/>
      <c r="OWB47" s="13"/>
      <c r="OWC47" s="13"/>
      <c r="OWD47" s="13"/>
      <c r="OWE47" s="13"/>
      <c r="OWF47" s="13"/>
      <c r="OWG47" s="13"/>
      <c r="OWH47" s="13"/>
      <c r="OWI47" s="13"/>
      <c r="OWJ47" s="13"/>
      <c r="OWK47" s="13"/>
      <c r="OWL47" s="13"/>
      <c r="OWM47" s="13"/>
      <c r="OWN47" s="13"/>
      <c r="OWO47" s="13"/>
      <c r="OWP47" s="13"/>
      <c r="OWQ47" s="13"/>
      <c r="OWR47" s="13"/>
      <c r="OWS47" s="13"/>
      <c r="OWT47" s="13"/>
      <c r="OWU47" s="13"/>
      <c r="OWV47" s="13"/>
      <c r="OWW47" s="13"/>
      <c r="OWX47" s="13"/>
      <c r="OWY47" s="13"/>
      <c r="OWZ47" s="13"/>
      <c r="OXA47" s="13"/>
      <c r="OXB47" s="13"/>
      <c r="OXC47" s="13"/>
      <c r="OXD47" s="13"/>
      <c r="OXE47" s="13"/>
      <c r="OXF47" s="13"/>
      <c r="OXG47" s="13"/>
      <c r="OXH47" s="13"/>
      <c r="OXI47" s="13"/>
      <c r="OXJ47" s="13"/>
      <c r="OXK47" s="13"/>
      <c r="OXL47" s="13"/>
      <c r="OXM47" s="13"/>
      <c r="OXN47" s="13"/>
      <c r="OXO47" s="13"/>
      <c r="OXP47" s="13"/>
      <c r="OXQ47" s="13"/>
      <c r="OXR47" s="13"/>
      <c r="OXS47" s="13"/>
      <c r="OXT47" s="13"/>
      <c r="OXU47" s="13"/>
      <c r="OXV47" s="13"/>
      <c r="OXW47" s="13"/>
      <c r="OXX47" s="13"/>
      <c r="OXY47" s="13"/>
      <c r="OXZ47" s="13"/>
      <c r="OYA47" s="13"/>
      <c r="OYB47" s="13"/>
      <c r="OYC47" s="13"/>
      <c r="OYD47" s="13"/>
      <c r="OYE47" s="13"/>
      <c r="OYF47" s="13"/>
      <c r="OYG47" s="13"/>
      <c r="OYH47" s="13"/>
      <c r="OYI47" s="13"/>
      <c r="OYJ47" s="13"/>
      <c r="OYK47" s="13"/>
      <c r="OYL47" s="13"/>
      <c r="OYM47" s="13"/>
      <c r="OYN47" s="13"/>
      <c r="OYO47" s="13"/>
      <c r="OYP47" s="13"/>
      <c r="OYQ47" s="13"/>
      <c r="OYR47" s="13"/>
      <c r="OYS47" s="13"/>
      <c r="OYT47" s="13"/>
      <c r="OYU47" s="13"/>
      <c r="OYV47" s="13"/>
      <c r="OYW47" s="13"/>
      <c r="OYX47" s="13"/>
      <c r="OYY47" s="13"/>
      <c r="OYZ47" s="13"/>
      <c r="OZA47" s="13"/>
      <c r="OZB47" s="13"/>
      <c r="OZC47" s="13"/>
      <c r="OZD47" s="13"/>
      <c r="OZE47" s="13"/>
      <c r="OZF47" s="13"/>
      <c r="OZG47" s="13"/>
      <c r="OZH47" s="13"/>
      <c r="OZI47" s="13"/>
      <c r="OZJ47" s="13"/>
      <c r="OZK47" s="13"/>
      <c r="OZL47" s="13"/>
      <c r="OZM47" s="13"/>
      <c r="OZN47" s="13"/>
      <c r="OZO47" s="13"/>
      <c r="OZP47" s="13"/>
      <c r="OZQ47" s="13"/>
      <c r="OZR47" s="13"/>
      <c r="OZS47" s="13"/>
      <c r="OZT47" s="13"/>
      <c r="OZU47" s="13"/>
      <c r="OZV47" s="13"/>
      <c r="OZW47" s="13"/>
      <c r="OZX47" s="13"/>
      <c r="OZY47" s="13"/>
      <c r="OZZ47" s="13"/>
      <c r="PAA47" s="13"/>
      <c r="PAB47" s="13"/>
      <c r="PAC47" s="13"/>
      <c r="PAD47" s="13"/>
      <c r="PAE47" s="13"/>
      <c r="PAF47" s="13"/>
      <c r="PAG47" s="13"/>
      <c r="PAH47" s="13"/>
      <c r="PAI47" s="13"/>
      <c r="PAJ47" s="13"/>
      <c r="PAK47" s="13"/>
      <c r="PAL47" s="13"/>
      <c r="PAM47" s="13"/>
      <c r="PAN47" s="13"/>
      <c r="PAO47" s="13"/>
      <c r="PAP47" s="13"/>
      <c r="PAQ47" s="13"/>
      <c r="PAR47" s="13"/>
      <c r="PAS47" s="13"/>
      <c r="PAT47" s="13"/>
      <c r="PAU47" s="13"/>
      <c r="PAV47" s="13"/>
      <c r="PAW47" s="13"/>
      <c r="PAX47" s="13"/>
      <c r="PAY47" s="13"/>
      <c r="PAZ47" s="13"/>
      <c r="PBA47" s="13"/>
      <c r="PBB47" s="13"/>
      <c r="PBC47" s="13"/>
      <c r="PBD47" s="13"/>
      <c r="PBE47" s="13"/>
      <c r="PBF47" s="13"/>
      <c r="PBG47" s="13"/>
      <c r="PBH47" s="13"/>
      <c r="PBI47" s="13"/>
      <c r="PBJ47" s="13"/>
      <c r="PBK47" s="13"/>
      <c r="PBL47" s="13"/>
      <c r="PBM47" s="13"/>
      <c r="PBN47" s="13"/>
      <c r="PBO47" s="13"/>
      <c r="PBP47" s="13"/>
      <c r="PBQ47" s="13"/>
      <c r="PBR47" s="13"/>
      <c r="PBS47" s="13"/>
      <c r="PBT47" s="13"/>
      <c r="PBU47" s="13"/>
      <c r="PBV47" s="13"/>
      <c r="PBW47" s="13"/>
      <c r="PBX47" s="13"/>
      <c r="PBY47" s="13"/>
      <c r="PBZ47" s="13"/>
      <c r="PCA47" s="13"/>
      <c r="PCB47" s="13"/>
      <c r="PCC47" s="13"/>
      <c r="PCD47" s="13"/>
      <c r="PCE47" s="13"/>
      <c r="PCF47" s="13"/>
      <c r="PCG47" s="13"/>
      <c r="PCH47" s="13"/>
      <c r="PCI47" s="13"/>
      <c r="PCJ47" s="13"/>
      <c r="PCK47" s="13"/>
      <c r="PCL47" s="13"/>
      <c r="PCM47" s="13"/>
      <c r="PCN47" s="13"/>
      <c r="PCO47" s="13"/>
      <c r="PCP47" s="13"/>
      <c r="PCQ47" s="13"/>
      <c r="PCR47" s="13"/>
      <c r="PCS47" s="13"/>
      <c r="PCT47" s="13"/>
      <c r="PCU47" s="13"/>
      <c r="PCV47" s="13"/>
      <c r="PCW47" s="13"/>
      <c r="PCX47" s="13"/>
      <c r="PCY47" s="13"/>
      <c r="PCZ47" s="13"/>
      <c r="PDA47" s="13"/>
      <c r="PDB47" s="13"/>
      <c r="PDC47" s="13"/>
      <c r="PDD47" s="13"/>
      <c r="PDE47" s="13"/>
      <c r="PDF47" s="13"/>
      <c r="PDG47" s="13"/>
      <c r="PDH47" s="13"/>
      <c r="PDI47" s="13"/>
      <c r="PDJ47" s="13"/>
      <c r="PDK47" s="13"/>
      <c r="PDL47" s="13"/>
      <c r="PDM47" s="13"/>
      <c r="PDN47" s="13"/>
      <c r="PDO47" s="13"/>
      <c r="PDP47" s="13"/>
      <c r="PDQ47" s="13"/>
      <c r="PDR47" s="13"/>
      <c r="PDS47" s="13"/>
      <c r="PDT47" s="13"/>
      <c r="PDU47" s="13"/>
      <c r="PDV47" s="13"/>
      <c r="PDW47" s="13"/>
      <c r="PDX47" s="13"/>
      <c r="PDY47" s="13"/>
      <c r="PDZ47" s="13"/>
      <c r="PEA47" s="13"/>
      <c r="PEB47" s="13"/>
      <c r="PEC47" s="13"/>
      <c r="PED47" s="13"/>
      <c r="PEE47" s="13"/>
      <c r="PEF47" s="13"/>
      <c r="PEG47" s="13"/>
      <c r="PEH47" s="13"/>
      <c r="PEI47" s="13"/>
      <c r="PEJ47" s="13"/>
      <c r="PEK47" s="13"/>
      <c r="PEL47" s="13"/>
      <c r="PEM47" s="13"/>
      <c r="PEN47" s="13"/>
      <c r="PEO47" s="13"/>
      <c r="PEP47" s="13"/>
      <c r="PEQ47" s="13"/>
      <c r="PER47" s="13"/>
      <c r="PES47" s="13"/>
      <c r="PET47" s="13"/>
      <c r="PEU47" s="13"/>
      <c r="PEV47" s="13"/>
      <c r="PEW47" s="13"/>
      <c r="PEX47" s="13"/>
      <c r="PEY47" s="13"/>
      <c r="PEZ47" s="13"/>
      <c r="PFA47" s="13"/>
      <c r="PFB47" s="13"/>
      <c r="PFC47" s="13"/>
      <c r="PFD47" s="13"/>
      <c r="PFE47" s="13"/>
      <c r="PFF47" s="13"/>
      <c r="PFG47" s="13"/>
      <c r="PFH47" s="13"/>
      <c r="PFI47" s="13"/>
      <c r="PFJ47" s="13"/>
      <c r="PFK47" s="13"/>
      <c r="PFL47" s="13"/>
      <c r="PFM47" s="13"/>
      <c r="PFN47" s="13"/>
      <c r="PFO47" s="13"/>
      <c r="PFP47" s="13"/>
      <c r="PFQ47" s="13"/>
      <c r="PFR47" s="13"/>
      <c r="PFS47" s="13"/>
      <c r="PFT47" s="13"/>
      <c r="PFU47" s="13"/>
      <c r="PFV47" s="13"/>
      <c r="PFW47" s="13"/>
      <c r="PFX47" s="13"/>
      <c r="PFY47" s="13"/>
      <c r="PFZ47" s="13"/>
      <c r="PGA47" s="13"/>
      <c r="PGB47" s="13"/>
      <c r="PGC47" s="13"/>
      <c r="PGD47" s="13"/>
      <c r="PGE47" s="13"/>
      <c r="PGF47" s="13"/>
      <c r="PGG47" s="13"/>
      <c r="PGH47" s="13"/>
      <c r="PGI47" s="13"/>
      <c r="PGJ47" s="13"/>
      <c r="PGK47" s="13"/>
      <c r="PGL47" s="13"/>
      <c r="PGM47" s="13"/>
      <c r="PGN47" s="13"/>
      <c r="PGO47" s="13"/>
      <c r="PGP47" s="13"/>
      <c r="PGQ47" s="13"/>
      <c r="PGR47" s="13"/>
      <c r="PGS47" s="13"/>
      <c r="PGT47" s="13"/>
      <c r="PGU47" s="13"/>
      <c r="PGV47" s="13"/>
      <c r="PGW47" s="13"/>
      <c r="PGX47" s="13"/>
      <c r="PGY47" s="13"/>
      <c r="PGZ47" s="13"/>
      <c r="PHA47" s="13"/>
      <c r="PHB47" s="13"/>
      <c r="PHC47" s="13"/>
      <c r="PHD47" s="13"/>
      <c r="PHE47" s="13"/>
      <c r="PHF47" s="13"/>
      <c r="PHG47" s="13"/>
      <c r="PHH47" s="13"/>
      <c r="PHI47" s="13"/>
      <c r="PHJ47" s="13"/>
      <c r="PHK47" s="13"/>
      <c r="PHL47" s="13"/>
      <c r="PHM47" s="13"/>
      <c r="PHN47" s="13"/>
      <c r="PHO47" s="13"/>
      <c r="PHP47" s="13"/>
      <c r="PHQ47" s="13"/>
      <c r="PHR47" s="13"/>
      <c r="PHS47" s="13"/>
      <c r="PHT47" s="13"/>
      <c r="PHU47" s="13"/>
      <c r="PHV47" s="13"/>
      <c r="PHW47" s="13"/>
      <c r="PHX47" s="13"/>
      <c r="PHY47" s="13"/>
      <c r="PHZ47" s="13"/>
      <c r="PIA47" s="13"/>
      <c r="PIB47" s="13"/>
      <c r="PIC47" s="13"/>
      <c r="PID47" s="13"/>
      <c r="PIE47" s="13"/>
      <c r="PIF47" s="13"/>
      <c r="PIG47" s="13"/>
      <c r="PIH47" s="13"/>
      <c r="PII47" s="13"/>
      <c r="PIJ47" s="13"/>
      <c r="PIK47" s="13"/>
      <c r="PIL47" s="13"/>
      <c r="PIM47" s="13"/>
      <c r="PIN47" s="13"/>
      <c r="PIO47" s="13"/>
      <c r="PIP47" s="13"/>
      <c r="PIQ47" s="13"/>
      <c r="PIR47" s="13"/>
      <c r="PIS47" s="13"/>
      <c r="PIT47" s="13"/>
      <c r="PIU47" s="13"/>
      <c r="PIV47" s="13"/>
      <c r="PIW47" s="13"/>
      <c r="PIX47" s="13"/>
      <c r="PIY47" s="13"/>
      <c r="PIZ47" s="13"/>
      <c r="PJA47" s="13"/>
      <c r="PJB47" s="13"/>
      <c r="PJC47" s="13"/>
      <c r="PJD47" s="13"/>
      <c r="PJE47" s="13"/>
      <c r="PJF47" s="13"/>
      <c r="PJG47" s="13"/>
      <c r="PJH47" s="13"/>
      <c r="PJI47" s="13"/>
      <c r="PJJ47" s="13"/>
      <c r="PJK47" s="13"/>
      <c r="PJL47" s="13"/>
      <c r="PJM47" s="13"/>
      <c r="PJN47" s="13"/>
      <c r="PJO47" s="13"/>
      <c r="PJP47" s="13"/>
      <c r="PJQ47" s="13"/>
      <c r="PJR47" s="13"/>
      <c r="PJS47" s="13"/>
      <c r="PJT47" s="13"/>
      <c r="PJU47" s="13"/>
      <c r="PJV47" s="13"/>
      <c r="PJW47" s="13"/>
      <c r="PJX47" s="13"/>
      <c r="PJY47" s="13"/>
      <c r="PJZ47" s="13"/>
      <c r="PKA47" s="13"/>
      <c r="PKB47" s="13"/>
      <c r="PKC47" s="13"/>
      <c r="PKD47" s="13"/>
      <c r="PKE47" s="13"/>
      <c r="PKF47" s="13"/>
      <c r="PKG47" s="13"/>
      <c r="PKH47" s="13"/>
      <c r="PKI47" s="13"/>
      <c r="PKJ47" s="13"/>
      <c r="PKK47" s="13"/>
      <c r="PKL47" s="13"/>
      <c r="PKM47" s="13"/>
      <c r="PKN47" s="13"/>
      <c r="PKO47" s="13"/>
      <c r="PKP47" s="13"/>
      <c r="PKQ47" s="13"/>
      <c r="PKR47" s="13"/>
      <c r="PKS47" s="13"/>
      <c r="PKT47" s="13"/>
      <c r="PKU47" s="13"/>
      <c r="PKV47" s="13"/>
      <c r="PKW47" s="13"/>
      <c r="PKX47" s="13"/>
      <c r="PKY47" s="13"/>
      <c r="PKZ47" s="13"/>
      <c r="PLA47" s="13"/>
      <c r="PLB47" s="13"/>
      <c r="PLC47" s="13"/>
      <c r="PLD47" s="13"/>
      <c r="PLE47" s="13"/>
      <c r="PLF47" s="13"/>
      <c r="PLG47" s="13"/>
      <c r="PLH47" s="13"/>
      <c r="PLI47" s="13"/>
      <c r="PLJ47" s="13"/>
      <c r="PLK47" s="13"/>
      <c r="PLL47" s="13"/>
      <c r="PLM47" s="13"/>
      <c r="PLN47" s="13"/>
      <c r="PLO47" s="13"/>
      <c r="PLP47" s="13"/>
      <c r="PLQ47" s="13"/>
      <c r="PLR47" s="13"/>
      <c r="PLS47" s="13"/>
      <c r="PLT47" s="13"/>
      <c r="PLU47" s="13"/>
      <c r="PLV47" s="13"/>
      <c r="PLW47" s="13"/>
      <c r="PLX47" s="13"/>
      <c r="PLY47" s="13"/>
      <c r="PLZ47" s="13"/>
      <c r="PMA47" s="13"/>
      <c r="PMB47" s="13"/>
      <c r="PMC47" s="13"/>
      <c r="PMD47" s="13"/>
      <c r="PME47" s="13"/>
      <c r="PMF47" s="13"/>
      <c r="PMG47" s="13"/>
      <c r="PMH47" s="13"/>
      <c r="PMI47" s="13"/>
      <c r="PMJ47" s="13"/>
      <c r="PMK47" s="13"/>
      <c r="PML47" s="13"/>
      <c r="PMM47" s="13"/>
      <c r="PMN47" s="13"/>
      <c r="PMO47" s="13"/>
      <c r="PMP47" s="13"/>
      <c r="PMQ47" s="13"/>
      <c r="PMR47" s="13"/>
      <c r="PMS47" s="13"/>
      <c r="PMT47" s="13"/>
      <c r="PMU47" s="13"/>
      <c r="PMV47" s="13"/>
      <c r="PMW47" s="13"/>
      <c r="PMX47" s="13"/>
      <c r="PMY47" s="13"/>
      <c r="PMZ47" s="13"/>
      <c r="PNA47" s="13"/>
      <c r="PNB47" s="13"/>
      <c r="PNC47" s="13"/>
      <c r="PND47" s="13"/>
      <c r="PNE47" s="13"/>
      <c r="PNF47" s="13"/>
      <c r="PNG47" s="13"/>
      <c r="PNH47" s="13"/>
      <c r="PNI47" s="13"/>
      <c r="PNJ47" s="13"/>
      <c r="PNK47" s="13"/>
      <c r="PNL47" s="13"/>
      <c r="PNM47" s="13"/>
      <c r="PNN47" s="13"/>
      <c r="PNO47" s="13"/>
      <c r="PNP47" s="13"/>
      <c r="PNQ47" s="13"/>
      <c r="PNR47" s="13"/>
      <c r="PNS47" s="13"/>
      <c r="PNT47" s="13"/>
      <c r="PNU47" s="13"/>
      <c r="PNV47" s="13"/>
      <c r="PNW47" s="13"/>
      <c r="PNX47" s="13"/>
      <c r="PNY47" s="13"/>
      <c r="PNZ47" s="13"/>
      <c r="POA47" s="13"/>
      <c r="POB47" s="13"/>
      <c r="POC47" s="13"/>
      <c r="POD47" s="13"/>
      <c r="POE47" s="13"/>
      <c r="POF47" s="13"/>
      <c r="POG47" s="13"/>
      <c r="POH47" s="13"/>
      <c r="POI47" s="13"/>
      <c r="POJ47" s="13"/>
      <c r="POK47" s="13"/>
      <c r="POL47" s="13"/>
      <c r="POM47" s="13"/>
      <c r="PON47" s="13"/>
      <c r="POO47" s="13"/>
      <c r="POP47" s="13"/>
      <c r="POQ47" s="13"/>
      <c r="POR47" s="13"/>
      <c r="POS47" s="13"/>
      <c r="POT47" s="13"/>
      <c r="POU47" s="13"/>
      <c r="POV47" s="13"/>
      <c r="POW47" s="13"/>
      <c r="POX47" s="13"/>
      <c r="POY47" s="13"/>
      <c r="POZ47" s="13"/>
      <c r="PPA47" s="13"/>
      <c r="PPB47" s="13"/>
      <c r="PPC47" s="13"/>
      <c r="PPD47" s="13"/>
      <c r="PPE47" s="13"/>
      <c r="PPF47" s="13"/>
      <c r="PPG47" s="13"/>
      <c r="PPH47" s="13"/>
      <c r="PPI47" s="13"/>
      <c r="PPJ47" s="13"/>
      <c r="PPK47" s="13"/>
      <c r="PPL47" s="13"/>
      <c r="PPM47" s="13"/>
      <c r="PPN47" s="13"/>
      <c r="PPO47" s="13"/>
      <c r="PPP47" s="13"/>
      <c r="PPQ47" s="13"/>
      <c r="PPR47" s="13"/>
      <c r="PPS47" s="13"/>
      <c r="PPT47" s="13"/>
      <c r="PPU47" s="13"/>
      <c r="PPV47" s="13"/>
      <c r="PPW47" s="13"/>
      <c r="PPX47" s="13"/>
      <c r="PPY47" s="13"/>
      <c r="PPZ47" s="13"/>
      <c r="PQA47" s="13"/>
      <c r="PQB47" s="13"/>
      <c r="PQC47" s="13"/>
      <c r="PQD47" s="13"/>
      <c r="PQE47" s="13"/>
      <c r="PQF47" s="13"/>
      <c r="PQG47" s="13"/>
      <c r="PQH47" s="13"/>
      <c r="PQI47" s="13"/>
      <c r="PQJ47" s="13"/>
      <c r="PQK47" s="13"/>
      <c r="PQL47" s="13"/>
      <c r="PQM47" s="13"/>
      <c r="PQN47" s="13"/>
      <c r="PQO47" s="13"/>
      <c r="PQP47" s="13"/>
      <c r="PQQ47" s="13"/>
      <c r="PQR47" s="13"/>
      <c r="PQS47" s="13"/>
      <c r="PQT47" s="13"/>
      <c r="PQU47" s="13"/>
      <c r="PQV47" s="13"/>
      <c r="PQW47" s="13"/>
      <c r="PQX47" s="13"/>
      <c r="PQY47" s="13"/>
      <c r="PQZ47" s="13"/>
      <c r="PRA47" s="13"/>
      <c r="PRB47" s="13"/>
      <c r="PRC47" s="13"/>
      <c r="PRD47" s="13"/>
      <c r="PRE47" s="13"/>
      <c r="PRF47" s="13"/>
      <c r="PRG47" s="13"/>
      <c r="PRH47" s="13"/>
      <c r="PRI47" s="13"/>
      <c r="PRJ47" s="13"/>
      <c r="PRK47" s="13"/>
      <c r="PRL47" s="13"/>
      <c r="PRM47" s="13"/>
      <c r="PRN47" s="13"/>
      <c r="PRO47" s="13"/>
      <c r="PRP47" s="13"/>
      <c r="PRQ47" s="13"/>
      <c r="PRR47" s="13"/>
      <c r="PRS47" s="13"/>
      <c r="PRT47" s="13"/>
      <c r="PRU47" s="13"/>
      <c r="PRV47" s="13"/>
      <c r="PRW47" s="13"/>
      <c r="PRX47" s="13"/>
      <c r="PRY47" s="13"/>
      <c r="PRZ47" s="13"/>
      <c r="PSA47" s="13"/>
      <c r="PSB47" s="13"/>
      <c r="PSC47" s="13"/>
      <c r="PSD47" s="13"/>
      <c r="PSE47" s="13"/>
      <c r="PSF47" s="13"/>
      <c r="PSG47" s="13"/>
      <c r="PSH47" s="13"/>
      <c r="PSI47" s="13"/>
      <c r="PSJ47" s="13"/>
      <c r="PSK47" s="13"/>
      <c r="PSL47" s="13"/>
      <c r="PSM47" s="13"/>
      <c r="PSN47" s="13"/>
      <c r="PSO47" s="13"/>
      <c r="PSP47" s="13"/>
      <c r="PSQ47" s="13"/>
      <c r="PSR47" s="13"/>
      <c r="PSS47" s="13"/>
      <c r="PST47" s="13"/>
      <c r="PSU47" s="13"/>
      <c r="PSV47" s="13"/>
      <c r="PSW47" s="13"/>
      <c r="PSX47" s="13"/>
      <c r="PSY47" s="13"/>
      <c r="PSZ47" s="13"/>
      <c r="PTA47" s="13"/>
      <c r="PTB47" s="13"/>
      <c r="PTC47" s="13"/>
      <c r="PTD47" s="13"/>
      <c r="PTE47" s="13"/>
      <c r="PTF47" s="13"/>
      <c r="PTG47" s="13"/>
      <c r="PTH47" s="13"/>
      <c r="PTI47" s="13"/>
      <c r="PTJ47" s="13"/>
      <c r="PTK47" s="13"/>
      <c r="PTL47" s="13"/>
      <c r="PTM47" s="13"/>
      <c r="PTN47" s="13"/>
      <c r="PTO47" s="13"/>
      <c r="PTP47" s="13"/>
      <c r="PTQ47" s="13"/>
      <c r="PTR47" s="13"/>
      <c r="PTS47" s="13"/>
      <c r="PTT47" s="13"/>
      <c r="PTU47" s="13"/>
      <c r="PTV47" s="13"/>
      <c r="PTW47" s="13"/>
      <c r="PTX47" s="13"/>
      <c r="PTY47" s="13"/>
      <c r="PTZ47" s="13"/>
      <c r="PUA47" s="13"/>
      <c r="PUB47" s="13"/>
      <c r="PUC47" s="13"/>
      <c r="PUD47" s="13"/>
      <c r="PUE47" s="13"/>
      <c r="PUF47" s="13"/>
      <c r="PUG47" s="13"/>
      <c r="PUH47" s="13"/>
      <c r="PUI47" s="13"/>
      <c r="PUJ47" s="13"/>
      <c r="PUK47" s="13"/>
      <c r="PUL47" s="13"/>
      <c r="PUM47" s="13"/>
      <c r="PUN47" s="13"/>
      <c r="PUO47" s="13"/>
      <c r="PUP47" s="13"/>
      <c r="PUQ47" s="13"/>
      <c r="PUR47" s="13"/>
      <c r="PUS47" s="13"/>
      <c r="PUT47" s="13"/>
      <c r="PUU47" s="13"/>
      <c r="PUV47" s="13"/>
      <c r="PUW47" s="13"/>
      <c r="PUX47" s="13"/>
      <c r="PUY47" s="13"/>
      <c r="PUZ47" s="13"/>
      <c r="PVA47" s="13"/>
      <c r="PVB47" s="13"/>
      <c r="PVC47" s="13"/>
      <c r="PVD47" s="13"/>
      <c r="PVE47" s="13"/>
      <c r="PVF47" s="13"/>
      <c r="PVG47" s="13"/>
      <c r="PVH47" s="13"/>
      <c r="PVI47" s="13"/>
      <c r="PVJ47" s="13"/>
      <c r="PVK47" s="13"/>
      <c r="PVL47" s="13"/>
      <c r="PVM47" s="13"/>
      <c r="PVN47" s="13"/>
      <c r="PVO47" s="13"/>
      <c r="PVP47" s="13"/>
      <c r="PVQ47" s="13"/>
      <c r="PVR47" s="13"/>
      <c r="PVS47" s="13"/>
      <c r="PVT47" s="13"/>
      <c r="PVU47" s="13"/>
      <c r="PVV47" s="13"/>
      <c r="PVW47" s="13"/>
      <c r="PVX47" s="13"/>
      <c r="PVY47" s="13"/>
      <c r="PVZ47" s="13"/>
      <c r="PWA47" s="13"/>
      <c r="PWB47" s="13"/>
      <c r="PWC47" s="13"/>
      <c r="PWD47" s="13"/>
      <c r="PWE47" s="13"/>
      <c r="PWF47" s="13"/>
      <c r="PWG47" s="13"/>
      <c r="PWH47" s="13"/>
      <c r="PWI47" s="13"/>
      <c r="PWJ47" s="13"/>
      <c r="PWK47" s="13"/>
      <c r="PWL47" s="13"/>
      <c r="PWM47" s="13"/>
      <c r="PWN47" s="13"/>
      <c r="PWO47" s="13"/>
      <c r="PWP47" s="13"/>
      <c r="PWQ47" s="13"/>
      <c r="PWR47" s="13"/>
      <c r="PWS47" s="13"/>
      <c r="PWT47" s="13"/>
      <c r="PWU47" s="13"/>
      <c r="PWV47" s="13"/>
      <c r="PWW47" s="13"/>
      <c r="PWX47" s="13"/>
      <c r="PWY47" s="13"/>
      <c r="PWZ47" s="13"/>
      <c r="PXA47" s="13"/>
      <c r="PXB47" s="13"/>
      <c r="PXC47" s="13"/>
      <c r="PXD47" s="13"/>
      <c r="PXE47" s="13"/>
      <c r="PXF47" s="13"/>
      <c r="PXG47" s="13"/>
      <c r="PXH47" s="13"/>
      <c r="PXI47" s="13"/>
      <c r="PXJ47" s="13"/>
      <c r="PXK47" s="13"/>
      <c r="PXL47" s="13"/>
      <c r="PXM47" s="13"/>
      <c r="PXN47" s="13"/>
      <c r="PXO47" s="13"/>
      <c r="PXP47" s="13"/>
      <c r="PXQ47" s="13"/>
      <c r="PXR47" s="13"/>
      <c r="PXS47" s="13"/>
      <c r="PXT47" s="13"/>
      <c r="PXU47" s="13"/>
      <c r="PXV47" s="13"/>
      <c r="PXW47" s="13"/>
      <c r="PXX47" s="13"/>
      <c r="PXY47" s="13"/>
      <c r="PXZ47" s="13"/>
      <c r="PYA47" s="13"/>
      <c r="PYB47" s="13"/>
      <c r="PYC47" s="13"/>
      <c r="PYD47" s="13"/>
      <c r="PYE47" s="13"/>
      <c r="PYF47" s="13"/>
      <c r="PYG47" s="13"/>
      <c r="PYH47" s="13"/>
      <c r="PYI47" s="13"/>
      <c r="PYJ47" s="13"/>
      <c r="PYK47" s="13"/>
      <c r="PYL47" s="13"/>
      <c r="PYM47" s="13"/>
      <c r="PYN47" s="13"/>
      <c r="PYO47" s="13"/>
      <c r="PYP47" s="13"/>
      <c r="PYQ47" s="13"/>
      <c r="PYR47" s="13"/>
      <c r="PYS47" s="13"/>
      <c r="PYT47" s="13"/>
      <c r="PYU47" s="13"/>
      <c r="PYV47" s="13"/>
      <c r="PYW47" s="13"/>
      <c r="PYX47" s="13"/>
      <c r="PYY47" s="13"/>
      <c r="PYZ47" s="13"/>
      <c r="PZA47" s="13"/>
      <c r="PZB47" s="13"/>
      <c r="PZC47" s="13"/>
      <c r="PZD47" s="13"/>
      <c r="PZE47" s="13"/>
      <c r="PZF47" s="13"/>
      <c r="PZG47" s="13"/>
      <c r="PZH47" s="13"/>
      <c r="PZI47" s="13"/>
      <c r="PZJ47" s="13"/>
      <c r="PZK47" s="13"/>
      <c r="PZL47" s="13"/>
      <c r="PZM47" s="13"/>
      <c r="PZN47" s="13"/>
      <c r="PZO47" s="13"/>
      <c r="PZP47" s="13"/>
      <c r="PZQ47" s="13"/>
      <c r="PZR47" s="13"/>
      <c r="PZS47" s="13"/>
      <c r="PZT47" s="13"/>
      <c r="PZU47" s="13"/>
      <c r="PZV47" s="13"/>
      <c r="PZW47" s="13"/>
      <c r="PZX47" s="13"/>
      <c r="PZY47" s="13"/>
      <c r="PZZ47" s="13"/>
      <c r="QAA47" s="13"/>
      <c r="QAB47" s="13"/>
      <c r="QAC47" s="13"/>
      <c r="QAD47" s="13"/>
      <c r="QAE47" s="13"/>
      <c r="QAF47" s="13"/>
      <c r="QAG47" s="13"/>
      <c r="QAH47" s="13"/>
      <c r="QAI47" s="13"/>
      <c r="QAJ47" s="13"/>
      <c r="QAK47" s="13"/>
      <c r="QAL47" s="13"/>
      <c r="QAM47" s="13"/>
      <c r="QAN47" s="13"/>
      <c r="QAO47" s="13"/>
      <c r="QAP47" s="13"/>
      <c r="QAQ47" s="13"/>
      <c r="QAR47" s="13"/>
      <c r="QAS47" s="13"/>
      <c r="QAT47" s="13"/>
      <c r="QAU47" s="13"/>
      <c r="QAV47" s="13"/>
      <c r="QAW47" s="13"/>
      <c r="QAX47" s="13"/>
      <c r="QAY47" s="13"/>
      <c r="QAZ47" s="13"/>
      <c r="QBA47" s="13"/>
      <c r="QBB47" s="13"/>
      <c r="QBC47" s="13"/>
      <c r="QBD47" s="13"/>
      <c r="QBE47" s="13"/>
      <c r="QBF47" s="13"/>
      <c r="QBG47" s="13"/>
      <c r="QBH47" s="13"/>
      <c r="QBI47" s="13"/>
      <c r="QBJ47" s="13"/>
      <c r="QBK47" s="13"/>
      <c r="QBL47" s="13"/>
      <c r="QBM47" s="13"/>
      <c r="QBN47" s="13"/>
      <c r="QBO47" s="13"/>
      <c r="QBP47" s="13"/>
      <c r="QBQ47" s="13"/>
      <c r="QBR47" s="13"/>
      <c r="QBS47" s="13"/>
      <c r="QBT47" s="13"/>
      <c r="QBU47" s="13"/>
      <c r="QBV47" s="13"/>
      <c r="QBW47" s="13"/>
      <c r="QBX47" s="13"/>
      <c r="QBY47" s="13"/>
      <c r="QBZ47" s="13"/>
      <c r="QCA47" s="13"/>
      <c r="QCB47" s="13"/>
      <c r="QCC47" s="13"/>
      <c r="QCD47" s="13"/>
      <c r="QCE47" s="13"/>
      <c r="QCF47" s="13"/>
      <c r="QCG47" s="13"/>
      <c r="QCH47" s="13"/>
      <c r="QCI47" s="13"/>
      <c r="QCJ47" s="13"/>
      <c r="QCK47" s="13"/>
      <c r="QCL47" s="13"/>
      <c r="QCM47" s="13"/>
      <c r="QCN47" s="13"/>
      <c r="QCO47" s="13"/>
      <c r="QCP47" s="13"/>
      <c r="QCQ47" s="13"/>
      <c r="QCR47" s="13"/>
      <c r="QCS47" s="13"/>
      <c r="QCT47" s="13"/>
      <c r="QCU47" s="13"/>
      <c r="QCV47" s="13"/>
      <c r="QCW47" s="13"/>
      <c r="QCX47" s="13"/>
      <c r="QCY47" s="13"/>
      <c r="QCZ47" s="13"/>
      <c r="QDA47" s="13"/>
      <c r="QDB47" s="13"/>
      <c r="QDC47" s="13"/>
      <c r="QDD47" s="13"/>
      <c r="QDE47" s="13"/>
      <c r="QDF47" s="13"/>
      <c r="QDG47" s="13"/>
      <c r="QDH47" s="13"/>
      <c r="QDI47" s="13"/>
      <c r="QDJ47" s="13"/>
      <c r="QDK47" s="13"/>
      <c r="QDL47" s="13"/>
      <c r="QDM47" s="13"/>
      <c r="QDN47" s="13"/>
      <c r="QDO47" s="13"/>
      <c r="QDP47" s="13"/>
      <c r="QDQ47" s="13"/>
      <c r="QDR47" s="13"/>
      <c r="QDS47" s="13"/>
      <c r="QDT47" s="13"/>
      <c r="QDU47" s="13"/>
      <c r="QDV47" s="13"/>
      <c r="QDW47" s="13"/>
      <c r="QDX47" s="13"/>
      <c r="QDY47" s="13"/>
      <c r="QDZ47" s="13"/>
      <c r="QEA47" s="13"/>
      <c r="QEB47" s="13"/>
      <c r="QEC47" s="13"/>
      <c r="QED47" s="13"/>
      <c r="QEE47" s="13"/>
      <c r="QEF47" s="13"/>
      <c r="QEG47" s="13"/>
      <c r="QEH47" s="13"/>
      <c r="QEI47" s="13"/>
      <c r="QEJ47" s="13"/>
      <c r="QEK47" s="13"/>
      <c r="QEL47" s="13"/>
      <c r="QEM47" s="13"/>
      <c r="QEN47" s="13"/>
      <c r="QEO47" s="13"/>
      <c r="QEP47" s="13"/>
      <c r="QEQ47" s="13"/>
      <c r="QER47" s="13"/>
      <c r="QES47" s="13"/>
      <c r="QET47" s="13"/>
      <c r="QEU47" s="13"/>
      <c r="QEV47" s="13"/>
      <c r="QEW47" s="13"/>
      <c r="QEX47" s="13"/>
      <c r="QEY47" s="13"/>
      <c r="QEZ47" s="13"/>
      <c r="QFA47" s="13"/>
      <c r="QFB47" s="13"/>
      <c r="QFC47" s="13"/>
      <c r="QFD47" s="13"/>
      <c r="QFE47" s="13"/>
      <c r="QFF47" s="13"/>
      <c r="QFG47" s="13"/>
      <c r="QFH47" s="13"/>
      <c r="QFI47" s="13"/>
      <c r="QFJ47" s="13"/>
      <c r="QFK47" s="13"/>
      <c r="QFL47" s="13"/>
      <c r="QFM47" s="13"/>
      <c r="QFN47" s="13"/>
      <c r="QFO47" s="13"/>
      <c r="QFP47" s="13"/>
      <c r="QFQ47" s="13"/>
      <c r="QFR47" s="13"/>
      <c r="QFS47" s="13"/>
      <c r="QFT47" s="13"/>
      <c r="QFU47" s="13"/>
      <c r="QFV47" s="13"/>
      <c r="QFW47" s="13"/>
      <c r="QFX47" s="13"/>
      <c r="QFY47" s="13"/>
      <c r="QFZ47" s="13"/>
      <c r="QGA47" s="13"/>
      <c r="QGB47" s="13"/>
      <c r="QGC47" s="13"/>
      <c r="QGD47" s="13"/>
      <c r="QGE47" s="13"/>
      <c r="QGF47" s="13"/>
      <c r="QGG47" s="13"/>
      <c r="QGH47" s="13"/>
      <c r="QGI47" s="13"/>
      <c r="QGJ47" s="13"/>
      <c r="QGK47" s="13"/>
      <c r="QGL47" s="13"/>
      <c r="QGM47" s="13"/>
      <c r="QGN47" s="13"/>
      <c r="QGO47" s="13"/>
      <c r="QGP47" s="13"/>
      <c r="QGQ47" s="13"/>
      <c r="QGR47" s="13"/>
      <c r="QGS47" s="13"/>
      <c r="QGT47" s="13"/>
      <c r="QGU47" s="13"/>
      <c r="QGV47" s="13"/>
      <c r="QGW47" s="13"/>
      <c r="QGX47" s="13"/>
      <c r="QGY47" s="13"/>
      <c r="QGZ47" s="13"/>
      <c r="QHA47" s="13"/>
      <c r="QHB47" s="13"/>
      <c r="QHC47" s="13"/>
      <c r="QHD47" s="13"/>
      <c r="QHE47" s="13"/>
      <c r="QHF47" s="13"/>
      <c r="QHG47" s="13"/>
      <c r="QHH47" s="13"/>
      <c r="QHI47" s="13"/>
      <c r="QHJ47" s="13"/>
      <c r="QHK47" s="13"/>
      <c r="QHL47" s="13"/>
      <c r="QHM47" s="13"/>
      <c r="QHN47" s="13"/>
      <c r="QHO47" s="13"/>
      <c r="QHP47" s="13"/>
      <c r="QHQ47" s="13"/>
      <c r="QHR47" s="13"/>
      <c r="QHS47" s="13"/>
      <c r="QHT47" s="13"/>
      <c r="QHU47" s="13"/>
      <c r="QHV47" s="13"/>
      <c r="QHW47" s="13"/>
      <c r="QHX47" s="13"/>
      <c r="QHY47" s="13"/>
      <c r="QHZ47" s="13"/>
      <c r="QIA47" s="13"/>
      <c r="QIB47" s="13"/>
      <c r="QIC47" s="13"/>
      <c r="QID47" s="13"/>
      <c r="QIE47" s="13"/>
      <c r="QIF47" s="13"/>
      <c r="QIG47" s="13"/>
      <c r="QIH47" s="13"/>
      <c r="QII47" s="13"/>
      <c r="QIJ47" s="13"/>
      <c r="QIK47" s="13"/>
      <c r="QIL47" s="13"/>
      <c r="QIM47" s="13"/>
      <c r="QIN47" s="13"/>
      <c r="QIO47" s="13"/>
      <c r="QIP47" s="13"/>
      <c r="QIQ47" s="13"/>
      <c r="QIR47" s="13"/>
      <c r="QIS47" s="13"/>
      <c r="QIT47" s="13"/>
      <c r="QIU47" s="13"/>
      <c r="QIV47" s="13"/>
      <c r="QIW47" s="13"/>
      <c r="QIX47" s="13"/>
      <c r="QIY47" s="13"/>
      <c r="QIZ47" s="13"/>
      <c r="QJA47" s="13"/>
      <c r="QJB47" s="13"/>
      <c r="QJC47" s="13"/>
      <c r="QJD47" s="13"/>
      <c r="QJE47" s="13"/>
      <c r="QJF47" s="13"/>
      <c r="QJG47" s="13"/>
      <c r="QJH47" s="13"/>
      <c r="QJI47" s="13"/>
      <c r="QJJ47" s="13"/>
      <c r="QJK47" s="13"/>
      <c r="QJL47" s="13"/>
      <c r="QJM47" s="13"/>
      <c r="QJN47" s="13"/>
      <c r="QJO47" s="13"/>
      <c r="QJP47" s="13"/>
      <c r="QJQ47" s="13"/>
      <c r="QJR47" s="13"/>
      <c r="QJS47" s="13"/>
      <c r="QJT47" s="13"/>
      <c r="QJU47" s="13"/>
      <c r="QJV47" s="13"/>
      <c r="QJW47" s="13"/>
      <c r="QJX47" s="13"/>
      <c r="QJY47" s="13"/>
      <c r="QJZ47" s="13"/>
      <c r="QKA47" s="13"/>
      <c r="QKB47" s="13"/>
      <c r="QKC47" s="13"/>
      <c r="QKD47" s="13"/>
      <c r="QKE47" s="13"/>
      <c r="QKF47" s="13"/>
      <c r="QKG47" s="13"/>
      <c r="QKH47" s="13"/>
      <c r="QKI47" s="13"/>
      <c r="QKJ47" s="13"/>
      <c r="QKK47" s="13"/>
      <c r="QKL47" s="13"/>
      <c r="QKM47" s="13"/>
      <c r="QKN47" s="13"/>
      <c r="QKO47" s="13"/>
      <c r="QKP47" s="13"/>
      <c r="QKQ47" s="13"/>
      <c r="QKR47" s="13"/>
      <c r="QKS47" s="13"/>
      <c r="QKT47" s="13"/>
      <c r="QKU47" s="13"/>
      <c r="QKV47" s="13"/>
      <c r="QKW47" s="13"/>
      <c r="QKX47" s="13"/>
      <c r="QKY47" s="13"/>
      <c r="QKZ47" s="13"/>
      <c r="QLA47" s="13"/>
      <c r="QLB47" s="13"/>
      <c r="QLC47" s="13"/>
      <c r="QLD47" s="13"/>
      <c r="QLE47" s="13"/>
      <c r="QLF47" s="13"/>
      <c r="QLG47" s="13"/>
      <c r="QLH47" s="13"/>
      <c r="QLI47" s="13"/>
      <c r="QLJ47" s="13"/>
      <c r="QLK47" s="13"/>
      <c r="QLL47" s="13"/>
      <c r="QLM47" s="13"/>
      <c r="QLN47" s="13"/>
      <c r="QLO47" s="13"/>
      <c r="QLP47" s="13"/>
      <c r="QLQ47" s="13"/>
      <c r="QLR47" s="13"/>
      <c r="QLS47" s="13"/>
      <c r="QLT47" s="13"/>
      <c r="QLU47" s="13"/>
      <c r="QLV47" s="13"/>
      <c r="QLW47" s="13"/>
      <c r="QLX47" s="13"/>
      <c r="QLY47" s="13"/>
      <c r="QLZ47" s="13"/>
      <c r="QMA47" s="13"/>
      <c r="QMB47" s="13"/>
      <c r="QMC47" s="13"/>
      <c r="QMD47" s="13"/>
      <c r="QME47" s="13"/>
      <c r="QMF47" s="13"/>
      <c r="QMG47" s="13"/>
      <c r="QMH47" s="13"/>
      <c r="QMI47" s="13"/>
      <c r="QMJ47" s="13"/>
      <c r="QMK47" s="13"/>
      <c r="QML47" s="13"/>
      <c r="QMM47" s="13"/>
      <c r="QMN47" s="13"/>
      <c r="QMO47" s="13"/>
      <c r="QMP47" s="13"/>
      <c r="QMQ47" s="13"/>
      <c r="QMR47" s="13"/>
      <c r="QMS47" s="13"/>
      <c r="QMT47" s="13"/>
      <c r="QMU47" s="13"/>
      <c r="QMV47" s="13"/>
      <c r="QMW47" s="13"/>
      <c r="QMX47" s="13"/>
      <c r="QMY47" s="13"/>
      <c r="QMZ47" s="13"/>
      <c r="QNA47" s="13"/>
      <c r="QNB47" s="13"/>
      <c r="QNC47" s="13"/>
      <c r="QND47" s="13"/>
      <c r="QNE47" s="13"/>
      <c r="QNF47" s="13"/>
      <c r="QNG47" s="13"/>
      <c r="QNH47" s="13"/>
      <c r="QNI47" s="13"/>
      <c r="QNJ47" s="13"/>
      <c r="QNK47" s="13"/>
      <c r="QNL47" s="13"/>
      <c r="QNM47" s="13"/>
      <c r="QNN47" s="13"/>
      <c r="QNO47" s="13"/>
      <c r="QNP47" s="13"/>
      <c r="QNQ47" s="13"/>
      <c r="QNR47" s="13"/>
      <c r="QNS47" s="13"/>
      <c r="QNT47" s="13"/>
      <c r="QNU47" s="13"/>
      <c r="QNV47" s="13"/>
      <c r="QNW47" s="13"/>
      <c r="QNX47" s="13"/>
      <c r="QNY47" s="13"/>
      <c r="QNZ47" s="13"/>
      <c r="QOA47" s="13"/>
      <c r="QOB47" s="13"/>
      <c r="QOC47" s="13"/>
      <c r="QOD47" s="13"/>
      <c r="QOE47" s="13"/>
      <c r="QOF47" s="13"/>
      <c r="QOG47" s="13"/>
      <c r="QOH47" s="13"/>
      <c r="QOI47" s="13"/>
      <c r="QOJ47" s="13"/>
      <c r="QOK47" s="13"/>
      <c r="QOL47" s="13"/>
      <c r="QOM47" s="13"/>
      <c r="QON47" s="13"/>
      <c r="QOO47" s="13"/>
      <c r="QOP47" s="13"/>
      <c r="QOQ47" s="13"/>
      <c r="QOR47" s="13"/>
      <c r="QOS47" s="13"/>
      <c r="QOT47" s="13"/>
      <c r="QOU47" s="13"/>
      <c r="QOV47" s="13"/>
      <c r="QOW47" s="13"/>
      <c r="QOX47" s="13"/>
      <c r="QOY47" s="13"/>
      <c r="QOZ47" s="13"/>
      <c r="QPA47" s="13"/>
      <c r="QPB47" s="13"/>
      <c r="QPC47" s="13"/>
      <c r="QPD47" s="13"/>
      <c r="QPE47" s="13"/>
      <c r="QPF47" s="13"/>
      <c r="QPG47" s="13"/>
      <c r="QPH47" s="13"/>
      <c r="QPI47" s="13"/>
      <c r="QPJ47" s="13"/>
      <c r="QPK47" s="13"/>
      <c r="QPL47" s="13"/>
      <c r="QPM47" s="13"/>
      <c r="QPN47" s="13"/>
      <c r="QPO47" s="13"/>
      <c r="QPP47" s="13"/>
      <c r="QPQ47" s="13"/>
      <c r="QPR47" s="13"/>
      <c r="QPS47" s="13"/>
      <c r="QPT47" s="13"/>
      <c r="QPU47" s="13"/>
      <c r="QPV47" s="13"/>
      <c r="QPW47" s="13"/>
      <c r="QPX47" s="13"/>
      <c r="QPY47" s="13"/>
      <c r="QPZ47" s="13"/>
      <c r="QQA47" s="13"/>
      <c r="QQB47" s="13"/>
      <c r="QQC47" s="13"/>
      <c r="QQD47" s="13"/>
      <c r="QQE47" s="13"/>
      <c r="QQF47" s="13"/>
      <c r="QQG47" s="13"/>
      <c r="QQH47" s="13"/>
      <c r="QQI47" s="13"/>
      <c r="QQJ47" s="13"/>
      <c r="QQK47" s="13"/>
      <c r="QQL47" s="13"/>
      <c r="QQM47" s="13"/>
      <c r="QQN47" s="13"/>
      <c r="QQO47" s="13"/>
      <c r="QQP47" s="13"/>
      <c r="QQQ47" s="13"/>
      <c r="QQR47" s="13"/>
      <c r="QQS47" s="13"/>
      <c r="QQT47" s="13"/>
      <c r="QQU47" s="13"/>
      <c r="QQV47" s="13"/>
      <c r="QQW47" s="13"/>
      <c r="QQX47" s="13"/>
      <c r="QQY47" s="13"/>
      <c r="QQZ47" s="13"/>
      <c r="QRA47" s="13"/>
      <c r="QRB47" s="13"/>
      <c r="QRC47" s="13"/>
      <c r="QRD47" s="13"/>
      <c r="QRE47" s="13"/>
      <c r="QRF47" s="13"/>
      <c r="QRG47" s="13"/>
      <c r="QRH47" s="13"/>
      <c r="QRI47" s="13"/>
      <c r="QRJ47" s="13"/>
      <c r="QRK47" s="13"/>
      <c r="QRL47" s="13"/>
      <c r="QRM47" s="13"/>
      <c r="QRN47" s="13"/>
      <c r="QRO47" s="13"/>
      <c r="QRP47" s="13"/>
      <c r="QRQ47" s="13"/>
      <c r="QRR47" s="13"/>
      <c r="QRS47" s="13"/>
      <c r="QRT47" s="13"/>
      <c r="QRU47" s="13"/>
      <c r="QRV47" s="13"/>
      <c r="QRW47" s="13"/>
      <c r="QRX47" s="13"/>
      <c r="QRY47" s="13"/>
      <c r="QRZ47" s="13"/>
      <c r="QSA47" s="13"/>
      <c r="QSB47" s="13"/>
      <c r="QSC47" s="13"/>
      <c r="QSD47" s="13"/>
      <c r="QSE47" s="13"/>
      <c r="QSF47" s="13"/>
      <c r="QSG47" s="13"/>
      <c r="QSH47" s="13"/>
      <c r="QSI47" s="13"/>
      <c r="QSJ47" s="13"/>
      <c r="QSK47" s="13"/>
      <c r="QSL47" s="13"/>
      <c r="QSM47" s="13"/>
      <c r="QSN47" s="13"/>
      <c r="QSO47" s="13"/>
      <c r="QSP47" s="13"/>
      <c r="QSQ47" s="13"/>
      <c r="QSR47" s="13"/>
      <c r="QSS47" s="13"/>
      <c r="QST47" s="13"/>
      <c r="QSU47" s="13"/>
      <c r="QSV47" s="13"/>
      <c r="QSW47" s="13"/>
      <c r="QSX47" s="13"/>
      <c r="QSY47" s="13"/>
      <c r="QSZ47" s="13"/>
      <c r="QTA47" s="13"/>
      <c r="QTB47" s="13"/>
      <c r="QTC47" s="13"/>
      <c r="QTD47" s="13"/>
      <c r="QTE47" s="13"/>
      <c r="QTF47" s="13"/>
      <c r="QTG47" s="13"/>
      <c r="QTH47" s="13"/>
      <c r="QTI47" s="13"/>
      <c r="QTJ47" s="13"/>
      <c r="QTK47" s="13"/>
      <c r="QTL47" s="13"/>
      <c r="QTM47" s="13"/>
      <c r="QTN47" s="13"/>
      <c r="QTO47" s="13"/>
      <c r="QTP47" s="13"/>
      <c r="QTQ47" s="13"/>
      <c r="QTR47" s="13"/>
      <c r="QTS47" s="13"/>
      <c r="QTT47" s="13"/>
      <c r="QTU47" s="13"/>
      <c r="QTV47" s="13"/>
      <c r="QTW47" s="13"/>
      <c r="QTX47" s="13"/>
      <c r="QTY47" s="13"/>
      <c r="QTZ47" s="13"/>
      <c r="QUA47" s="13"/>
      <c r="QUB47" s="13"/>
      <c r="QUC47" s="13"/>
      <c r="QUD47" s="13"/>
      <c r="QUE47" s="13"/>
      <c r="QUF47" s="13"/>
      <c r="QUG47" s="13"/>
      <c r="QUH47" s="13"/>
      <c r="QUI47" s="13"/>
      <c r="QUJ47" s="13"/>
      <c r="QUK47" s="13"/>
      <c r="QUL47" s="13"/>
      <c r="QUM47" s="13"/>
      <c r="QUN47" s="13"/>
      <c r="QUO47" s="13"/>
      <c r="QUP47" s="13"/>
      <c r="QUQ47" s="13"/>
      <c r="QUR47" s="13"/>
      <c r="QUS47" s="13"/>
      <c r="QUT47" s="13"/>
      <c r="QUU47" s="13"/>
      <c r="QUV47" s="13"/>
      <c r="QUW47" s="13"/>
      <c r="QUX47" s="13"/>
      <c r="QUY47" s="13"/>
      <c r="QUZ47" s="13"/>
      <c r="QVA47" s="13"/>
      <c r="QVB47" s="13"/>
      <c r="QVC47" s="13"/>
      <c r="QVD47" s="13"/>
      <c r="QVE47" s="13"/>
      <c r="QVF47" s="13"/>
      <c r="QVG47" s="13"/>
      <c r="QVH47" s="13"/>
      <c r="QVI47" s="13"/>
      <c r="QVJ47" s="13"/>
      <c r="QVK47" s="13"/>
      <c r="QVL47" s="13"/>
      <c r="QVM47" s="13"/>
      <c r="QVN47" s="13"/>
      <c r="QVO47" s="13"/>
      <c r="QVP47" s="13"/>
      <c r="QVQ47" s="13"/>
      <c r="QVR47" s="13"/>
      <c r="QVS47" s="13"/>
      <c r="QVT47" s="13"/>
      <c r="QVU47" s="13"/>
      <c r="QVV47" s="13"/>
      <c r="QVW47" s="13"/>
      <c r="QVX47" s="13"/>
      <c r="QVY47" s="13"/>
      <c r="QVZ47" s="13"/>
      <c r="QWA47" s="13"/>
      <c r="QWB47" s="13"/>
      <c r="QWC47" s="13"/>
      <c r="QWD47" s="13"/>
      <c r="QWE47" s="13"/>
      <c r="QWF47" s="13"/>
      <c r="QWG47" s="13"/>
      <c r="QWH47" s="13"/>
      <c r="QWI47" s="13"/>
      <c r="QWJ47" s="13"/>
      <c r="QWK47" s="13"/>
      <c r="QWL47" s="13"/>
      <c r="QWM47" s="13"/>
      <c r="QWN47" s="13"/>
      <c r="QWO47" s="13"/>
      <c r="QWP47" s="13"/>
      <c r="QWQ47" s="13"/>
      <c r="QWR47" s="13"/>
      <c r="QWS47" s="13"/>
      <c r="QWT47" s="13"/>
      <c r="QWU47" s="13"/>
      <c r="QWV47" s="13"/>
      <c r="QWW47" s="13"/>
      <c r="QWX47" s="13"/>
      <c r="QWY47" s="13"/>
      <c r="QWZ47" s="13"/>
      <c r="QXA47" s="13"/>
      <c r="QXB47" s="13"/>
      <c r="QXC47" s="13"/>
      <c r="QXD47" s="13"/>
      <c r="QXE47" s="13"/>
      <c r="QXF47" s="13"/>
      <c r="QXG47" s="13"/>
      <c r="QXH47" s="13"/>
      <c r="QXI47" s="13"/>
      <c r="QXJ47" s="13"/>
      <c r="QXK47" s="13"/>
      <c r="QXL47" s="13"/>
      <c r="QXM47" s="13"/>
      <c r="QXN47" s="13"/>
      <c r="QXO47" s="13"/>
      <c r="QXP47" s="13"/>
      <c r="QXQ47" s="13"/>
      <c r="QXR47" s="13"/>
      <c r="QXS47" s="13"/>
      <c r="QXT47" s="13"/>
      <c r="QXU47" s="13"/>
      <c r="QXV47" s="13"/>
      <c r="QXW47" s="13"/>
      <c r="QXX47" s="13"/>
      <c r="QXY47" s="13"/>
      <c r="QXZ47" s="13"/>
      <c r="QYA47" s="13"/>
      <c r="QYB47" s="13"/>
      <c r="QYC47" s="13"/>
      <c r="QYD47" s="13"/>
      <c r="QYE47" s="13"/>
      <c r="QYF47" s="13"/>
      <c r="QYG47" s="13"/>
      <c r="QYH47" s="13"/>
      <c r="QYI47" s="13"/>
      <c r="QYJ47" s="13"/>
      <c r="QYK47" s="13"/>
      <c r="QYL47" s="13"/>
      <c r="QYM47" s="13"/>
      <c r="QYN47" s="13"/>
      <c r="QYO47" s="13"/>
      <c r="QYP47" s="13"/>
      <c r="QYQ47" s="13"/>
      <c r="QYR47" s="13"/>
      <c r="QYS47" s="13"/>
      <c r="QYT47" s="13"/>
      <c r="QYU47" s="13"/>
      <c r="QYV47" s="13"/>
      <c r="QYW47" s="13"/>
      <c r="QYX47" s="13"/>
      <c r="QYY47" s="13"/>
      <c r="QYZ47" s="13"/>
      <c r="QZA47" s="13"/>
      <c r="QZB47" s="13"/>
      <c r="QZC47" s="13"/>
      <c r="QZD47" s="13"/>
      <c r="QZE47" s="13"/>
      <c r="QZF47" s="13"/>
      <c r="QZG47" s="13"/>
      <c r="QZH47" s="13"/>
      <c r="QZI47" s="13"/>
      <c r="QZJ47" s="13"/>
      <c r="QZK47" s="13"/>
      <c r="QZL47" s="13"/>
      <c r="QZM47" s="13"/>
      <c r="QZN47" s="13"/>
      <c r="QZO47" s="13"/>
      <c r="QZP47" s="13"/>
      <c r="QZQ47" s="13"/>
      <c r="QZR47" s="13"/>
      <c r="QZS47" s="13"/>
      <c r="QZT47" s="13"/>
      <c r="QZU47" s="13"/>
      <c r="QZV47" s="13"/>
      <c r="QZW47" s="13"/>
      <c r="QZX47" s="13"/>
      <c r="QZY47" s="13"/>
      <c r="QZZ47" s="13"/>
      <c r="RAA47" s="13"/>
      <c r="RAB47" s="13"/>
      <c r="RAC47" s="13"/>
      <c r="RAD47" s="13"/>
      <c r="RAE47" s="13"/>
      <c r="RAF47" s="13"/>
      <c r="RAG47" s="13"/>
      <c r="RAH47" s="13"/>
      <c r="RAI47" s="13"/>
      <c r="RAJ47" s="13"/>
      <c r="RAK47" s="13"/>
      <c r="RAL47" s="13"/>
      <c r="RAM47" s="13"/>
      <c r="RAN47" s="13"/>
      <c r="RAO47" s="13"/>
      <c r="RAP47" s="13"/>
      <c r="RAQ47" s="13"/>
      <c r="RAR47" s="13"/>
      <c r="RAS47" s="13"/>
      <c r="RAT47" s="13"/>
      <c r="RAU47" s="13"/>
      <c r="RAV47" s="13"/>
      <c r="RAW47" s="13"/>
      <c r="RAX47" s="13"/>
      <c r="RAY47" s="13"/>
      <c r="RAZ47" s="13"/>
      <c r="RBA47" s="13"/>
      <c r="RBB47" s="13"/>
      <c r="RBC47" s="13"/>
      <c r="RBD47" s="13"/>
      <c r="RBE47" s="13"/>
      <c r="RBF47" s="13"/>
      <c r="RBG47" s="13"/>
      <c r="RBH47" s="13"/>
      <c r="RBI47" s="13"/>
      <c r="RBJ47" s="13"/>
      <c r="RBK47" s="13"/>
      <c r="RBL47" s="13"/>
      <c r="RBM47" s="13"/>
      <c r="RBN47" s="13"/>
      <c r="RBO47" s="13"/>
      <c r="RBP47" s="13"/>
      <c r="RBQ47" s="13"/>
      <c r="RBR47" s="13"/>
      <c r="RBS47" s="13"/>
      <c r="RBT47" s="13"/>
      <c r="RBU47" s="13"/>
      <c r="RBV47" s="13"/>
      <c r="RBW47" s="13"/>
      <c r="RBX47" s="13"/>
      <c r="RBY47" s="13"/>
      <c r="RBZ47" s="13"/>
      <c r="RCA47" s="13"/>
      <c r="RCB47" s="13"/>
      <c r="RCC47" s="13"/>
      <c r="RCD47" s="13"/>
      <c r="RCE47" s="13"/>
      <c r="RCF47" s="13"/>
      <c r="RCG47" s="13"/>
      <c r="RCH47" s="13"/>
      <c r="RCI47" s="13"/>
      <c r="RCJ47" s="13"/>
      <c r="RCK47" s="13"/>
      <c r="RCL47" s="13"/>
      <c r="RCM47" s="13"/>
      <c r="RCN47" s="13"/>
      <c r="RCO47" s="13"/>
      <c r="RCP47" s="13"/>
      <c r="RCQ47" s="13"/>
      <c r="RCR47" s="13"/>
      <c r="RCS47" s="13"/>
      <c r="RCT47" s="13"/>
      <c r="RCU47" s="13"/>
      <c r="RCV47" s="13"/>
      <c r="RCW47" s="13"/>
      <c r="RCX47" s="13"/>
      <c r="RCY47" s="13"/>
      <c r="RCZ47" s="13"/>
      <c r="RDA47" s="13"/>
      <c r="RDB47" s="13"/>
      <c r="RDC47" s="13"/>
      <c r="RDD47" s="13"/>
      <c r="RDE47" s="13"/>
      <c r="RDF47" s="13"/>
      <c r="RDG47" s="13"/>
      <c r="RDH47" s="13"/>
      <c r="RDI47" s="13"/>
      <c r="RDJ47" s="13"/>
      <c r="RDK47" s="13"/>
      <c r="RDL47" s="13"/>
      <c r="RDM47" s="13"/>
      <c r="RDN47" s="13"/>
      <c r="RDO47" s="13"/>
      <c r="RDP47" s="13"/>
      <c r="RDQ47" s="13"/>
      <c r="RDR47" s="13"/>
      <c r="RDS47" s="13"/>
      <c r="RDT47" s="13"/>
      <c r="RDU47" s="13"/>
      <c r="RDV47" s="13"/>
      <c r="RDW47" s="13"/>
      <c r="RDX47" s="13"/>
      <c r="RDY47" s="13"/>
      <c r="RDZ47" s="13"/>
      <c r="REA47" s="13"/>
      <c r="REB47" s="13"/>
      <c r="REC47" s="13"/>
      <c r="RED47" s="13"/>
      <c r="REE47" s="13"/>
      <c r="REF47" s="13"/>
      <c r="REG47" s="13"/>
      <c r="REH47" s="13"/>
      <c r="REI47" s="13"/>
      <c r="REJ47" s="13"/>
      <c r="REK47" s="13"/>
      <c r="REL47" s="13"/>
      <c r="REM47" s="13"/>
      <c r="REN47" s="13"/>
      <c r="REO47" s="13"/>
      <c r="REP47" s="13"/>
      <c r="REQ47" s="13"/>
      <c r="RER47" s="13"/>
      <c r="RES47" s="13"/>
      <c r="RET47" s="13"/>
      <c r="REU47" s="13"/>
      <c r="REV47" s="13"/>
      <c r="REW47" s="13"/>
      <c r="REX47" s="13"/>
      <c r="REY47" s="13"/>
      <c r="REZ47" s="13"/>
      <c r="RFA47" s="13"/>
      <c r="RFB47" s="13"/>
      <c r="RFC47" s="13"/>
      <c r="RFD47" s="13"/>
      <c r="RFE47" s="13"/>
      <c r="RFF47" s="13"/>
      <c r="RFG47" s="13"/>
      <c r="RFH47" s="13"/>
      <c r="RFI47" s="13"/>
      <c r="RFJ47" s="13"/>
      <c r="RFK47" s="13"/>
      <c r="RFL47" s="13"/>
      <c r="RFM47" s="13"/>
      <c r="RFN47" s="13"/>
      <c r="RFO47" s="13"/>
      <c r="RFP47" s="13"/>
      <c r="RFQ47" s="13"/>
      <c r="RFR47" s="13"/>
      <c r="RFS47" s="13"/>
      <c r="RFT47" s="13"/>
      <c r="RFU47" s="13"/>
      <c r="RFV47" s="13"/>
      <c r="RFW47" s="13"/>
      <c r="RFX47" s="13"/>
      <c r="RFY47" s="13"/>
      <c r="RFZ47" s="13"/>
      <c r="RGA47" s="13"/>
      <c r="RGB47" s="13"/>
      <c r="RGC47" s="13"/>
      <c r="RGD47" s="13"/>
      <c r="RGE47" s="13"/>
      <c r="RGF47" s="13"/>
      <c r="RGG47" s="13"/>
      <c r="RGH47" s="13"/>
      <c r="RGI47" s="13"/>
      <c r="RGJ47" s="13"/>
      <c r="RGK47" s="13"/>
      <c r="RGL47" s="13"/>
      <c r="RGM47" s="13"/>
      <c r="RGN47" s="13"/>
      <c r="RGO47" s="13"/>
      <c r="RGP47" s="13"/>
      <c r="RGQ47" s="13"/>
      <c r="RGR47" s="13"/>
      <c r="RGS47" s="13"/>
      <c r="RGT47" s="13"/>
      <c r="RGU47" s="13"/>
      <c r="RGV47" s="13"/>
      <c r="RGW47" s="13"/>
      <c r="RGX47" s="13"/>
      <c r="RGY47" s="13"/>
      <c r="RGZ47" s="13"/>
      <c r="RHA47" s="13"/>
      <c r="RHB47" s="13"/>
      <c r="RHC47" s="13"/>
      <c r="RHD47" s="13"/>
      <c r="RHE47" s="13"/>
      <c r="RHF47" s="13"/>
      <c r="RHG47" s="13"/>
      <c r="RHH47" s="13"/>
      <c r="RHI47" s="13"/>
      <c r="RHJ47" s="13"/>
      <c r="RHK47" s="13"/>
      <c r="RHL47" s="13"/>
      <c r="RHM47" s="13"/>
      <c r="RHN47" s="13"/>
      <c r="RHO47" s="13"/>
      <c r="RHP47" s="13"/>
      <c r="RHQ47" s="13"/>
      <c r="RHR47" s="13"/>
      <c r="RHS47" s="13"/>
      <c r="RHT47" s="13"/>
      <c r="RHU47" s="13"/>
      <c r="RHV47" s="13"/>
      <c r="RHW47" s="13"/>
      <c r="RHX47" s="13"/>
      <c r="RHY47" s="13"/>
      <c r="RHZ47" s="13"/>
      <c r="RIA47" s="13"/>
      <c r="RIB47" s="13"/>
      <c r="RIC47" s="13"/>
      <c r="RID47" s="13"/>
      <c r="RIE47" s="13"/>
      <c r="RIF47" s="13"/>
      <c r="RIG47" s="13"/>
      <c r="RIH47" s="13"/>
      <c r="RII47" s="13"/>
      <c r="RIJ47" s="13"/>
      <c r="RIK47" s="13"/>
      <c r="RIL47" s="13"/>
      <c r="RIM47" s="13"/>
      <c r="RIN47" s="13"/>
      <c r="RIO47" s="13"/>
      <c r="RIP47" s="13"/>
      <c r="RIQ47" s="13"/>
      <c r="RIR47" s="13"/>
      <c r="RIS47" s="13"/>
      <c r="RIT47" s="13"/>
      <c r="RIU47" s="13"/>
      <c r="RIV47" s="13"/>
      <c r="RIW47" s="13"/>
      <c r="RIX47" s="13"/>
      <c r="RIY47" s="13"/>
      <c r="RIZ47" s="13"/>
      <c r="RJA47" s="13"/>
      <c r="RJB47" s="13"/>
      <c r="RJC47" s="13"/>
      <c r="RJD47" s="13"/>
      <c r="RJE47" s="13"/>
      <c r="RJF47" s="13"/>
      <c r="RJG47" s="13"/>
      <c r="RJH47" s="13"/>
      <c r="RJI47" s="13"/>
      <c r="RJJ47" s="13"/>
      <c r="RJK47" s="13"/>
      <c r="RJL47" s="13"/>
      <c r="RJM47" s="13"/>
      <c r="RJN47" s="13"/>
      <c r="RJO47" s="13"/>
      <c r="RJP47" s="13"/>
      <c r="RJQ47" s="13"/>
      <c r="RJR47" s="13"/>
      <c r="RJS47" s="13"/>
      <c r="RJT47" s="13"/>
      <c r="RJU47" s="13"/>
      <c r="RJV47" s="13"/>
      <c r="RJW47" s="13"/>
      <c r="RJX47" s="13"/>
      <c r="RJY47" s="13"/>
      <c r="RJZ47" s="13"/>
      <c r="RKA47" s="13"/>
      <c r="RKB47" s="13"/>
      <c r="RKC47" s="13"/>
      <c r="RKD47" s="13"/>
      <c r="RKE47" s="13"/>
      <c r="RKF47" s="13"/>
      <c r="RKG47" s="13"/>
      <c r="RKH47" s="13"/>
      <c r="RKI47" s="13"/>
      <c r="RKJ47" s="13"/>
      <c r="RKK47" s="13"/>
      <c r="RKL47" s="13"/>
      <c r="RKM47" s="13"/>
      <c r="RKN47" s="13"/>
      <c r="RKO47" s="13"/>
      <c r="RKP47" s="13"/>
      <c r="RKQ47" s="13"/>
      <c r="RKR47" s="13"/>
      <c r="RKS47" s="13"/>
      <c r="RKT47" s="13"/>
      <c r="RKU47" s="13"/>
      <c r="RKV47" s="13"/>
      <c r="RKW47" s="13"/>
      <c r="RKX47" s="13"/>
      <c r="RKY47" s="13"/>
      <c r="RKZ47" s="13"/>
      <c r="RLA47" s="13"/>
      <c r="RLB47" s="13"/>
      <c r="RLC47" s="13"/>
      <c r="RLD47" s="13"/>
      <c r="RLE47" s="13"/>
      <c r="RLF47" s="13"/>
      <c r="RLG47" s="13"/>
      <c r="RLH47" s="13"/>
      <c r="RLI47" s="13"/>
      <c r="RLJ47" s="13"/>
      <c r="RLK47" s="13"/>
      <c r="RLL47" s="13"/>
      <c r="RLM47" s="13"/>
      <c r="RLN47" s="13"/>
      <c r="RLO47" s="13"/>
      <c r="RLP47" s="13"/>
      <c r="RLQ47" s="13"/>
      <c r="RLR47" s="13"/>
      <c r="RLS47" s="13"/>
      <c r="RLT47" s="13"/>
      <c r="RLU47" s="13"/>
      <c r="RLV47" s="13"/>
      <c r="RLW47" s="13"/>
      <c r="RLX47" s="13"/>
      <c r="RLY47" s="13"/>
      <c r="RLZ47" s="13"/>
      <c r="RMA47" s="13"/>
      <c r="RMB47" s="13"/>
      <c r="RMC47" s="13"/>
      <c r="RMD47" s="13"/>
      <c r="RME47" s="13"/>
      <c r="RMF47" s="13"/>
      <c r="RMG47" s="13"/>
      <c r="RMH47" s="13"/>
      <c r="RMI47" s="13"/>
      <c r="RMJ47" s="13"/>
      <c r="RMK47" s="13"/>
      <c r="RML47" s="13"/>
      <c r="RMM47" s="13"/>
      <c r="RMN47" s="13"/>
      <c r="RMO47" s="13"/>
      <c r="RMP47" s="13"/>
      <c r="RMQ47" s="13"/>
      <c r="RMR47" s="13"/>
      <c r="RMS47" s="13"/>
      <c r="RMT47" s="13"/>
      <c r="RMU47" s="13"/>
      <c r="RMV47" s="13"/>
      <c r="RMW47" s="13"/>
      <c r="RMX47" s="13"/>
      <c r="RMY47" s="13"/>
      <c r="RMZ47" s="13"/>
      <c r="RNA47" s="13"/>
      <c r="RNB47" s="13"/>
      <c r="RNC47" s="13"/>
      <c r="RND47" s="13"/>
      <c r="RNE47" s="13"/>
      <c r="RNF47" s="13"/>
      <c r="RNG47" s="13"/>
      <c r="RNH47" s="13"/>
      <c r="RNI47" s="13"/>
      <c r="RNJ47" s="13"/>
      <c r="RNK47" s="13"/>
      <c r="RNL47" s="13"/>
      <c r="RNM47" s="13"/>
      <c r="RNN47" s="13"/>
      <c r="RNO47" s="13"/>
      <c r="RNP47" s="13"/>
      <c r="RNQ47" s="13"/>
      <c r="RNR47" s="13"/>
      <c r="RNS47" s="13"/>
      <c r="RNT47" s="13"/>
      <c r="RNU47" s="13"/>
      <c r="RNV47" s="13"/>
      <c r="RNW47" s="13"/>
      <c r="RNX47" s="13"/>
      <c r="RNY47" s="13"/>
      <c r="RNZ47" s="13"/>
      <c r="ROA47" s="13"/>
      <c r="ROB47" s="13"/>
      <c r="ROC47" s="13"/>
      <c r="ROD47" s="13"/>
      <c r="ROE47" s="13"/>
      <c r="ROF47" s="13"/>
      <c r="ROG47" s="13"/>
      <c r="ROH47" s="13"/>
      <c r="ROI47" s="13"/>
      <c r="ROJ47" s="13"/>
      <c r="ROK47" s="13"/>
      <c r="ROL47" s="13"/>
      <c r="ROM47" s="13"/>
      <c r="RON47" s="13"/>
      <c r="ROO47" s="13"/>
      <c r="ROP47" s="13"/>
      <c r="ROQ47" s="13"/>
      <c r="ROR47" s="13"/>
      <c r="ROS47" s="13"/>
      <c r="ROT47" s="13"/>
      <c r="ROU47" s="13"/>
      <c r="ROV47" s="13"/>
      <c r="ROW47" s="13"/>
      <c r="ROX47" s="13"/>
      <c r="ROY47" s="13"/>
      <c r="ROZ47" s="13"/>
      <c r="RPA47" s="13"/>
      <c r="RPB47" s="13"/>
      <c r="RPC47" s="13"/>
      <c r="RPD47" s="13"/>
      <c r="RPE47" s="13"/>
      <c r="RPF47" s="13"/>
      <c r="RPG47" s="13"/>
      <c r="RPH47" s="13"/>
      <c r="RPI47" s="13"/>
      <c r="RPJ47" s="13"/>
      <c r="RPK47" s="13"/>
      <c r="RPL47" s="13"/>
      <c r="RPM47" s="13"/>
      <c r="RPN47" s="13"/>
      <c r="RPO47" s="13"/>
      <c r="RPP47" s="13"/>
      <c r="RPQ47" s="13"/>
      <c r="RPR47" s="13"/>
      <c r="RPS47" s="13"/>
      <c r="RPT47" s="13"/>
      <c r="RPU47" s="13"/>
      <c r="RPV47" s="13"/>
      <c r="RPW47" s="13"/>
      <c r="RPX47" s="13"/>
      <c r="RPY47" s="13"/>
      <c r="RPZ47" s="13"/>
      <c r="RQA47" s="13"/>
      <c r="RQB47" s="13"/>
      <c r="RQC47" s="13"/>
      <c r="RQD47" s="13"/>
      <c r="RQE47" s="13"/>
      <c r="RQF47" s="13"/>
      <c r="RQG47" s="13"/>
      <c r="RQH47" s="13"/>
      <c r="RQI47" s="13"/>
      <c r="RQJ47" s="13"/>
      <c r="RQK47" s="13"/>
      <c r="RQL47" s="13"/>
      <c r="RQM47" s="13"/>
      <c r="RQN47" s="13"/>
      <c r="RQO47" s="13"/>
      <c r="RQP47" s="13"/>
      <c r="RQQ47" s="13"/>
      <c r="RQR47" s="13"/>
      <c r="RQS47" s="13"/>
      <c r="RQT47" s="13"/>
      <c r="RQU47" s="13"/>
      <c r="RQV47" s="13"/>
      <c r="RQW47" s="13"/>
      <c r="RQX47" s="13"/>
      <c r="RQY47" s="13"/>
      <c r="RQZ47" s="13"/>
      <c r="RRA47" s="13"/>
      <c r="RRB47" s="13"/>
      <c r="RRC47" s="13"/>
      <c r="RRD47" s="13"/>
      <c r="RRE47" s="13"/>
      <c r="RRF47" s="13"/>
      <c r="RRG47" s="13"/>
      <c r="RRH47" s="13"/>
      <c r="RRI47" s="13"/>
      <c r="RRJ47" s="13"/>
      <c r="RRK47" s="13"/>
      <c r="RRL47" s="13"/>
      <c r="RRM47" s="13"/>
      <c r="RRN47" s="13"/>
      <c r="RRO47" s="13"/>
      <c r="RRP47" s="13"/>
      <c r="RRQ47" s="13"/>
      <c r="RRR47" s="13"/>
      <c r="RRS47" s="13"/>
      <c r="RRT47" s="13"/>
      <c r="RRU47" s="13"/>
      <c r="RRV47" s="13"/>
      <c r="RRW47" s="13"/>
      <c r="RRX47" s="13"/>
      <c r="RRY47" s="13"/>
      <c r="RRZ47" s="13"/>
      <c r="RSA47" s="13"/>
      <c r="RSB47" s="13"/>
      <c r="RSC47" s="13"/>
      <c r="RSD47" s="13"/>
      <c r="RSE47" s="13"/>
      <c r="RSF47" s="13"/>
      <c r="RSG47" s="13"/>
      <c r="RSH47" s="13"/>
      <c r="RSI47" s="13"/>
      <c r="RSJ47" s="13"/>
      <c r="RSK47" s="13"/>
      <c r="RSL47" s="13"/>
      <c r="RSM47" s="13"/>
      <c r="RSN47" s="13"/>
      <c r="RSO47" s="13"/>
      <c r="RSP47" s="13"/>
      <c r="RSQ47" s="13"/>
      <c r="RSR47" s="13"/>
      <c r="RSS47" s="13"/>
      <c r="RST47" s="13"/>
      <c r="RSU47" s="13"/>
      <c r="RSV47" s="13"/>
      <c r="RSW47" s="13"/>
      <c r="RSX47" s="13"/>
      <c r="RSY47" s="13"/>
      <c r="RSZ47" s="13"/>
      <c r="RTA47" s="13"/>
      <c r="RTB47" s="13"/>
      <c r="RTC47" s="13"/>
      <c r="RTD47" s="13"/>
      <c r="RTE47" s="13"/>
      <c r="RTF47" s="13"/>
      <c r="RTG47" s="13"/>
      <c r="RTH47" s="13"/>
      <c r="RTI47" s="13"/>
      <c r="RTJ47" s="13"/>
      <c r="RTK47" s="13"/>
      <c r="RTL47" s="13"/>
      <c r="RTM47" s="13"/>
      <c r="RTN47" s="13"/>
      <c r="RTO47" s="13"/>
      <c r="RTP47" s="13"/>
      <c r="RTQ47" s="13"/>
      <c r="RTR47" s="13"/>
      <c r="RTS47" s="13"/>
      <c r="RTT47" s="13"/>
      <c r="RTU47" s="13"/>
      <c r="RTV47" s="13"/>
      <c r="RTW47" s="13"/>
      <c r="RTX47" s="13"/>
      <c r="RTY47" s="13"/>
      <c r="RTZ47" s="13"/>
      <c r="RUA47" s="13"/>
      <c r="RUB47" s="13"/>
      <c r="RUC47" s="13"/>
      <c r="RUD47" s="13"/>
      <c r="RUE47" s="13"/>
      <c r="RUF47" s="13"/>
      <c r="RUG47" s="13"/>
      <c r="RUH47" s="13"/>
      <c r="RUI47" s="13"/>
      <c r="RUJ47" s="13"/>
      <c r="RUK47" s="13"/>
      <c r="RUL47" s="13"/>
      <c r="RUM47" s="13"/>
      <c r="RUN47" s="13"/>
      <c r="RUO47" s="13"/>
      <c r="RUP47" s="13"/>
      <c r="RUQ47" s="13"/>
      <c r="RUR47" s="13"/>
      <c r="RUS47" s="13"/>
      <c r="RUT47" s="13"/>
      <c r="RUU47" s="13"/>
      <c r="RUV47" s="13"/>
      <c r="RUW47" s="13"/>
      <c r="RUX47" s="13"/>
      <c r="RUY47" s="13"/>
      <c r="RUZ47" s="13"/>
      <c r="RVA47" s="13"/>
      <c r="RVB47" s="13"/>
      <c r="RVC47" s="13"/>
      <c r="RVD47" s="13"/>
      <c r="RVE47" s="13"/>
      <c r="RVF47" s="13"/>
      <c r="RVG47" s="13"/>
      <c r="RVH47" s="13"/>
      <c r="RVI47" s="13"/>
      <c r="RVJ47" s="13"/>
      <c r="RVK47" s="13"/>
      <c r="RVL47" s="13"/>
      <c r="RVM47" s="13"/>
      <c r="RVN47" s="13"/>
      <c r="RVO47" s="13"/>
      <c r="RVP47" s="13"/>
      <c r="RVQ47" s="13"/>
      <c r="RVR47" s="13"/>
      <c r="RVS47" s="13"/>
      <c r="RVT47" s="13"/>
      <c r="RVU47" s="13"/>
      <c r="RVV47" s="13"/>
      <c r="RVW47" s="13"/>
      <c r="RVX47" s="13"/>
      <c r="RVY47" s="13"/>
      <c r="RVZ47" s="13"/>
      <c r="RWA47" s="13"/>
      <c r="RWB47" s="13"/>
      <c r="RWC47" s="13"/>
      <c r="RWD47" s="13"/>
      <c r="RWE47" s="13"/>
      <c r="RWF47" s="13"/>
      <c r="RWG47" s="13"/>
      <c r="RWH47" s="13"/>
      <c r="RWI47" s="13"/>
      <c r="RWJ47" s="13"/>
      <c r="RWK47" s="13"/>
      <c r="RWL47" s="13"/>
      <c r="RWM47" s="13"/>
      <c r="RWN47" s="13"/>
      <c r="RWO47" s="13"/>
      <c r="RWP47" s="13"/>
      <c r="RWQ47" s="13"/>
      <c r="RWR47" s="13"/>
      <c r="RWS47" s="13"/>
      <c r="RWT47" s="13"/>
      <c r="RWU47" s="13"/>
      <c r="RWV47" s="13"/>
      <c r="RWW47" s="13"/>
      <c r="RWX47" s="13"/>
      <c r="RWY47" s="13"/>
      <c r="RWZ47" s="13"/>
      <c r="RXA47" s="13"/>
      <c r="RXB47" s="13"/>
      <c r="RXC47" s="13"/>
      <c r="RXD47" s="13"/>
      <c r="RXE47" s="13"/>
      <c r="RXF47" s="13"/>
      <c r="RXG47" s="13"/>
      <c r="RXH47" s="13"/>
      <c r="RXI47" s="13"/>
      <c r="RXJ47" s="13"/>
      <c r="RXK47" s="13"/>
      <c r="RXL47" s="13"/>
      <c r="RXM47" s="13"/>
      <c r="RXN47" s="13"/>
      <c r="RXO47" s="13"/>
      <c r="RXP47" s="13"/>
      <c r="RXQ47" s="13"/>
      <c r="RXR47" s="13"/>
      <c r="RXS47" s="13"/>
      <c r="RXT47" s="13"/>
      <c r="RXU47" s="13"/>
      <c r="RXV47" s="13"/>
      <c r="RXW47" s="13"/>
      <c r="RXX47" s="13"/>
      <c r="RXY47" s="13"/>
      <c r="RXZ47" s="13"/>
      <c r="RYA47" s="13"/>
      <c r="RYB47" s="13"/>
      <c r="RYC47" s="13"/>
      <c r="RYD47" s="13"/>
      <c r="RYE47" s="13"/>
      <c r="RYF47" s="13"/>
      <c r="RYG47" s="13"/>
      <c r="RYH47" s="13"/>
      <c r="RYI47" s="13"/>
      <c r="RYJ47" s="13"/>
      <c r="RYK47" s="13"/>
      <c r="RYL47" s="13"/>
      <c r="RYM47" s="13"/>
      <c r="RYN47" s="13"/>
      <c r="RYO47" s="13"/>
      <c r="RYP47" s="13"/>
      <c r="RYQ47" s="13"/>
      <c r="RYR47" s="13"/>
      <c r="RYS47" s="13"/>
      <c r="RYT47" s="13"/>
      <c r="RYU47" s="13"/>
      <c r="RYV47" s="13"/>
      <c r="RYW47" s="13"/>
      <c r="RYX47" s="13"/>
      <c r="RYY47" s="13"/>
      <c r="RYZ47" s="13"/>
      <c r="RZA47" s="13"/>
      <c r="RZB47" s="13"/>
      <c r="RZC47" s="13"/>
      <c r="RZD47" s="13"/>
      <c r="RZE47" s="13"/>
      <c r="RZF47" s="13"/>
      <c r="RZG47" s="13"/>
      <c r="RZH47" s="13"/>
      <c r="RZI47" s="13"/>
      <c r="RZJ47" s="13"/>
      <c r="RZK47" s="13"/>
      <c r="RZL47" s="13"/>
      <c r="RZM47" s="13"/>
      <c r="RZN47" s="13"/>
      <c r="RZO47" s="13"/>
      <c r="RZP47" s="13"/>
      <c r="RZQ47" s="13"/>
      <c r="RZR47" s="13"/>
      <c r="RZS47" s="13"/>
      <c r="RZT47" s="13"/>
      <c r="RZU47" s="13"/>
      <c r="RZV47" s="13"/>
      <c r="RZW47" s="13"/>
      <c r="RZX47" s="13"/>
      <c r="RZY47" s="13"/>
      <c r="RZZ47" s="13"/>
      <c r="SAA47" s="13"/>
      <c r="SAB47" s="13"/>
      <c r="SAC47" s="13"/>
      <c r="SAD47" s="13"/>
      <c r="SAE47" s="13"/>
      <c r="SAF47" s="13"/>
      <c r="SAG47" s="13"/>
      <c r="SAH47" s="13"/>
      <c r="SAI47" s="13"/>
      <c r="SAJ47" s="13"/>
      <c r="SAK47" s="13"/>
      <c r="SAL47" s="13"/>
      <c r="SAM47" s="13"/>
      <c r="SAN47" s="13"/>
      <c r="SAO47" s="13"/>
      <c r="SAP47" s="13"/>
      <c r="SAQ47" s="13"/>
      <c r="SAR47" s="13"/>
      <c r="SAS47" s="13"/>
      <c r="SAT47" s="13"/>
      <c r="SAU47" s="13"/>
      <c r="SAV47" s="13"/>
      <c r="SAW47" s="13"/>
      <c r="SAX47" s="13"/>
      <c r="SAY47" s="13"/>
      <c r="SAZ47" s="13"/>
      <c r="SBA47" s="13"/>
      <c r="SBB47" s="13"/>
      <c r="SBC47" s="13"/>
      <c r="SBD47" s="13"/>
      <c r="SBE47" s="13"/>
      <c r="SBF47" s="13"/>
      <c r="SBG47" s="13"/>
      <c r="SBH47" s="13"/>
      <c r="SBI47" s="13"/>
      <c r="SBJ47" s="13"/>
      <c r="SBK47" s="13"/>
      <c r="SBL47" s="13"/>
      <c r="SBM47" s="13"/>
      <c r="SBN47" s="13"/>
      <c r="SBO47" s="13"/>
      <c r="SBP47" s="13"/>
      <c r="SBQ47" s="13"/>
      <c r="SBR47" s="13"/>
      <c r="SBS47" s="13"/>
      <c r="SBT47" s="13"/>
      <c r="SBU47" s="13"/>
      <c r="SBV47" s="13"/>
      <c r="SBW47" s="13"/>
      <c r="SBX47" s="13"/>
      <c r="SBY47" s="13"/>
      <c r="SBZ47" s="13"/>
      <c r="SCA47" s="13"/>
      <c r="SCB47" s="13"/>
      <c r="SCC47" s="13"/>
      <c r="SCD47" s="13"/>
      <c r="SCE47" s="13"/>
      <c r="SCF47" s="13"/>
      <c r="SCG47" s="13"/>
      <c r="SCH47" s="13"/>
      <c r="SCI47" s="13"/>
      <c r="SCJ47" s="13"/>
      <c r="SCK47" s="13"/>
      <c r="SCL47" s="13"/>
      <c r="SCM47" s="13"/>
      <c r="SCN47" s="13"/>
      <c r="SCO47" s="13"/>
      <c r="SCP47" s="13"/>
      <c r="SCQ47" s="13"/>
      <c r="SCR47" s="13"/>
      <c r="SCS47" s="13"/>
      <c r="SCT47" s="13"/>
      <c r="SCU47" s="13"/>
      <c r="SCV47" s="13"/>
      <c r="SCW47" s="13"/>
      <c r="SCX47" s="13"/>
      <c r="SCY47" s="13"/>
      <c r="SCZ47" s="13"/>
      <c r="SDA47" s="13"/>
      <c r="SDB47" s="13"/>
      <c r="SDC47" s="13"/>
      <c r="SDD47" s="13"/>
      <c r="SDE47" s="13"/>
      <c r="SDF47" s="13"/>
      <c r="SDG47" s="13"/>
      <c r="SDH47" s="13"/>
      <c r="SDI47" s="13"/>
      <c r="SDJ47" s="13"/>
      <c r="SDK47" s="13"/>
      <c r="SDL47" s="13"/>
      <c r="SDM47" s="13"/>
      <c r="SDN47" s="13"/>
      <c r="SDO47" s="13"/>
      <c r="SDP47" s="13"/>
      <c r="SDQ47" s="13"/>
      <c r="SDR47" s="13"/>
      <c r="SDS47" s="13"/>
      <c r="SDT47" s="13"/>
      <c r="SDU47" s="13"/>
      <c r="SDV47" s="13"/>
      <c r="SDW47" s="13"/>
      <c r="SDX47" s="13"/>
      <c r="SDY47" s="13"/>
      <c r="SDZ47" s="13"/>
      <c r="SEA47" s="13"/>
      <c r="SEB47" s="13"/>
      <c r="SEC47" s="13"/>
      <c r="SED47" s="13"/>
      <c r="SEE47" s="13"/>
      <c r="SEF47" s="13"/>
      <c r="SEG47" s="13"/>
      <c r="SEH47" s="13"/>
      <c r="SEI47" s="13"/>
      <c r="SEJ47" s="13"/>
      <c r="SEK47" s="13"/>
      <c r="SEL47" s="13"/>
      <c r="SEM47" s="13"/>
      <c r="SEN47" s="13"/>
      <c r="SEO47" s="13"/>
      <c r="SEP47" s="13"/>
      <c r="SEQ47" s="13"/>
      <c r="SER47" s="13"/>
      <c r="SES47" s="13"/>
      <c r="SET47" s="13"/>
      <c r="SEU47" s="13"/>
      <c r="SEV47" s="13"/>
      <c r="SEW47" s="13"/>
      <c r="SEX47" s="13"/>
      <c r="SEY47" s="13"/>
      <c r="SEZ47" s="13"/>
      <c r="SFA47" s="13"/>
      <c r="SFB47" s="13"/>
      <c r="SFC47" s="13"/>
      <c r="SFD47" s="13"/>
      <c r="SFE47" s="13"/>
      <c r="SFF47" s="13"/>
      <c r="SFG47" s="13"/>
      <c r="SFH47" s="13"/>
      <c r="SFI47" s="13"/>
      <c r="SFJ47" s="13"/>
      <c r="SFK47" s="13"/>
      <c r="SFL47" s="13"/>
      <c r="SFM47" s="13"/>
      <c r="SFN47" s="13"/>
      <c r="SFO47" s="13"/>
      <c r="SFP47" s="13"/>
      <c r="SFQ47" s="13"/>
      <c r="SFR47" s="13"/>
      <c r="SFS47" s="13"/>
      <c r="SFT47" s="13"/>
      <c r="SFU47" s="13"/>
      <c r="SFV47" s="13"/>
      <c r="SFW47" s="13"/>
      <c r="SFX47" s="13"/>
      <c r="SFY47" s="13"/>
      <c r="SFZ47" s="13"/>
      <c r="SGA47" s="13"/>
      <c r="SGB47" s="13"/>
      <c r="SGC47" s="13"/>
      <c r="SGD47" s="13"/>
      <c r="SGE47" s="13"/>
      <c r="SGF47" s="13"/>
      <c r="SGG47" s="13"/>
      <c r="SGH47" s="13"/>
      <c r="SGI47" s="13"/>
      <c r="SGJ47" s="13"/>
      <c r="SGK47" s="13"/>
      <c r="SGL47" s="13"/>
      <c r="SGM47" s="13"/>
      <c r="SGN47" s="13"/>
      <c r="SGO47" s="13"/>
      <c r="SGP47" s="13"/>
      <c r="SGQ47" s="13"/>
      <c r="SGR47" s="13"/>
      <c r="SGS47" s="13"/>
      <c r="SGT47" s="13"/>
      <c r="SGU47" s="13"/>
      <c r="SGV47" s="13"/>
      <c r="SGW47" s="13"/>
      <c r="SGX47" s="13"/>
      <c r="SGY47" s="13"/>
      <c r="SGZ47" s="13"/>
      <c r="SHA47" s="13"/>
      <c r="SHB47" s="13"/>
      <c r="SHC47" s="13"/>
      <c r="SHD47" s="13"/>
      <c r="SHE47" s="13"/>
      <c r="SHF47" s="13"/>
      <c r="SHG47" s="13"/>
      <c r="SHH47" s="13"/>
      <c r="SHI47" s="13"/>
      <c r="SHJ47" s="13"/>
      <c r="SHK47" s="13"/>
      <c r="SHL47" s="13"/>
      <c r="SHM47" s="13"/>
      <c r="SHN47" s="13"/>
      <c r="SHO47" s="13"/>
      <c r="SHP47" s="13"/>
      <c r="SHQ47" s="13"/>
      <c r="SHR47" s="13"/>
      <c r="SHS47" s="13"/>
      <c r="SHT47" s="13"/>
      <c r="SHU47" s="13"/>
      <c r="SHV47" s="13"/>
      <c r="SHW47" s="13"/>
      <c r="SHX47" s="13"/>
      <c r="SHY47" s="13"/>
      <c r="SHZ47" s="13"/>
      <c r="SIA47" s="13"/>
      <c r="SIB47" s="13"/>
      <c r="SIC47" s="13"/>
      <c r="SID47" s="13"/>
      <c r="SIE47" s="13"/>
      <c r="SIF47" s="13"/>
      <c r="SIG47" s="13"/>
      <c r="SIH47" s="13"/>
      <c r="SII47" s="13"/>
      <c r="SIJ47" s="13"/>
      <c r="SIK47" s="13"/>
      <c r="SIL47" s="13"/>
      <c r="SIM47" s="13"/>
      <c r="SIN47" s="13"/>
      <c r="SIO47" s="13"/>
      <c r="SIP47" s="13"/>
      <c r="SIQ47" s="13"/>
      <c r="SIR47" s="13"/>
      <c r="SIS47" s="13"/>
      <c r="SIT47" s="13"/>
      <c r="SIU47" s="13"/>
      <c r="SIV47" s="13"/>
      <c r="SIW47" s="13"/>
      <c r="SIX47" s="13"/>
      <c r="SIY47" s="13"/>
      <c r="SIZ47" s="13"/>
      <c r="SJA47" s="13"/>
      <c r="SJB47" s="13"/>
      <c r="SJC47" s="13"/>
      <c r="SJD47" s="13"/>
      <c r="SJE47" s="13"/>
      <c r="SJF47" s="13"/>
      <c r="SJG47" s="13"/>
      <c r="SJH47" s="13"/>
      <c r="SJI47" s="13"/>
      <c r="SJJ47" s="13"/>
      <c r="SJK47" s="13"/>
      <c r="SJL47" s="13"/>
      <c r="SJM47" s="13"/>
      <c r="SJN47" s="13"/>
      <c r="SJO47" s="13"/>
      <c r="SJP47" s="13"/>
      <c r="SJQ47" s="13"/>
      <c r="SJR47" s="13"/>
      <c r="SJS47" s="13"/>
      <c r="SJT47" s="13"/>
      <c r="SJU47" s="13"/>
      <c r="SJV47" s="13"/>
      <c r="SJW47" s="13"/>
      <c r="SJX47" s="13"/>
      <c r="SJY47" s="13"/>
      <c r="SJZ47" s="13"/>
      <c r="SKA47" s="13"/>
      <c r="SKB47" s="13"/>
      <c r="SKC47" s="13"/>
      <c r="SKD47" s="13"/>
      <c r="SKE47" s="13"/>
      <c r="SKF47" s="13"/>
      <c r="SKG47" s="13"/>
      <c r="SKH47" s="13"/>
      <c r="SKI47" s="13"/>
      <c r="SKJ47" s="13"/>
      <c r="SKK47" s="13"/>
      <c r="SKL47" s="13"/>
      <c r="SKM47" s="13"/>
      <c r="SKN47" s="13"/>
      <c r="SKO47" s="13"/>
      <c r="SKP47" s="13"/>
      <c r="SKQ47" s="13"/>
      <c r="SKR47" s="13"/>
      <c r="SKS47" s="13"/>
      <c r="SKT47" s="13"/>
      <c r="SKU47" s="13"/>
      <c r="SKV47" s="13"/>
      <c r="SKW47" s="13"/>
      <c r="SKX47" s="13"/>
      <c r="SKY47" s="13"/>
      <c r="SKZ47" s="13"/>
      <c r="SLA47" s="13"/>
      <c r="SLB47" s="13"/>
      <c r="SLC47" s="13"/>
      <c r="SLD47" s="13"/>
      <c r="SLE47" s="13"/>
      <c r="SLF47" s="13"/>
      <c r="SLG47" s="13"/>
      <c r="SLH47" s="13"/>
      <c r="SLI47" s="13"/>
      <c r="SLJ47" s="13"/>
      <c r="SLK47" s="13"/>
      <c r="SLL47" s="13"/>
      <c r="SLM47" s="13"/>
      <c r="SLN47" s="13"/>
      <c r="SLO47" s="13"/>
      <c r="SLP47" s="13"/>
      <c r="SLQ47" s="13"/>
      <c r="SLR47" s="13"/>
      <c r="SLS47" s="13"/>
      <c r="SLT47" s="13"/>
      <c r="SLU47" s="13"/>
      <c r="SLV47" s="13"/>
      <c r="SLW47" s="13"/>
      <c r="SLX47" s="13"/>
      <c r="SLY47" s="13"/>
      <c r="SLZ47" s="13"/>
      <c r="SMA47" s="13"/>
      <c r="SMB47" s="13"/>
      <c r="SMC47" s="13"/>
      <c r="SMD47" s="13"/>
      <c r="SME47" s="13"/>
      <c r="SMF47" s="13"/>
      <c r="SMG47" s="13"/>
      <c r="SMH47" s="13"/>
      <c r="SMI47" s="13"/>
      <c r="SMJ47" s="13"/>
      <c r="SMK47" s="13"/>
      <c r="SML47" s="13"/>
      <c r="SMM47" s="13"/>
      <c r="SMN47" s="13"/>
      <c r="SMO47" s="13"/>
      <c r="SMP47" s="13"/>
      <c r="SMQ47" s="13"/>
      <c r="SMR47" s="13"/>
      <c r="SMS47" s="13"/>
      <c r="SMT47" s="13"/>
      <c r="SMU47" s="13"/>
      <c r="SMV47" s="13"/>
      <c r="SMW47" s="13"/>
      <c r="SMX47" s="13"/>
      <c r="SMY47" s="13"/>
      <c r="SMZ47" s="13"/>
      <c r="SNA47" s="13"/>
      <c r="SNB47" s="13"/>
      <c r="SNC47" s="13"/>
      <c r="SND47" s="13"/>
      <c r="SNE47" s="13"/>
      <c r="SNF47" s="13"/>
      <c r="SNG47" s="13"/>
      <c r="SNH47" s="13"/>
      <c r="SNI47" s="13"/>
      <c r="SNJ47" s="13"/>
      <c r="SNK47" s="13"/>
      <c r="SNL47" s="13"/>
      <c r="SNM47" s="13"/>
      <c r="SNN47" s="13"/>
      <c r="SNO47" s="13"/>
      <c r="SNP47" s="13"/>
      <c r="SNQ47" s="13"/>
      <c r="SNR47" s="13"/>
      <c r="SNS47" s="13"/>
      <c r="SNT47" s="13"/>
      <c r="SNU47" s="13"/>
      <c r="SNV47" s="13"/>
      <c r="SNW47" s="13"/>
      <c r="SNX47" s="13"/>
      <c r="SNY47" s="13"/>
      <c r="SNZ47" s="13"/>
      <c r="SOA47" s="13"/>
      <c r="SOB47" s="13"/>
      <c r="SOC47" s="13"/>
      <c r="SOD47" s="13"/>
      <c r="SOE47" s="13"/>
      <c r="SOF47" s="13"/>
      <c r="SOG47" s="13"/>
      <c r="SOH47" s="13"/>
      <c r="SOI47" s="13"/>
      <c r="SOJ47" s="13"/>
      <c r="SOK47" s="13"/>
      <c r="SOL47" s="13"/>
      <c r="SOM47" s="13"/>
      <c r="SON47" s="13"/>
      <c r="SOO47" s="13"/>
      <c r="SOP47" s="13"/>
      <c r="SOQ47" s="13"/>
      <c r="SOR47" s="13"/>
      <c r="SOS47" s="13"/>
      <c r="SOT47" s="13"/>
      <c r="SOU47" s="13"/>
      <c r="SOV47" s="13"/>
      <c r="SOW47" s="13"/>
      <c r="SOX47" s="13"/>
      <c r="SOY47" s="13"/>
      <c r="SOZ47" s="13"/>
      <c r="SPA47" s="13"/>
      <c r="SPB47" s="13"/>
      <c r="SPC47" s="13"/>
      <c r="SPD47" s="13"/>
      <c r="SPE47" s="13"/>
      <c r="SPF47" s="13"/>
      <c r="SPG47" s="13"/>
      <c r="SPH47" s="13"/>
      <c r="SPI47" s="13"/>
      <c r="SPJ47" s="13"/>
      <c r="SPK47" s="13"/>
      <c r="SPL47" s="13"/>
      <c r="SPM47" s="13"/>
      <c r="SPN47" s="13"/>
      <c r="SPO47" s="13"/>
      <c r="SPP47" s="13"/>
      <c r="SPQ47" s="13"/>
      <c r="SPR47" s="13"/>
      <c r="SPS47" s="13"/>
      <c r="SPT47" s="13"/>
      <c r="SPU47" s="13"/>
      <c r="SPV47" s="13"/>
      <c r="SPW47" s="13"/>
      <c r="SPX47" s="13"/>
      <c r="SPY47" s="13"/>
      <c r="SPZ47" s="13"/>
      <c r="SQA47" s="13"/>
      <c r="SQB47" s="13"/>
      <c r="SQC47" s="13"/>
      <c r="SQD47" s="13"/>
      <c r="SQE47" s="13"/>
      <c r="SQF47" s="13"/>
      <c r="SQG47" s="13"/>
      <c r="SQH47" s="13"/>
      <c r="SQI47" s="13"/>
      <c r="SQJ47" s="13"/>
      <c r="SQK47" s="13"/>
      <c r="SQL47" s="13"/>
      <c r="SQM47" s="13"/>
      <c r="SQN47" s="13"/>
      <c r="SQO47" s="13"/>
      <c r="SQP47" s="13"/>
      <c r="SQQ47" s="13"/>
      <c r="SQR47" s="13"/>
      <c r="SQS47" s="13"/>
      <c r="SQT47" s="13"/>
      <c r="SQU47" s="13"/>
      <c r="SQV47" s="13"/>
      <c r="SQW47" s="13"/>
      <c r="SQX47" s="13"/>
      <c r="SQY47" s="13"/>
      <c r="SQZ47" s="13"/>
      <c r="SRA47" s="13"/>
      <c r="SRB47" s="13"/>
      <c r="SRC47" s="13"/>
      <c r="SRD47" s="13"/>
      <c r="SRE47" s="13"/>
      <c r="SRF47" s="13"/>
      <c r="SRG47" s="13"/>
      <c r="SRH47" s="13"/>
      <c r="SRI47" s="13"/>
      <c r="SRJ47" s="13"/>
      <c r="SRK47" s="13"/>
      <c r="SRL47" s="13"/>
      <c r="SRM47" s="13"/>
      <c r="SRN47" s="13"/>
      <c r="SRO47" s="13"/>
      <c r="SRP47" s="13"/>
      <c r="SRQ47" s="13"/>
      <c r="SRR47" s="13"/>
      <c r="SRS47" s="13"/>
      <c r="SRT47" s="13"/>
      <c r="SRU47" s="13"/>
      <c r="SRV47" s="13"/>
      <c r="SRW47" s="13"/>
      <c r="SRX47" s="13"/>
      <c r="SRY47" s="13"/>
      <c r="SRZ47" s="13"/>
      <c r="SSA47" s="13"/>
      <c r="SSB47" s="13"/>
      <c r="SSC47" s="13"/>
      <c r="SSD47" s="13"/>
      <c r="SSE47" s="13"/>
      <c r="SSF47" s="13"/>
      <c r="SSG47" s="13"/>
      <c r="SSH47" s="13"/>
      <c r="SSI47" s="13"/>
      <c r="SSJ47" s="13"/>
      <c r="SSK47" s="13"/>
      <c r="SSL47" s="13"/>
      <c r="SSM47" s="13"/>
      <c r="SSN47" s="13"/>
      <c r="SSO47" s="13"/>
      <c r="SSP47" s="13"/>
      <c r="SSQ47" s="13"/>
      <c r="SSR47" s="13"/>
      <c r="SSS47" s="13"/>
      <c r="SST47" s="13"/>
      <c r="SSU47" s="13"/>
      <c r="SSV47" s="13"/>
      <c r="SSW47" s="13"/>
      <c r="SSX47" s="13"/>
      <c r="SSY47" s="13"/>
      <c r="SSZ47" s="13"/>
      <c r="STA47" s="13"/>
      <c r="STB47" s="13"/>
      <c r="STC47" s="13"/>
      <c r="STD47" s="13"/>
      <c r="STE47" s="13"/>
      <c r="STF47" s="13"/>
      <c r="STG47" s="13"/>
      <c r="STH47" s="13"/>
      <c r="STI47" s="13"/>
      <c r="STJ47" s="13"/>
      <c r="STK47" s="13"/>
      <c r="STL47" s="13"/>
      <c r="STM47" s="13"/>
      <c r="STN47" s="13"/>
      <c r="STO47" s="13"/>
      <c r="STP47" s="13"/>
      <c r="STQ47" s="13"/>
      <c r="STR47" s="13"/>
      <c r="STS47" s="13"/>
      <c r="STT47" s="13"/>
      <c r="STU47" s="13"/>
      <c r="STV47" s="13"/>
      <c r="STW47" s="13"/>
      <c r="STX47" s="13"/>
      <c r="STY47" s="13"/>
      <c r="STZ47" s="13"/>
      <c r="SUA47" s="13"/>
      <c r="SUB47" s="13"/>
      <c r="SUC47" s="13"/>
      <c r="SUD47" s="13"/>
      <c r="SUE47" s="13"/>
      <c r="SUF47" s="13"/>
      <c r="SUG47" s="13"/>
      <c r="SUH47" s="13"/>
      <c r="SUI47" s="13"/>
      <c r="SUJ47" s="13"/>
      <c r="SUK47" s="13"/>
      <c r="SUL47" s="13"/>
      <c r="SUM47" s="13"/>
      <c r="SUN47" s="13"/>
      <c r="SUO47" s="13"/>
      <c r="SUP47" s="13"/>
      <c r="SUQ47" s="13"/>
      <c r="SUR47" s="13"/>
      <c r="SUS47" s="13"/>
      <c r="SUT47" s="13"/>
      <c r="SUU47" s="13"/>
      <c r="SUV47" s="13"/>
      <c r="SUW47" s="13"/>
      <c r="SUX47" s="13"/>
      <c r="SUY47" s="13"/>
      <c r="SUZ47" s="13"/>
      <c r="SVA47" s="13"/>
      <c r="SVB47" s="13"/>
      <c r="SVC47" s="13"/>
      <c r="SVD47" s="13"/>
      <c r="SVE47" s="13"/>
      <c r="SVF47" s="13"/>
      <c r="SVG47" s="13"/>
      <c r="SVH47" s="13"/>
      <c r="SVI47" s="13"/>
      <c r="SVJ47" s="13"/>
      <c r="SVK47" s="13"/>
      <c r="SVL47" s="13"/>
      <c r="SVM47" s="13"/>
      <c r="SVN47" s="13"/>
      <c r="SVO47" s="13"/>
      <c r="SVP47" s="13"/>
      <c r="SVQ47" s="13"/>
      <c r="SVR47" s="13"/>
      <c r="SVS47" s="13"/>
      <c r="SVT47" s="13"/>
      <c r="SVU47" s="13"/>
      <c r="SVV47" s="13"/>
      <c r="SVW47" s="13"/>
      <c r="SVX47" s="13"/>
      <c r="SVY47" s="13"/>
      <c r="SVZ47" s="13"/>
      <c r="SWA47" s="13"/>
      <c r="SWB47" s="13"/>
      <c r="SWC47" s="13"/>
      <c r="SWD47" s="13"/>
      <c r="SWE47" s="13"/>
      <c r="SWF47" s="13"/>
      <c r="SWG47" s="13"/>
      <c r="SWH47" s="13"/>
      <c r="SWI47" s="13"/>
      <c r="SWJ47" s="13"/>
      <c r="SWK47" s="13"/>
      <c r="SWL47" s="13"/>
      <c r="SWM47" s="13"/>
      <c r="SWN47" s="13"/>
      <c r="SWO47" s="13"/>
      <c r="SWP47" s="13"/>
      <c r="SWQ47" s="13"/>
      <c r="SWR47" s="13"/>
      <c r="SWS47" s="13"/>
      <c r="SWT47" s="13"/>
      <c r="SWU47" s="13"/>
      <c r="SWV47" s="13"/>
      <c r="SWW47" s="13"/>
      <c r="SWX47" s="13"/>
      <c r="SWY47" s="13"/>
      <c r="SWZ47" s="13"/>
      <c r="SXA47" s="13"/>
      <c r="SXB47" s="13"/>
      <c r="SXC47" s="13"/>
      <c r="SXD47" s="13"/>
      <c r="SXE47" s="13"/>
      <c r="SXF47" s="13"/>
      <c r="SXG47" s="13"/>
      <c r="SXH47" s="13"/>
      <c r="SXI47" s="13"/>
      <c r="SXJ47" s="13"/>
      <c r="SXK47" s="13"/>
      <c r="SXL47" s="13"/>
      <c r="SXM47" s="13"/>
      <c r="SXN47" s="13"/>
      <c r="SXO47" s="13"/>
      <c r="SXP47" s="13"/>
      <c r="SXQ47" s="13"/>
      <c r="SXR47" s="13"/>
      <c r="SXS47" s="13"/>
      <c r="SXT47" s="13"/>
      <c r="SXU47" s="13"/>
      <c r="SXV47" s="13"/>
      <c r="SXW47" s="13"/>
      <c r="SXX47" s="13"/>
      <c r="SXY47" s="13"/>
      <c r="SXZ47" s="13"/>
      <c r="SYA47" s="13"/>
      <c r="SYB47" s="13"/>
      <c r="SYC47" s="13"/>
      <c r="SYD47" s="13"/>
      <c r="SYE47" s="13"/>
      <c r="SYF47" s="13"/>
      <c r="SYG47" s="13"/>
      <c r="SYH47" s="13"/>
      <c r="SYI47" s="13"/>
      <c r="SYJ47" s="13"/>
      <c r="SYK47" s="13"/>
      <c r="SYL47" s="13"/>
      <c r="SYM47" s="13"/>
      <c r="SYN47" s="13"/>
      <c r="SYO47" s="13"/>
      <c r="SYP47" s="13"/>
      <c r="SYQ47" s="13"/>
      <c r="SYR47" s="13"/>
      <c r="SYS47" s="13"/>
      <c r="SYT47" s="13"/>
      <c r="SYU47" s="13"/>
      <c r="SYV47" s="13"/>
      <c r="SYW47" s="13"/>
      <c r="SYX47" s="13"/>
      <c r="SYY47" s="13"/>
      <c r="SYZ47" s="13"/>
      <c r="SZA47" s="13"/>
      <c r="SZB47" s="13"/>
      <c r="SZC47" s="13"/>
      <c r="SZD47" s="13"/>
      <c r="SZE47" s="13"/>
      <c r="SZF47" s="13"/>
      <c r="SZG47" s="13"/>
      <c r="SZH47" s="13"/>
      <c r="SZI47" s="13"/>
      <c r="SZJ47" s="13"/>
      <c r="SZK47" s="13"/>
      <c r="SZL47" s="13"/>
      <c r="SZM47" s="13"/>
      <c r="SZN47" s="13"/>
      <c r="SZO47" s="13"/>
      <c r="SZP47" s="13"/>
      <c r="SZQ47" s="13"/>
      <c r="SZR47" s="13"/>
      <c r="SZS47" s="13"/>
      <c r="SZT47" s="13"/>
      <c r="SZU47" s="13"/>
      <c r="SZV47" s="13"/>
      <c r="SZW47" s="13"/>
      <c r="SZX47" s="13"/>
      <c r="SZY47" s="13"/>
      <c r="SZZ47" s="13"/>
      <c r="TAA47" s="13"/>
      <c r="TAB47" s="13"/>
      <c r="TAC47" s="13"/>
      <c r="TAD47" s="13"/>
      <c r="TAE47" s="13"/>
      <c r="TAF47" s="13"/>
      <c r="TAG47" s="13"/>
      <c r="TAH47" s="13"/>
      <c r="TAI47" s="13"/>
      <c r="TAJ47" s="13"/>
      <c r="TAK47" s="13"/>
      <c r="TAL47" s="13"/>
      <c r="TAM47" s="13"/>
      <c r="TAN47" s="13"/>
      <c r="TAO47" s="13"/>
      <c r="TAP47" s="13"/>
      <c r="TAQ47" s="13"/>
      <c r="TAR47" s="13"/>
      <c r="TAS47" s="13"/>
      <c r="TAT47" s="13"/>
      <c r="TAU47" s="13"/>
      <c r="TAV47" s="13"/>
      <c r="TAW47" s="13"/>
      <c r="TAX47" s="13"/>
      <c r="TAY47" s="13"/>
      <c r="TAZ47" s="13"/>
      <c r="TBA47" s="13"/>
      <c r="TBB47" s="13"/>
      <c r="TBC47" s="13"/>
      <c r="TBD47" s="13"/>
      <c r="TBE47" s="13"/>
      <c r="TBF47" s="13"/>
      <c r="TBG47" s="13"/>
      <c r="TBH47" s="13"/>
      <c r="TBI47" s="13"/>
      <c r="TBJ47" s="13"/>
      <c r="TBK47" s="13"/>
      <c r="TBL47" s="13"/>
      <c r="TBM47" s="13"/>
      <c r="TBN47" s="13"/>
      <c r="TBO47" s="13"/>
      <c r="TBP47" s="13"/>
      <c r="TBQ47" s="13"/>
      <c r="TBR47" s="13"/>
      <c r="TBS47" s="13"/>
      <c r="TBT47" s="13"/>
      <c r="TBU47" s="13"/>
      <c r="TBV47" s="13"/>
      <c r="TBW47" s="13"/>
      <c r="TBX47" s="13"/>
      <c r="TBY47" s="13"/>
      <c r="TBZ47" s="13"/>
      <c r="TCA47" s="13"/>
      <c r="TCB47" s="13"/>
      <c r="TCC47" s="13"/>
      <c r="TCD47" s="13"/>
      <c r="TCE47" s="13"/>
      <c r="TCF47" s="13"/>
      <c r="TCG47" s="13"/>
      <c r="TCH47" s="13"/>
      <c r="TCI47" s="13"/>
      <c r="TCJ47" s="13"/>
      <c r="TCK47" s="13"/>
      <c r="TCL47" s="13"/>
      <c r="TCM47" s="13"/>
      <c r="TCN47" s="13"/>
      <c r="TCO47" s="13"/>
      <c r="TCP47" s="13"/>
      <c r="TCQ47" s="13"/>
      <c r="TCR47" s="13"/>
      <c r="TCS47" s="13"/>
      <c r="TCT47" s="13"/>
      <c r="TCU47" s="13"/>
      <c r="TCV47" s="13"/>
      <c r="TCW47" s="13"/>
      <c r="TCX47" s="13"/>
      <c r="TCY47" s="13"/>
      <c r="TCZ47" s="13"/>
      <c r="TDA47" s="13"/>
      <c r="TDB47" s="13"/>
      <c r="TDC47" s="13"/>
      <c r="TDD47" s="13"/>
      <c r="TDE47" s="13"/>
      <c r="TDF47" s="13"/>
      <c r="TDG47" s="13"/>
      <c r="TDH47" s="13"/>
      <c r="TDI47" s="13"/>
      <c r="TDJ47" s="13"/>
      <c r="TDK47" s="13"/>
      <c r="TDL47" s="13"/>
      <c r="TDM47" s="13"/>
      <c r="TDN47" s="13"/>
      <c r="TDO47" s="13"/>
      <c r="TDP47" s="13"/>
      <c r="TDQ47" s="13"/>
      <c r="TDR47" s="13"/>
      <c r="TDS47" s="13"/>
      <c r="TDT47" s="13"/>
      <c r="TDU47" s="13"/>
      <c r="TDV47" s="13"/>
      <c r="TDW47" s="13"/>
      <c r="TDX47" s="13"/>
      <c r="TDY47" s="13"/>
      <c r="TDZ47" s="13"/>
      <c r="TEA47" s="13"/>
      <c r="TEB47" s="13"/>
      <c r="TEC47" s="13"/>
      <c r="TED47" s="13"/>
      <c r="TEE47" s="13"/>
      <c r="TEF47" s="13"/>
      <c r="TEG47" s="13"/>
      <c r="TEH47" s="13"/>
      <c r="TEI47" s="13"/>
      <c r="TEJ47" s="13"/>
      <c r="TEK47" s="13"/>
      <c r="TEL47" s="13"/>
      <c r="TEM47" s="13"/>
      <c r="TEN47" s="13"/>
      <c r="TEO47" s="13"/>
      <c r="TEP47" s="13"/>
      <c r="TEQ47" s="13"/>
      <c r="TER47" s="13"/>
      <c r="TES47" s="13"/>
      <c r="TET47" s="13"/>
      <c r="TEU47" s="13"/>
      <c r="TEV47" s="13"/>
      <c r="TEW47" s="13"/>
      <c r="TEX47" s="13"/>
      <c r="TEY47" s="13"/>
      <c r="TEZ47" s="13"/>
      <c r="TFA47" s="13"/>
      <c r="TFB47" s="13"/>
      <c r="TFC47" s="13"/>
      <c r="TFD47" s="13"/>
      <c r="TFE47" s="13"/>
      <c r="TFF47" s="13"/>
      <c r="TFG47" s="13"/>
      <c r="TFH47" s="13"/>
      <c r="TFI47" s="13"/>
      <c r="TFJ47" s="13"/>
      <c r="TFK47" s="13"/>
      <c r="TFL47" s="13"/>
      <c r="TFM47" s="13"/>
      <c r="TFN47" s="13"/>
      <c r="TFO47" s="13"/>
      <c r="TFP47" s="13"/>
      <c r="TFQ47" s="13"/>
      <c r="TFR47" s="13"/>
      <c r="TFS47" s="13"/>
      <c r="TFT47" s="13"/>
      <c r="TFU47" s="13"/>
      <c r="TFV47" s="13"/>
      <c r="TFW47" s="13"/>
      <c r="TFX47" s="13"/>
      <c r="TFY47" s="13"/>
      <c r="TFZ47" s="13"/>
      <c r="TGA47" s="13"/>
      <c r="TGB47" s="13"/>
      <c r="TGC47" s="13"/>
      <c r="TGD47" s="13"/>
      <c r="TGE47" s="13"/>
      <c r="TGF47" s="13"/>
      <c r="TGG47" s="13"/>
      <c r="TGH47" s="13"/>
      <c r="TGI47" s="13"/>
      <c r="TGJ47" s="13"/>
      <c r="TGK47" s="13"/>
      <c r="TGL47" s="13"/>
      <c r="TGM47" s="13"/>
      <c r="TGN47" s="13"/>
      <c r="TGO47" s="13"/>
      <c r="TGP47" s="13"/>
      <c r="TGQ47" s="13"/>
      <c r="TGR47" s="13"/>
      <c r="TGS47" s="13"/>
      <c r="TGT47" s="13"/>
      <c r="TGU47" s="13"/>
      <c r="TGV47" s="13"/>
      <c r="TGW47" s="13"/>
      <c r="TGX47" s="13"/>
      <c r="TGY47" s="13"/>
      <c r="TGZ47" s="13"/>
      <c r="THA47" s="13"/>
      <c r="THB47" s="13"/>
      <c r="THC47" s="13"/>
      <c r="THD47" s="13"/>
      <c r="THE47" s="13"/>
      <c r="THF47" s="13"/>
      <c r="THG47" s="13"/>
      <c r="THH47" s="13"/>
      <c r="THI47" s="13"/>
      <c r="THJ47" s="13"/>
      <c r="THK47" s="13"/>
      <c r="THL47" s="13"/>
      <c r="THM47" s="13"/>
      <c r="THN47" s="13"/>
      <c r="THO47" s="13"/>
      <c r="THP47" s="13"/>
      <c r="THQ47" s="13"/>
      <c r="THR47" s="13"/>
      <c r="THS47" s="13"/>
      <c r="THT47" s="13"/>
      <c r="THU47" s="13"/>
      <c r="THV47" s="13"/>
      <c r="THW47" s="13"/>
      <c r="THX47" s="13"/>
      <c r="THY47" s="13"/>
      <c r="THZ47" s="13"/>
      <c r="TIA47" s="13"/>
      <c r="TIB47" s="13"/>
      <c r="TIC47" s="13"/>
      <c r="TID47" s="13"/>
      <c r="TIE47" s="13"/>
      <c r="TIF47" s="13"/>
      <c r="TIG47" s="13"/>
      <c r="TIH47" s="13"/>
      <c r="TII47" s="13"/>
      <c r="TIJ47" s="13"/>
      <c r="TIK47" s="13"/>
      <c r="TIL47" s="13"/>
      <c r="TIM47" s="13"/>
      <c r="TIN47" s="13"/>
      <c r="TIO47" s="13"/>
      <c r="TIP47" s="13"/>
      <c r="TIQ47" s="13"/>
      <c r="TIR47" s="13"/>
      <c r="TIS47" s="13"/>
      <c r="TIT47" s="13"/>
      <c r="TIU47" s="13"/>
      <c r="TIV47" s="13"/>
      <c r="TIW47" s="13"/>
      <c r="TIX47" s="13"/>
      <c r="TIY47" s="13"/>
      <c r="TIZ47" s="13"/>
      <c r="TJA47" s="13"/>
      <c r="TJB47" s="13"/>
      <c r="TJC47" s="13"/>
      <c r="TJD47" s="13"/>
      <c r="TJE47" s="13"/>
      <c r="TJF47" s="13"/>
      <c r="TJG47" s="13"/>
      <c r="TJH47" s="13"/>
      <c r="TJI47" s="13"/>
      <c r="TJJ47" s="13"/>
      <c r="TJK47" s="13"/>
      <c r="TJL47" s="13"/>
      <c r="TJM47" s="13"/>
      <c r="TJN47" s="13"/>
      <c r="TJO47" s="13"/>
      <c r="TJP47" s="13"/>
      <c r="TJQ47" s="13"/>
      <c r="TJR47" s="13"/>
      <c r="TJS47" s="13"/>
      <c r="TJT47" s="13"/>
      <c r="TJU47" s="13"/>
      <c r="TJV47" s="13"/>
      <c r="TJW47" s="13"/>
      <c r="TJX47" s="13"/>
      <c r="TJY47" s="13"/>
      <c r="TJZ47" s="13"/>
      <c r="TKA47" s="13"/>
      <c r="TKB47" s="13"/>
      <c r="TKC47" s="13"/>
      <c r="TKD47" s="13"/>
      <c r="TKE47" s="13"/>
      <c r="TKF47" s="13"/>
      <c r="TKG47" s="13"/>
      <c r="TKH47" s="13"/>
      <c r="TKI47" s="13"/>
      <c r="TKJ47" s="13"/>
      <c r="TKK47" s="13"/>
      <c r="TKL47" s="13"/>
      <c r="TKM47" s="13"/>
      <c r="TKN47" s="13"/>
      <c r="TKO47" s="13"/>
      <c r="TKP47" s="13"/>
      <c r="TKQ47" s="13"/>
      <c r="TKR47" s="13"/>
      <c r="TKS47" s="13"/>
      <c r="TKT47" s="13"/>
      <c r="TKU47" s="13"/>
      <c r="TKV47" s="13"/>
      <c r="TKW47" s="13"/>
      <c r="TKX47" s="13"/>
      <c r="TKY47" s="13"/>
      <c r="TKZ47" s="13"/>
      <c r="TLA47" s="13"/>
      <c r="TLB47" s="13"/>
      <c r="TLC47" s="13"/>
      <c r="TLD47" s="13"/>
      <c r="TLE47" s="13"/>
      <c r="TLF47" s="13"/>
      <c r="TLG47" s="13"/>
      <c r="TLH47" s="13"/>
      <c r="TLI47" s="13"/>
      <c r="TLJ47" s="13"/>
      <c r="TLK47" s="13"/>
      <c r="TLL47" s="13"/>
      <c r="TLM47" s="13"/>
      <c r="TLN47" s="13"/>
      <c r="TLO47" s="13"/>
      <c r="TLP47" s="13"/>
      <c r="TLQ47" s="13"/>
      <c r="TLR47" s="13"/>
      <c r="TLS47" s="13"/>
      <c r="TLT47" s="13"/>
      <c r="TLU47" s="13"/>
      <c r="TLV47" s="13"/>
      <c r="TLW47" s="13"/>
      <c r="TLX47" s="13"/>
      <c r="TLY47" s="13"/>
      <c r="TLZ47" s="13"/>
      <c r="TMA47" s="13"/>
      <c r="TMB47" s="13"/>
      <c r="TMC47" s="13"/>
      <c r="TMD47" s="13"/>
      <c r="TME47" s="13"/>
      <c r="TMF47" s="13"/>
      <c r="TMG47" s="13"/>
      <c r="TMH47" s="13"/>
      <c r="TMI47" s="13"/>
      <c r="TMJ47" s="13"/>
      <c r="TMK47" s="13"/>
      <c r="TML47" s="13"/>
      <c r="TMM47" s="13"/>
      <c r="TMN47" s="13"/>
      <c r="TMO47" s="13"/>
      <c r="TMP47" s="13"/>
      <c r="TMQ47" s="13"/>
      <c r="TMR47" s="13"/>
      <c r="TMS47" s="13"/>
      <c r="TMT47" s="13"/>
      <c r="TMU47" s="13"/>
      <c r="TMV47" s="13"/>
      <c r="TMW47" s="13"/>
      <c r="TMX47" s="13"/>
      <c r="TMY47" s="13"/>
      <c r="TMZ47" s="13"/>
      <c r="TNA47" s="13"/>
      <c r="TNB47" s="13"/>
      <c r="TNC47" s="13"/>
      <c r="TND47" s="13"/>
      <c r="TNE47" s="13"/>
      <c r="TNF47" s="13"/>
      <c r="TNG47" s="13"/>
      <c r="TNH47" s="13"/>
      <c r="TNI47" s="13"/>
      <c r="TNJ47" s="13"/>
      <c r="TNK47" s="13"/>
      <c r="TNL47" s="13"/>
      <c r="TNM47" s="13"/>
      <c r="TNN47" s="13"/>
      <c r="TNO47" s="13"/>
      <c r="TNP47" s="13"/>
      <c r="TNQ47" s="13"/>
      <c r="TNR47" s="13"/>
      <c r="TNS47" s="13"/>
      <c r="TNT47" s="13"/>
      <c r="TNU47" s="13"/>
      <c r="TNV47" s="13"/>
      <c r="TNW47" s="13"/>
      <c r="TNX47" s="13"/>
      <c r="TNY47" s="13"/>
      <c r="TNZ47" s="13"/>
      <c r="TOA47" s="13"/>
      <c r="TOB47" s="13"/>
      <c r="TOC47" s="13"/>
      <c r="TOD47" s="13"/>
      <c r="TOE47" s="13"/>
      <c r="TOF47" s="13"/>
      <c r="TOG47" s="13"/>
      <c r="TOH47" s="13"/>
      <c r="TOI47" s="13"/>
      <c r="TOJ47" s="13"/>
      <c r="TOK47" s="13"/>
      <c r="TOL47" s="13"/>
      <c r="TOM47" s="13"/>
      <c r="TON47" s="13"/>
      <c r="TOO47" s="13"/>
      <c r="TOP47" s="13"/>
      <c r="TOQ47" s="13"/>
      <c r="TOR47" s="13"/>
      <c r="TOS47" s="13"/>
      <c r="TOT47" s="13"/>
      <c r="TOU47" s="13"/>
      <c r="TOV47" s="13"/>
      <c r="TOW47" s="13"/>
      <c r="TOX47" s="13"/>
      <c r="TOY47" s="13"/>
      <c r="TOZ47" s="13"/>
      <c r="TPA47" s="13"/>
      <c r="TPB47" s="13"/>
      <c r="TPC47" s="13"/>
      <c r="TPD47" s="13"/>
      <c r="TPE47" s="13"/>
      <c r="TPF47" s="13"/>
      <c r="TPG47" s="13"/>
      <c r="TPH47" s="13"/>
      <c r="TPI47" s="13"/>
      <c r="TPJ47" s="13"/>
      <c r="TPK47" s="13"/>
      <c r="TPL47" s="13"/>
      <c r="TPM47" s="13"/>
      <c r="TPN47" s="13"/>
      <c r="TPO47" s="13"/>
      <c r="TPP47" s="13"/>
      <c r="TPQ47" s="13"/>
      <c r="TPR47" s="13"/>
      <c r="TPS47" s="13"/>
      <c r="TPT47" s="13"/>
      <c r="TPU47" s="13"/>
      <c r="TPV47" s="13"/>
      <c r="TPW47" s="13"/>
      <c r="TPX47" s="13"/>
      <c r="TPY47" s="13"/>
      <c r="TPZ47" s="13"/>
      <c r="TQA47" s="13"/>
      <c r="TQB47" s="13"/>
      <c r="TQC47" s="13"/>
      <c r="TQD47" s="13"/>
      <c r="TQE47" s="13"/>
      <c r="TQF47" s="13"/>
      <c r="TQG47" s="13"/>
      <c r="TQH47" s="13"/>
      <c r="TQI47" s="13"/>
      <c r="TQJ47" s="13"/>
      <c r="TQK47" s="13"/>
      <c r="TQL47" s="13"/>
      <c r="TQM47" s="13"/>
      <c r="TQN47" s="13"/>
      <c r="TQO47" s="13"/>
      <c r="TQP47" s="13"/>
      <c r="TQQ47" s="13"/>
      <c r="TQR47" s="13"/>
      <c r="TQS47" s="13"/>
      <c r="TQT47" s="13"/>
      <c r="TQU47" s="13"/>
      <c r="TQV47" s="13"/>
      <c r="TQW47" s="13"/>
      <c r="TQX47" s="13"/>
      <c r="TQY47" s="13"/>
      <c r="TQZ47" s="13"/>
      <c r="TRA47" s="13"/>
      <c r="TRB47" s="13"/>
      <c r="TRC47" s="13"/>
      <c r="TRD47" s="13"/>
      <c r="TRE47" s="13"/>
      <c r="TRF47" s="13"/>
      <c r="TRG47" s="13"/>
      <c r="TRH47" s="13"/>
      <c r="TRI47" s="13"/>
      <c r="TRJ47" s="13"/>
      <c r="TRK47" s="13"/>
      <c r="TRL47" s="13"/>
      <c r="TRM47" s="13"/>
      <c r="TRN47" s="13"/>
      <c r="TRO47" s="13"/>
      <c r="TRP47" s="13"/>
      <c r="TRQ47" s="13"/>
      <c r="TRR47" s="13"/>
      <c r="TRS47" s="13"/>
      <c r="TRT47" s="13"/>
      <c r="TRU47" s="13"/>
      <c r="TRV47" s="13"/>
      <c r="TRW47" s="13"/>
      <c r="TRX47" s="13"/>
      <c r="TRY47" s="13"/>
      <c r="TRZ47" s="13"/>
      <c r="TSA47" s="13"/>
      <c r="TSB47" s="13"/>
      <c r="TSC47" s="13"/>
      <c r="TSD47" s="13"/>
      <c r="TSE47" s="13"/>
      <c r="TSF47" s="13"/>
      <c r="TSG47" s="13"/>
      <c r="TSH47" s="13"/>
      <c r="TSI47" s="13"/>
      <c r="TSJ47" s="13"/>
      <c r="TSK47" s="13"/>
      <c r="TSL47" s="13"/>
      <c r="TSM47" s="13"/>
      <c r="TSN47" s="13"/>
      <c r="TSO47" s="13"/>
      <c r="TSP47" s="13"/>
      <c r="TSQ47" s="13"/>
      <c r="TSR47" s="13"/>
      <c r="TSS47" s="13"/>
      <c r="TST47" s="13"/>
      <c r="TSU47" s="13"/>
      <c r="TSV47" s="13"/>
      <c r="TSW47" s="13"/>
      <c r="TSX47" s="13"/>
      <c r="TSY47" s="13"/>
      <c r="TSZ47" s="13"/>
      <c r="TTA47" s="13"/>
      <c r="TTB47" s="13"/>
      <c r="TTC47" s="13"/>
      <c r="TTD47" s="13"/>
      <c r="TTE47" s="13"/>
      <c r="TTF47" s="13"/>
      <c r="TTG47" s="13"/>
      <c r="TTH47" s="13"/>
      <c r="TTI47" s="13"/>
      <c r="TTJ47" s="13"/>
      <c r="TTK47" s="13"/>
      <c r="TTL47" s="13"/>
      <c r="TTM47" s="13"/>
      <c r="TTN47" s="13"/>
      <c r="TTO47" s="13"/>
      <c r="TTP47" s="13"/>
      <c r="TTQ47" s="13"/>
      <c r="TTR47" s="13"/>
      <c r="TTS47" s="13"/>
      <c r="TTT47" s="13"/>
      <c r="TTU47" s="13"/>
      <c r="TTV47" s="13"/>
      <c r="TTW47" s="13"/>
      <c r="TTX47" s="13"/>
      <c r="TTY47" s="13"/>
      <c r="TTZ47" s="13"/>
      <c r="TUA47" s="13"/>
      <c r="TUB47" s="13"/>
      <c r="TUC47" s="13"/>
      <c r="TUD47" s="13"/>
      <c r="TUE47" s="13"/>
      <c r="TUF47" s="13"/>
      <c r="TUG47" s="13"/>
      <c r="TUH47" s="13"/>
      <c r="TUI47" s="13"/>
      <c r="TUJ47" s="13"/>
      <c r="TUK47" s="13"/>
      <c r="TUL47" s="13"/>
      <c r="TUM47" s="13"/>
      <c r="TUN47" s="13"/>
      <c r="TUO47" s="13"/>
      <c r="TUP47" s="13"/>
      <c r="TUQ47" s="13"/>
      <c r="TUR47" s="13"/>
      <c r="TUS47" s="13"/>
      <c r="TUT47" s="13"/>
      <c r="TUU47" s="13"/>
      <c r="TUV47" s="13"/>
      <c r="TUW47" s="13"/>
      <c r="TUX47" s="13"/>
      <c r="TUY47" s="13"/>
      <c r="TUZ47" s="13"/>
      <c r="TVA47" s="13"/>
      <c r="TVB47" s="13"/>
      <c r="TVC47" s="13"/>
      <c r="TVD47" s="13"/>
      <c r="TVE47" s="13"/>
      <c r="TVF47" s="13"/>
      <c r="TVG47" s="13"/>
      <c r="TVH47" s="13"/>
      <c r="TVI47" s="13"/>
      <c r="TVJ47" s="13"/>
      <c r="TVK47" s="13"/>
      <c r="TVL47" s="13"/>
      <c r="TVM47" s="13"/>
      <c r="TVN47" s="13"/>
      <c r="TVO47" s="13"/>
      <c r="TVP47" s="13"/>
      <c r="TVQ47" s="13"/>
      <c r="TVR47" s="13"/>
      <c r="TVS47" s="13"/>
      <c r="TVT47" s="13"/>
      <c r="TVU47" s="13"/>
      <c r="TVV47" s="13"/>
      <c r="TVW47" s="13"/>
      <c r="TVX47" s="13"/>
      <c r="TVY47" s="13"/>
      <c r="TVZ47" s="13"/>
      <c r="TWA47" s="13"/>
      <c r="TWB47" s="13"/>
      <c r="TWC47" s="13"/>
      <c r="TWD47" s="13"/>
      <c r="TWE47" s="13"/>
      <c r="TWF47" s="13"/>
      <c r="TWG47" s="13"/>
      <c r="TWH47" s="13"/>
      <c r="TWI47" s="13"/>
      <c r="TWJ47" s="13"/>
      <c r="TWK47" s="13"/>
      <c r="TWL47" s="13"/>
      <c r="TWM47" s="13"/>
      <c r="TWN47" s="13"/>
      <c r="TWO47" s="13"/>
      <c r="TWP47" s="13"/>
      <c r="TWQ47" s="13"/>
      <c r="TWR47" s="13"/>
      <c r="TWS47" s="13"/>
      <c r="TWT47" s="13"/>
      <c r="TWU47" s="13"/>
      <c r="TWV47" s="13"/>
      <c r="TWW47" s="13"/>
      <c r="TWX47" s="13"/>
      <c r="TWY47" s="13"/>
      <c r="TWZ47" s="13"/>
      <c r="TXA47" s="13"/>
      <c r="TXB47" s="13"/>
      <c r="TXC47" s="13"/>
      <c r="TXD47" s="13"/>
      <c r="TXE47" s="13"/>
      <c r="TXF47" s="13"/>
      <c r="TXG47" s="13"/>
      <c r="TXH47" s="13"/>
      <c r="TXI47" s="13"/>
      <c r="TXJ47" s="13"/>
      <c r="TXK47" s="13"/>
      <c r="TXL47" s="13"/>
      <c r="TXM47" s="13"/>
      <c r="TXN47" s="13"/>
      <c r="TXO47" s="13"/>
      <c r="TXP47" s="13"/>
      <c r="TXQ47" s="13"/>
      <c r="TXR47" s="13"/>
      <c r="TXS47" s="13"/>
      <c r="TXT47" s="13"/>
      <c r="TXU47" s="13"/>
      <c r="TXV47" s="13"/>
      <c r="TXW47" s="13"/>
      <c r="TXX47" s="13"/>
      <c r="TXY47" s="13"/>
      <c r="TXZ47" s="13"/>
      <c r="TYA47" s="13"/>
      <c r="TYB47" s="13"/>
      <c r="TYC47" s="13"/>
      <c r="TYD47" s="13"/>
      <c r="TYE47" s="13"/>
      <c r="TYF47" s="13"/>
      <c r="TYG47" s="13"/>
      <c r="TYH47" s="13"/>
      <c r="TYI47" s="13"/>
      <c r="TYJ47" s="13"/>
      <c r="TYK47" s="13"/>
      <c r="TYL47" s="13"/>
      <c r="TYM47" s="13"/>
      <c r="TYN47" s="13"/>
      <c r="TYO47" s="13"/>
      <c r="TYP47" s="13"/>
      <c r="TYQ47" s="13"/>
      <c r="TYR47" s="13"/>
      <c r="TYS47" s="13"/>
      <c r="TYT47" s="13"/>
      <c r="TYU47" s="13"/>
      <c r="TYV47" s="13"/>
      <c r="TYW47" s="13"/>
      <c r="TYX47" s="13"/>
      <c r="TYY47" s="13"/>
      <c r="TYZ47" s="13"/>
      <c r="TZA47" s="13"/>
      <c r="TZB47" s="13"/>
      <c r="TZC47" s="13"/>
      <c r="TZD47" s="13"/>
      <c r="TZE47" s="13"/>
      <c r="TZF47" s="13"/>
      <c r="TZG47" s="13"/>
      <c r="TZH47" s="13"/>
      <c r="TZI47" s="13"/>
      <c r="TZJ47" s="13"/>
      <c r="TZK47" s="13"/>
      <c r="TZL47" s="13"/>
      <c r="TZM47" s="13"/>
      <c r="TZN47" s="13"/>
      <c r="TZO47" s="13"/>
      <c r="TZP47" s="13"/>
      <c r="TZQ47" s="13"/>
      <c r="TZR47" s="13"/>
      <c r="TZS47" s="13"/>
      <c r="TZT47" s="13"/>
      <c r="TZU47" s="13"/>
      <c r="TZV47" s="13"/>
      <c r="TZW47" s="13"/>
      <c r="TZX47" s="13"/>
      <c r="TZY47" s="13"/>
      <c r="TZZ47" s="13"/>
      <c r="UAA47" s="13"/>
      <c r="UAB47" s="13"/>
      <c r="UAC47" s="13"/>
      <c r="UAD47" s="13"/>
      <c r="UAE47" s="13"/>
      <c r="UAF47" s="13"/>
      <c r="UAG47" s="13"/>
      <c r="UAH47" s="13"/>
      <c r="UAI47" s="13"/>
      <c r="UAJ47" s="13"/>
      <c r="UAK47" s="13"/>
      <c r="UAL47" s="13"/>
      <c r="UAM47" s="13"/>
      <c r="UAN47" s="13"/>
      <c r="UAO47" s="13"/>
      <c r="UAP47" s="13"/>
      <c r="UAQ47" s="13"/>
      <c r="UAR47" s="13"/>
      <c r="UAS47" s="13"/>
      <c r="UAT47" s="13"/>
      <c r="UAU47" s="13"/>
      <c r="UAV47" s="13"/>
      <c r="UAW47" s="13"/>
      <c r="UAX47" s="13"/>
      <c r="UAY47" s="13"/>
      <c r="UAZ47" s="13"/>
      <c r="UBA47" s="13"/>
      <c r="UBB47" s="13"/>
      <c r="UBC47" s="13"/>
      <c r="UBD47" s="13"/>
      <c r="UBE47" s="13"/>
      <c r="UBF47" s="13"/>
      <c r="UBG47" s="13"/>
      <c r="UBH47" s="13"/>
      <c r="UBI47" s="13"/>
      <c r="UBJ47" s="13"/>
      <c r="UBK47" s="13"/>
      <c r="UBL47" s="13"/>
      <c r="UBM47" s="13"/>
      <c r="UBN47" s="13"/>
      <c r="UBO47" s="13"/>
      <c r="UBP47" s="13"/>
      <c r="UBQ47" s="13"/>
      <c r="UBR47" s="13"/>
      <c r="UBS47" s="13"/>
      <c r="UBT47" s="13"/>
      <c r="UBU47" s="13"/>
      <c r="UBV47" s="13"/>
      <c r="UBW47" s="13"/>
      <c r="UBX47" s="13"/>
      <c r="UBY47" s="13"/>
      <c r="UBZ47" s="13"/>
      <c r="UCA47" s="13"/>
      <c r="UCB47" s="13"/>
      <c r="UCC47" s="13"/>
      <c r="UCD47" s="13"/>
      <c r="UCE47" s="13"/>
      <c r="UCF47" s="13"/>
      <c r="UCG47" s="13"/>
      <c r="UCH47" s="13"/>
      <c r="UCI47" s="13"/>
      <c r="UCJ47" s="13"/>
      <c r="UCK47" s="13"/>
      <c r="UCL47" s="13"/>
      <c r="UCM47" s="13"/>
      <c r="UCN47" s="13"/>
      <c r="UCO47" s="13"/>
      <c r="UCP47" s="13"/>
      <c r="UCQ47" s="13"/>
      <c r="UCR47" s="13"/>
      <c r="UCS47" s="13"/>
      <c r="UCT47" s="13"/>
      <c r="UCU47" s="13"/>
      <c r="UCV47" s="13"/>
      <c r="UCW47" s="13"/>
      <c r="UCX47" s="13"/>
      <c r="UCY47" s="13"/>
      <c r="UCZ47" s="13"/>
      <c r="UDA47" s="13"/>
      <c r="UDB47" s="13"/>
      <c r="UDC47" s="13"/>
      <c r="UDD47" s="13"/>
      <c r="UDE47" s="13"/>
      <c r="UDF47" s="13"/>
      <c r="UDG47" s="13"/>
      <c r="UDH47" s="13"/>
      <c r="UDI47" s="13"/>
      <c r="UDJ47" s="13"/>
      <c r="UDK47" s="13"/>
      <c r="UDL47" s="13"/>
      <c r="UDM47" s="13"/>
      <c r="UDN47" s="13"/>
      <c r="UDO47" s="13"/>
      <c r="UDP47" s="13"/>
      <c r="UDQ47" s="13"/>
      <c r="UDR47" s="13"/>
      <c r="UDS47" s="13"/>
      <c r="UDT47" s="13"/>
      <c r="UDU47" s="13"/>
      <c r="UDV47" s="13"/>
      <c r="UDW47" s="13"/>
      <c r="UDX47" s="13"/>
      <c r="UDY47" s="13"/>
      <c r="UDZ47" s="13"/>
      <c r="UEA47" s="13"/>
      <c r="UEB47" s="13"/>
      <c r="UEC47" s="13"/>
      <c r="UED47" s="13"/>
      <c r="UEE47" s="13"/>
      <c r="UEF47" s="13"/>
      <c r="UEG47" s="13"/>
      <c r="UEH47" s="13"/>
      <c r="UEI47" s="13"/>
      <c r="UEJ47" s="13"/>
      <c r="UEK47" s="13"/>
      <c r="UEL47" s="13"/>
      <c r="UEM47" s="13"/>
      <c r="UEN47" s="13"/>
      <c r="UEO47" s="13"/>
      <c r="UEP47" s="13"/>
      <c r="UEQ47" s="13"/>
      <c r="UER47" s="13"/>
      <c r="UES47" s="13"/>
      <c r="UET47" s="13"/>
      <c r="UEU47" s="13"/>
      <c r="UEV47" s="13"/>
      <c r="UEW47" s="13"/>
      <c r="UEX47" s="13"/>
      <c r="UEY47" s="13"/>
      <c r="UEZ47" s="13"/>
      <c r="UFA47" s="13"/>
      <c r="UFB47" s="13"/>
      <c r="UFC47" s="13"/>
      <c r="UFD47" s="13"/>
      <c r="UFE47" s="13"/>
      <c r="UFF47" s="13"/>
      <c r="UFG47" s="13"/>
      <c r="UFH47" s="13"/>
      <c r="UFI47" s="13"/>
      <c r="UFJ47" s="13"/>
      <c r="UFK47" s="13"/>
      <c r="UFL47" s="13"/>
      <c r="UFM47" s="13"/>
      <c r="UFN47" s="13"/>
      <c r="UFO47" s="13"/>
      <c r="UFP47" s="13"/>
      <c r="UFQ47" s="13"/>
      <c r="UFR47" s="13"/>
      <c r="UFS47" s="13"/>
      <c r="UFT47" s="13"/>
      <c r="UFU47" s="13"/>
      <c r="UFV47" s="13"/>
      <c r="UFW47" s="13"/>
      <c r="UFX47" s="13"/>
      <c r="UFY47" s="13"/>
      <c r="UFZ47" s="13"/>
      <c r="UGA47" s="13"/>
      <c r="UGB47" s="13"/>
      <c r="UGC47" s="13"/>
      <c r="UGD47" s="13"/>
      <c r="UGE47" s="13"/>
      <c r="UGF47" s="13"/>
      <c r="UGG47" s="13"/>
      <c r="UGH47" s="13"/>
      <c r="UGI47" s="13"/>
      <c r="UGJ47" s="13"/>
      <c r="UGK47" s="13"/>
      <c r="UGL47" s="13"/>
      <c r="UGM47" s="13"/>
      <c r="UGN47" s="13"/>
      <c r="UGO47" s="13"/>
      <c r="UGP47" s="13"/>
      <c r="UGQ47" s="13"/>
      <c r="UGR47" s="13"/>
      <c r="UGS47" s="13"/>
      <c r="UGT47" s="13"/>
      <c r="UGU47" s="13"/>
      <c r="UGV47" s="13"/>
      <c r="UGW47" s="13"/>
      <c r="UGX47" s="13"/>
      <c r="UGY47" s="13"/>
      <c r="UGZ47" s="13"/>
      <c r="UHA47" s="13"/>
      <c r="UHB47" s="13"/>
      <c r="UHC47" s="13"/>
      <c r="UHD47" s="13"/>
      <c r="UHE47" s="13"/>
      <c r="UHF47" s="13"/>
      <c r="UHG47" s="13"/>
      <c r="UHH47" s="13"/>
      <c r="UHI47" s="13"/>
      <c r="UHJ47" s="13"/>
      <c r="UHK47" s="13"/>
      <c r="UHL47" s="13"/>
      <c r="UHM47" s="13"/>
      <c r="UHN47" s="13"/>
      <c r="UHO47" s="13"/>
      <c r="UHP47" s="13"/>
      <c r="UHQ47" s="13"/>
      <c r="UHR47" s="13"/>
      <c r="UHS47" s="13"/>
      <c r="UHT47" s="13"/>
      <c r="UHU47" s="13"/>
      <c r="UHV47" s="13"/>
      <c r="UHW47" s="13"/>
      <c r="UHX47" s="13"/>
      <c r="UHY47" s="13"/>
      <c r="UHZ47" s="13"/>
      <c r="UIA47" s="13"/>
      <c r="UIB47" s="13"/>
      <c r="UIC47" s="13"/>
      <c r="UID47" s="13"/>
      <c r="UIE47" s="13"/>
      <c r="UIF47" s="13"/>
      <c r="UIG47" s="13"/>
      <c r="UIH47" s="13"/>
      <c r="UII47" s="13"/>
      <c r="UIJ47" s="13"/>
      <c r="UIK47" s="13"/>
      <c r="UIL47" s="13"/>
      <c r="UIM47" s="13"/>
      <c r="UIN47" s="13"/>
      <c r="UIO47" s="13"/>
      <c r="UIP47" s="13"/>
      <c r="UIQ47" s="13"/>
      <c r="UIR47" s="13"/>
      <c r="UIS47" s="13"/>
      <c r="UIT47" s="13"/>
      <c r="UIU47" s="13"/>
      <c r="UIV47" s="13"/>
      <c r="UIW47" s="13"/>
      <c r="UIX47" s="13"/>
      <c r="UIY47" s="13"/>
      <c r="UIZ47" s="13"/>
      <c r="UJA47" s="13"/>
      <c r="UJB47" s="13"/>
      <c r="UJC47" s="13"/>
      <c r="UJD47" s="13"/>
      <c r="UJE47" s="13"/>
      <c r="UJF47" s="13"/>
      <c r="UJG47" s="13"/>
      <c r="UJH47" s="13"/>
      <c r="UJI47" s="13"/>
      <c r="UJJ47" s="13"/>
      <c r="UJK47" s="13"/>
      <c r="UJL47" s="13"/>
      <c r="UJM47" s="13"/>
      <c r="UJN47" s="13"/>
      <c r="UJO47" s="13"/>
      <c r="UJP47" s="13"/>
      <c r="UJQ47" s="13"/>
      <c r="UJR47" s="13"/>
      <c r="UJS47" s="13"/>
      <c r="UJT47" s="13"/>
      <c r="UJU47" s="13"/>
      <c r="UJV47" s="13"/>
      <c r="UJW47" s="13"/>
      <c r="UJX47" s="13"/>
      <c r="UJY47" s="13"/>
      <c r="UJZ47" s="13"/>
      <c r="UKA47" s="13"/>
      <c r="UKB47" s="13"/>
      <c r="UKC47" s="13"/>
      <c r="UKD47" s="13"/>
      <c r="UKE47" s="13"/>
      <c r="UKF47" s="13"/>
      <c r="UKG47" s="13"/>
      <c r="UKH47" s="13"/>
      <c r="UKI47" s="13"/>
      <c r="UKJ47" s="13"/>
      <c r="UKK47" s="13"/>
      <c r="UKL47" s="13"/>
      <c r="UKM47" s="13"/>
      <c r="UKN47" s="13"/>
      <c r="UKO47" s="13"/>
      <c r="UKP47" s="13"/>
      <c r="UKQ47" s="13"/>
      <c r="UKR47" s="13"/>
      <c r="UKS47" s="13"/>
      <c r="UKT47" s="13"/>
      <c r="UKU47" s="13"/>
      <c r="UKV47" s="13"/>
      <c r="UKW47" s="13"/>
      <c r="UKX47" s="13"/>
      <c r="UKY47" s="13"/>
      <c r="UKZ47" s="13"/>
      <c r="ULA47" s="13"/>
      <c r="ULB47" s="13"/>
      <c r="ULC47" s="13"/>
      <c r="ULD47" s="13"/>
      <c r="ULE47" s="13"/>
      <c r="ULF47" s="13"/>
      <c r="ULG47" s="13"/>
      <c r="ULH47" s="13"/>
      <c r="ULI47" s="13"/>
      <c r="ULJ47" s="13"/>
      <c r="ULK47" s="13"/>
      <c r="ULL47" s="13"/>
      <c r="ULM47" s="13"/>
      <c r="ULN47" s="13"/>
      <c r="ULO47" s="13"/>
      <c r="ULP47" s="13"/>
      <c r="ULQ47" s="13"/>
      <c r="ULR47" s="13"/>
      <c r="ULS47" s="13"/>
      <c r="ULT47" s="13"/>
      <c r="ULU47" s="13"/>
      <c r="ULV47" s="13"/>
      <c r="ULW47" s="13"/>
      <c r="ULX47" s="13"/>
      <c r="ULY47" s="13"/>
      <c r="ULZ47" s="13"/>
      <c r="UMA47" s="13"/>
      <c r="UMB47" s="13"/>
      <c r="UMC47" s="13"/>
      <c r="UMD47" s="13"/>
      <c r="UME47" s="13"/>
      <c r="UMF47" s="13"/>
      <c r="UMG47" s="13"/>
      <c r="UMH47" s="13"/>
      <c r="UMI47" s="13"/>
      <c r="UMJ47" s="13"/>
      <c r="UMK47" s="13"/>
      <c r="UML47" s="13"/>
      <c r="UMM47" s="13"/>
      <c r="UMN47" s="13"/>
      <c r="UMO47" s="13"/>
      <c r="UMP47" s="13"/>
      <c r="UMQ47" s="13"/>
      <c r="UMR47" s="13"/>
      <c r="UMS47" s="13"/>
      <c r="UMT47" s="13"/>
      <c r="UMU47" s="13"/>
      <c r="UMV47" s="13"/>
      <c r="UMW47" s="13"/>
      <c r="UMX47" s="13"/>
      <c r="UMY47" s="13"/>
      <c r="UMZ47" s="13"/>
      <c r="UNA47" s="13"/>
      <c r="UNB47" s="13"/>
      <c r="UNC47" s="13"/>
      <c r="UND47" s="13"/>
      <c r="UNE47" s="13"/>
      <c r="UNF47" s="13"/>
      <c r="UNG47" s="13"/>
      <c r="UNH47" s="13"/>
      <c r="UNI47" s="13"/>
      <c r="UNJ47" s="13"/>
      <c r="UNK47" s="13"/>
      <c r="UNL47" s="13"/>
      <c r="UNM47" s="13"/>
      <c r="UNN47" s="13"/>
      <c r="UNO47" s="13"/>
      <c r="UNP47" s="13"/>
      <c r="UNQ47" s="13"/>
      <c r="UNR47" s="13"/>
      <c r="UNS47" s="13"/>
      <c r="UNT47" s="13"/>
      <c r="UNU47" s="13"/>
      <c r="UNV47" s="13"/>
      <c r="UNW47" s="13"/>
      <c r="UNX47" s="13"/>
      <c r="UNY47" s="13"/>
      <c r="UNZ47" s="13"/>
      <c r="UOA47" s="13"/>
      <c r="UOB47" s="13"/>
      <c r="UOC47" s="13"/>
      <c r="UOD47" s="13"/>
      <c r="UOE47" s="13"/>
      <c r="UOF47" s="13"/>
      <c r="UOG47" s="13"/>
      <c r="UOH47" s="13"/>
      <c r="UOI47" s="13"/>
      <c r="UOJ47" s="13"/>
      <c r="UOK47" s="13"/>
      <c r="UOL47" s="13"/>
      <c r="UOM47" s="13"/>
      <c r="UON47" s="13"/>
      <c r="UOO47" s="13"/>
      <c r="UOP47" s="13"/>
      <c r="UOQ47" s="13"/>
      <c r="UOR47" s="13"/>
      <c r="UOS47" s="13"/>
      <c r="UOT47" s="13"/>
      <c r="UOU47" s="13"/>
      <c r="UOV47" s="13"/>
      <c r="UOW47" s="13"/>
      <c r="UOX47" s="13"/>
      <c r="UOY47" s="13"/>
      <c r="UOZ47" s="13"/>
      <c r="UPA47" s="13"/>
      <c r="UPB47" s="13"/>
      <c r="UPC47" s="13"/>
      <c r="UPD47" s="13"/>
      <c r="UPE47" s="13"/>
      <c r="UPF47" s="13"/>
      <c r="UPG47" s="13"/>
      <c r="UPH47" s="13"/>
      <c r="UPI47" s="13"/>
      <c r="UPJ47" s="13"/>
      <c r="UPK47" s="13"/>
      <c r="UPL47" s="13"/>
      <c r="UPM47" s="13"/>
      <c r="UPN47" s="13"/>
      <c r="UPO47" s="13"/>
      <c r="UPP47" s="13"/>
      <c r="UPQ47" s="13"/>
      <c r="UPR47" s="13"/>
      <c r="UPS47" s="13"/>
      <c r="UPT47" s="13"/>
      <c r="UPU47" s="13"/>
      <c r="UPV47" s="13"/>
      <c r="UPW47" s="13"/>
      <c r="UPX47" s="13"/>
      <c r="UPY47" s="13"/>
      <c r="UPZ47" s="13"/>
      <c r="UQA47" s="13"/>
      <c r="UQB47" s="13"/>
      <c r="UQC47" s="13"/>
      <c r="UQD47" s="13"/>
      <c r="UQE47" s="13"/>
      <c r="UQF47" s="13"/>
      <c r="UQG47" s="13"/>
      <c r="UQH47" s="13"/>
      <c r="UQI47" s="13"/>
      <c r="UQJ47" s="13"/>
      <c r="UQK47" s="13"/>
      <c r="UQL47" s="13"/>
      <c r="UQM47" s="13"/>
      <c r="UQN47" s="13"/>
      <c r="UQO47" s="13"/>
      <c r="UQP47" s="13"/>
      <c r="UQQ47" s="13"/>
      <c r="UQR47" s="13"/>
      <c r="UQS47" s="13"/>
      <c r="UQT47" s="13"/>
      <c r="UQU47" s="13"/>
      <c r="UQV47" s="13"/>
      <c r="UQW47" s="13"/>
      <c r="UQX47" s="13"/>
      <c r="UQY47" s="13"/>
      <c r="UQZ47" s="13"/>
      <c r="URA47" s="13"/>
      <c r="URB47" s="13"/>
      <c r="URC47" s="13"/>
      <c r="URD47" s="13"/>
      <c r="URE47" s="13"/>
      <c r="URF47" s="13"/>
      <c r="URG47" s="13"/>
      <c r="URH47" s="13"/>
      <c r="URI47" s="13"/>
      <c r="URJ47" s="13"/>
      <c r="URK47" s="13"/>
      <c r="URL47" s="13"/>
      <c r="URM47" s="13"/>
      <c r="URN47" s="13"/>
      <c r="URO47" s="13"/>
      <c r="URP47" s="13"/>
      <c r="URQ47" s="13"/>
      <c r="URR47" s="13"/>
      <c r="URS47" s="13"/>
      <c r="URT47" s="13"/>
      <c r="URU47" s="13"/>
      <c r="URV47" s="13"/>
      <c r="URW47" s="13"/>
      <c r="URX47" s="13"/>
      <c r="URY47" s="13"/>
      <c r="URZ47" s="13"/>
      <c r="USA47" s="13"/>
      <c r="USB47" s="13"/>
      <c r="USC47" s="13"/>
      <c r="USD47" s="13"/>
      <c r="USE47" s="13"/>
      <c r="USF47" s="13"/>
      <c r="USG47" s="13"/>
      <c r="USH47" s="13"/>
      <c r="USI47" s="13"/>
      <c r="USJ47" s="13"/>
      <c r="USK47" s="13"/>
      <c r="USL47" s="13"/>
      <c r="USM47" s="13"/>
      <c r="USN47" s="13"/>
      <c r="USO47" s="13"/>
      <c r="USP47" s="13"/>
      <c r="USQ47" s="13"/>
      <c r="USR47" s="13"/>
      <c r="USS47" s="13"/>
      <c r="UST47" s="13"/>
      <c r="USU47" s="13"/>
      <c r="USV47" s="13"/>
      <c r="USW47" s="13"/>
      <c r="USX47" s="13"/>
      <c r="USY47" s="13"/>
      <c r="USZ47" s="13"/>
      <c r="UTA47" s="13"/>
      <c r="UTB47" s="13"/>
      <c r="UTC47" s="13"/>
      <c r="UTD47" s="13"/>
      <c r="UTE47" s="13"/>
      <c r="UTF47" s="13"/>
      <c r="UTG47" s="13"/>
      <c r="UTH47" s="13"/>
      <c r="UTI47" s="13"/>
      <c r="UTJ47" s="13"/>
      <c r="UTK47" s="13"/>
      <c r="UTL47" s="13"/>
      <c r="UTM47" s="13"/>
      <c r="UTN47" s="13"/>
      <c r="UTO47" s="13"/>
      <c r="UTP47" s="13"/>
      <c r="UTQ47" s="13"/>
      <c r="UTR47" s="13"/>
      <c r="UTS47" s="13"/>
      <c r="UTT47" s="13"/>
      <c r="UTU47" s="13"/>
      <c r="UTV47" s="13"/>
      <c r="UTW47" s="13"/>
      <c r="UTX47" s="13"/>
      <c r="UTY47" s="13"/>
      <c r="UTZ47" s="13"/>
      <c r="UUA47" s="13"/>
      <c r="UUB47" s="13"/>
      <c r="UUC47" s="13"/>
      <c r="UUD47" s="13"/>
      <c r="UUE47" s="13"/>
      <c r="UUF47" s="13"/>
      <c r="UUG47" s="13"/>
      <c r="UUH47" s="13"/>
      <c r="UUI47" s="13"/>
      <c r="UUJ47" s="13"/>
      <c r="UUK47" s="13"/>
      <c r="UUL47" s="13"/>
      <c r="UUM47" s="13"/>
      <c r="UUN47" s="13"/>
      <c r="UUO47" s="13"/>
      <c r="UUP47" s="13"/>
      <c r="UUQ47" s="13"/>
      <c r="UUR47" s="13"/>
      <c r="UUS47" s="13"/>
      <c r="UUT47" s="13"/>
      <c r="UUU47" s="13"/>
      <c r="UUV47" s="13"/>
      <c r="UUW47" s="13"/>
      <c r="UUX47" s="13"/>
      <c r="UUY47" s="13"/>
      <c r="UUZ47" s="13"/>
      <c r="UVA47" s="13"/>
      <c r="UVB47" s="13"/>
      <c r="UVC47" s="13"/>
      <c r="UVD47" s="13"/>
      <c r="UVE47" s="13"/>
      <c r="UVF47" s="13"/>
      <c r="UVG47" s="13"/>
      <c r="UVH47" s="13"/>
      <c r="UVI47" s="13"/>
      <c r="UVJ47" s="13"/>
      <c r="UVK47" s="13"/>
      <c r="UVL47" s="13"/>
      <c r="UVM47" s="13"/>
      <c r="UVN47" s="13"/>
      <c r="UVO47" s="13"/>
      <c r="UVP47" s="13"/>
      <c r="UVQ47" s="13"/>
      <c r="UVR47" s="13"/>
      <c r="UVS47" s="13"/>
      <c r="UVT47" s="13"/>
      <c r="UVU47" s="13"/>
      <c r="UVV47" s="13"/>
      <c r="UVW47" s="13"/>
      <c r="UVX47" s="13"/>
      <c r="UVY47" s="13"/>
      <c r="UVZ47" s="13"/>
      <c r="UWA47" s="13"/>
      <c r="UWB47" s="13"/>
      <c r="UWC47" s="13"/>
      <c r="UWD47" s="13"/>
      <c r="UWE47" s="13"/>
      <c r="UWF47" s="13"/>
      <c r="UWG47" s="13"/>
      <c r="UWH47" s="13"/>
      <c r="UWI47" s="13"/>
      <c r="UWJ47" s="13"/>
      <c r="UWK47" s="13"/>
      <c r="UWL47" s="13"/>
      <c r="UWM47" s="13"/>
      <c r="UWN47" s="13"/>
      <c r="UWO47" s="13"/>
      <c r="UWP47" s="13"/>
      <c r="UWQ47" s="13"/>
      <c r="UWR47" s="13"/>
      <c r="UWS47" s="13"/>
      <c r="UWT47" s="13"/>
      <c r="UWU47" s="13"/>
      <c r="UWV47" s="13"/>
      <c r="UWW47" s="13"/>
      <c r="UWX47" s="13"/>
      <c r="UWY47" s="13"/>
      <c r="UWZ47" s="13"/>
      <c r="UXA47" s="13"/>
      <c r="UXB47" s="13"/>
      <c r="UXC47" s="13"/>
      <c r="UXD47" s="13"/>
      <c r="UXE47" s="13"/>
      <c r="UXF47" s="13"/>
      <c r="UXG47" s="13"/>
      <c r="UXH47" s="13"/>
      <c r="UXI47" s="13"/>
      <c r="UXJ47" s="13"/>
      <c r="UXK47" s="13"/>
      <c r="UXL47" s="13"/>
      <c r="UXM47" s="13"/>
      <c r="UXN47" s="13"/>
      <c r="UXO47" s="13"/>
      <c r="UXP47" s="13"/>
      <c r="UXQ47" s="13"/>
      <c r="UXR47" s="13"/>
      <c r="UXS47" s="13"/>
      <c r="UXT47" s="13"/>
      <c r="UXU47" s="13"/>
      <c r="UXV47" s="13"/>
      <c r="UXW47" s="13"/>
      <c r="UXX47" s="13"/>
      <c r="UXY47" s="13"/>
      <c r="UXZ47" s="13"/>
      <c r="UYA47" s="13"/>
      <c r="UYB47" s="13"/>
      <c r="UYC47" s="13"/>
      <c r="UYD47" s="13"/>
      <c r="UYE47" s="13"/>
      <c r="UYF47" s="13"/>
      <c r="UYG47" s="13"/>
      <c r="UYH47" s="13"/>
      <c r="UYI47" s="13"/>
      <c r="UYJ47" s="13"/>
      <c r="UYK47" s="13"/>
      <c r="UYL47" s="13"/>
      <c r="UYM47" s="13"/>
      <c r="UYN47" s="13"/>
      <c r="UYO47" s="13"/>
      <c r="UYP47" s="13"/>
      <c r="UYQ47" s="13"/>
      <c r="UYR47" s="13"/>
      <c r="UYS47" s="13"/>
      <c r="UYT47" s="13"/>
      <c r="UYU47" s="13"/>
      <c r="UYV47" s="13"/>
      <c r="UYW47" s="13"/>
      <c r="UYX47" s="13"/>
      <c r="UYY47" s="13"/>
      <c r="UYZ47" s="13"/>
      <c r="UZA47" s="13"/>
      <c r="UZB47" s="13"/>
      <c r="UZC47" s="13"/>
      <c r="UZD47" s="13"/>
      <c r="UZE47" s="13"/>
      <c r="UZF47" s="13"/>
      <c r="UZG47" s="13"/>
      <c r="UZH47" s="13"/>
      <c r="UZI47" s="13"/>
      <c r="UZJ47" s="13"/>
      <c r="UZK47" s="13"/>
      <c r="UZL47" s="13"/>
      <c r="UZM47" s="13"/>
      <c r="UZN47" s="13"/>
      <c r="UZO47" s="13"/>
      <c r="UZP47" s="13"/>
      <c r="UZQ47" s="13"/>
      <c r="UZR47" s="13"/>
      <c r="UZS47" s="13"/>
      <c r="UZT47" s="13"/>
      <c r="UZU47" s="13"/>
      <c r="UZV47" s="13"/>
      <c r="UZW47" s="13"/>
      <c r="UZX47" s="13"/>
      <c r="UZY47" s="13"/>
      <c r="UZZ47" s="13"/>
      <c r="VAA47" s="13"/>
      <c r="VAB47" s="13"/>
      <c r="VAC47" s="13"/>
      <c r="VAD47" s="13"/>
      <c r="VAE47" s="13"/>
      <c r="VAF47" s="13"/>
      <c r="VAG47" s="13"/>
      <c r="VAH47" s="13"/>
      <c r="VAI47" s="13"/>
      <c r="VAJ47" s="13"/>
      <c r="VAK47" s="13"/>
      <c r="VAL47" s="13"/>
      <c r="VAM47" s="13"/>
      <c r="VAN47" s="13"/>
      <c r="VAO47" s="13"/>
      <c r="VAP47" s="13"/>
      <c r="VAQ47" s="13"/>
      <c r="VAR47" s="13"/>
      <c r="VAS47" s="13"/>
      <c r="VAT47" s="13"/>
      <c r="VAU47" s="13"/>
      <c r="VAV47" s="13"/>
      <c r="VAW47" s="13"/>
      <c r="VAX47" s="13"/>
      <c r="VAY47" s="13"/>
      <c r="VAZ47" s="13"/>
      <c r="VBA47" s="13"/>
      <c r="VBB47" s="13"/>
      <c r="VBC47" s="13"/>
      <c r="VBD47" s="13"/>
      <c r="VBE47" s="13"/>
      <c r="VBF47" s="13"/>
      <c r="VBG47" s="13"/>
      <c r="VBH47" s="13"/>
      <c r="VBI47" s="13"/>
      <c r="VBJ47" s="13"/>
      <c r="VBK47" s="13"/>
      <c r="VBL47" s="13"/>
      <c r="VBM47" s="13"/>
      <c r="VBN47" s="13"/>
      <c r="VBO47" s="13"/>
      <c r="VBP47" s="13"/>
      <c r="VBQ47" s="13"/>
      <c r="VBR47" s="13"/>
      <c r="VBS47" s="13"/>
      <c r="VBT47" s="13"/>
      <c r="VBU47" s="13"/>
      <c r="VBV47" s="13"/>
      <c r="VBW47" s="13"/>
      <c r="VBX47" s="13"/>
      <c r="VBY47" s="13"/>
      <c r="VBZ47" s="13"/>
      <c r="VCA47" s="13"/>
      <c r="VCB47" s="13"/>
      <c r="VCC47" s="13"/>
      <c r="VCD47" s="13"/>
      <c r="VCE47" s="13"/>
      <c r="VCF47" s="13"/>
      <c r="VCG47" s="13"/>
      <c r="VCH47" s="13"/>
      <c r="VCI47" s="13"/>
      <c r="VCJ47" s="13"/>
      <c r="VCK47" s="13"/>
      <c r="VCL47" s="13"/>
      <c r="VCM47" s="13"/>
      <c r="VCN47" s="13"/>
      <c r="VCO47" s="13"/>
      <c r="VCP47" s="13"/>
      <c r="VCQ47" s="13"/>
      <c r="VCR47" s="13"/>
      <c r="VCS47" s="13"/>
      <c r="VCT47" s="13"/>
      <c r="VCU47" s="13"/>
      <c r="VCV47" s="13"/>
      <c r="VCW47" s="13"/>
      <c r="VCX47" s="13"/>
      <c r="VCY47" s="13"/>
      <c r="VCZ47" s="13"/>
      <c r="VDA47" s="13"/>
      <c r="VDB47" s="13"/>
      <c r="VDC47" s="13"/>
      <c r="VDD47" s="13"/>
      <c r="VDE47" s="13"/>
      <c r="VDF47" s="13"/>
      <c r="VDG47" s="13"/>
      <c r="VDH47" s="13"/>
      <c r="VDI47" s="13"/>
      <c r="VDJ47" s="13"/>
      <c r="VDK47" s="13"/>
      <c r="VDL47" s="13"/>
      <c r="VDM47" s="13"/>
      <c r="VDN47" s="13"/>
      <c r="VDO47" s="13"/>
      <c r="VDP47" s="13"/>
      <c r="VDQ47" s="13"/>
      <c r="VDR47" s="13"/>
      <c r="VDS47" s="13"/>
      <c r="VDT47" s="13"/>
      <c r="VDU47" s="13"/>
      <c r="VDV47" s="13"/>
      <c r="VDW47" s="13"/>
      <c r="VDX47" s="13"/>
      <c r="VDY47" s="13"/>
      <c r="VDZ47" s="13"/>
      <c r="VEA47" s="13"/>
      <c r="VEB47" s="13"/>
      <c r="VEC47" s="13"/>
      <c r="VED47" s="13"/>
      <c r="VEE47" s="13"/>
      <c r="VEF47" s="13"/>
      <c r="VEG47" s="13"/>
      <c r="VEH47" s="13"/>
      <c r="VEI47" s="13"/>
      <c r="VEJ47" s="13"/>
      <c r="VEK47" s="13"/>
      <c r="VEL47" s="13"/>
      <c r="VEM47" s="13"/>
      <c r="VEN47" s="13"/>
      <c r="VEO47" s="13"/>
      <c r="VEP47" s="13"/>
      <c r="VEQ47" s="13"/>
      <c r="VER47" s="13"/>
      <c r="VES47" s="13"/>
      <c r="VET47" s="13"/>
      <c r="VEU47" s="13"/>
      <c r="VEV47" s="13"/>
      <c r="VEW47" s="13"/>
      <c r="VEX47" s="13"/>
      <c r="VEY47" s="13"/>
      <c r="VEZ47" s="13"/>
      <c r="VFA47" s="13"/>
      <c r="VFB47" s="13"/>
      <c r="VFC47" s="13"/>
      <c r="VFD47" s="13"/>
      <c r="VFE47" s="13"/>
      <c r="VFF47" s="13"/>
      <c r="VFG47" s="13"/>
      <c r="VFH47" s="13"/>
      <c r="VFI47" s="13"/>
      <c r="VFJ47" s="13"/>
      <c r="VFK47" s="13"/>
      <c r="VFL47" s="13"/>
      <c r="VFM47" s="13"/>
      <c r="VFN47" s="13"/>
      <c r="VFO47" s="13"/>
      <c r="VFP47" s="13"/>
      <c r="VFQ47" s="13"/>
      <c r="VFR47" s="13"/>
      <c r="VFS47" s="13"/>
      <c r="VFT47" s="13"/>
      <c r="VFU47" s="13"/>
      <c r="VFV47" s="13"/>
      <c r="VFW47" s="13"/>
      <c r="VFX47" s="13"/>
      <c r="VFY47" s="13"/>
      <c r="VFZ47" s="13"/>
      <c r="VGA47" s="13"/>
      <c r="VGB47" s="13"/>
      <c r="VGC47" s="13"/>
      <c r="VGD47" s="13"/>
      <c r="VGE47" s="13"/>
      <c r="VGF47" s="13"/>
      <c r="VGG47" s="13"/>
      <c r="VGH47" s="13"/>
      <c r="VGI47" s="13"/>
      <c r="VGJ47" s="13"/>
      <c r="VGK47" s="13"/>
      <c r="VGL47" s="13"/>
      <c r="VGM47" s="13"/>
      <c r="VGN47" s="13"/>
      <c r="VGO47" s="13"/>
      <c r="VGP47" s="13"/>
      <c r="VGQ47" s="13"/>
      <c r="VGR47" s="13"/>
      <c r="VGS47" s="13"/>
      <c r="VGT47" s="13"/>
      <c r="VGU47" s="13"/>
      <c r="VGV47" s="13"/>
      <c r="VGW47" s="13"/>
      <c r="VGX47" s="13"/>
      <c r="VGY47" s="13"/>
      <c r="VGZ47" s="13"/>
      <c r="VHA47" s="13"/>
      <c r="VHB47" s="13"/>
      <c r="VHC47" s="13"/>
      <c r="VHD47" s="13"/>
      <c r="VHE47" s="13"/>
      <c r="VHF47" s="13"/>
      <c r="VHG47" s="13"/>
      <c r="VHH47" s="13"/>
      <c r="VHI47" s="13"/>
      <c r="VHJ47" s="13"/>
      <c r="VHK47" s="13"/>
      <c r="VHL47" s="13"/>
      <c r="VHM47" s="13"/>
      <c r="VHN47" s="13"/>
      <c r="VHO47" s="13"/>
      <c r="VHP47" s="13"/>
      <c r="VHQ47" s="13"/>
      <c r="VHR47" s="13"/>
      <c r="VHS47" s="13"/>
      <c r="VHT47" s="13"/>
      <c r="VHU47" s="13"/>
      <c r="VHV47" s="13"/>
      <c r="VHW47" s="13"/>
      <c r="VHX47" s="13"/>
      <c r="VHY47" s="13"/>
      <c r="VHZ47" s="13"/>
      <c r="VIA47" s="13"/>
      <c r="VIB47" s="13"/>
      <c r="VIC47" s="13"/>
      <c r="VID47" s="13"/>
      <c r="VIE47" s="13"/>
      <c r="VIF47" s="13"/>
      <c r="VIG47" s="13"/>
      <c r="VIH47" s="13"/>
      <c r="VII47" s="13"/>
      <c r="VIJ47" s="13"/>
      <c r="VIK47" s="13"/>
      <c r="VIL47" s="13"/>
      <c r="VIM47" s="13"/>
      <c r="VIN47" s="13"/>
      <c r="VIO47" s="13"/>
      <c r="VIP47" s="13"/>
      <c r="VIQ47" s="13"/>
      <c r="VIR47" s="13"/>
      <c r="VIS47" s="13"/>
      <c r="VIT47" s="13"/>
      <c r="VIU47" s="13"/>
      <c r="VIV47" s="13"/>
      <c r="VIW47" s="13"/>
      <c r="VIX47" s="13"/>
      <c r="VIY47" s="13"/>
      <c r="VIZ47" s="13"/>
      <c r="VJA47" s="13"/>
      <c r="VJB47" s="13"/>
      <c r="VJC47" s="13"/>
      <c r="VJD47" s="13"/>
      <c r="VJE47" s="13"/>
      <c r="VJF47" s="13"/>
      <c r="VJG47" s="13"/>
      <c r="VJH47" s="13"/>
      <c r="VJI47" s="13"/>
      <c r="VJJ47" s="13"/>
      <c r="VJK47" s="13"/>
      <c r="VJL47" s="13"/>
      <c r="VJM47" s="13"/>
      <c r="VJN47" s="13"/>
      <c r="VJO47" s="13"/>
      <c r="VJP47" s="13"/>
      <c r="VJQ47" s="13"/>
      <c r="VJR47" s="13"/>
      <c r="VJS47" s="13"/>
      <c r="VJT47" s="13"/>
      <c r="VJU47" s="13"/>
      <c r="VJV47" s="13"/>
      <c r="VJW47" s="13"/>
      <c r="VJX47" s="13"/>
      <c r="VJY47" s="13"/>
      <c r="VJZ47" s="13"/>
      <c r="VKA47" s="13"/>
      <c r="VKB47" s="13"/>
      <c r="VKC47" s="13"/>
      <c r="VKD47" s="13"/>
      <c r="VKE47" s="13"/>
      <c r="VKF47" s="13"/>
      <c r="VKG47" s="13"/>
      <c r="VKH47" s="13"/>
      <c r="VKI47" s="13"/>
      <c r="VKJ47" s="13"/>
      <c r="VKK47" s="13"/>
      <c r="VKL47" s="13"/>
      <c r="VKM47" s="13"/>
      <c r="VKN47" s="13"/>
      <c r="VKO47" s="13"/>
      <c r="VKP47" s="13"/>
      <c r="VKQ47" s="13"/>
      <c r="VKR47" s="13"/>
      <c r="VKS47" s="13"/>
      <c r="VKT47" s="13"/>
      <c r="VKU47" s="13"/>
      <c r="VKV47" s="13"/>
      <c r="VKW47" s="13"/>
      <c r="VKX47" s="13"/>
      <c r="VKY47" s="13"/>
      <c r="VKZ47" s="13"/>
      <c r="VLA47" s="13"/>
      <c r="VLB47" s="13"/>
      <c r="VLC47" s="13"/>
      <c r="VLD47" s="13"/>
      <c r="VLE47" s="13"/>
      <c r="VLF47" s="13"/>
      <c r="VLG47" s="13"/>
      <c r="VLH47" s="13"/>
      <c r="VLI47" s="13"/>
      <c r="VLJ47" s="13"/>
      <c r="VLK47" s="13"/>
      <c r="VLL47" s="13"/>
      <c r="VLM47" s="13"/>
      <c r="VLN47" s="13"/>
      <c r="VLO47" s="13"/>
      <c r="VLP47" s="13"/>
      <c r="VLQ47" s="13"/>
      <c r="VLR47" s="13"/>
      <c r="VLS47" s="13"/>
      <c r="VLT47" s="13"/>
      <c r="VLU47" s="13"/>
      <c r="VLV47" s="13"/>
      <c r="VLW47" s="13"/>
      <c r="VLX47" s="13"/>
      <c r="VLY47" s="13"/>
      <c r="VLZ47" s="13"/>
      <c r="VMA47" s="13"/>
      <c r="VMB47" s="13"/>
      <c r="VMC47" s="13"/>
      <c r="VMD47" s="13"/>
      <c r="VME47" s="13"/>
      <c r="VMF47" s="13"/>
      <c r="VMG47" s="13"/>
      <c r="VMH47" s="13"/>
      <c r="VMI47" s="13"/>
      <c r="VMJ47" s="13"/>
      <c r="VMK47" s="13"/>
      <c r="VML47" s="13"/>
      <c r="VMM47" s="13"/>
      <c r="VMN47" s="13"/>
      <c r="VMO47" s="13"/>
      <c r="VMP47" s="13"/>
      <c r="VMQ47" s="13"/>
      <c r="VMR47" s="13"/>
      <c r="VMS47" s="13"/>
      <c r="VMT47" s="13"/>
      <c r="VMU47" s="13"/>
      <c r="VMV47" s="13"/>
      <c r="VMW47" s="13"/>
      <c r="VMX47" s="13"/>
      <c r="VMY47" s="13"/>
      <c r="VMZ47" s="13"/>
      <c r="VNA47" s="13"/>
      <c r="VNB47" s="13"/>
      <c r="VNC47" s="13"/>
      <c r="VND47" s="13"/>
      <c r="VNE47" s="13"/>
      <c r="VNF47" s="13"/>
      <c r="VNG47" s="13"/>
      <c r="VNH47" s="13"/>
      <c r="VNI47" s="13"/>
      <c r="VNJ47" s="13"/>
      <c r="VNK47" s="13"/>
      <c r="VNL47" s="13"/>
      <c r="VNM47" s="13"/>
      <c r="VNN47" s="13"/>
      <c r="VNO47" s="13"/>
      <c r="VNP47" s="13"/>
      <c r="VNQ47" s="13"/>
      <c r="VNR47" s="13"/>
      <c r="VNS47" s="13"/>
      <c r="VNT47" s="13"/>
      <c r="VNU47" s="13"/>
      <c r="VNV47" s="13"/>
      <c r="VNW47" s="13"/>
      <c r="VNX47" s="13"/>
      <c r="VNY47" s="13"/>
      <c r="VNZ47" s="13"/>
      <c r="VOA47" s="13"/>
      <c r="VOB47" s="13"/>
      <c r="VOC47" s="13"/>
      <c r="VOD47" s="13"/>
      <c r="VOE47" s="13"/>
      <c r="VOF47" s="13"/>
      <c r="VOG47" s="13"/>
      <c r="VOH47" s="13"/>
      <c r="VOI47" s="13"/>
      <c r="VOJ47" s="13"/>
      <c r="VOK47" s="13"/>
      <c r="VOL47" s="13"/>
      <c r="VOM47" s="13"/>
      <c r="VON47" s="13"/>
      <c r="VOO47" s="13"/>
      <c r="VOP47" s="13"/>
      <c r="VOQ47" s="13"/>
      <c r="VOR47" s="13"/>
      <c r="VOS47" s="13"/>
      <c r="VOT47" s="13"/>
      <c r="VOU47" s="13"/>
      <c r="VOV47" s="13"/>
      <c r="VOW47" s="13"/>
      <c r="VOX47" s="13"/>
      <c r="VOY47" s="13"/>
      <c r="VOZ47" s="13"/>
      <c r="VPA47" s="13"/>
      <c r="VPB47" s="13"/>
      <c r="VPC47" s="13"/>
      <c r="VPD47" s="13"/>
      <c r="VPE47" s="13"/>
      <c r="VPF47" s="13"/>
      <c r="VPG47" s="13"/>
      <c r="VPH47" s="13"/>
      <c r="VPI47" s="13"/>
      <c r="VPJ47" s="13"/>
      <c r="VPK47" s="13"/>
      <c r="VPL47" s="13"/>
      <c r="VPM47" s="13"/>
      <c r="VPN47" s="13"/>
      <c r="VPO47" s="13"/>
      <c r="VPP47" s="13"/>
      <c r="VPQ47" s="13"/>
      <c r="VPR47" s="13"/>
      <c r="VPS47" s="13"/>
      <c r="VPT47" s="13"/>
      <c r="VPU47" s="13"/>
      <c r="VPV47" s="13"/>
      <c r="VPW47" s="13"/>
      <c r="VPX47" s="13"/>
      <c r="VPY47" s="13"/>
      <c r="VPZ47" s="13"/>
      <c r="VQA47" s="13"/>
      <c r="VQB47" s="13"/>
      <c r="VQC47" s="13"/>
      <c r="VQD47" s="13"/>
      <c r="VQE47" s="13"/>
      <c r="VQF47" s="13"/>
      <c r="VQG47" s="13"/>
      <c r="VQH47" s="13"/>
      <c r="VQI47" s="13"/>
      <c r="VQJ47" s="13"/>
      <c r="VQK47" s="13"/>
      <c r="VQL47" s="13"/>
      <c r="VQM47" s="13"/>
      <c r="VQN47" s="13"/>
      <c r="VQO47" s="13"/>
      <c r="VQP47" s="13"/>
      <c r="VQQ47" s="13"/>
      <c r="VQR47" s="13"/>
      <c r="VQS47" s="13"/>
      <c r="VQT47" s="13"/>
      <c r="VQU47" s="13"/>
      <c r="VQV47" s="13"/>
      <c r="VQW47" s="13"/>
      <c r="VQX47" s="13"/>
      <c r="VQY47" s="13"/>
      <c r="VQZ47" s="13"/>
      <c r="VRA47" s="13"/>
      <c r="VRB47" s="13"/>
      <c r="VRC47" s="13"/>
      <c r="VRD47" s="13"/>
      <c r="VRE47" s="13"/>
      <c r="VRF47" s="13"/>
      <c r="VRG47" s="13"/>
      <c r="VRH47" s="13"/>
      <c r="VRI47" s="13"/>
      <c r="VRJ47" s="13"/>
      <c r="VRK47" s="13"/>
      <c r="VRL47" s="13"/>
      <c r="VRM47" s="13"/>
      <c r="VRN47" s="13"/>
      <c r="VRO47" s="13"/>
      <c r="VRP47" s="13"/>
      <c r="VRQ47" s="13"/>
      <c r="VRR47" s="13"/>
      <c r="VRS47" s="13"/>
      <c r="VRT47" s="13"/>
      <c r="VRU47" s="13"/>
      <c r="VRV47" s="13"/>
      <c r="VRW47" s="13"/>
      <c r="VRX47" s="13"/>
      <c r="VRY47" s="13"/>
      <c r="VRZ47" s="13"/>
      <c r="VSA47" s="13"/>
      <c r="VSB47" s="13"/>
      <c r="VSC47" s="13"/>
      <c r="VSD47" s="13"/>
      <c r="VSE47" s="13"/>
      <c r="VSF47" s="13"/>
      <c r="VSG47" s="13"/>
      <c r="VSH47" s="13"/>
      <c r="VSI47" s="13"/>
      <c r="VSJ47" s="13"/>
      <c r="VSK47" s="13"/>
      <c r="VSL47" s="13"/>
      <c r="VSM47" s="13"/>
      <c r="VSN47" s="13"/>
      <c r="VSO47" s="13"/>
      <c r="VSP47" s="13"/>
      <c r="VSQ47" s="13"/>
      <c r="VSR47" s="13"/>
      <c r="VSS47" s="13"/>
      <c r="VST47" s="13"/>
      <c r="VSU47" s="13"/>
      <c r="VSV47" s="13"/>
      <c r="VSW47" s="13"/>
      <c r="VSX47" s="13"/>
      <c r="VSY47" s="13"/>
      <c r="VSZ47" s="13"/>
      <c r="VTA47" s="13"/>
      <c r="VTB47" s="13"/>
      <c r="VTC47" s="13"/>
      <c r="VTD47" s="13"/>
      <c r="VTE47" s="13"/>
      <c r="VTF47" s="13"/>
      <c r="VTG47" s="13"/>
      <c r="VTH47" s="13"/>
      <c r="VTI47" s="13"/>
      <c r="VTJ47" s="13"/>
      <c r="VTK47" s="13"/>
      <c r="VTL47" s="13"/>
      <c r="VTM47" s="13"/>
      <c r="VTN47" s="13"/>
      <c r="VTO47" s="13"/>
      <c r="VTP47" s="13"/>
      <c r="VTQ47" s="13"/>
      <c r="VTR47" s="13"/>
      <c r="VTS47" s="13"/>
      <c r="VTT47" s="13"/>
      <c r="VTU47" s="13"/>
      <c r="VTV47" s="13"/>
      <c r="VTW47" s="13"/>
      <c r="VTX47" s="13"/>
      <c r="VTY47" s="13"/>
      <c r="VTZ47" s="13"/>
      <c r="VUA47" s="13"/>
      <c r="VUB47" s="13"/>
      <c r="VUC47" s="13"/>
      <c r="VUD47" s="13"/>
      <c r="VUE47" s="13"/>
      <c r="VUF47" s="13"/>
      <c r="VUG47" s="13"/>
      <c r="VUH47" s="13"/>
      <c r="VUI47" s="13"/>
      <c r="VUJ47" s="13"/>
      <c r="VUK47" s="13"/>
      <c r="VUL47" s="13"/>
      <c r="VUM47" s="13"/>
      <c r="VUN47" s="13"/>
      <c r="VUO47" s="13"/>
      <c r="VUP47" s="13"/>
      <c r="VUQ47" s="13"/>
      <c r="VUR47" s="13"/>
      <c r="VUS47" s="13"/>
      <c r="VUT47" s="13"/>
      <c r="VUU47" s="13"/>
      <c r="VUV47" s="13"/>
      <c r="VUW47" s="13"/>
      <c r="VUX47" s="13"/>
      <c r="VUY47" s="13"/>
      <c r="VUZ47" s="13"/>
      <c r="VVA47" s="13"/>
      <c r="VVB47" s="13"/>
      <c r="VVC47" s="13"/>
      <c r="VVD47" s="13"/>
      <c r="VVE47" s="13"/>
      <c r="VVF47" s="13"/>
      <c r="VVG47" s="13"/>
      <c r="VVH47" s="13"/>
      <c r="VVI47" s="13"/>
      <c r="VVJ47" s="13"/>
      <c r="VVK47" s="13"/>
      <c r="VVL47" s="13"/>
      <c r="VVM47" s="13"/>
      <c r="VVN47" s="13"/>
      <c r="VVO47" s="13"/>
      <c r="VVP47" s="13"/>
      <c r="VVQ47" s="13"/>
      <c r="VVR47" s="13"/>
      <c r="VVS47" s="13"/>
      <c r="VVT47" s="13"/>
      <c r="VVU47" s="13"/>
      <c r="VVV47" s="13"/>
      <c r="VVW47" s="13"/>
      <c r="VVX47" s="13"/>
      <c r="VVY47" s="13"/>
      <c r="VVZ47" s="13"/>
      <c r="VWA47" s="13"/>
      <c r="VWB47" s="13"/>
      <c r="VWC47" s="13"/>
      <c r="VWD47" s="13"/>
      <c r="VWE47" s="13"/>
      <c r="VWF47" s="13"/>
      <c r="VWG47" s="13"/>
      <c r="VWH47" s="13"/>
      <c r="VWI47" s="13"/>
      <c r="VWJ47" s="13"/>
      <c r="VWK47" s="13"/>
      <c r="VWL47" s="13"/>
      <c r="VWM47" s="13"/>
      <c r="VWN47" s="13"/>
      <c r="VWO47" s="13"/>
      <c r="VWP47" s="13"/>
      <c r="VWQ47" s="13"/>
      <c r="VWR47" s="13"/>
      <c r="VWS47" s="13"/>
      <c r="VWT47" s="13"/>
      <c r="VWU47" s="13"/>
      <c r="VWV47" s="13"/>
      <c r="VWW47" s="13"/>
      <c r="VWX47" s="13"/>
      <c r="VWY47" s="13"/>
      <c r="VWZ47" s="13"/>
      <c r="VXA47" s="13"/>
      <c r="VXB47" s="13"/>
      <c r="VXC47" s="13"/>
      <c r="VXD47" s="13"/>
      <c r="VXE47" s="13"/>
      <c r="VXF47" s="13"/>
      <c r="VXG47" s="13"/>
      <c r="VXH47" s="13"/>
      <c r="VXI47" s="13"/>
      <c r="VXJ47" s="13"/>
      <c r="VXK47" s="13"/>
      <c r="VXL47" s="13"/>
      <c r="VXM47" s="13"/>
      <c r="VXN47" s="13"/>
      <c r="VXO47" s="13"/>
      <c r="VXP47" s="13"/>
      <c r="VXQ47" s="13"/>
      <c r="VXR47" s="13"/>
      <c r="VXS47" s="13"/>
      <c r="VXT47" s="13"/>
      <c r="VXU47" s="13"/>
      <c r="VXV47" s="13"/>
      <c r="VXW47" s="13"/>
      <c r="VXX47" s="13"/>
      <c r="VXY47" s="13"/>
      <c r="VXZ47" s="13"/>
      <c r="VYA47" s="13"/>
      <c r="VYB47" s="13"/>
      <c r="VYC47" s="13"/>
      <c r="VYD47" s="13"/>
      <c r="VYE47" s="13"/>
      <c r="VYF47" s="13"/>
      <c r="VYG47" s="13"/>
      <c r="VYH47" s="13"/>
      <c r="VYI47" s="13"/>
      <c r="VYJ47" s="13"/>
      <c r="VYK47" s="13"/>
      <c r="VYL47" s="13"/>
      <c r="VYM47" s="13"/>
      <c r="VYN47" s="13"/>
      <c r="VYO47" s="13"/>
      <c r="VYP47" s="13"/>
      <c r="VYQ47" s="13"/>
      <c r="VYR47" s="13"/>
      <c r="VYS47" s="13"/>
      <c r="VYT47" s="13"/>
      <c r="VYU47" s="13"/>
      <c r="VYV47" s="13"/>
      <c r="VYW47" s="13"/>
      <c r="VYX47" s="13"/>
      <c r="VYY47" s="13"/>
      <c r="VYZ47" s="13"/>
      <c r="VZA47" s="13"/>
      <c r="VZB47" s="13"/>
      <c r="VZC47" s="13"/>
      <c r="VZD47" s="13"/>
      <c r="VZE47" s="13"/>
      <c r="VZF47" s="13"/>
      <c r="VZG47" s="13"/>
      <c r="VZH47" s="13"/>
      <c r="VZI47" s="13"/>
      <c r="VZJ47" s="13"/>
      <c r="VZK47" s="13"/>
      <c r="VZL47" s="13"/>
      <c r="VZM47" s="13"/>
      <c r="VZN47" s="13"/>
      <c r="VZO47" s="13"/>
      <c r="VZP47" s="13"/>
      <c r="VZQ47" s="13"/>
      <c r="VZR47" s="13"/>
      <c r="VZS47" s="13"/>
      <c r="VZT47" s="13"/>
      <c r="VZU47" s="13"/>
      <c r="VZV47" s="13"/>
      <c r="VZW47" s="13"/>
      <c r="VZX47" s="13"/>
      <c r="VZY47" s="13"/>
      <c r="VZZ47" s="13"/>
      <c r="WAA47" s="13"/>
      <c r="WAB47" s="13"/>
      <c r="WAC47" s="13"/>
      <c r="WAD47" s="13"/>
      <c r="WAE47" s="13"/>
      <c r="WAF47" s="13"/>
      <c r="WAG47" s="13"/>
      <c r="WAH47" s="13"/>
      <c r="WAI47" s="13"/>
      <c r="WAJ47" s="13"/>
      <c r="WAK47" s="13"/>
      <c r="WAL47" s="13"/>
      <c r="WAM47" s="13"/>
      <c r="WAN47" s="13"/>
      <c r="WAO47" s="13"/>
      <c r="WAP47" s="13"/>
      <c r="WAQ47" s="13"/>
      <c r="WAR47" s="13"/>
      <c r="WAS47" s="13"/>
      <c r="WAT47" s="13"/>
      <c r="WAU47" s="13"/>
      <c r="WAV47" s="13"/>
      <c r="WAW47" s="13"/>
      <c r="WAX47" s="13"/>
      <c r="WAY47" s="13"/>
      <c r="WAZ47" s="13"/>
      <c r="WBA47" s="13"/>
      <c r="WBB47" s="13"/>
      <c r="WBC47" s="13"/>
      <c r="WBD47" s="13"/>
      <c r="WBE47" s="13"/>
      <c r="WBF47" s="13"/>
      <c r="WBG47" s="13"/>
      <c r="WBH47" s="13"/>
      <c r="WBI47" s="13"/>
      <c r="WBJ47" s="13"/>
      <c r="WBK47" s="13"/>
      <c r="WBL47" s="13"/>
      <c r="WBM47" s="13"/>
      <c r="WBN47" s="13"/>
      <c r="WBO47" s="13"/>
      <c r="WBP47" s="13"/>
      <c r="WBQ47" s="13"/>
      <c r="WBR47" s="13"/>
      <c r="WBS47" s="13"/>
      <c r="WBT47" s="13"/>
      <c r="WBU47" s="13"/>
      <c r="WBV47" s="13"/>
      <c r="WBW47" s="13"/>
      <c r="WBX47" s="13"/>
      <c r="WBY47" s="13"/>
      <c r="WBZ47" s="13"/>
      <c r="WCA47" s="13"/>
      <c r="WCB47" s="13"/>
      <c r="WCC47" s="13"/>
      <c r="WCD47" s="13"/>
      <c r="WCE47" s="13"/>
      <c r="WCF47" s="13"/>
      <c r="WCG47" s="13"/>
      <c r="WCH47" s="13"/>
      <c r="WCI47" s="13"/>
      <c r="WCJ47" s="13"/>
      <c r="WCK47" s="13"/>
      <c r="WCL47" s="13"/>
      <c r="WCM47" s="13"/>
      <c r="WCN47" s="13"/>
      <c r="WCO47" s="13"/>
      <c r="WCP47" s="13"/>
      <c r="WCQ47" s="13"/>
      <c r="WCR47" s="13"/>
      <c r="WCS47" s="13"/>
      <c r="WCT47" s="13"/>
      <c r="WCU47" s="13"/>
      <c r="WCV47" s="13"/>
      <c r="WCW47" s="13"/>
      <c r="WCX47" s="13"/>
      <c r="WCY47" s="13"/>
      <c r="WCZ47" s="13"/>
      <c r="WDA47" s="13"/>
      <c r="WDB47" s="13"/>
      <c r="WDC47" s="13"/>
      <c r="WDD47" s="13"/>
      <c r="WDE47" s="13"/>
      <c r="WDF47" s="13"/>
      <c r="WDG47" s="13"/>
      <c r="WDH47" s="13"/>
      <c r="WDI47" s="13"/>
      <c r="WDJ47" s="13"/>
      <c r="WDK47" s="13"/>
      <c r="WDL47" s="13"/>
      <c r="WDM47" s="13"/>
      <c r="WDN47" s="13"/>
      <c r="WDO47" s="13"/>
      <c r="WDP47" s="13"/>
      <c r="WDQ47" s="13"/>
      <c r="WDR47" s="13"/>
      <c r="WDS47" s="13"/>
      <c r="WDT47" s="13"/>
      <c r="WDU47" s="13"/>
      <c r="WDV47" s="13"/>
      <c r="WDW47" s="13"/>
      <c r="WDX47" s="13"/>
      <c r="WDY47" s="13"/>
      <c r="WDZ47" s="13"/>
      <c r="WEA47" s="13"/>
      <c r="WEB47" s="13"/>
      <c r="WEC47" s="13"/>
      <c r="WED47" s="13"/>
      <c r="WEE47" s="13"/>
      <c r="WEF47" s="13"/>
      <c r="WEG47" s="13"/>
      <c r="WEH47" s="13"/>
      <c r="WEI47" s="13"/>
      <c r="WEJ47" s="13"/>
      <c r="WEK47" s="13"/>
      <c r="WEL47" s="13"/>
      <c r="WEM47" s="13"/>
      <c r="WEN47" s="13"/>
      <c r="WEO47" s="13"/>
      <c r="WEP47" s="13"/>
      <c r="WEQ47" s="13"/>
      <c r="WER47" s="13"/>
      <c r="WES47" s="13"/>
      <c r="WET47" s="13"/>
      <c r="WEU47" s="13"/>
      <c r="WEV47" s="13"/>
      <c r="WEW47" s="13"/>
      <c r="WEX47" s="13"/>
      <c r="WEY47" s="13"/>
      <c r="WEZ47" s="13"/>
      <c r="WFA47" s="13"/>
      <c r="WFB47" s="13"/>
      <c r="WFC47" s="13"/>
      <c r="WFD47" s="13"/>
      <c r="WFE47" s="13"/>
      <c r="WFF47" s="13"/>
      <c r="WFG47" s="13"/>
      <c r="WFH47" s="13"/>
      <c r="WFI47" s="13"/>
      <c r="WFJ47" s="13"/>
      <c r="WFK47" s="13"/>
      <c r="WFL47" s="13"/>
      <c r="WFM47" s="13"/>
      <c r="WFN47" s="13"/>
      <c r="WFO47" s="13"/>
      <c r="WFP47" s="13"/>
      <c r="WFQ47" s="13"/>
      <c r="WFR47" s="13"/>
      <c r="WFS47" s="13"/>
      <c r="WFT47" s="13"/>
      <c r="WFU47" s="13"/>
      <c r="WFV47" s="13"/>
      <c r="WFW47" s="13"/>
      <c r="WFX47" s="13"/>
      <c r="WFY47" s="13"/>
      <c r="WFZ47" s="13"/>
      <c r="WGA47" s="13"/>
      <c r="WGB47" s="13"/>
      <c r="WGC47" s="13"/>
      <c r="WGD47" s="13"/>
      <c r="WGE47" s="13"/>
      <c r="WGF47" s="13"/>
      <c r="WGG47" s="13"/>
      <c r="WGH47" s="13"/>
      <c r="WGI47" s="13"/>
      <c r="WGJ47" s="13"/>
      <c r="WGK47" s="13"/>
      <c r="WGL47" s="13"/>
      <c r="WGM47" s="13"/>
      <c r="WGN47" s="13"/>
      <c r="WGO47" s="13"/>
      <c r="WGP47" s="13"/>
      <c r="WGQ47" s="13"/>
      <c r="WGR47" s="13"/>
      <c r="WGS47" s="13"/>
      <c r="WGT47" s="13"/>
      <c r="WGU47" s="13"/>
      <c r="WGV47" s="13"/>
      <c r="WGW47" s="13"/>
      <c r="WGX47" s="13"/>
      <c r="WGY47" s="13"/>
      <c r="WGZ47" s="13"/>
      <c r="WHA47" s="13"/>
      <c r="WHB47" s="13"/>
      <c r="WHC47" s="13"/>
      <c r="WHD47" s="13"/>
      <c r="WHE47" s="13"/>
      <c r="WHF47" s="13"/>
      <c r="WHG47" s="13"/>
      <c r="WHH47" s="13"/>
      <c r="WHI47" s="13"/>
      <c r="WHJ47" s="13"/>
      <c r="WHK47" s="13"/>
      <c r="WHL47" s="13"/>
      <c r="WHM47" s="13"/>
      <c r="WHN47" s="13"/>
      <c r="WHO47" s="13"/>
      <c r="WHP47" s="13"/>
      <c r="WHQ47" s="13"/>
      <c r="WHR47" s="13"/>
      <c r="WHS47" s="13"/>
      <c r="WHT47" s="13"/>
      <c r="WHU47" s="13"/>
      <c r="WHV47" s="13"/>
      <c r="WHW47" s="13"/>
      <c r="WHX47" s="13"/>
      <c r="WHY47" s="13"/>
      <c r="WHZ47" s="13"/>
      <c r="WIA47" s="13"/>
      <c r="WIB47" s="13"/>
      <c r="WIC47" s="13"/>
      <c r="WID47" s="13"/>
      <c r="WIE47" s="13"/>
      <c r="WIF47" s="13"/>
      <c r="WIG47" s="13"/>
      <c r="WIH47" s="13"/>
      <c r="WII47" s="13"/>
      <c r="WIJ47" s="13"/>
      <c r="WIK47" s="13"/>
      <c r="WIL47" s="13"/>
      <c r="WIM47" s="13"/>
      <c r="WIN47" s="13"/>
      <c r="WIO47" s="13"/>
      <c r="WIP47" s="13"/>
      <c r="WIQ47" s="13"/>
      <c r="WIR47" s="13"/>
      <c r="WIS47" s="13"/>
      <c r="WIT47" s="13"/>
      <c r="WIU47" s="13"/>
      <c r="WIV47" s="13"/>
      <c r="WIW47" s="13"/>
      <c r="WIX47" s="13"/>
      <c r="WIY47" s="13"/>
      <c r="WIZ47" s="13"/>
      <c r="WJA47" s="13"/>
      <c r="WJB47" s="13"/>
      <c r="WJC47" s="13"/>
      <c r="WJD47" s="13"/>
      <c r="WJE47" s="13"/>
      <c r="WJF47" s="13"/>
      <c r="WJG47" s="13"/>
      <c r="WJH47" s="13"/>
      <c r="WJI47" s="13"/>
      <c r="WJJ47" s="13"/>
      <c r="WJK47" s="13"/>
      <c r="WJL47" s="13"/>
      <c r="WJM47" s="13"/>
      <c r="WJN47" s="13"/>
      <c r="WJO47" s="13"/>
      <c r="WJP47" s="13"/>
      <c r="WJQ47" s="13"/>
      <c r="WJR47" s="13"/>
      <c r="WJS47" s="13"/>
      <c r="WJT47" s="13"/>
      <c r="WJU47" s="13"/>
      <c r="WJV47" s="13"/>
      <c r="WJW47" s="13"/>
      <c r="WJX47" s="13"/>
      <c r="WJY47" s="13"/>
      <c r="WJZ47" s="13"/>
      <c r="WKA47" s="13"/>
      <c r="WKB47" s="13"/>
      <c r="WKC47" s="13"/>
      <c r="WKD47" s="13"/>
      <c r="WKE47" s="13"/>
      <c r="WKF47" s="13"/>
      <c r="WKG47" s="13"/>
      <c r="WKH47" s="13"/>
      <c r="WKI47" s="13"/>
      <c r="WKJ47" s="13"/>
      <c r="WKK47" s="13"/>
      <c r="WKL47" s="13"/>
      <c r="WKM47" s="13"/>
      <c r="WKN47" s="13"/>
      <c r="WKO47" s="13"/>
      <c r="WKP47" s="13"/>
      <c r="WKQ47" s="13"/>
      <c r="WKR47" s="13"/>
      <c r="WKS47" s="13"/>
      <c r="WKT47" s="13"/>
      <c r="WKU47" s="13"/>
      <c r="WKV47" s="13"/>
      <c r="WKW47" s="13"/>
      <c r="WKX47" s="13"/>
      <c r="WKY47" s="13"/>
      <c r="WKZ47" s="13"/>
      <c r="WLA47" s="13"/>
      <c r="WLB47" s="13"/>
      <c r="WLC47" s="13"/>
      <c r="WLD47" s="13"/>
      <c r="WLE47" s="13"/>
      <c r="WLF47" s="13"/>
      <c r="WLG47" s="13"/>
      <c r="WLH47" s="13"/>
      <c r="WLI47" s="13"/>
      <c r="WLJ47" s="13"/>
      <c r="WLK47" s="13"/>
      <c r="WLL47" s="13"/>
      <c r="WLM47" s="13"/>
      <c r="WLN47" s="13"/>
      <c r="WLO47" s="13"/>
      <c r="WLP47" s="13"/>
      <c r="WLQ47" s="13"/>
      <c r="WLR47" s="13"/>
      <c r="WLS47" s="13"/>
      <c r="WLT47" s="13"/>
      <c r="WLU47" s="13"/>
      <c r="WLV47" s="13"/>
      <c r="WLW47" s="13"/>
      <c r="WLX47" s="13"/>
      <c r="WLY47" s="13"/>
      <c r="WLZ47" s="13"/>
      <c r="WMA47" s="13"/>
      <c r="WMB47" s="13"/>
      <c r="WMC47" s="13"/>
      <c r="WMD47" s="13"/>
      <c r="WME47" s="13"/>
      <c r="WMF47" s="13"/>
      <c r="WMG47" s="13"/>
      <c r="WMH47" s="13"/>
      <c r="WMI47" s="13"/>
      <c r="WMJ47" s="13"/>
      <c r="WMK47" s="13"/>
      <c r="WML47" s="13"/>
      <c r="WMM47" s="13"/>
      <c r="WMN47" s="13"/>
      <c r="WMO47" s="13"/>
      <c r="WMP47" s="13"/>
      <c r="WMQ47" s="13"/>
      <c r="WMR47" s="13"/>
      <c r="WMS47" s="13"/>
      <c r="WMT47" s="13"/>
      <c r="WMU47" s="13"/>
      <c r="WMV47" s="13"/>
      <c r="WMW47" s="13"/>
      <c r="WMX47" s="13"/>
      <c r="WMY47" s="13"/>
      <c r="WMZ47" s="13"/>
      <c r="WNA47" s="13"/>
      <c r="WNB47" s="13"/>
      <c r="WNC47" s="13"/>
      <c r="WND47" s="13"/>
      <c r="WNE47" s="13"/>
      <c r="WNF47" s="13"/>
      <c r="WNG47" s="13"/>
      <c r="WNH47" s="13"/>
      <c r="WNI47" s="13"/>
      <c r="WNJ47" s="13"/>
      <c r="WNK47" s="13"/>
      <c r="WNL47" s="13"/>
      <c r="WNM47" s="13"/>
      <c r="WNN47" s="13"/>
      <c r="WNO47" s="13"/>
      <c r="WNP47" s="13"/>
      <c r="WNQ47" s="13"/>
      <c r="WNR47" s="13"/>
      <c r="WNS47" s="13"/>
      <c r="WNT47" s="13"/>
      <c r="WNU47" s="13"/>
      <c r="WNV47" s="13"/>
      <c r="WNW47" s="13"/>
      <c r="WNX47" s="13"/>
      <c r="WNY47" s="13"/>
      <c r="WNZ47" s="13"/>
      <c r="WOA47" s="13"/>
      <c r="WOB47" s="13"/>
      <c r="WOC47" s="13"/>
      <c r="WOD47" s="13"/>
      <c r="WOE47" s="13"/>
      <c r="WOF47" s="13"/>
      <c r="WOG47" s="13"/>
      <c r="WOH47" s="13"/>
      <c r="WOI47" s="13"/>
      <c r="WOJ47" s="13"/>
      <c r="WOK47" s="13"/>
      <c r="WOL47" s="13"/>
      <c r="WOM47" s="13"/>
      <c r="WON47" s="13"/>
      <c r="WOO47" s="13"/>
      <c r="WOP47" s="13"/>
      <c r="WOQ47" s="13"/>
      <c r="WOR47" s="13"/>
      <c r="WOS47" s="13"/>
      <c r="WOT47" s="13"/>
      <c r="WOU47" s="13"/>
      <c r="WOV47" s="13"/>
      <c r="WOW47" s="13"/>
      <c r="WOX47" s="13"/>
      <c r="WOY47" s="13"/>
      <c r="WOZ47" s="13"/>
      <c r="WPA47" s="13"/>
      <c r="WPB47" s="13"/>
      <c r="WPC47" s="13"/>
      <c r="WPD47" s="13"/>
      <c r="WPE47" s="13"/>
      <c r="WPF47" s="13"/>
      <c r="WPG47" s="13"/>
      <c r="WPH47" s="13"/>
      <c r="WPI47" s="13"/>
      <c r="WPJ47" s="13"/>
      <c r="WPK47" s="13"/>
      <c r="WPL47" s="13"/>
      <c r="WPM47" s="13"/>
      <c r="WPN47" s="13"/>
      <c r="WPO47" s="13"/>
      <c r="WPP47" s="13"/>
      <c r="WPQ47" s="13"/>
      <c r="WPR47" s="13"/>
      <c r="WPS47" s="13"/>
      <c r="WPT47" s="13"/>
      <c r="WPU47" s="13"/>
      <c r="WPV47" s="13"/>
      <c r="WPW47" s="13"/>
      <c r="WPX47" s="13"/>
      <c r="WPY47" s="13"/>
      <c r="WPZ47" s="13"/>
      <c r="WQA47" s="13"/>
      <c r="WQB47" s="13"/>
      <c r="WQC47" s="13"/>
      <c r="WQD47" s="13"/>
      <c r="WQE47" s="13"/>
      <c r="WQF47" s="13"/>
      <c r="WQG47" s="13"/>
      <c r="WQH47" s="13"/>
      <c r="WQI47" s="13"/>
      <c r="WQJ47" s="13"/>
      <c r="WQK47" s="13"/>
      <c r="WQL47" s="13"/>
      <c r="WQM47" s="13"/>
      <c r="WQN47" s="13"/>
      <c r="WQO47" s="13"/>
      <c r="WQP47" s="13"/>
      <c r="WQQ47" s="13"/>
      <c r="WQR47" s="13"/>
      <c r="WQS47" s="13"/>
      <c r="WQT47" s="13"/>
      <c r="WQU47" s="13"/>
      <c r="WQV47" s="13"/>
      <c r="WQW47" s="13"/>
      <c r="WQX47" s="13"/>
      <c r="WQY47" s="13"/>
      <c r="WQZ47" s="13"/>
      <c r="WRA47" s="13"/>
      <c r="WRB47" s="13"/>
      <c r="WRC47" s="13"/>
      <c r="WRD47" s="13"/>
      <c r="WRE47" s="13"/>
      <c r="WRF47" s="13"/>
      <c r="WRG47" s="13"/>
      <c r="WRH47" s="13"/>
      <c r="WRI47" s="13"/>
      <c r="WRJ47" s="13"/>
      <c r="WRK47" s="13"/>
      <c r="WRL47" s="13"/>
      <c r="WRM47" s="13"/>
      <c r="WRN47" s="13"/>
      <c r="WRO47" s="13"/>
      <c r="WRP47" s="13"/>
      <c r="WRQ47" s="13"/>
      <c r="WRR47" s="13"/>
      <c r="WRS47" s="13"/>
      <c r="WRT47" s="13"/>
      <c r="WRU47" s="13"/>
      <c r="WRV47" s="13"/>
      <c r="WRW47" s="13"/>
      <c r="WRX47" s="13"/>
      <c r="WRY47" s="13"/>
      <c r="WRZ47" s="13"/>
      <c r="WSA47" s="13"/>
      <c r="WSB47" s="13"/>
      <c r="WSC47" s="13"/>
      <c r="WSD47" s="13"/>
      <c r="WSE47" s="13"/>
      <c r="WSF47" s="13"/>
      <c r="WSG47" s="13"/>
      <c r="WSH47" s="13"/>
      <c r="WSI47" s="13"/>
      <c r="WSJ47" s="13"/>
      <c r="WSK47" s="13"/>
      <c r="WSL47" s="13"/>
      <c r="WSM47" s="13"/>
      <c r="WSN47" s="13"/>
      <c r="WSO47" s="13"/>
      <c r="WSP47" s="13"/>
      <c r="WSQ47" s="13"/>
      <c r="WSR47" s="13"/>
      <c r="WSS47" s="13"/>
      <c r="WST47" s="13"/>
      <c r="WSU47" s="13"/>
      <c r="WSV47" s="13"/>
      <c r="WSW47" s="13"/>
      <c r="WSX47" s="13"/>
      <c r="WSY47" s="13"/>
      <c r="WSZ47" s="13"/>
      <c r="WTA47" s="13"/>
      <c r="WTB47" s="13"/>
      <c r="WTC47" s="13"/>
      <c r="WTD47" s="13"/>
      <c r="WTE47" s="13"/>
      <c r="WTF47" s="13"/>
      <c r="WTG47" s="13"/>
      <c r="WTH47" s="13"/>
      <c r="WTI47" s="13"/>
      <c r="WTJ47" s="13"/>
      <c r="WTK47" s="13"/>
      <c r="WTL47" s="13"/>
      <c r="WTM47" s="13"/>
      <c r="WTN47" s="13"/>
      <c r="WTO47" s="13"/>
      <c r="WTP47" s="13"/>
      <c r="WTQ47" s="13"/>
      <c r="WTR47" s="13"/>
      <c r="WTS47" s="13"/>
      <c r="WTT47" s="13"/>
      <c r="WTU47" s="13"/>
      <c r="WTV47" s="13"/>
      <c r="WTW47" s="13"/>
      <c r="WTX47" s="13"/>
      <c r="WTY47" s="13"/>
      <c r="WTZ47" s="13"/>
      <c r="WUA47" s="13"/>
      <c r="WUB47" s="13"/>
      <c r="WUC47" s="13"/>
      <c r="WUD47" s="13"/>
      <c r="WUE47" s="13"/>
      <c r="WUF47" s="13"/>
      <c r="WUG47" s="13"/>
      <c r="WUH47" s="13"/>
      <c r="WUI47" s="13"/>
      <c r="WUJ47" s="13"/>
      <c r="WUK47" s="13"/>
      <c r="WUL47" s="13"/>
      <c r="WUM47" s="13"/>
      <c r="WUN47" s="13"/>
      <c r="WUO47" s="13"/>
      <c r="WUP47" s="13"/>
      <c r="WUQ47" s="13"/>
      <c r="WUR47" s="13"/>
      <c r="WUS47" s="13"/>
      <c r="WUT47" s="13"/>
      <c r="WUU47" s="13"/>
      <c r="WUV47" s="13"/>
      <c r="WUW47" s="13"/>
      <c r="WUX47" s="13"/>
      <c r="WUY47" s="13"/>
      <c r="WUZ47" s="13"/>
      <c r="WVA47" s="13"/>
      <c r="WVB47" s="13"/>
      <c r="WVC47" s="13"/>
      <c r="WVD47" s="13"/>
      <c r="WVE47" s="13"/>
      <c r="WVF47" s="13"/>
      <c r="WVG47" s="13"/>
      <c r="WVH47" s="13"/>
      <c r="WVI47" s="13"/>
      <c r="WVJ47" s="13"/>
      <c r="WVK47" s="13"/>
      <c r="WVL47" s="13"/>
      <c r="WVM47" s="13"/>
      <c r="WVN47" s="13"/>
      <c r="WVO47" s="13"/>
      <c r="WVP47" s="13"/>
      <c r="WVQ47" s="13"/>
      <c r="WVR47" s="13"/>
      <c r="WVS47" s="13"/>
      <c r="WVT47" s="13"/>
      <c r="WVU47" s="13"/>
      <c r="WVV47" s="13"/>
      <c r="WVW47" s="13"/>
      <c r="WVX47" s="13"/>
      <c r="WVY47" s="13"/>
      <c r="WVZ47" s="13"/>
      <c r="WWA47" s="13"/>
      <c r="WWB47" s="13"/>
      <c r="WWC47" s="13"/>
      <c r="WWD47" s="13"/>
      <c r="WWE47" s="13"/>
      <c r="WWF47" s="13"/>
      <c r="WWG47" s="13"/>
      <c r="WWH47" s="13"/>
      <c r="WWI47" s="13"/>
      <c r="WWJ47" s="13"/>
      <c r="WWK47" s="13"/>
      <c r="WWL47" s="13"/>
      <c r="WWM47" s="13"/>
      <c r="WWN47" s="13"/>
      <c r="WWO47" s="13"/>
      <c r="WWP47" s="13"/>
      <c r="WWQ47" s="13"/>
      <c r="WWR47" s="13"/>
      <c r="WWS47" s="13"/>
      <c r="WWT47" s="13"/>
      <c r="WWU47" s="13"/>
      <c r="WWV47" s="13"/>
      <c r="WWW47" s="13"/>
      <c r="WWX47" s="13"/>
      <c r="WWY47" s="13"/>
      <c r="WWZ47" s="13"/>
      <c r="WXA47" s="13"/>
      <c r="WXB47" s="13"/>
      <c r="WXC47" s="13"/>
      <c r="WXD47" s="13"/>
      <c r="WXE47" s="13"/>
      <c r="WXF47" s="13"/>
      <c r="WXG47" s="13"/>
      <c r="WXH47" s="13"/>
      <c r="WXI47" s="13"/>
      <c r="WXJ47" s="13"/>
      <c r="WXK47" s="13"/>
      <c r="WXL47" s="13"/>
      <c r="WXM47" s="13"/>
      <c r="WXN47" s="13"/>
      <c r="WXO47" s="13"/>
      <c r="WXP47" s="13"/>
      <c r="WXQ47" s="13"/>
      <c r="WXR47" s="13"/>
      <c r="WXS47" s="13"/>
      <c r="WXT47" s="13"/>
      <c r="WXU47" s="13"/>
      <c r="WXV47" s="13"/>
      <c r="WXW47" s="13"/>
      <c r="WXX47" s="13"/>
      <c r="WXY47" s="13"/>
      <c r="WXZ47" s="13"/>
      <c r="WYA47" s="13"/>
      <c r="WYB47" s="13"/>
      <c r="WYC47" s="13"/>
      <c r="WYD47" s="13"/>
      <c r="WYE47" s="13"/>
      <c r="WYF47" s="13"/>
      <c r="WYG47" s="13"/>
      <c r="WYH47" s="13"/>
      <c r="WYI47" s="13"/>
      <c r="WYJ47" s="13"/>
      <c r="WYK47" s="13"/>
      <c r="WYL47" s="13"/>
      <c r="WYM47" s="13"/>
      <c r="WYN47" s="13"/>
      <c r="WYO47" s="13"/>
      <c r="WYP47" s="13"/>
      <c r="WYQ47" s="13"/>
      <c r="WYR47" s="13"/>
      <c r="WYS47" s="13"/>
      <c r="WYT47" s="13"/>
      <c r="WYU47" s="13"/>
      <c r="WYV47" s="13"/>
      <c r="WYW47" s="13"/>
      <c r="WYX47" s="13"/>
      <c r="WYY47" s="13"/>
      <c r="WYZ47" s="13"/>
      <c r="WZA47" s="13"/>
      <c r="WZB47" s="13"/>
      <c r="WZC47" s="13"/>
      <c r="WZD47" s="13"/>
      <c r="WZE47" s="13"/>
      <c r="WZF47" s="13"/>
      <c r="WZG47" s="13"/>
      <c r="WZH47" s="13"/>
      <c r="WZI47" s="13"/>
      <c r="WZJ47" s="13"/>
      <c r="WZK47" s="13"/>
      <c r="WZL47" s="13"/>
      <c r="WZM47" s="13"/>
      <c r="WZN47" s="13"/>
      <c r="WZO47" s="13"/>
      <c r="WZP47" s="13"/>
      <c r="WZQ47" s="13"/>
      <c r="WZR47" s="13"/>
      <c r="WZS47" s="13"/>
      <c r="WZT47" s="13"/>
      <c r="WZU47" s="13"/>
      <c r="WZV47" s="13"/>
      <c r="WZW47" s="13"/>
      <c r="WZX47" s="13"/>
      <c r="WZY47" s="13"/>
      <c r="WZZ47" s="13"/>
      <c r="XAA47" s="13"/>
      <c r="XAB47" s="13"/>
      <c r="XAC47" s="13"/>
      <c r="XAD47" s="13"/>
      <c r="XAE47" s="13"/>
      <c r="XAF47" s="13"/>
      <c r="XAG47" s="13"/>
      <c r="XAH47" s="13"/>
      <c r="XAI47" s="13"/>
      <c r="XAJ47" s="13"/>
      <c r="XAK47" s="13"/>
      <c r="XAL47" s="13"/>
      <c r="XAM47" s="13"/>
      <c r="XAN47" s="13"/>
      <c r="XAO47" s="13"/>
      <c r="XAP47" s="13"/>
      <c r="XAQ47" s="13"/>
      <c r="XAR47" s="13"/>
      <c r="XAS47" s="13"/>
      <c r="XAT47" s="13"/>
      <c r="XAU47" s="13"/>
      <c r="XAV47" s="13"/>
      <c r="XAW47" s="13"/>
      <c r="XAX47" s="13"/>
      <c r="XAY47" s="13"/>
      <c r="XAZ47" s="13"/>
      <c r="XBA47" s="13"/>
      <c r="XBB47" s="13"/>
      <c r="XBC47" s="13"/>
      <c r="XBD47" s="13"/>
      <c r="XBE47" s="13"/>
      <c r="XBF47" s="13"/>
      <c r="XBG47" s="13"/>
      <c r="XBH47" s="13"/>
      <c r="XBI47" s="13"/>
      <c r="XBJ47" s="13"/>
      <c r="XBK47" s="13"/>
      <c r="XBL47" s="13"/>
      <c r="XBM47" s="13"/>
      <c r="XBN47" s="13"/>
      <c r="XBO47" s="13"/>
      <c r="XBP47" s="13"/>
      <c r="XBQ47" s="13"/>
      <c r="XBR47" s="13"/>
      <c r="XBS47" s="13"/>
      <c r="XBT47" s="13"/>
      <c r="XBU47" s="13"/>
      <c r="XBV47" s="13"/>
      <c r="XBW47" s="13"/>
      <c r="XBX47" s="13"/>
      <c r="XBY47" s="13"/>
      <c r="XBZ47" s="13"/>
      <c r="XCA47" s="13"/>
      <c r="XCB47" s="13"/>
      <c r="XCC47" s="13"/>
      <c r="XCD47" s="13"/>
      <c r="XCE47" s="13"/>
      <c r="XCF47" s="13"/>
      <c r="XCG47" s="13"/>
      <c r="XCH47" s="13"/>
      <c r="XCI47" s="13"/>
      <c r="XCJ47" s="13"/>
      <c r="XCK47" s="13"/>
      <c r="XCL47" s="13"/>
      <c r="XCM47" s="13"/>
      <c r="XCN47" s="13"/>
      <c r="XCO47" s="13"/>
      <c r="XCP47" s="13"/>
      <c r="XCQ47" s="13"/>
      <c r="XCR47" s="13"/>
      <c r="XCS47" s="13"/>
      <c r="XCT47" s="13"/>
      <c r="XCU47" s="13"/>
      <c r="XCV47" s="13"/>
      <c r="XCW47" s="13"/>
      <c r="XCX47" s="13"/>
      <c r="XCY47" s="13"/>
      <c r="XCZ47" s="13"/>
      <c r="XDA47" s="13"/>
      <c r="XDB47" s="13"/>
      <c r="XDC47" s="13"/>
      <c r="XDD47" s="13"/>
      <c r="XDE47" s="13"/>
      <c r="XDF47" s="13"/>
      <c r="XDG47" s="13"/>
      <c r="XDH47" s="13"/>
      <c r="XDI47" s="13"/>
      <c r="XDJ47" s="13"/>
      <c r="XDK47" s="13"/>
      <c r="XDL47" s="13"/>
      <c r="XDM47" s="13"/>
      <c r="XDN47" s="13"/>
      <c r="XDO47" s="13"/>
      <c r="XDP47" s="13"/>
      <c r="XDQ47" s="13"/>
      <c r="XDR47" s="13"/>
      <c r="XDS47" s="13"/>
      <c r="XDT47" s="13"/>
      <c r="XDU47" s="13"/>
      <c r="XDV47" s="13"/>
      <c r="XDW47" s="13"/>
      <c r="XDX47" s="13"/>
      <c r="XDY47" s="13"/>
      <c r="XDZ47" s="13"/>
      <c r="XEA47" s="13"/>
      <c r="XEB47" s="13"/>
      <c r="XEC47" s="13"/>
      <c r="XED47" s="13"/>
      <c r="XEE47" s="13"/>
      <c r="XEF47" s="13"/>
      <c r="XEG47" s="13"/>
      <c r="XEH47" s="13"/>
      <c r="XEI47" s="13"/>
      <c r="XEJ47" s="13"/>
      <c r="XEK47" s="13"/>
      <c r="XEL47" s="13"/>
      <c r="XEM47" s="13"/>
      <c r="XEN47" s="13"/>
      <c r="XEO47" s="13"/>
      <c r="XEP47" s="13"/>
      <c r="XEQ47" s="13"/>
      <c r="XER47" s="13"/>
      <c r="XES47" s="13"/>
      <c r="XET47" s="13"/>
      <c r="XEU47" s="13"/>
      <c r="XEV47" s="13"/>
      <c r="XEW47" s="13"/>
      <c r="XEX47" s="13"/>
      <c r="XEY47" s="13"/>
      <c r="XEZ47" s="13"/>
      <c r="XFA47" s="13"/>
      <c r="XFB47" s="13"/>
      <c r="XFC47" s="13"/>
      <c r="XFD47" s="13"/>
    </row>
    <row r="48" spans="1:16384" ht="15" customHeight="1" x14ac:dyDescent="0.25">
      <c r="A48" s="5"/>
      <c r="B48" s="6" t="s">
        <v>7</v>
      </c>
    </row>
    <row r="49" spans="1:145" ht="15" customHeight="1" x14ac:dyDescent="0.25">
      <c r="A49" s="5"/>
      <c r="B49" s="7" t="s">
        <v>204</v>
      </c>
      <c r="C49" s="4"/>
      <c r="D49" s="4"/>
      <c r="E49" s="4"/>
      <c r="F49" s="4"/>
      <c r="G49" s="4"/>
      <c r="H49" s="4"/>
      <c r="I49" s="257"/>
      <c r="J49" s="257"/>
      <c r="K49" s="1"/>
    </row>
    <row r="50" spans="1:145" ht="15" customHeight="1" x14ac:dyDescent="0.25">
      <c r="B50" s="3" t="s">
        <v>222</v>
      </c>
      <c r="C50" s="4"/>
      <c r="D50" s="4"/>
      <c r="E50" s="4"/>
      <c r="F50" s="4"/>
      <c r="G50" s="4"/>
      <c r="H50" s="4"/>
      <c r="I50" s="12"/>
      <c r="J50" s="12"/>
      <c r="K50" s="1"/>
    </row>
    <row r="51" spans="1:145" ht="15" customHeight="1" x14ac:dyDescent="0.25">
      <c r="B51" s="3"/>
      <c r="C51" s="4"/>
      <c r="D51" s="4"/>
      <c r="E51" s="4"/>
      <c r="F51" s="4"/>
      <c r="G51" s="4"/>
      <c r="H51" s="4"/>
      <c r="I51" s="12"/>
      <c r="J51" s="12"/>
      <c r="K51" s="1"/>
    </row>
    <row r="52" spans="1:145" ht="15" customHeight="1" thickBot="1" x14ac:dyDescent="0.3">
      <c r="B52" s="51" t="s">
        <v>10</v>
      </c>
      <c r="C52" s="52"/>
      <c r="D52" s="53"/>
      <c r="E52" s="53"/>
      <c r="F52" s="53"/>
      <c r="G52" s="54"/>
      <c r="H52" s="54"/>
      <c r="I52" s="53"/>
      <c r="J52" s="52"/>
      <c r="K52" s="1"/>
    </row>
    <row r="53" spans="1:145" ht="15" customHeight="1" thickBot="1" x14ac:dyDescent="0.3">
      <c r="B53" s="254" t="s">
        <v>75</v>
      </c>
      <c r="C53" s="255"/>
      <c r="D53" s="255"/>
      <c r="E53" s="255"/>
      <c r="F53" s="255"/>
      <c r="G53" s="255"/>
      <c r="H53" s="255"/>
      <c r="I53" s="255"/>
      <c r="J53" s="256"/>
      <c r="K53" s="1"/>
    </row>
    <row r="54" spans="1:145" ht="15" customHeight="1" x14ac:dyDescent="0.25">
      <c r="B54" s="14" t="s">
        <v>6</v>
      </c>
      <c r="C54" s="15" t="s">
        <v>176</v>
      </c>
      <c r="D54" s="15" t="s">
        <v>0</v>
      </c>
      <c r="E54" s="15" t="s">
        <v>72</v>
      </c>
      <c r="F54" s="15" t="s">
        <v>71</v>
      </c>
      <c r="G54" s="15" t="s">
        <v>2</v>
      </c>
      <c r="H54" s="15" t="s">
        <v>70</v>
      </c>
      <c r="I54" s="15" t="s">
        <v>3</v>
      </c>
      <c r="J54" s="152" t="s">
        <v>175</v>
      </c>
      <c r="K54" s="1"/>
    </row>
    <row r="55" spans="1:145" ht="15" customHeight="1" x14ac:dyDescent="0.25">
      <c r="B55" s="16" t="s">
        <v>201</v>
      </c>
      <c r="C55" s="17">
        <v>4088.25</v>
      </c>
      <c r="D55" s="18">
        <v>597382</v>
      </c>
      <c r="E55" s="18">
        <v>317674</v>
      </c>
      <c r="F55" s="18">
        <v>1949</v>
      </c>
      <c r="G55" s="55">
        <f>F55/D55</f>
        <v>3.2625690094445431E-3</v>
      </c>
      <c r="H55" s="56">
        <f>C55/F55</f>
        <v>2.0976141611082606</v>
      </c>
      <c r="I55" s="21">
        <v>14</v>
      </c>
      <c r="J55" s="30">
        <f>C55/I55</f>
        <v>292.01785714285717</v>
      </c>
      <c r="K55" s="1"/>
    </row>
    <row r="56" spans="1:145" ht="15" customHeight="1" thickBot="1" x14ac:dyDescent="0.3">
      <c r="B56" s="31" t="s">
        <v>212</v>
      </c>
      <c r="C56" s="24">
        <v>5923</v>
      </c>
      <c r="D56" s="23">
        <v>872743</v>
      </c>
      <c r="E56" s="23">
        <v>428943</v>
      </c>
      <c r="F56" s="23">
        <v>2744</v>
      </c>
      <c r="G56" s="101">
        <f>F56/D56</f>
        <v>3.1441100071842457E-3</v>
      </c>
      <c r="H56" s="102">
        <f>C56/F56</f>
        <v>2.1585276967930027</v>
      </c>
      <c r="I56" s="32">
        <v>33</v>
      </c>
      <c r="J56" s="33">
        <f>C56/I56</f>
        <v>179.4848484848485</v>
      </c>
      <c r="K56" s="1"/>
    </row>
    <row r="57" spans="1:145" s="88" customFormat="1" ht="15" customHeight="1" thickBot="1" x14ac:dyDescent="0.3">
      <c r="B57" s="97" t="s">
        <v>9</v>
      </c>
      <c r="C57" s="92">
        <f>SUM(C55:C56)</f>
        <v>10011.25</v>
      </c>
      <c r="D57" s="91">
        <f>SUM(D55:D56)</f>
        <v>1470125</v>
      </c>
      <c r="E57" s="91">
        <f>SUM(E55:E56)</f>
        <v>746617</v>
      </c>
      <c r="F57" s="91">
        <f>SUM(F55:F56)</f>
        <v>4693</v>
      </c>
      <c r="G57" s="99">
        <f>F57/D57</f>
        <v>3.1922455573505652E-3</v>
      </c>
      <c r="H57" s="100">
        <f>C57/F57</f>
        <v>2.1332303430641382</v>
      </c>
      <c r="I57" s="91">
        <f>SUM(I55:I56)</f>
        <v>47</v>
      </c>
      <c r="J57" s="93">
        <f>C57/I57</f>
        <v>213.00531914893617</v>
      </c>
    </row>
    <row r="59" spans="1:145" s="13" customFormat="1" ht="15" customHeight="1" x14ac:dyDescent="0.25">
      <c r="A59" s="1"/>
      <c r="B59" s="44" t="s">
        <v>11</v>
      </c>
      <c r="J59" s="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</row>
  </sheetData>
  <mergeCells count="4">
    <mergeCell ref="I3:K3"/>
    <mergeCell ref="B7:K7"/>
    <mergeCell ref="I49:J49"/>
    <mergeCell ref="B53:J53"/>
  </mergeCells>
  <pageMargins left="0.75" right="0.75" top="1" bottom="1" header="0.5" footer="0.5"/>
  <pageSetup orientation="portrait" horizontalDpi="4294967292" verticalDpi="429496729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45"/>
  <sheetViews>
    <sheetView topLeftCell="A2" workbookViewId="0">
      <selection activeCell="H23" sqref="H23"/>
    </sheetView>
  </sheetViews>
  <sheetFormatPr defaultColWidth="10.875" defaultRowHeight="15" customHeight="1" x14ac:dyDescent="0.25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 x14ac:dyDescent="0.25">
      <c r="J1" s="13"/>
      <c r="K1" s="2"/>
      <c r="L1" s="13"/>
    </row>
    <row r="2" spans="1:12" ht="15" customHeight="1" x14ac:dyDescent="0.25">
      <c r="A2" s="5"/>
      <c r="B2" s="6" t="s">
        <v>7</v>
      </c>
      <c r="J2" s="13"/>
      <c r="K2" s="2"/>
      <c r="L2" s="13"/>
    </row>
    <row r="3" spans="1:12" ht="15" customHeight="1" x14ac:dyDescent="0.25">
      <c r="A3" s="5"/>
      <c r="B3" s="7" t="s">
        <v>205</v>
      </c>
      <c r="C3" s="4"/>
      <c r="D3" s="4"/>
      <c r="E3" s="4"/>
      <c r="F3" s="4"/>
      <c r="G3" s="4"/>
      <c r="H3" s="4"/>
      <c r="I3" s="257"/>
      <c r="J3" s="257"/>
      <c r="K3" s="257"/>
    </row>
    <row r="4" spans="1:12" ht="15" customHeight="1" x14ac:dyDescent="0.25">
      <c r="B4" s="3" t="s">
        <v>222</v>
      </c>
      <c r="C4" s="169"/>
      <c r="D4" s="170"/>
      <c r="E4" s="170"/>
      <c r="F4" s="171"/>
      <c r="G4" s="169"/>
      <c r="H4" s="171"/>
      <c r="I4" s="170"/>
      <c r="J4" s="170"/>
      <c r="K4" s="12"/>
    </row>
    <row r="5" spans="1:12" ht="15" customHeight="1" x14ac:dyDescent="0.25">
      <c r="B5" s="3"/>
      <c r="C5" s="169"/>
      <c r="D5" s="172"/>
      <c r="E5" s="170"/>
      <c r="F5" s="171"/>
      <c r="G5" s="169"/>
      <c r="H5" s="171"/>
      <c r="I5" s="170"/>
      <c r="J5" s="170"/>
      <c r="K5" s="12"/>
    </row>
    <row r="6" spans="1:12" ht="15" customHeight="1" thickBot="1" x14ac:dyDescent="0.3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 x14ac:dyDescent="0.3">
      <c r="B7" s="254" t="s">
        <v>67</v>
      </c>
      <c r="C7" s="255"/>
      <c r="D7" s="255"/>
      <c r="E7" s="255"/>
      <c r="F7" s="255"/>
      <c r="G7" s="255"/>
      <c r="H7" s="255"/>
      <c r="I7" s="255"/>
      <c r="J7" s="255"/>
      <c r="K7" s="256"/>
    </row>
    <row r="8" spans="1:12" ht="15" customHeight="1" x14ac:dyDescent="0.25">
      <c r="B8" s="14" t="s">
        <v>6</v>
      </c>
      <c r="C8" s="15" t="s">
        <v>176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149</v>
      </c>
      <c r="K8" s="152" t="s">
        <v>175</v>
      </c>
    </row>
    <row r="9" spans="1:12" ht="15" customHeight="1" x14ac:dyDescent="0.25">
      <c r="B9" s="127" t="s">
        <v>201</v>
      </c>
      <c r="C9" s="17">
        <v>508.19000000000005</v>
      </c>
      <c r="D9" s="18">
        <v>427954</v>
      </c>
      <c r="E9" s="18">
        <v>561</v>
      </c>
      <c r="F9" s="48">
        <v>1.3108885534426598E-3</v>
      </c>
      <c r="G9" s="20">
        <v>0.90586452762923364</v>
      </c>
      <c r="H9" s="19">
        <v>5.3475935828877002E-3</v>
      </c>
      <c r="I9" s="138">
        <v>3</v>
      </c>
      <c r="J9" s="138">
        <v>0</v>
      </c>
      <c r="K9" s="30">
        <v>169.39666666666668</v>
      </c>
    </row>
    <row r="10" spans="1:12" ht="15" customHeight="1" thickBot="1" x14ac:dyDescent="0.3">
      <c r="B10" s="143" t="s">
        <v>212</v>
      </c>
      <c r="C10" s="24">
        <v>886.38</v>
      </c>
      <c r="D10" s="23">
        <v>919765</v>
      </c>
      <c r="E10" s="23">
        <v>1023</v>
      </c>
      <c r="F10" s="139">
        <v>1.1122406266818154E-3</v>
      </c>
      <c r="G10" s="140">
        <v>0.86645161290322581</v>
      </c>
      <c r="H10" s="141">
        <v>0</v>
      </c>
      <c r="I10" s="142">
        <v>0</v>
      </c>
      <c r="J10" s="142">
        <v>1</v>
      </c>
      <c r="K10" s="33">
        <v>886.38</v>
      </c>
    </row>
    <row r="11" spans="1:12" ht="15" customHeight="1" thickBot="1" x14ac:dyDescent="0.3">
      <c r="B11" s="97" t="s">
        <v>9</v>
      </c>
      <c r="C11" s="92">
        <f>SUM(C9:C10)</f>
        <v>1394.5700000000002</v>
      </c>
      <c r="D11" s="91">
        <f>SUM(D9:D10)</f>
        <v>1347719</v>
      </c>
      <c r="E11" s="91">
        <f>SUM(E9:E10)</f>
        <v>1584</v>
      </c>
      <c r="F11" s="136">
        <f>E11/D11</f>
        <v>1.1753191874567324E-3</v>
      </c>
      <c r="G11" s="137">
        <f>C11/E11</f>
        <v>0.88041035353535368</v>
      </c>
      <c r="H11" s="98">
        <f>I11/E11</f>
        <v>1.893939393939394E-3</v>
      </c>
      <c r="I11" s="91">
        <f>SUM(I9:I10)</f>
        <v>3</v>
      </c>
      <c r="J11" s="91">
        <f>SUM(J9:J10)</f>
        <v>1</v>
      </c>
      <c r="K11" s="93">
        <f>C11/(I11+J11)</f>
        <v>348.64250000000004</v>
      </c>
    </row>
    <row r="12" spans="1:12" ht="15" customHeight="1" x14ac:dyDescent="0.25">
      <c r="B12" s="120"/>
      <c r="C12" s="121"/>
      <c r="D12" s="122"/>
      <c r="E12" s="122"/>
      <c r="F12" s="123"/>
      <c r="G12" s="124"/>
      <c r="H12" s="125"/>
      <c r="I12" s="122"/>
      <c r="J12" s="122"/>
      <c r="K12" s="121"/>
    </row>
    <row r="13" spans="1:12" ht="15" customHeight="1" x14ac:dyDescent="0.25">
      <c r="B13" s="44" t="s">
        <v>11</v>
      </c>
      <c r="J13" s="13"/>
      <c r="K13" s="2"/>
    </row>
    <row r="14" spans="1:12" ht="15" customHeight="1" x14ac:dyDescent="0.25">
      <c r="B14" s="44"/>
      <c r="J14" s="13"/>
      <c r="K14" s="2"/>
    </row>
    <row r="15" spans="1:12" ht="15" customHeight="1" x14ac:dyDescent="0.25">
      <c r="B15" s="44"/>
      <c r="J15" s="13"/>
      <c r="K15" s="2"/>
    </row>
    <row r="16" spans="1:12" ht="15" customHeight="1" x14ac:dyDescent="0.25">
      <c r="B16"/>
      <c r="J16" s="13"/>
      <c r="K16" s="2"/>
    </row>
    <row r="17" spans="2:11" ht="15" customHeight="1" x14ac:dyDescent="0.25">
      <c r="B17" s="44"/>
      <c r="J17" s="13"/>
      <c r="K17" s="2"/>
    </row>
    <row r="18" spans="2:11" ht="15" customHeight="1" x14ac:dyDescent="0.25">
      <c r="B18" s="44"/>
      <c r="J18" s="13"/>
      <c r="K18" s="2"/>
    </row>
    <row r="19" spans="2:11" ht="15" customHeight="1" x14ac:dyDescent="0.25">
      <c r="B19" s="44"/>
      <c r="J19" s="13"/>
      <c r="K19" s="2"/>
    </row>
    <row r="20" spans="2:11" ht="15" customHeight="1" x14ac:dyDescent="0.25">
      <c r="B20" s="44"/>
      <c r="J20" s="13"/>
      <c r="K20" s="2"/>
    </row>
    <row r="21" spans="2:11" ht="15" customHeight="1" x14ac:dyDescent="0.25">
      <c r="B21" s="44"/>
      <c r="J21" s="13"/>
      <c r="K21" s="2"/>
    </row>
    <row r="22" spans="2:11" ht="15" customHeight="1" x14ac:dyDescent="0.25">
      <c r="B22" s="44"/>
      <c r="J22" s="13"/>
      <c r="K22" s="2"/>
    </row>
    <row r="23" spans="2:11" ht="15" customHeight="1" x14ac:dyDescent="0.25">
      <c r="B23" s="44"/>
      <c r="J23" s="13"/>
      <c r="K23" s="2"/>
    </row>
    <row r="24" spans="2:11" ht="15" customHeight="1" x14ac:dyDescent="0.25">
      <c r="B24" s="44"/>
      <c r="J24" s="13"/>
      <c r="K24" s="2"/>
    </row>
    <row r="25" spans="2:11" ht="15" customHeight="1" x14ac:dyDescent="0.25">
      <c r="B25" s="44"/>
      <c r="J25" s="13"/>
      <c r="K25" s="2"/>
    </row>
    <row r="26" spans="2:11" ht="15" customHeight="1" x14ac:dyDescent="0.25">
      <c r="B26" s="44"/>
      <c r="J26" s="13"/>
      <c r="K26" s="2"/>
    </row>
    <row r="27" spans="2:11" ht="15" customHeight="1" x14ac:dyDescent="0.25">
      <c r="B27" s="44"/>
      <c r="J27" s="13"/>
      <c r="K27" s="2"/>
    </row>
    <row r="28" spans="2:11" ht="15" customHeight="1" x14ac:dyDescent="0.25">
      <c r="B28" s="44"/>
      <c r="J28" s="13"/>
      <c r="K28" s="2"/>
    </row>
    <row r="29" spans="2:11" ht="15" customHeight="1" x14ac:dyDescent="0.25">
      <c r="B29" s="44"/>
      <c r="J29" s="13"/>
      <c r="K29" s="2"/>
    </row>
    <row r="30" spans="2:11" ht="15" customHeight="1" x14ac:dyDescent="0.25">
      <c r="B30" s="44"/>
      <c r="J30" s="13"/>
      <c r="K30" s="2"/>
    </row>
    <row r="31" spans="2:11" ht="15" customHeight="1" x14ac:dyDescent="0.25">
      <c r="B31" s="44"/>
      <c r="J31" s="13"/>
      <c r="K31" s="2"/>
    </row>
    <row r="32" spans="2:11" ht="15" customHeight="1" x14ac:dyDescent="0.25">
      <c r="B32" s="44"/>
      <c r="J32" s="13"/>
      <c r="K32" s="2"/>
    </row>
    <row r="34" spans="1:145" ht="15" customHeight="1" x14ac:dyDescent="0.25">
      <c r="A34" s="5"/>
      <c r="B34" s="6" t="s">
        <v>7</v>
      </c>
    </row>
    <row r="35" spans="1:145" ht="15" customHeight="1" x14ac:dyDescent="0.25">
      <c r="A35" s="5"/>
      <c r="B35" s="7" t="s">
        <v>206</v>
      </c>
      <c r="C35" s="4"/>
      <c r="D35" s="4"/>
      <c r="E35" s="4"/>
      <c r="F35" s="4"/>
      <c r="G35" s="4"/>
      <c r="H35" s="4"/>
      <c r="I35" s="257"/>
      <c r="J35" s="257"/>
      <c r="K35" s="1"/>
    </row>
    <row r="36" spans="1:145" ht="15" customHeight="1" x14ac:dyDescent="0.25">
      <c r="B36" s="3" t="s">
        <v>222</v>
      </c>
      <c r="C36" s="4"/>
      <c r="D36" s="4"/>
      <c r="E36" s="4"/>
      <c r="F36" s="4"/>
      <c r="G36" s="4"/>
      <c r="H36" s="4"/>
      <c r="I36" s="12"/>
      <c r="J36" s="12"/>
      <c r="K36" s="1"/>
    </row>
    <row r="37" spans="1:145" ht="15" customHeight="1" x14ac:dyDescent="0.25">
      <c r="B37" s="3"/>
      <c r="C37" s="4"/>
      <c r="D37" s="4"/>
      <c r="E37" s="4"/>
      <c r="F37" s="4"/>
      <c r="G37" s="4"/>
      <c r="H37" s="4"/>
      <c r="I37" s="12"/>
      <c r="J37" s="12"/>
      <c r="K37" s="1"/>
    </row>
    <row r="38" spans="1:145" ht="15" customHeight="1" thickBot="1" x14ac:dyDescent="0.3">
      <c r="B38" s="51" t="s">
        <v>10</v>
      </c>
      <c r="C38" s="52"/>
      <c r="D38" s="53"/>
      <c r="E38" s="53"/>
      <c r="F38" s="53"/>
      <c r="G38" s="54"/>
      <c r="H38" s="54"/>
      <c r="I38" s="53"/>
      <c r="J38" s="52"/>
      <c r="K38" s="1"/>
    </row>
    <row r="39" spans="1:145" ht="15" customHeight="1" thickBot="1" x14ac:dyDescent="0.3">
      <c r="B39" s="254" t="s">
        <v>75</v>
      </c>
      <c r="C39" s="255"/>
      <c r="D39" s="255"/>
      <c r="E39" s="255"/>
      <c r="F39" s="255"/>
      <c r="G39" s="255"/>
      <c r="H39" s="255"/>
      <c r="I39" s="255"/>
      <c r="J39" s="256"/>
      <c r="K39" s="1"/>
    </row>
    <row r="40" spans="1:145" ht="15" customHeight="1" x14ac:dyDescent="0.25">
      <c r="B40" s="14" t="s">
        <v>6</v>
      </c>
      <c r="C40" s="15" t="s">
        <v>176</v>
      </c>
      <c r="D40" s="15" t="s">
        <v>0</v>
      </c>
      <c r="E40" s="15" t="s">
        <v>72</v>
      </c>
      <c r="F40" s="15" t="s">
        <v>71</v>
      </c>
      <c r="G40" s="15" t="s">
        <v>2</v>
      </c>
      <c r="H40" s="15" t="s">
        <v>70</v>
      </c>
      <c r="I40" s="15" t="s">
        <v>3</v>
      </c>
      <c r="J40" s="152" t="s">
        <v>175</v>
      </c>
      <c r="K40" s="1"/>
    </row>
    <row r="41" spans="1:145" ht="15" customHeight="1" x14ac:dyDescent="0.25">
      <c r="B41" s="16" t="s">
        <v>201</v>
      </c>
      <c r="C41" s="17">
        <v>4281.3999999999996</v>
      </c>
      <c r="D41" s="18">
        <v>581768</v>
      </c>
      <c r="E41" s="18">
        <v>248346</v>
      </c>
      <c r="F41" s="18">
        <v>1547</v>
      </c>
      <c r="G41" s="55">
        <f>F41/D41</f>
        <v>2.6591356004455383E-3</v>
      </c>
      <c r="H41" s="56">
        <f>C41/F41</f>
        <v>2.7675500969618616</v>
      </c>
      <c r="I41" s="21">
        <v>16</v>
      </c>
      <c r="J41" s="30">
        <f>C41/I41</f>
        <v>267.58749999999998</v>
      </c>
      <c r="K41" s="1"/>
    </row>
    <row r="42" spans="1:145" ht="15" customHeight="1" thickBot="1" x14ac:dyDescent="0.3">
      <c r="B42" s="31" t="s">
        <v>212</v>
      </c>
      <c r="C42" s="24">
        <v>356.2</v>
      </c>
      <c r="D42" s="23">
        <v>148577</v>
      </c>
      <c r="E42" s="23">
        <v>99234</v>
      </c>
      <c r="F42" s="23">
        <v>169</v>
      </c>
      <c r="G42" s="101">
        <f>F42/D42</f>
        <v>1.1374573453495494E-3</v>
      </c>
      <c r="H42" s="102">
        <f>C42/F42</f>
        <v>2.1076923076923078</v>
      </c>
      <c r="I42" s="32">
        <v>20</v>
      </c>
      <c r="J42" s="33">
        <f>C42/I42</f>
        <v>17.809999999999999</v>
      </c>
      <c r="K42" s="1"/>
    </row>
    <row r="43" spans="1:145" s="88" customFormat="1" ht="15" customHeight="1" thickBot="1" x14ac:dyDescent="0.3">
      <c r="B43" s="97" t="s">
        <v>9</v>
      </c>
      <c r="C43" s="92">
        <f>SUM(C41:C42)</f>
        <v>4637.5999999999995</v>
      </c>
      <c r="D43" s="91">
        <f>SUM(D41:D42)</f>
        <v>730345</v>
      </c>
      <c r="E43" s="91">
        <f>SUM(E41:E42)</f>
        <v>347580</v>
      </c>
      <c r="F43" s="91">
        <f>SUM(F41:F42)</f>
        <v>1716</v>
      </c>
      <c r="G43" s="99">
        <f>F43/D43</f>
        <v>2.3495745161533246E-3</v>
      </c>
      <c r="H43" s="100">
        <f>C43/F43</f>
        <v>2.7025641025641023</v>
      </c>
      <c r="I43" s="91">
        <f>SUM(I41:I42)</f>
        <v>36</v>
      </c>
      <c r="J43" s="93">
        <f>C43/I43</f>
        <v>128.82222222222219</v>
      </c>
    </row>
    <row r="45" spans="1:145" s="13" customFormat="1" ht="15" customHeight="1" x14ac:dyDescent="0.25">
      <c r="A45" s="1"/>
      <c r="B45" s="44" t="s">
        <v>11</v>
      </c>
      <c r="J45" s="2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</row>
  </sheetData>
  <mergeCells count="4">
    <mergeCell ref="I3:K3"/>
    <mergeCell ref="B7:K7"/>
    <mergeCell ref="I35:J35"/>
    <mergeCell ref="B39:J39"/>
  </mergeCells>
  <pageMargins left="0.75" right="0.75" top="1" bottom="1" header="0.5" footer="0.5"/>
  <pageSetup orientation="portrait" horizontalDpi="4294967292" verticalDpi="429496729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P147"/>
  <sheetViews>
    <sheetView workbookViewId="0">
      <selection activeCell="H23" sqref="H23"/>
    </sheetView>
  </sheetViews>
  <sheetFormatPr defaultColWidth="10.875" defaultRowHeight="15" customHeight="1" x14ac:dyDescent="0.25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5" style="13" bestFit="1" customWidth="1"/>
    <col min="11" max="11" width="26.375" style="2" customWidth="1"/>
    <col min="12" max="12" width="10.875" style="13"/>
    <col min="13" max="16384" width="10.875" style="1"/>
  </cols>
  <sheetData>
    <row r="2" spans="1:12" ht="15" customHeight="1" x14ac:dyDescent="0.25">
      <c r="A2" s="5"/>
      <c r="B2" s="6" t="s">
        <v>7</v>
      </c>
    </row>
    <row r="3" spans="1:12" ht="15" customHeight="1" x14ac:dyDescent="0.25">
      <c r="A3" s="5"/>
      <c r="B3" s="7" t="s">
        <v>141</v>
      </c>
      <c r="C3" s="4"/>
      <c r="D3" s="4"/>
      <c r="E3" s="4"/>
      <c r="F3" s="4"/>
      <c r="G3" s="4"/>
      <c r="H3" s="4"/>
      <c r="I3" s="257"/>
      <c r="J3" s="257"/>
      <c r="K3" s="257"/>
      <c r="L3" s="1"/>
    </row>
    <row r="4" spans="1:12" ht="15" customHeight="1" x14ac:dyDescent="0.25">
      <c r="B4" s="3" t="s">
        <v>177</v>
      </c>
      <c r="C4" s="4"/>
      <c r="D4" s="4"/>
      <c r="E4" s="4"/>
      <c r="F4" s="4"/>
      <c r="G4" s="4"/>
      <c r="H4" s="4"/>
      <c r="I4" s="12"/>
      <c r="J4" s="12"/>
      <c r="K4" s="12"/>
      <c r="L4" s="1"/>
    </row>
    <row r="5" spans="1:12" ht="15" customHeight="1" x14ac:dyDescent="0.25">
      <c r="B5" s="3"/>
      <c r="C5" s="4"/>
      <c r="D5" s="4"/>
      <c r="E5" s="4"/>
      <c r="F5" s="4"/>
      <c r="G5" s="4"/>
      <c r="H5" s="4"/>
      <c r="I5" s="12"/>
      <c r="J5" s="12"/>
      <c r="K5" s="12"/>
      <c r="L5" s="1"/>
    </row>
    <row r="6" spans="1:12" ht="15" customHeight="1" thickBot="1" x14ac:dyDescent="0.3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  <c r="L6" s="1"/>
    </row>
    <row r="7" spans="1:12" ht="15" customHeight="1" thickBot="1" x14ac:dyDescent="0.3">
      <c r="B7" s="254" t="s">
        <v>67</v>
      </c>
      <c r="C7" s="255"/>
      <c r="D7" s="255"/>
      <c r="E7" s="255"/>
      <c r="F7" s="255"/>
      <c r="G7" s="255"/>
      <c r="H7" s="255"/>
      <c r="I7" s="255"/>
      <c r="J7" s="255"/>
      <c r="K7" s="256"/>
      <c r="L7" s="1"/>
    </row>
    <row r="8" spans="1:12" ht="15" customHeight="1" thickBot="1" x14ac:dyDescent="0.3">
      <c r="B8" s="128" t="s">
        <v>6</v>
      </c>
      <c r="C8" s="129" t="s">
        <v>176</v>
      </c>
      <c r="D8" s="129" t="s">
        <v>0</v>
      </c>
      <c r="E8" s="129" t="s">
        <v>13</v>
      </c>
      <c r="F8" s="129" t="s">
        <v>2</v>
      </c>
      <c r="G8" s="129" t="s">
        <v>14</v>
      </c>
      <c r="H8" s="129" t="s">
        <v>15</v>
      </c>
      <c r="I8" s="129" t="s">
        <v>3</v>
      </c>
      <c r="J8" s="129" t="s">
        <v>149</v>
      </c>
      <c r="K8" s="130" t="s">
        <v>175</v>
      </c>
      <c r="L8" s="1"/>
    </row>
    <row r="9" spans="1:12" ht="15" customHeight="1" x14ac:dyDescent="0.25">
      <c r="B9" s="131" t="s">
        <v>8</v>
      </c>
      <c r="C9" s="132">
        <v>1067.48</v>
      </c>
      <c r="D9" s="133">
        <v>780562</v>
      </c>
      <c r="E9" s="133">
        <v>1038</v>
      </c>
      <c r="F9" s="144">
        <f>E9/D9</f>
        <v>1.3298110848337481E-3</v>
      </c>
      <c r="G9" s="145">
        <f>C9/E9</f>
        <v>1.0284007707129095</v>
      </c>
      <c r="H9" s="146">
        <f>I9/E9</f>
        <v>1.9267822736030828E-3</v>
      </c>
      <c r="I9" s="134">
        <v>2</v>
      </c>
      <c r="J9" s="134">
        <v>0</v>
      </c>
      <c r="K9" s="135">
        <f>C9/(I9+J9)</f>
        <v>533.74</v>
      </c>
      <c r="L9" s="1"/>
    </row>
    <row r="10" spans="1:12" ht="15" customHeight="1" x14ac:dyDescent="0.25">
      <c r="B10" s="16" t="s">
        <v>144</v>
      </c>
      <c r="C10" s="17">
        <v>706.34</v>
      </c>
      <c r="D10" s="18">
        <v>684789</v>
      </c>
      <c r="E10" s="18">
        <v>714</v>
      </c>
      <c r="F10" s="48">
        <v>1.0426569352019381E-3</v>
      </c>
      <c r="G10" s="20">
        <v>0.98927170868347347</v>
      </c>
      <c r="H10" s="19">
        <v>1.4005602240896359E-3</v>
      </c>
      <c r="I10" s="21">
        <v>1</v>
      </c>
      <c r="J10" s="21">
        <v>0</v>
      </c>
      <c r="K10" s="30">
        <f t="shared" ref="K10:K14" si="0">C10/(I10+J10)</f>
        <v>706.34</v>
      </c>
      <c r="L10" s="1"/>
    </row>
    <row r="11" spans="1:12" ht="15" customHeight="1" x14ac:dyDescent="0.25">
      <c r="B11" s="16" t="s">
        <v>146</v>
      </c>
      <c r="C11" s="17">
        <v>1207.02</v>
      </c>
      <c r="D11" s="18">
        <v>726153</v>
      </c>
      <c r="E11" s="18">
        <v>998</v>
      </c>
      <c r="F11" s="48">
        <f t="shared" ref="F11:F19" si="1">E11/D11</f>
        <v>1.3743660082654757E-3</v>
      </c>
      <c r="G11" s="20">
        <f t="shared" ref="G11:G14" si="2">C11/E11</f>
        <v>1.209438877755511</v>
      </c>
      <c r="H11" s="19">
        <v>0</v>
      </c>
      <c r="I11" s="21">
        <v>0</v>
      </c>
      <c r="J11" s="21">
        <v>5</v>
      </c>
      <c r="K11" s="30">
        <f t="shared" si="0"/>
        <v>241.404</v>
      </c>
      <c r="L11" s="1"/>
    </row>
    <row r="12" spans="1:12" ht="15" customHeight="1" x14ac:dyDescent="0.25">
      <c r="B12" s="16" t="s">
        <v>150</v>
      </c>
      <c r="C12" s="17">
        <v>819.43</v>
      </c>
      <c r="D12" s="18">
        <v>471775</v>
      </c>
      <c r="E12" s="18">
        <v>760</v>
      </c>
      <c r="F12" s="48">
        <f t="shared" si="1"/>
        <v>1.6109374172009962E-3</v>
      </c>
      <c r="G12" s="20">
        <f t="shared" si="2"/>
        <v>1.0781973684210526</v>
      </c>
      <c r="H12" s="19">
        <v>0</v>
      </c>
      <c r="I12" s="21">
        <v>0</v>
      </c>
      <c r="J12" s="21">
        <v>6</v>
      </c>
      <c r="K12" s="30">
        <f t="shared" si="0"/>
        <v>136.57166666666666</v>
      </c>
      <c r="L12" s="1"/>
    </row>
    <row r="13" spans="1:12" ht="15" customHeight="1" x14ac:dyDescent="0.25">
      <c r="B13" s="16" t="s">
        <v>152</v>
      </c>
      <c r="C13" s="17">
        <f>1562.91+35.45</f>
        <v>1598.3600000000001</v>
      </c>
      <c r="D13" s="18">
        <f>844+1184956</f>
        <v>1185800</v>
      </c>
      <c r="E13" s="18">
        <f>1551+28</f>
        <v>1579</v>
      </c>
      <c r="F13" s="48">
        <f t="shared" si="1"/>
        <v>1.3315904874346433E-3</v>
      </c>
      <c r="G13" s="20">
        <f t="shared" si="2"/>
        <v>1.0122609246358456</v>
      </c>
      <c r="H13" s="19">
        <f>I13/E13</f>
        <v>1.266624445851805E-3</v>
      </c>
      <c r="I13" s="21">
        <v>2</v>
      </c>
      <c r="J13" s="21">
        <v>22</v>
      </c>
      <c r="K13" s="30">
        <f t="shared" si="0"/>
        <v>66.598333333333343</v>
      </c>
      <c r="L13" s="1"/>
    </row>
    <row r="14" spans="1:12" ht="15" customHeight="1" x14ac:dyDescent="0.25">
      <c r="B14" s="16" t="s">
        <v>159</v>
      </c>
      <c r="C14" s="17">
        <f>1534.14+58.49</f>
        <v>1592.63</v>
      </c>
      <c r="D14" s="18">
        <f>1167690+863</f>
        <v>1168553</v>
      </c>
      <c r="E14" s="18">
        <f>53+1528</f>
        <v>1581</v>
      </c>
      <c r="F14" s="48">
        <f t="shared" si="1"/>
        <v>1.3529553216670531E-3</v>
      </c>
      <c r="G14" s="20">
        <f t="shared" si="2"/>
        <v>1.0073561037318153</v>
      </c>
      <c r="H14" s="19">
        <f>I14/E14</f>
        <v>6.3251106894370653E-4</v>
      </c>
      <c r="I14" s="21">
        <v>1</v>
      </c>
      <c r="J14" s="21">
        <v>18</v>
      </c>
      <c r="K14" s="30">
        <f t="shared" si="0"/>
        <v>83.82263157894738</v>
      </c>
      <c r="L14" s="1"/>
    </row>
    <row r="15" spans="1:12" ht="15" customHeight="1" x14ac:dyDescent="0.25">
      <c r="B15" s="16" t="s">
        <v>166</v>
      </c>
      <c r="C15" s="17">
        <v>1599.76</v>
      </c>
      <c r="D15" s="18">
        <v>1258097</v>
      </c>
      <c r="E15" s="18">
        <v>1490</v>
      </c>
      <c r="F15" s="48">
        <v>1.1843283943924832E-3</v>
      </c>
      <c r="G15" s="20">
        <v>1.0736644295302014</v>
      </c>
      <c r="H15" s="19">
        <v>1.3422818791946308E-3</v>
      </c>
      <c r="I15" s="138">
        <v>2</v>
      </c>
      <c r="J15" s="138">
        <v>24</v>
      </c>
      <c r="K15" s="30">
        <v>61.529230769230772</v>
      </c>
      <c r="L15" s="1"/>
    </row>
    <row r="16" spans="1:12" ht="15" customHeight="1" x14ac:dyDescent="0.25">
      <c r="B16" s="16" t="s">
        <v>170</v>
      </c>
      <c r="C16" s="17">
        <v>1735.59</v>
      </c>
      <c r="D16" s="18">
        <v>1304301</v>
      </c>
      <c r="E16" s="18">
        <v>1575</v>
      </c>
      <c r="F16" s="48">
        <v>1.2075433508062939E-3</v>
      </c>
      <c r="G16" s="20">
        <v>1.1019619047619047</v>
      </c>
      <c r="H16" s="19">
        <v>1.2698412698412698E-3</v>
      </c>
      <c r="I16" s="138">
        <v>2</v>
      </c>
      <c r="J16" s="138">
        <v>36</v>
      </c>
      <c r="K16" s="30">
        <v>45.673421052631575</v>
      </c>
      <c r="L16" s="1"/>
    </row>
    <row r="17" spans="2:146" ht="15" customHeight="1" x14ac:dyDescent="0.25">
      <c r="B17" s="16" t="s">
        <v>173</v>
      </c>
      <c r="C17" s="17">
        <v>1647.61</v>
      </c>
      <c r="D17" s="18">
        <v>1200666</v>
      </c>
      <c r="E17" s="18">
        <v>1531</v>
      </c>
      <c r="F17" s="48">
        <v>1.2751256386039083E-3</v>
      </c>
      <c r="G17" s="20">
        <v>1.0761659046374918</v>
      </c>
      <c r="H17" s="19">
        <v>6.5316786414108428E-4</v>
      </c>
      <c r="I17" s="138">
        <v>1</v>
      </c>
      <c r="J17" s="138">
        <v>22</v>
      </c>
      <c r="K17" s="30">
        <v>71.635217391304337</v>
      </c>
      <c r="L17" s="1"/>
    </row>
    <row r="18" spans="2:146" ht="15" customHeight="1" thickBot="1" x14ac:dyDescent="0.3">
      <c r="B18" s="31" t="s">
        <v>178</v>
      </c>
      <c r="C18" s="24">
        <v>1578.15</v>
      </c>
      <c r="D18" s="23">
        <v>1175166</v>
      </c>
      <c r="E18" s="23">
        <v>1405</v>
      </c>
      <c r="F18" s="139">
        <v>1.1955757739757617E-3</v>
      </c>
      <c r="G18" s="140">
        <v>1.1232384341637012</v>
      </c>
      <c r="H18" s="141">
        <v>2.1352313167259788E-3</v>
      </c>
      <c r="I18" s="142">
        <v>3</v>
      </c>
      <c r="J18" s="142">
        <v>39</v>
      </c>
      <c r="K18" s="33">
        <v>37.575000000000003</v>
      </c>
      <c r="L18" s="1"/>
    </row>
    <row r="19" spans="2:146" s="88" customFormat="1" ht="15" customHeight="1" thickBot="1" x14ac:dyDescent="0.3">
      <c r="B19" s="97" t="s">
        <v>9</v>
      </c>
      <c r="C19" s="92">
        <f>SUM(C9:C18)</f>
        <v>13552.37</v>
      </c>
      <c r="D19" s="91">
        <f>SUM(D9:D18)</f>
        <v>9955862</v>
      </c>
      <c r="E19" s="91">
        <f>SUM(E9:E18)</f>
        <v>12671</v>
      </c>
      <c r="F19" s="136">
        <f t="shared" si="1"/>
        <v>1.2727175205923906E-3</v>
      </c>
      <c r="G19" s="137">
        <f>C19/E19</f>
        <v>1.0695580459316549</v>
      </c>
      <c r="H19" s="98">
        <f>I19/E19</f>
        <v>1.1048851708625996E-3</v>
      </c>
      <c r="I19" s="91">
        <f>SUM(I9:I18)</f>
        <v>14</v>
      </c>
      <c r="J19" s="91">
        <f>SUM(J9:J18)</f>
        <v>172</v>
      </c>
      <c r="K19" s="93">
        <f>C19/(I19+J19)</f>
        <v>72.862204301075266</v>
      </c>
    </row>
    <row r="20" spans="2:146" ht="15" customHeight="1" x14ac:dyDescent="0.25">
      <c r="B20" s="3"/>
      <c r="C20" s="4"/>
      <c r="D20" s="4"/>
      <c r="E20" s="4"/>
      <c r="F20" s="4"/>
      <c r="G20" s="4"/>
      <c r="H20" s="4"/>
      <c r="I20" s="12"/>
      <c r="J20" s="12"/>
      <c r="K20" s="12"/>
      <c r="L20" s="1"/>
    </row>
    <row r="21" spans="2:146" ht="15" customHeight="1" thickBot="1" x14ac:dyDescent="0.3">
      <c r="B21" s="11" t="s">
        <v>68</v>
      </c>
      <c r="C21" s="8"/>
      <c r="D21" s="9"/>
      <c r="E21" s="9"/>
      <c r="F21" s="9"/>
      <c r="G21" s="10"/>
      <c r="H21" s="10"/>
      <c r="I21" s="9"/>
      <c r="J21" s="9"/>
      <c r="K21" s="8"/>
    </row>
    <row r="22" spans="2:146" ht="15" customHeight="1" thickBot="1" x14ac:dyDescent="0.3">
      <c r="B22" s="254" t="s">
        <v>17</v>
      </c>
      <c r="C22" s="255"/>
      <c r="D22" s="255"/>
      <c r="E22" s="255"/>
      <c r="F22" s="255"/>
      <c r="G22" s="255"/>
      <c r="H22" s="255"/>
      <c r="I22" s="255"/>
      <c r="J22" s="255"/>
      <c r="K22" s="256"/>
      <c r="L22" s="1"/>
    </row>
    <row r="23" spans="2:146" ht="15" customHeight="1" x14ac:dyDescent="0.25">
      <c r="B23" s="14" t="s">
        <v>16</v>
      </c>
      <c r="C23" s="15" t="s">
        <v>176</v>
      </c>
      <c r="D23" s="15" t="s">
        <v>0</v>
      </c>
      <c r="E23" s="15" t="s">
        <v>13</v>
      </c>
      <c r="F23" s="15" t="s">
        <v>2</v>
      </c>
      <c r="G23" s="15" t="s">
        <v>14</v>
      </c>
      <c r="H23" s="15" t="s">
        <v>15</v>
      </c>
      <c r="I23" s="15" t="s">
        <v>3</v>
      </c>
      <c r="J23" s="103" t="s">
        <v>149</v>
      </c>
      <c r="K23" s="130" t="s">
        <v>175</v>
      </c>
      <c r="L23" s="1"/>
    </row>
    <row r="24" spans="2:146" ht="15" customHeight="1" x14ac:dyDescent="0.25">
      <c r="B24" s="16" t="s">
        <v>41</v>
      </c>
      <c r="C24" s="17">
        <v>0</v>
      </c>
      <c r="D24" s="18">
        <v>1</v>
      </c>
      <c r="E24" s="18">
        <v>0</v>
      </c>
      <c r="F24" s="18">
        <v>0</v>
      </c>
      <c r="G24" s="20">
        <v>0</v>
      </c>
      <c r="H24" s="19">
        <v>0</v>
      </c>
      <c r="I24" s="21">
        <v>0</v>
      </c>
      <c r="J24" s="104">
        <v>0</v>
      </c>
      <c r="K24" s="30">
        <v>0</v>
      </c>
      <c r="L24" s="1"/>
    </row>
    <row r="25" spans="2:146" s="25" customFormat="1" ht="15" customHeight="1" x14ac:dyDescent="0.25">
      <c r="B25" s="26" t="s">
        <v>27</v>
      </c>
      <c r="C25" s="27">
        <v>11.82</v>
      </c>
      <c r="D25" s="28">
        <v>187</v>
      </c>
      <c r="E25" s="28">
        <v>9</v>
      </c>
      <c r="F25" s="28">
        <v>4.8099999999999997E-2</v>
      </c>
      <c r="G25" s="20">
        <v>1.31</v>
      </c>
      <c r="H25" s="19">
        <v>0</v>
      </c>
      <c r="I25" s="29">
        <v>0</v>
      </c>
      <c r="J25" s="105">
        <v>0</v>
      </c>
      <c r="K25" s="30">
        <v>0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</row>
    <row r="26" spans="2:146" ht="15" customHeight="1" x14ac:dyDescent="0.25">
      <c r="B26" s="16" t="s">
        <v>47</v>
      </c>
      <c r="C26" s="17">
        <v>0</v>
      </c>
      <c r="D26" s="18">
        <v>0</v>
      </c>
      <c r="E26" s="18">
        <v>0</v>
      </c>
      <c r="F26" s="18">
        <v>0</v>
      </c>
      <c r="G26" s="20">
        <v>0</v>
      </c>
      <c r="H26" s="19">
        <v>0</v>
      </c>
      <c r="I26" s="21">
        <v>0</v>
      </c>
      <c r="J26" s="104">
        <v>0</v>
      </c>
      <c r="K26" s="30">
        <v>0</v>
      </c>
      <c r="L26" s="1"/>
    </row>
    <row r="27" spans="2:146" ht="15" customHeight="1" x14ac:dyDescent="0.25">
      <c r="B27" s="16" t="s">
        <v>40</v>
      </c>
      <c r="C27" s="17">
        <v>0</v>
      </c>
      <c r="D27" s="18">
        <v>0</v>
      </c>
      <c r="E27" s="18">
        <v>0</v>
      </c>
      <c r="F27" s="18">
        <v>0</v>
      </c>
      <c r="G27" s="20">
        <v>0</v>
      </c>
      <c r="H27" s="19">
        <v>0</v>
      </c>
      <c r="I27" s="21">
        <v>0</v>
      </c>
      <c r="J27" s="104">
        <v>0</v>
      </c>
      <c r="K27" s="30">
        <v>0</v>
      </c>
      <c r="L27" s="1"/>
    </row>
    <row r="28" spans="2:146" ht="15" customHeight="1" x14ac:dyDescent="0.25">
      <c r="B28" s="16" t="s">
        <v>50</v>
      </c>
      <c r="C28" s="17">
        <v>0</v>
      </c>
      <c r="D28" s="18">
        <v>0</v>
      </c>
      <c r="E28" s="18">
        <v>0</v>
      </c>
      <c r="F28" s="18">
        <v>0</v>
      </c>
      <c r="G28" s="20">
        <v>0</v>
      </c>
      <c r="H28" s="19">
        <v>0</v>
      </c>
      <c r="I28" s="21">
        <v>0</v>
      </c>
      <c r="J28" s="104">
        <v>0</v>
      </c>
      <c r="K28" s="30">
        <v>0</v>
      </c>
      <c r="L28" s="1"/>
    </row>
    <row r="29" spans="2:146" ht="15" customHeight="1" x14ac:dyDescent="0.25">
      <c r="B29" s="16" t="s">
        <v>23</v>
      </c>
      <c r="C29" s="17">
        <v>0</v>
      </c>
      <c r="D29" s="18">
        <v>3</v>
      </c>
      <c r="E29" s="18">
        <v>0</v>
      </c>
      <c r="F29" s="18">
        <v>0</v>
      </c>
      <c r="G29" s="20">
        <v>0</v>
      </c>
      <c r="H29" s="19">
        <v>0</v>
      </c>
      <c r="I29" s="22">
        <v>0</v>
      </c>
      <c r="J29" s="106">
        <v>0</v>
      </c>
      <c r="K29" s="30">
        <v>0</v>
      </c>
      <c r="L29" s="1"/>
    </row>
    <row r="30" spans="2:146" ht="15" customHeight="1" x14ac:dyDescent="0.25">
      <c r="B30" s="34" t="s">
        <v>51</v>
      </c>
      <c r="C30" s="35">
        <v>20.91</v>
      </c>
      <c r="D30" s="36">
        <v>239</v>
      </c>
      <c r="E30" s="36">
        <v>11</v>
      </c>
      <c r="F30" s="36">
        <v>4.5999999999999999E-2</v>
      </c>
      <c r="G30" s="38">
        <v>1.9</v>
      </c>
      <c r="H30" s="37">
        <v>0</v>
      </c>
      <c r="I30" s="45">
        <v>0</v>
      </c>
      <c r="J30" s="107">
        <v>0</v>
      </c>
      <c r="K30" s="39">
        <v>0</v>
      </c>
      <c r="L30" s="1"/>
    </row>
    <row r="31" spans="2:146" ht="15" customHeight="1" x14ac:dyDescent="0.25">
      <c r="B31" s="34" t="s">
        <v>38</v>
      </c>
      <c r="C31" s="35">
        <v>0</v>
      </c>
      <c r="D31" s="36">
        <v>0</v>
      </c>
      <c r="E31" s="36">
        <v>0</v>
      </c>
      <c r="F31" s="36">
        <v>0</v>
      </c>
      <c r="G31" s="38">
        <v>0</v>
      </c>
      <c r="H31" s="37">
        <v>0</v>
      </c>
      <c r="I31" s="45">
        <v>0</v>
      </c>
      <c r="J31" s="107">
        <v>0</v>
      </c>
      <c r="K31" s="39">
        <v>0</v>
      </c>
      <c r="L31" s="1"/>
    </row>
    <row r="32" spans="2:146" ht="15" customHeight="1" x14ac:dyDescent="0.25">
      <c r="B32" s="34" t="s">
        <v>49</v>
      </c>
      <c r="C32" s="35">
        <v>0</v>
      </c>
      <c r="D32" s="36">
        <v>0</v>
      </c>
      <c r="E32" s="36">
        <v>0</v>
      </c>
      <c r="F32" s="36">
        <v>0</v>
      </c>
      <c r="G32" s="38">
        <v>0</v>
      </c>
      <c r="H32" s="37">
        <v>0</v>
      </c>
      <c r="I32" s="45">
        <v>0</v>
      </c>
      <c r="J32" s="107">
        <v>0</v>
      </c>
      <c r="K32" s="39">
        <v>0</v>
      </c>
      <c r="L32" s="1"/>
    </row>
    <row r="33" spans="2:12" ht="15" customHeight="1" x14ac:dyDescent="0.25">
      <c r="B33" s="34" t="s">
        <v>36</v>
      </c>
      <c r="C33" s="35">
        <v>0</v>
      </c>
      <c r="D33" s="36">
        <v>1</v>
      </c>
      <c r="E33" s="36">
        <v>0</v>
      </c>
      <c r="F33" s="36">
        <v>0</v>
      </c>
      <c r="G33" s="38">
        <v>0</v>
      </c>
      <c r="H33" s="37">
        <v>0</v>
      </c>
      <c r="I33" s="45">
        <v>0</v>
      </c>
      <c r="J33" s="107">
        <v>0</v>
      </c>
      <c r="K33" s="39">
        <v>0</v>
      </c>
      <c r="L33" s="1"/>
    </row>
    <row r="34" spans="2:12" ht="15" customHeight="1" x14ac:dyDescent="0.25">
      <c r="B34" s="34" t="s">
        <v>53</v>
      </c>
      <c r="C34" s="35">
        <v>0</v>
      </c>
      <c r="D34" s="36">
        <v>1</v>
      </c>
      <c r="E34" s="36">
        <v>0</v>
      </c>
      <c r="F34" s="36">
        <v>0</v>
      </c>
      <c r="G34" s="38">
        <v>0</v>
      </c>
      <c r="H34" s="37">
        <v>0</v>
      </c>
      <c r="I34" s="45">
        <v>0</v>
      </c>
      <c r="J34" s="107">
        <v>0</v>
      </c>
      <c r="K34" s="39">
        <v>0</v>
      </c>
      <c r="L34" s="1"/>
    </row>
    <row r="35" spans="2:12" ht="15" customHeight="1" x14ac:dyDescent="0.25">
      <c r="B35" s="34" t="s">
        <v>31</v>
      </c>
      <c r="C35" s="35">
        <v>5.89</v>
      </c>
      <c r="D35" s="36">
        <v>90</v>
      </c>
      <c r="E35" s="36">
        <v>6</v>
      </c>
      <c r="F35" s="36">
        <v>6.6699999999999995E-2</v>
      </c>
      <c r="G35" s="38">
        <v>0.98</v>
      </c>
      <c r="H35" s="37">
        <v>0</v>
      </c>
      <c r="I35" s="45">
        <v>0</v>
      </c>
      <c r="J35" s="107">
        <v>0</v>
      </c>
      <c r="K35" s="39">
        <v>0</v>
      </c>
      <c r="L35" s="1"/>
    </row>
    <row r="36" spans="2:12" ht="15" customHeight="1" x14ac:dyDescent="0.25">
      <c r="B36" s="34" t="s">
        <v>33</v>
      </c>
      <c r="C36" s="35">
        <v>0</v>
      </c>
      <c r="D36" s="36">
        <v>0</v>
      </c>
      <c r="E36" s="36">
        <v>0</v>
      </c>
      <c r="F36" s="36">
        <v>0</v>
      </c>
      <c r="G36" s="38">
        <v>0</v>
      </c>
      <c r="H36" s="37">
        <v>0</v>
      </c>
      <c r="I36" s="45">
        <v>0</v>
      </c>
      <c r="J36" s="107">
        <v>0</v>
      </c>
      <c r="K36" s="39">
        <v>0</v>
      </c>
      <c r="L36" s="1"/>
    </row>
    <row r="37" spans="2:12" ht="15" customHeight="1" x14ac:dyDescent="0.25">
      <c r="B37" s="34" t="s">
        <v>25</v>
      </c>
      <c r="C37" s="35">
        <v>0</v>
      </c>
      <c r="D37" s="36">
        <v>0</v>
      </c>
      <c r="E37" s="36">
        <v>0</v>
      </c>
      <c r="F37" s="36">
        <v>0</v>
      </c>
      <c r="G37" s="38">
        <v>0</v>
      </c>
      <c r="H37" s="37">
        <v>0</v>
      </c>
      <c r="I37" s="45">
        <v>0</v>
      </c>
      <c r="J37" s="107">
        <v>0</v>
      </c>
      <c r="K37" s="39">
        <v>0</v>
      </c>
      <c r="L37" s="1"/>
    </row>
    <row r="38" spans="2:12" ht="15" customHeight="1" x14ac:dyDescent="0.25">
      <c r="B38" s="34" t="s">
        <v>39</v>
      </c>
      <c r="C38" s="35">
        <v>44.32</v>
      </c>
      <c r="D38" s="36">
        <v>466</v>
      </c>
      <c r="E38" s="36">
        <v>30</v>
      </c>
      <c r="F38" s="36">
        <v>6.4399999999999999E-2</v>
      </c>
      <c r="G38" s="38">
        <v>1.48</v>
      </c>
      <c r="H38" s="37">
        <v>0</v>
      </c>
      <c r="I38" s="45">
        <v>0</v>
      </c>
      <c r="J38" s="107">
        <v>0</v>
      </c>
      <c r="K38" s="39">
        <v>0</v>
      </c>
      <c r="L38" s="1"/>
    </row>
    <row r="39" spans="2:12" ht="15" customHeight="1" x14ac:dyDescent="0.25">
      <c r="B39" s="34" t="s">
        <v>7</v>
      </c>
      <c r="C39" s="35">
        <v>46.26</v>
      </c>
      <c r="D39" s="36">
        <v>343</v>
      </c>
      <c r="E39" s="36">
        <v>54</v>
      </c>
      <c r="F39" s="36">
        <v>0.15740000000000001</v>
      </c>
      <c r="G39" s="38">
        <v>0.86</v>
      </c>
      <c r="H39" s="37">
        <v>1.8499999999999999E-2</v>
      </c>
      <c r="I39" s="45">
        <v>1</v>
      </c>
      <c r="J39" s="107">
        <v>0</v>
      </c>
      <c r="K39" s="39">
        <v>46.26</v>
      </c>
      <c r="L39" s="1"/>
    </row>
    <row r="40" spans="2:12" ht="15" customHeight="1" x14ac:dyDescent="0.25">
      <c r="B40" s="34" t="s">
        <v>19</v>
      </c>
      <c r="C40" s="35">
        <v>0</v>
      </c>
      <c r="D40" s="36">
        <v>0</v>
      </c>
      <c r="E40" s="36">
        <v>0</v>
      </c>
      <c r="F40" s="36">
        <v>0</v>
      </c>
      <c r="G40" s="38">
        <v>0</v>
      </c>
      <c r="H40" s="37">
        <v>0</v>
      </c>
      <c r="I40" s="45">
        <v>0</v>
      </c>
      <c r="J40" s="107">
        <v>0</v>
      </c>
      <c r="K40" s="39">
        <v>0</v>
      </c>
      <c r="L40" s="1"/>
    </row>
    <row r="41" spans="2:12" ht="15" customHeight="1" x14ac:dyDescent="0.25">
      <c r="B41" s="34" t="s">
        <v>37</v>
      </c>
      <c r="C41" s="35">
        <v>0</v>
      </c>
      <c r="D41" s="36">
        <v>6</v>
      </c>
      <c r="E41" s="36">
        <v>0</v>
      </c>
      <c r="F41" s="36">
        <v>0</v>
      </c>
      <c r="G41" s="38">
        <v>0</v>
      </c>
      <c r="H41" s="37">
        <v>0</v>
      </c>
      <c r="I41" s="45">
        <v>0</v>
      </c>
      <c r="J41" s="107">
        <v>0</v>
      </c>
      <c r="K41" s="39">
        <v>0</v>
      </c>
      <c r="L41" s="1"/>
    </row>
    <row r="42" spans="2:12" ht="15" customHeight="1" x14ac:dyDescent="0.25">
      <c r="B42" s="34" t="s">
        <v>32</v>
      </c>
      <c r="C42" s="35">
        <v>0</v>
      </c>
      <c r="D42" s="36">
        <v>1</v>
      </c>
      <c r="E42" s="36">
        <v>0</v>
      </c>
      <c r="F42" s="36">
        <v>0</v>
      </c>
      <c r="G42" s="38">
        <v>0</v>
      </c>
      <c r="H42" s="37">
        <v>0</v>
      </c>
      <c r="I42" s="45">
        <v>0</v>
      </c>
      <c r="J42" s="107">
        <v>0</v>
      </c>
      <c r="K42" s="39">
        <v>0</v>
      </c>
      <c r="L42" s="1"/>
    </row>
    <row r="43" spans="2:12" ht="15" customHeight="1" x14ac:dyDescent="0.25">
      <c r="B43" s="34" t="s">
        <v>45</v>
      </c>
      <c r="C43" s="35">
        <v>0</v>
      </c>
      <c r="D43" s="36">
        <v>0</v>
      </c>
      <c r="E43" s="36">
        <v>0</v>
      </c>
      <c r="F43" s="36">
        <v>0</v>
      </c>
      <c r="G43" s="38">
        <v>0</v>
      </c>
      <c r="H43" s="37">
        <v>0</v>
      </c>
      <c r="I43" s="45">
        <v>0</v>
      </c>
      <c r="J43" s="107">
        <v>0</v>
      </c>
      <c r="K43" s="39">
        <v>0</v>
      </c>
      <c r="L43" s="1"/>
    </row>
    <row r="44" spans="2:12" ht="15" customHeight="1" x14ac:dyDescent="0.25">
      <c r="B44" s="34" t="s">
        <v>48</v>
      </c>
      <c r="C44" s="35">
        <v>0</v>
      </c>
      <c r="D44" s="36">
        <v>12</v>
      </c>
      <c r="E44" s="36">
        <v>0</v>
      </c>
      <c r="F44" s="36">
        <v>0</v>
      </c>
      <c r="G44" s="38">
        <v>0</v>
      </c>
      <c r="H44" s="37">
        <v>0</v>
      </c>
      <c r="I44" s="45">
        <v>0</v>
      </c>
      <c r="J44" s="107">
        <v>0</v>
      </c>
      <c r="K44" s="39">
        <v>0</v>
      </c>
      <c r="L44" s="1"/>
    </row>
    <row r="45" spans="2:12" ht="15" customHeight="1" x14ac:dyDescent="0.25">
      <c r="B45" s="34" t="s">
        <v>34</v>
      </c>
      <c r="C45" s="35">
        <v>0</v>
      </c>
      <c r="D45" s="36">
        <v>0</v>
      </c>
      <c r="E45" s="36">
        <v>0</v>
      </c>
      <c r="F45" s="36">
        <v>0</v>
      </c>
      <c r="G45" s="38">
        <v>0</v>
      </c>
      <c r="H45" s="37">
        <v>0</v>
      </c>
      <c r="I45" s="45">
        <v>0</v>
      </c>
      <c r="J45" s="107">
        <v>0</v>
      </c>
      <c r="K45" s="39">
        <v>0</v>
      </c>
      <c r="L45" s="1"/>
    </row>
    <row r="46" spans="2:12" ht="15" customHeight="1" x14ac:dyDescent="0.25">
      <c r="B46" s="34" t="s">
        <v>30</v>
      </c>
      <c r="C46" s="35">
        <v>0</v>
      </c>
      <c r="D46" s="36">
        <v>0</v>
      </c>
      <c r="E46" s="36">
        <v>0</v>
      </c>
      <c r="F46" s="36">
        <v>0</v>
      </c>
      <c r="G46" s="38">
        <v>0</v>
      </c>
      <c r="H46" s="37">
        <v>0</v>
      </c>
      <c r="I46" s="45">
        <v>0</v>
      </c>
      <c r="J46" s="107">
        <v>0</v>
      </c>
      <c r="K46" s="39">
        <v>0</v>
      </c>
      <c r="L46" s="1"/>
    </row>
    <row r="47" spans="2:12" ht="15" customHeight="1" x14ac:dyDescent="0.25">
      <c r="B47" s="34" t="s">
        <v>29</v>
      </c>
      <c r="C47" s="35">
        <v>4.05</v>
      </c>
      <c r="D47" s="36">
        <v>31</v>
      </c>
      <c r="E47" s="36">
        <v>7</v>
      </c>
      <c r="F47" s="36">
        <v>0.2258</v>
      </c>
      <c r="G47" s="38">
        <v>0.57999999999999996</v>
      </c>
      <c r="H47" s="37">
        <v>0</v>
      </c>
      <c r="I47" s="45">
        <v>0</v>
      </c>
      <c r="J47" s="107">
        <v>0</v>
      </c>
      <c r="K47" s="39">
        <v>0</v>
      </c>
      <c r="L47" s="1"/>
    </row>
    <row r="48" spans="2:12" ht="15" customHeight="1" x14ac:dyDescent="0.25">
      <c r="B48" s="34" t="s">
        <v>24</v>
      </c>
      <c r="C48" s="35">
        <v>7.12</v>
      </c>
      <c r="D48" s="36">
        <v>132</v>
      </c>
      <c r="E48" s="36">
        <v>4</v>
      </c>
      <c r="F48" s="36">
        <v>3.0300000000000001E-2</v>
      </c>
      <c r="G48" s="38">
        <v>1.78</v>
      </c>
      <c r="H48" s="37">
        <v>0</v>
      </c>
      <c r="I48" s="45">
        <v>0</v>
      </c>
      <c r="J48" s="107">
        <v>0</v>
      </c>
      <c r="K48" s="39">
        <v>0</v>
      </c>
      <c r="L48" s="1"/>
    </row>
    <row r="49" spans="2:12" ht="15" customHeight="1" x14ac:dyDescent="0.25">
      <c r="B49" s="34" t="s">
        <v>54</v>
      </c>
      <c r="C49" s="35">
        <v>9.0299999999999994</v>
      </c>
      <c r="D49" s="36">
        <v>106</v>
      </c>
      <c r="E49" s="36">
        <v>14</v>
      </c>
      <c r="F49" s="36">
        <v>0.1321</v>
      </c>
      <c r="G49" s="38">
        <v>0.64</v>
      </c>
      <c r="H49" s="37">
        <v>0</v>
      </c>
      <c r="I49" s="45">
        <v>0</v>
      </c>
      <c r="J49" s="107">
        <v>0</v>
      </c>
      <c r="K49" s="39">
        <v>0</v>
      </c>
      <c r="L49" s="1"/>
    </row>
    <row r="50" spans="2:12" ht="15" customHeight="1" x14ac:dyDescent="0.25">
      <c r="B50" s="34" t="s">
        <v>28</v>
      </c>
      <c r="C50" s="35">
        <v>0</v>
      </c>
      <c r="D50" s="36">
        <v>0</v>
      </c>
      <c r="E50" s="36">
        <v>0</v>
      </c>
      <c r="F50" s="36">
        <v>0</v>
      </c>
      <c r="G50" s="38">
        <v>0</v>
      </c>
      <c r="H50" s="37">
        <v>0</v>
      </c>
      <c r="I50" s="45">
        <v>0</v>
      </c>
      <c r="J50" s="107">
        <v>0</v>
      </c>
      <c r="K50" s="39">
        <v>0</v>
      </c>
      <c r="L50" s="1"/>
    </row>
    <row r="51" spans="2:12" ht="15" customHeight="1" x14ac:dyDescent="0.25">
      <c r="B51" s="34" t="s">
        <v>43</v>
      </c>
      <c r="C51" s="35">
        <v>0</v>
      </c>
      <c r="D51" s="36">
        <v>4</v>
      </c>
      <c r="E51" s="36">
        <v>0</v>
      </c>
      <c r="F51" s="36">
        <v>0</v>
      </c>
      <c r="G51" s="38">
        <v>0</v>
      </c>
      <c r="H51" s="37">
        <v>0</v>
      </c>
      <c r="I51" s="45">
        <v>0</v>
      </c>
      <c r="J51" s="107">
        <v>0</v>
      </c>
      <c r="K51" s="39">
        <v>0</v>
      </c>
      <c r="L51" s="1"/>
    </row>
    <row r="52" spans="2:12" ht="15" customHeight="1" x14ac:dyDescent="0.25">
      <c r="B52" s="34" t="s">
        <v>57</v>
      </c>
      <c r="C52" s="35">
        <v>0</v>
      </c>
      <c r="D52" s="36">
        <v>0</v>
      </c>
      <c r="E52" s="36">
        <v>0</v>
      </c>
      <c r="F52" s="36">
        <v>0</v>
      </c>
      <c r="G52" s="38">
        <v>0</v>
      </c>
      <c r="H52" s="37">
        <v>0</v>
      </c>
      <c r="I52" s="45">
        <v>0</v>
      </c>
      <c r="J52" s="107">
        <v>0</v>
      </c>
      <c r="K52" s="39">
        <v>0</v>
      </c>
      <c r="L52" s="1"/>
    </row>
    <row r="53" spans="2:12" ht="15" customHeight="1" x14ac:dyDescent="0.25">
      <c r="B53" s="34" t="s">
        <v>20</v>
      </c>
      <c r="C53" s="35">
        <v>1.74</v>
      </c>
      <c r="D53" s="36">
        <v>4</v>
      </c>
      <c r="E53" s="36">
        <v>1</v>
      </c>
      <c r="F53" s="36">
        <v>0.25</v>
      </c>
      <c r="G53" s="38">
        <v>1.74</v>
      </c>
      <c r="H53" s="37">
        <v>0</v>
      </c>
      <c r="I53" s="45">
        <v>0</v>
      </c>
      <c r="J53" s="107">
        <v>0</v>
      </c>
      <c r="K53" s="39">
        <v>0</v>
      </c>
      <c r="L53" s="1"/>
    </row>
    <row r="54" spans="2:12" ht="15" customHeight="1" x14ac:dyDescent="0.25">
      <c r="B54" s="34" t="s">
        <v>22</v>
      </c>
      <c r="C54" s="35">
        <v>0.97</v>
      </c>
      <c r="D54" s="36">
        <v>9</v>
      </c>
      <c r="E54" s="36">
        <v>4</v>
      </c>
      <c r="F54" s="36">
        <v>0.44440000000000002</v>
      </c>
      <c r="G54" s="38">
        <v>0.24</v>
      </c>
      <c r="H54" s="37">
        <v>0.25</v>
      </c>
      <c r="I54" s="45">
        <v>1</v>
      </c>
      <c r="J54" s="107">
        <v>0</v>
      </c>
      <c r="K54" s="39">
        <v>0.97</v>
      </c>
      <c r="L54" s="1"/>
    </row>
    <row r="55" spans="2:12" ht="15" customHeight="1" x14ac:dyDescent="0.25">
      <c r="B55" s="34" t="s">
        <v>52</v>
      </c>
      <c r="C55" s="35">
        <v>0.82</v>
      </c>
      <c r="D55" s="36">
        <v>18</v>
      </c>
      <c r="E55" s="36">
        <v>1</v>
      </c>
      <c r="F55" s="36">
        <v>5.5599999999999997E-2</v>
      </c>
      <c r="G55" s="38">
        <v>0.82</v>
      </c>
      <c r="H55" s="37">
        <v>0</v>
      </c>
      <c r="I55" s="45">
        <v>0</v>
      </c>
      <c r="J55" s="107">
        <v>0</v>
      </c>
      <c r="K55" s="39">
        <v>0</v>
      </c>
      <c r="L55" s="1"/>
    </row>
    <row r="56" spans="2:12" ht="15" customHeight="1" x14ac:dyDescent="0.25">
      <c r="B56" s="34" t="s">
        <v>46</v>
      </c>
      <c r="C56" s="35">
        <v>3.21</v>
      </c>
      <c r="D56" s="36">
        <v>12</v>
      </c>
      <c r="E56" s="36">
        <v>2</v>
      </c>
      <c r="F56" s="36">
        <v>0.16669999999999999</v>
      </c>
      <c r="G56" s="38">
        <v>1.6</v>
      </c>
      <c r="H56" s="37">
        <v>0</v>
      </c>
      <c r="I56" s="45">
        <v>0</v>
      </c>
      <c r="J56" s="107">
        <v>0</v>
      </c>
      <c r="K56" s="39">
        <v>0</v>
      </c>
      <c r="L56" s="1"/>
    </row>
    <row r="57" spans="2:12" ht="15" customHeight="1" x14ac:dyDescent="0.25">
      <c r="B57" s="34" t="s">
        <v>26</v>
      </c>
      <c r="C57" s="35">
        <v>0</v>
      </c>
      <c r="D57" s="36">
        <v>1</v>
      </c>
      <c r="E57" s="36">
        <v>0</v>
      </c>
      <c r="F57" s="36">
        <v>0</v>
      </c>
      <c r="G57" s="38">
        <v>0</v>
      </c>
      <c r="H57" s="37">
        <v>0</v>
      </c>
      <c r="I57" s="45">
        <v>0</v>
      </c>
      <c r="J57" s="107">
        <v>0</v>
      </c>
      <c r="K57" s="39">
        <v>0</v>
      </c>
      <c r="L57" s="1"/>
    </row>
    <row r="58" spans="2:12" ht="15" customHeight="1" x14ac:dyDescent="0.25">
      <c r="B58" s="34" t="s">
        <v>56</v>
      </c>
      <c r="C58" s="35">
        <v>6.78</v>
      </c>
      <c r="D58" s="36">
        <v>159</v>
      </c>
      <c r="E58" s="36">
        <v>4</v>
      </c>
      <c r="F58" s="36">
        <v>2.52E-2</v>
      </c>
      <c r="G58" s="38">
        <v>1.7</v>
      </c>
      <c r="H58" s="37">
        <v>0</v>
      </c>
      <c r="I58" s="45">
        <v>0</v>
      </c>
      <c r="J58" s="107">
        <v>0</v>
      </c>
      <c r="K58" s="39">
        <v>0</v>
      </c>
      <c r="L58" s="1"/>
    </row>
    <row r="59" spans="2:12" ht="15" customHeight="1" x14ac:dyDescent="0.25">
      <c r="B59" s="34" t="s">
        <v>35</v>
      </c>
      <c r="C59" s="35">
        <v>0</v>
      </c>
      <c r="D59" s="36">
        <v>1</v>
      </c>
      <c r="E59" s="36">
        <v>0</v>
      </c>
      <c r="F59" s="36">
        <v>0</v>
      </c>
      <c r="G59" s="38">
        <v>0</v>
      </c>
      <c r="H59" s="37">
        <v>0</v>
      </c>
      <c r="I59" s="45">
        <v>0</v>
      </c>
      <c r="J59" s="107">
        <v>0</v>
      </c>
      <c r="K59" s="39">
        <v>0</v>
      </c>
      <c r="L59" s="1"/>
    </row>
    <row r="60" spans="2:12" ht="15" customHeight="1" thickBot="1" x14ac:dyDescent="0.3">
      <c r="B60" s="34" t="s">
        <v>44</v>
      </c>
      <c r="C60" s="35">
        <v>0</v>
      </c>
      <c r="D60" s="36">
        <v>2</v>
      </c>
      <c r="E60" s="36">
        <v>0</v>
      </c>
      <c r="F60" s="36">
        <v>0</v>
      </c>
      <c r="G60" s="38">
        <v>0</v>
      </c>
      <c r="H60" s="37">
        <v>0</v>
      </c>
      <c r="I60" s="45">
        <v>0</v>
      </c>
      <c r="J60" s="107">
        <v>0</v>
      </c>
      <c r="K60" s="39">
        <v>0</v>
      </c>
      <c r="L60" s="1"/>
    </row>
    <row r="61" spans="2:12" ht="15" customHeight="1" thickBot="1" x14ac:dyDescent="0.3">
      <c r="B61" s="40" t="s">
        <v>9</v>
      </c>
      <c r="C61" s="41">
        <f>SUM(C24:C60)</f>
        <v>162.92000000000002</v>
      </c>
      <c r="D61" s="42">
        <f>SUM(D24:D60)</f>
        <v>1829</v>
      </c>
      <c r="E61" s="42">
        <f>SUM(E24:E60)</f>
        <v>147</v>
      </c>
      <c r="F61" s="90">
        <f>E61/D61</f>
        <v>8.0371787862219796E-2</v>
      </c>
      <c r="G61" s="46">
        <f>C61/E61</f>
        <v>1.1082993197278912</v>
      </c>
      <c r="H61" s="47">
        <f>I61/E61</f>
        <v>1.3605442176870748E-2</v>
      </c>
      <c r="I61" s="42">
        <f>SUM(I24:I60)</f>
        <v>2</v>
      </c>
      <c r="J61" s="108">
        <v>0</v>
      </c>
      <c r="K61" s="43">
        <f>C61/I61</f>
        <v>81.460000000000008</v>
      </c>
    </row>
    <row r="63" spans="2:12" ht="15" customHeight="1" thickBot="1" x14ac:dyDescent="0.3">
      <c r="B63" s="11" t="s">
        <v>69</v>
      </c>
      <c r="C63" s="8"/>
      <c r="D63" s="9"/>
      <c r="E63" s="9"/>
      <c r="F63" s="9"/>
      <c r="G63" s="10"/>
      <c r="H63" s="10"/>
      <c r="I63" s="9"/>
      <c r="J63" s="9"/>
      <c r="K63" s="8"/>
    </row>
    <row r="64" spans="2:12" ht="15" customHeight="1" thickBot="1" x14ac:dyDescent="0.3">
      <c r="B64" s="254" t="s">
        <v>18</v>
      </c>
      <c r="C64" s="255"/>
      <c r="D64" s="255"/>
      <c r="E64" s="255"/>
      <c r="F64" s="255"/>
      <c r="G64" s="255"/>
      <c r="H64" s="255"/>
      <c r="I64" s="255"/>
      <c r="J64" s="255"/>
      <c r="K64" s="256"/>
    </row>
    <row r="65" spans="2:11" ht="15" customHeight="1" x14ac:dyDescent="0.25">
      <c r="B65" s="14" t="s">
        <v>5</v>
      </c>
      <c r="C65" s="15" t="s">
        <v>176</v>
      </c>
      <c r="D65" s="15" t="s">
        <v>0</v>
      </c>
      <c r="E65" s="15" t="s">
        <v>13</v>
      </c>
      <c r="F65" s="15" t="s">
        <v>2</v>
      </c>
      <c r="G65" s="15" t="s">
        <v>14</v>
      </c>
      <c r="H65" s="15" t="s">
        <v>15</v>
      </c>
      <c r="I65" s="15" t="s">
        <v>3</v>
      </c>
      <c r="J65" s="103" t="s">
        <v>149</v>
      </c>
      <c r="K65" s="130" t="s">
        <v>175</v>
      </c>
    </row>
    <row r="66" spans="2:11" ht="15" customHeight="1" x14ac:dyDescent="0.25">
      <c r="B66" s="16" t="s">
        <v>58</v>
      </c>
      <c r="C66" s="17">
        <v>515.44000000000005</v>
      </c>
      <c r="D66" s="18">
        <v>606781</v>
      </c>
      <c r="E66" s="18">
        <v>616</v>
      </c>
      <c r="F66" s="48">
        <v>1E-3</v>
      </c>
      <c r="G66" s="20">
        <v>0.84</v>
      </c>
      <c r="H66" s="19">
        <v>0</v>
      </c>
      <c r="I66" s="21">
        <v>0</v>
      </c>
      <c r="J66" s="104">
        <v>1</v>
      </c>
      <c r="K66" s="30">
        <v>0</v>
      </c>
    </row>
    <row r="67" spans="2:11" ht="15" customHeight="1" x14ac:dyDescent="0.25">
      <c r="B67" s="26" t="s">
        <v>160</v>
      </c>
      <c r="C67" s="27">
        <v>705.6</v>
      </c>
      <c r="D67" s="28">
        <v>281895</v>
      </c>
      <c r="E67" s="28">
        <v>494</v>
      </c>
      <c r="F67" s="48">
        <v>1.8E-3</v>
      </c>
      <c r="G67" s="20">
        <v>1.43</v>
      </c>
      <c r="H67" s="19">
        <v>0</v>
      </c>
      <c r="I67" s="29">
        <v>0</v>
      </c>
      <c r="J67" s="105">
        <v>21</v>
      </c>
      <c r="K67" s="30">
        <v>0</v>
      </c>
    </row>
    <row r="68" spans="2:11" ht="15" customHeight="1" x14ac:dyDescent="0.25">
      <c r="B68" s="16" t="s">
        <v>59</v>
      </c>
      <c r="C68" s="17">
        <v>5.88</v>
      </c>
      <c r="D68" s="18">
        <v>3629</v>
      </c>
      <c r="E68" s="18">
        <v>4</v>
      </c>
      <c r="F68" s="48">
        <v>1.1000000000000001E-3</v>
      </c>
      <c r="G68" s="20">
        <v>1.47</v>
      </c>
      <c r="H68" s="19">
        <v>0</v>
      </c>
      <c r="I68" s="21">
        <v>0</v>
      </c>
      <c r="J68" s="104">
        <v>0</v>
      </c>
      <c r="K68" s="30">
        <v>0</v>
      </c>
    </row>
    <row r="69" spans="2:11" ht="15" customHeight="1" thickBot="1" x14ac:dyDescent="0.3">
      <c r="B69" s="16" t="s">
        <v>60</v>
      </c>
      <c r="C69" s="17">
        <v>28.79</v>
      </c>
      <c r="D69" s="18">
        <v>26371</v>
      </c>
      <c r="E69" s="18">
        <v>35</v>
      </c>
      <c r="F69" s="48">
        <v>1.2999999999999999E-3</v>
      </c>
      <c r="G69" s="20">
        <v>0.82</v>
      </c>
      <c r="H69" s="19">
        <v>0</v>
      </c>
      <c r="I69" s="21">
        <v>0</v>
      </c>
      <c r="J69" s="104">
        <v>0</v>
      </c>
      <c r="K69" s="30">
        <v>0</v>
      </c>
    </row>
    <row r="70" spans="2:11" ht="15" customHeight="1" thickBot="1" x14ac:dyDescent="0.3">
      <c r="B70" s="40" t="s">
        <v>9</v>
      </c>
      <c r="C70" s="41">
        <f>SUM(C66:C69)</f>
        <v>1255.71</v>
      </c>
      <c r="D70" s="42">
        <f>SUM(D66:D69)</f>
        <v>918676</v>
      </c>
      <c r="E70" s="42">
        <f>SUM(E66:E69)</f>
        <v>1149</v>
      </c>
      <c r="F70" s="47">
        <f>E70/D70</f>
        <v>1.2507129825966934E-3</v>
      </c>
      <c r="G70" s="46">
        <f>C70/E70</f>
        <v>1.0928720626631854</v>
      </c>
      <c r="H70" s="47">
        <f>(I70+J70)/E70</f>
        <v>1.9147084421235857E-2</v>
      </c>
      <c r="I70" s="42">
        <f>SUM(I66:I69)</f>
        <v>0</v>
      </c>
      <c r="J70" s="108">
        <f>SUM(J66:J69)</f>
        <v>22</v>
      </c>
      <c r="K70" s="126">
        <f>C70/(I70+J70)</f>
        <v>57.077727272727273</v>
      </c>
    </row>
    <row r="72" spans="2:11" ht="15" customHeight="1" x14ac:dyDescent="0.25">
      <c r="B72" s="44" t="s">
        <v>11</v>
      </c>
    </row>
    <row r="103" spans="1:12" ht="15" customHeight="1" x14ac:dyDescent="0.25">
      <c r="A103" s="5"/>
      <c r="B103" s="6" t="s">
        <v>7</v>
      </c>
    </row>
    <row r="104" spans="1:12" ht="15" customHeight="1" x14ac:dyDescent="0.25">
      <c r="A104" s="5"/>
      <c r="B104" s="7" t="s">
        <v>142</v>
      </c>
      <c r="C104" s="4"/>
      <c r="D104" s="4"/>
      <c r="E104" s="4"/>
      <c r="F104" s="4"/>
      <c r="G104" s="4"/>
      <c r="H104" s="4"/>
      <c r="I104" s="257"/>
      <c r="J104" s="257"/>
      <c r="K104" s="257"/>
      <c r="L104" s="1"/>
    </row>
    <row r="105" spans="1:12" ht="15" customHeight="1" x14ac:dyDescent="0.25">
      <c r="B105" s="3" t="s">
        <v>177</v>
      </c>
      <c r="C105" s="4"/>
      <c r="D105" s="4"/>
      <c r="E105" s="4"/>
      <c r="F105" s="4"/>
      <c r="G105" s="4"/>
      <c r="H105" s="4"/>
      <c r="I105" s="12"/>
      <c r="J105" s="12"/>
      <c r="K105" s="12"/>
      <c r="L105" s="1"/>
    </row>
    <row r="106" spans="1:12" ht="15" customHeight="1" x14ac:dyDescent="0.25">
      <c r="B106" s="3"/>
      <c r="C106" s="4"/>
      <c r="D106" s="4"/>
      <c r="E106" s="4"/>
      <c r="F106" s="4"/>
      <c r="G106" s="4"/>
      <c r="H106" s="4"/>
      <c r="I106" s="12"/>
      <c r="J106" s="12"/>
      <c r="K106" s="12"/>
      <c r="L106" s="1"/>
    </row>
    <row r="107" spans="1:12" ht="15" customHeight="1" thickBot="1" x14ac:dyDescent="0.3">
      <c r="B107" s="51" t="s">
        <v>10</v>
      </c>
      <c r="C107" s="52"/>
      <c r="D107" s="53"/>
      <c r="E107" s="53"/>
      <c r="F107" s="53"/>
      <c r="G107" s="54"/>
      <c r="H107" s="54"/>
      <c r="I107" s="53"/>
      <c r="J107" s="53"/>
      <c r="K107" s="52"/>
      <c r="L107" s="1"/>
    </row>
    <row r="108" spans="1:12" ht="15" customHeight="1" thickBot="1" x14ac:dyDescent="0.3">
      <c r="B108" s="254" t="s">
        <v>75</v>
      </c>
      <c r="C108" s="255"/>
      <c r="D108" s="255"/>
      <c r="E108" s="255"/>
      <c r="F108" s="255"/>
      <c r="G108" s="255"/>
      <c r="H108" s="255"/>
      <c r="I108" s="255"/>
      <c r="J108" s="256"/>
      <c r="K108" s="1"/>
      <c r="L108" s="1"/>
    </row>
    <row r="109" spans="1:12" ht="15" customHeight="1" x14ac:dyDescent="0.25">
      <c r="B109" s="14" t="s">
        <v>6</v>
      </c>
      <c r="C109" s="15" t="s">
        <v>176</v>
      </c>
      <c r="D109" s="15" t="s">
        <v>0</v>
      </c>
      <c r="E109" s="15" t="s">
        <v>72</v>
      </c>
      <c r="F109" s="15" t="s">
        <v>71</v>
      </c>
      <c r="G109" s="15" t="s">
        <v>2</v>
      </c>
      <c r="H109" s="15" t="s">
        <v>70</v>
      </c>
      <c r="I109" s="15" t="s">
        <v>3</v>
      </c>
      <c r="J109" s="152" t="s">
        <v>175</v>
      </c>
      <c r="K109" s="1"/>
      <c r="L109" s="1"/>
    </row>
    <row r="110" spans="1:12" ht="15" customHeight="1" x14ac:dyDescent="0.25">
      <c r="B110" s="16" t="s">
        <v>8</v>
      </c>
      <c r="C110" s="17">
        <v>7706.63</v>
      </c>
      <c r="D110" s="18">
        <v>1494785</v>
      </c>
      <c r="E110" s="18">
        <v>604026</v>
      </c>
      <c r="F110" s="18">
        <v>4584</v>
      </c>
      <c r="G110" s="55">
        <f t="shared" ref="G110:G111" si="3">F110/D110</f>
        <v>3.0666617607214416E-3</v>
      </c>
      <c r="H110" s="56">
        <f t="shared" ref="H110:H111" si="4">C110/F110</f>
        <v>1.6812020069808029</v>
      </c>
      <c r="I110" s="21">
        <v>13</v>
      </c>
      <c r="J110" s="30">
        <f t="shared" ref="J110:J112" si="5">C110/I110</f>
        <v>592.81769230769237</v>
      </c>
      <c r="K110" s="1"/>
      <c r="L110" s="1"/>
    </row>
    <row r="111" spans="1:12" ht="15" customHeight="1" x14ac:dyDescent="0.25">
      <c r="B111" s="16" t="s">
        <v>144</v>
      </c>
      <c r="C111" s="17">
        <v>4247.83</v>
      </c>
      <c r="D111" s="18">
        <v>568749</v>
      </c>
      <c r="E111" s="18">
        <v>243712</v>
      </c>
      <c r="F111" s="18">
        <v>2073</v>
      </c>
      <c r="G111" s="55">
        <f t="shared" si="3"/>
        <v>3.6448415733478213E-3</v>
      </c>
      <c r="H111" s="56">
        <f t="shared" si="4"/>
        <v>2.0491220453449106</v>
      </c>
      <c r="I111" s="21">
        <v>32</v>
      </c>
      <c r="J111" s="30">
        <f t="shared" si="5"/>
        <v>132.7446875</v>
      </c>
      <c r="K111" s="1"/>
      <c r="L111" s="1"/>
    </row>
    <row r="112" spans="1:12" ht="15" customHeight="1" x14ac:dyDescent="0.25">
      <c r="B112" s="16" t="s">
        <v>146</v>
      </c>
      <c r="C112" s="17">
        <v>3967.42</v>
      </c>
      <c r="D112" s="18">
        <v>725443</v>
      </c>
      <c r="E112" s="18">
        <v>371147</v>
      </c>
      <c r="F112" s="18">
        <v>2080</v>
      </c>
      <c r="G112" s="55">
        <f t="shared" ref="G112" si="6">F112/D112</f>
        <v>2.8672135508923512E-3</v>
      </c>
      <c r="H112" s="56">
        <f t="shared" ref="H112" si="7">C112/F112</f>
        <v>1.9074134615384615</v>
      </c>
      <c r="I112" s="21">
        <v>8</v>
      </c>
      <c r="J112" s="30">
        <f t="shared" si="5"/>
        <v>495.92750000000001</v>
      </c>
      <c r="K112" s="1"/>
      <c r="L112" s="1"/>
    </row>
    <row r="113" spans="2:144" ht="15" customHeight="1" x14ac:dyDescent="0.25">
      <c r="B113" s="16" t="s">
        <v>150</v>
      </c>
      <c r="C113" s="17">
        <v>1774.34</v>
      </c>
      <c r="D113" s="18">
        <v>341642</v>
      </c>
      <c r="E113" s="18">
        <v>225932</v>
      </c>
      <c r="F113" s="18">
        <v>931</v>
      </c>
      <c r="G113" s="55">
        <f t="shared" ref="G113:G120" si="8">F113/D113</f>
        <v>2.725074785886981E-3</v>
      </c>
      <c r="H113" s="56">
        <f t="shared" ref="H113:H120" si="9">C113/F113</f>
        <v>1.9058431793770139</v>
      </c>
      <c r="I113" s="21">
        <v>10</v>
      </c>
      <c r="J113" s="30">
        <f t="shared" ref="J113:J119" si="10">C113/I113</f>
        <v>177.434</v>
      </c>
      <c r="K113" s="1"/>
      <c r="L113" s="1"/>
    </row>
    <row r="114" spans="2:144" ht="15" customHeight="1" x14ac:dyDescent="0.25">
      <c r="B114" s="16" t="s">
        <v>152</v>
      </c>
      <c r="C114" s="17">
        <v>516.37</v>
      </c>
      <c r="D114" s="18">
        <v>108941</v>
      </c>
      <c r="E114" s="18">
        <v>50192</v>
      </c>
      <c r="F114" s="18">
        <v>532</v>
      </c>
      <c r="G114" s="55">
        <f t="shared" si="8"/>
        <v>4.8833772408918589E-3</v>
      </c>
      <c r="H114" s="56">
        <f t="shared" si="9"/>
        <v>0.97062030075187966</v>
      </c>
      <c r="I114" s="21">
        <v>27</v>
      </c>
      <c r="J114" s="30">
        <f t="shared" si="10"/>
        <v>19.124814814814815</v>
      </c>
      <c r="K114" s="1"/>
      <c r="L114" s="1"/>
    </row>
    <row r="115" spans="2:144" ht="15" customHeight="1" x14ac:dyDescent="0.25">
      <c r="B115" s="16" t="s">
        <v>159</v>
      </c>
      <c r="C115" s="17">
        <v>2745.22</v>
      </c>
      <c r="D115" s="18">
        <v>614184</v>
      </c>
      <c r="E115" s="18">
        <v>202304</v>
      </c>
      <c r="F115" s="18">
        <v>2242</v>
      </c>
      <c r="G115" s="55">
        <f t="shared" si="8"/>
        <v>3.6503718755291573E-3</v>
      </c>
      <c r="H115" s="56">
        <f t="shared" si="9"/>
        <v>1.2244513826940231</v>
      </c>
      <c r="I115" s="21">
        <v>48</v>
      </c>
      <c r="J115" s="30">
        <f t="shared" si="10"/>
        <v>57.192083333333329</v>
      </c>
      <c r="K115" s="1"/>
      <c r="L115" s="1"/>
    </row>
    <row r="116" spans="2:144" ht="15" customHeight="1" x14ac:dyDescent="0.25">
      <c r="B116" s="16" t="s">
        <v>166</v>
      </c>
      <c r="C116" s="17">
        <v>2454.92</v>
      </c>
      <c r="D116" s="18">
        <v>491386</v>
      </c>
      <c r="E116" s="18">
        <v>175115</v>
      </c>
      <c r="F116" s="18">
        <v>1789</v>
      </c>
      <c r="G116" s="55">
        <f t="shared" si="8"/>
        <v>3.6407223649025408E-3</v>
      </c>
      <c r="H116" s="56">
        <f t="shared" si="9"/>
        <v>1.3722302962548911</v>
      </c>
      <c r="I116" s="21">
        <v>22</v>
      </c>
      <c r="J116" s="30">
        <f t="shared" si="10"/>
        <v>111.58727272727273</v>
      </c>
      <c r="K116" s="1"/>
      <c r="L116" s="1"/>
    </row>
    <row r="117" spans="2:144" ht="15" customHeight="1" x14ac:dyDescent="0.25">
      <c r="B117" s="16" t="s">
        <v>170</v>
      </c>
      <c r="C117" s="17">
        <v>2445.46</v>
      </c>
      <c r="D117" s="18">
        <v>518011</v>
      </c>
      <c r="E117" s="18">
        <v>195045</v>
      </c>
      <c r="F117" s="18">
        <v>1814</v>
      </c>
      <c r="G117" s="55">
        <f t="shared" si="8"/>
        <v>3.5018561381901158E-3</v>
      </c>
      <c r="H117" s="56">
        <f t="shared" si="9"/>
        <v>1.348103638368247</v>
      </c>
      <c r="I117" s="21">
        <v>42</v>
      </c>
      <c r="J117" s="30">
        <f t="shared" si="10"/>
        <v>58.225238095238097</v>
      </c>
      <c r="K117" s="1"/>
      <c r="L117" s="1"/>
    </row>
    <row r="118" spans="2:144" ht="15" customHeight="1" x14ac:dyDescent="0.25">
      <c r="B118" s="16" t="s">
        <v>173</v>
      </c>
      <c r="C118" s="17">
        <v>2301.14</v>
      </c>
      <c r="D118" s="18">
        <v>492658</v>
      </c>
      <c r="E118" s="18">
        <v>195160</v>
      </c>
      <c r="F118" s="18">
        <v>1739</v>
      </c>
      <c r="G118" s="55">
        <f t="shared" si="8"/>
        <v>3.5298320538791617E-3</v>
      </c>
      <c r="H118" s="56">
        <f t="shared" si="9"/>
        <v>1.3232547441058078</v>
      </c>
      <c r="I118" s="21">
        <v>38</v>
      </c>
      <c r="J118" s="30">
        <f t="shared" si="10"/>
        <v>60.556315789473679</v>
      </c>
      <c r="K118" s="1"/>
      <c r="L118" s="1"/>
    </row>
    <row r="119" spans="2:144" ht="15" customHeight="1" thickBot="1" x14ac:dyDescent="0.3">
      <c r="B119" s="31" t="s">
        <v>178</v>
      </c>
      <c r="C119" s="24">
        <v>907.59</v>
      </c>
      <c r="D119" s="23">
        <v>211709</v>
      </c>
      <c r="E119" s="23">
        <v>86238</v>
      </c>
      <c r="F119" s="23">
        <v>673</v>
      </c>
      <c r="G119" s="101">
        <f t="shared" si="8"/>
        <v>3.1788917806989782E-3</v>
      </c>
      <c r="H119" s="102">
        <f t="shared" si="9"/>
        <v>1.3485735512630015</v>
      </c>
      <c r="I119" s="32">
        <v>105</v>
      </c>
      <c r="J119" s="33">
        <f t="shared" si="10"/>
        <v>8.6437142857142852</v>
      </c>
      <c r="K119" s="1"/>
      <c r="L119" s="1"/>
    </row>
    <row r="120" spans="2:144" s="88" customFormat="1" ht="15" customHeight="1" thickBot="1" x14ac:dyDescent="0.3">
      <c r="B120" s="97" t="s">
        <v>9</v>
      </c>
      <c r="C120" s="92">
        <f>SUM(C110:C119)</f>
        <v>29066.919999999995</v>
      </c>
      <c r="D120" s="91">
        <f>SUM(D110:D119)</f>
        <v>5567508</v>
      </c>
      <c r="E120" s="91">
        <f>SUM(E110:E119)</f>
        <v>2348871</v>
      </c>
      <c r="F120" s="91">
        <f>SUM(F110:F119)</f>
        <v>18457</v>
      </c>
      <c r="G120" s="99">
        <f t="shared" si="8"/>
        <v>3.315127701657546E-3</v>
      </c>
      <c r="H120" s="100">
        <f t="shared" si="9"/>
        <v>1.5748453161402176</v>
      </c>
      <c r="I120" s="91">
        <f>SUM(I110:I119)</f>
        <v>345</v>
      </c>
      <c r="J120" s="93">
        <f>C120/I120</f>
        <v>84.251942028985496</v>
      </c>
    </row>
    <row r="121" spans="2:144" ht="15" customHeight="1" x14ac:dyDescent="0.25">
      <c r="B121" s="3"/>
      <c r="C121" s="4"/>
      <c r="D121" s="4"/>
      <c r="E121" s="4"/>
      <c r="F121" s="4"/>
      <c r="G121" s="4"/>
      <c r="H121" s="4"/>
      <c r="I121" s="12"/>
      <c r="J121" s="12"/>
      <c r="K121" s="1"/>
      <c r="L121" s="1"/>
    </row>
    <row r="122" spans="2:144" ht="15" customHeight="1" thickBot="1" x14ac:dyDescent="0.3">
      <c r="B122" s="51" t="s">
        <v>76</v>
      </c>
      <c r="C122" s="52"/>
      <c r="D122" s="53"/>
      <c r="E122" s="53"/>
      <c r="F122" s="53"/>
      <c r="G122" s="54"/>
      <c r="H122" s="54"/>
      <c r="I122" s="53"/>
      <c r="J122" s="52"/>
      <c r="K122" s="1"/>
      <c r="L122" s="1"/>
    </row>
    <row r="123" spans="2:144" ht="15" customHeight="1" thickBot="1" x14ac:dyDescent="0.3">
      <c r="B123" s="258" t="s">
        <v>77</v>
      </c>
      <c r="C123" s="259"/>
      <c r="D123" s="259"/>
      <c r="E123" s="259"/>
      <c r="F123" s="259"/>
      <c r="G123" s="259"/>
      <c r="H123" s="259"/>
      <c r="I123" s="259"/>
      <c r="J123" s="260"/>
      <c r="K123" s="1"/>
      <c r="L123" s="1"/>
    </row>
    <row r="124" spans="2:144" ht="15" customHeight="1" x14ac:dyDescent="0.25">
      <c r="B124" s="14" t="s">
        <v>5</v>
      </c>
      <c r="C124" s="15" t="s">
        <v>176</v>
      </c>
      <c r="D124" s="15" t="s">
        <v>0</v>
      </c>
      <c r="E124" s="15" t="s">
        <v>72</v>
      </c>
      <c r="F124" s="15" t="s">
        <v>71</v>
      </c>
      <c r="G124" s="15" t="s">
        <v>2</v>
      </c>
      <c r="H124" s="15" t="s">
        <v>70</v>
      </c>
      <c r="I124" s="15" t="s">
        <v>3</v>
      </c>
      <c r="J124" s="130" t="s">
        <v>175</v>
      </c>
      <c r="K124" s="1"/>
      <c r="L124" s="1"/>
    </row>
    <row r="125" spans="2:144" ht="15" customHeight="1" x14ac:dyDescent="0.25">
      <c r="B125" s="16" t="s">
        <v>78</v>
      </c>
      <c r="C125" s="17">
        <v>5386.82</v>
      </c>
      <c r="D125" s="18">
        <v>780269</v>
      </c>
      <c r="E125" s="18">
        <v>241944</v>
      </c>
      <c r="F125" s="18">
        <v>3109</v>
      </c>
      <c r="G125" s="55">
        <f t="shared" ref="G125:G131" si="11">F125/D125</f>
        <v>3.9845232862000153E-3</v>
      </c>
      <c r="H125" s="56">
        <f t="shared" ref="H125:H131" si="12">C125/F125</f>
        <v>1.7326535863621741</v>
      </c>
      <c r="I125" s="21">
        <v>82</v>
      </c>
      <c r="J125" s="30">
        <f t="shared" ref="J125:J131" si="13">C125/I125</f>
        <v>65.692926829268288</v>
      </c>
      <c r="K125" s="1"/>
      <c r="L125" s="1"/>
    </row>
    <row r="126" spans="2:144" s="25" customFormat="1" ht="15" customHeight="1" x14ac:dyDescent="0.25">
      <c r="B126" s="26" t="s">
        <v>80</v>
      </c>
      <c r="C126" s="27">
        <v>4445.92</v>
      </c>
      <c r="D126" s="28">
        <v>716451</v>
      </c>
      <c r="E126" s="28">
        <v>186216</v>
      </c>
      <c r="F126" s="28">
        <v>3102</v>
      </c>
      <c r="G126" s="55">
        <f t="shared" si="11"/>
        <v>4.3296750231348689E-3</v>
      </c>
      <c r="H126" s="56">
        <f t="shared" si="12"/>
        <v>1.4332430689877498</v>
      </c>
      <c r="I126" s="29">
        <v>46</v>
      </c>
      <c r="J126" s="30">
        <f t="shared" si="13"/>
        <v>96.650434782608698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</row>
    <row r="127" spans="2:144" ht="15" customHeight="1" x14ac:dyDescent="0.25">
      <c r="B127" s="16" t="s">
        <v>79</v>
      </c>
      <c r="C127" s="17">
        <v>4435.3599999999997</v>
      </c>
      <c r="D127" s="18">
        <v>831633</v>
      </c>
      <c r="E127" s="18">
        <v>249949</v>
      </c>
      <c r="F127" s="18">
        <v>2708</v>
      </c>
      <c r="G127" s="55">
        <f t="shared" si="11"/>
        <v>3.2562440403399095E-3</v>
      </c>
      <c r="H127" s="56">
        <f t="shared" si="12"/>
        <v>1.6378729689807976</v>
      </c>
      <c r="I127" s="21">
        <v>42</v>
      </c>
      <c r="J127" s="30">
        <f t="shared" si="13"/>
        <v>105.60380952380952</v>
      </c>
      <c r="K127" s="1"/>
      <c r="L127" s="1"/>
    </row>
    <row r="128" spans="2:144" ht="15" customHeight="1" x14ac:dyDescent="0.25">
      <c r="B128" s="16" t="s">
        <v>81</v>
      </c>
      <c r="C128" s="17">
        <v>4170.63</v>
      </c>
      <c r="D128" s="18">
        <v>994903</v>
      </c>
      <c r="E128" s="18">
        <v>389623</v>
      </c>
      <c r="F128" s="18">
        <v>3739</v>
      </c>
      <c r="G128" s="55">
        <f t="shared" si="11"/>
        <v>3.7581553176540827E-3</v>
      </c>
      <c r="H128" s="56">
        <f t="shared" si="12"/>
        <v>1.1154399572078095</v>
      </c>
      <c r="I128" s="21">
        <v>12</v>
      </c>
      <c r="J128" s="30">
        <f t="shared" si="13"/>
        <v>347.55250000000001</v>
      </c>
      <c r="K128" s="1"/>
      <c r="L128" s="1"/>
    </row>
    <row r="129" spans="2:12" ht="15" customHeight="1" x14ac:dyDescent="0.25">
      <c r="B129" s="16" t="s">
        <v>148</v>
      </c>
      <c r="C129" s="17">
        <v>4166.8599999999997</v>
      </c>
      <c r="D129" s="18">
        <v>938657</v>
      </c>
      <c r="E129" s="18">
        <v>374830</v>
      </c>
      <c r="F129" s="18">
        <v>3531</v>
      </c>
      <c r="G129" s="55">
        <f t="shared" si="11"/>
        <v>3.7617574896900573E-3</v>
      </c>
      <c r="H129" s="56">
        <f t="shared" si="12"/>
        <v>1.180079297649391</v>
      </c>
      <c r="I129" s="21">
        <v>8</v>
      </c>
      <c r="J129" s="30">
        <f t="shared" si="13"/>
        <v>520.85749999999996</v>
      </c>
      <c r="K129" s="1"/>
      <c r="L129" s="1"/>
    </row>
    <row r="130" spans="2:12" ht="15" customHeight="1" x14ac:dyDescent="0.25">
      <c r="B130" s="16" t="s">
        <v>83</v>
      </c>
      <c r="C130" s="17">
        <v>1166.1299999999999</v>
      </c>
      <c r="D130" s="18">
        <v>242686</v>
      </c>
      <c r="E130" s="18">
        <v>7549</v>
      </c>
      <c r="F130" s="18">
        <v>535</v>
      </c>
      <c r="G130" s="55">
        <f t="shared" si="11"/>
        <v>2.2044946968510751E-3</v>
      </c>
      <c r="H130" s="56">
        <f t="shared" si="12"/>
        <v>2.1796822429906539</v>
      </c>
      <c r="I130" s="22">
        <v>96</v>
      </c>
      <c r="J130" s="30">
        <f t="shared" si="13"/>
        <v>12.147187499999999</v>
      </c>
      <c r="K130" s="1"/>
      <c r="L130" s="1"/>
    </row>
    <row r="131" spans="2:12" ht="15" customHeight="1" thickBot="1" x14ac:dyDescent="0.3">
      <c r="B131" s="34" t="s">
        <v>82</v>
      </c>
      <c r="C131" s="35">
        <v>482.40000000000003</v>
      </c>
      <c r="D131" s="36">
        <v>41926</v>
      </c>
      <c r="E131" s="36">
        <v>866</v>
      </c>
      <c r="F131" s="36">
        <v>107</v>
      </c>
      <c r="G131" s="57">
        <f t="shared" si="11"/>
        <v>2.5521156323045366E-3</v>
      </c>
      <c r="H131" s="58">
        <f t="shared" si="12"/>
        <v>4.5084112149532709</v>
      </c>
      <c r="I131" s="59">
        <v>45</v>
      </c>
      <c r="J131" s="39">
        <f t="shared" si="13"/>
        <v>10.72</v>
      </c>
      <c r="K131" s="1"/>
      <c r="L131" s="1"/>
    </row>
    <row r="132" spans="2:12" ht="15" customHeight="1" thickBot="1" x14ac:dyDescent="0.3">
      <c r="B132" s="40" t="s">
        <v>9</v>
      </c>
      <c r="C132" s="41">
        <f>SUM(C125:C131)</f>
        <v>24254.120000000003</v>
      </c>
      <c r="D132" s="42">
        <f>SUM(D125:D131)</f>
        <v>4546525</v>
      </c>
      <c r="E132" s="42">
        <f>SUM(E125:E131)</f>
        <v>1450977</v>
      </c>
      <c r="F132" s="42">
        <f>SUM(F125:F131)</f>
        <v>16831</v>
      </c>
      <c r="G132" s="60">
        <f>F132/D132</f>
        <v>3.7019481912009722E-3</v>
      </c>
      <c r="H132" s="41">
        <f>C132/F132</f>
        <v>1.4410385598003685</v>
      </c>
      <c r="I132" s="42">
        <f>SUM(I125:I131)</f>
        <v>331</v>
      </c>
      <c r="J132" s="43">
        <f>C132/I132</f>
        <v>73.275287009063447</v>
      </c>
      <c r="K132" s="1"/>
      <c r="L132" s="1"/>
    </row>
    <row r="133" spans="2:12" ht="15" customHeight="1" x14ac:dyDescent="0.25">
      <c r="K133" s="13"/>
      <c r="L133" s="1"/>
    </row>
    <row r="134" spans="2:12" ht="15" customHeight="1" thickBot="1" x14ac:dyDescent="0.3">
      <c r="B134" s="51" t="s">
        <v>84</v>
      </c>
      <c r="C134" s="52"/>
      <c r="D134" s="53"/>
      <c r="E134" s="53"/>
      <c r="F134" s="53"/>
      <c r="G134" s="54"/>
      <c r="H134" s="54"/>
      <c r="I134" s="53"/>
      <c r="J134" s="53"/>
      <c r="K134" s="13"/>
      <c r="L134" s="1"/>
    </row>
    <row r="135" spans="2:12" ht="15" customHeight="1" thickBot="1" x14ac:dyDescent="0.3">
      <c r="B135" s="258" t="s">
        <v>85</v>
      </c>
      <c r="C135" s="259"/>
      <c r="D135" s="259"/>
      <c r="E135" s="259"/>
      <c r="F135" s="259"/>
      <c r="G135" s="259"/>
      <c r="H135" s="259"/>
      <c r="I135" s="259"/>
      <c r="J135" s="260"/>
      <c r="K135" s="13"/>
      <c r="L135" s="1"/>
    </row>
    <row r="136" spans="2:12" ht="15" customHeight="1" x14ac:dyDescent="0.25">
      <c r="B136" s="14" t="s">
        <v>5</v>
      </c>
      <c r="C136" s="15" t="s">
        <v>176</v>
      </c>
      <c r="D136" s="15" t="s">
        <v>0</v>
      </c>
      <c r="E136" s="15" t="s">
        <v>72</v>
      </c>
      <c r="F136" s="15" t="s">
        <v>71</v>
      </c>
      <c r="G136" s="15" t="s">
        <v>2</v>
      </c>
      <c r="H136" s="15" t="s">
        <v>70</v>
      </c>
      <c r="I136" s="15" t="s">
        <v>3</v>
      </c>
      <c r="J136" s="130" t="s">
        <v>175</v>
      </c>
      <c r="K136" s="1"/>
      <c r="L136" s="1"/>
    </row>
    <row r="137" spans="2:12" ht="15" customHeight="1" x14ac:dyDescent="0.25">
      <c r="B137" s="16" t="s">
        <v>148</v>
      </c>
      <c r="C137" s="17">
        <v>1027.1199999999999</v>
      </c>
      <c r="D137" s="18">
        <v>239043</v>
      </c>
      <c r="E137" s="18">
        <v>198306</v>
      </c>
      <c r="F137" s="18">
        <v>391</v>
      </c>
      <c r="G137" s="55">
        <f t="shared" ref="G137:G143" si="14">F137/D137</f>
        <v>1.6356889764603021E-3</v>
      </c>
      <c r="H137" s="56">
        <f t="shared" ref="H137:H143" si="15">C137/F137</f>
        <v>2.6269053708439896</v>
      </c>
      <c r="I137" s="21">
        <v>0</v>
      </c>
      <c r="J137" s="30">
        <v>0</v>
      </c>
      <c r="K137" s="1"/>
      <c r="L137" s="1"/>
    </row>
    <row r="138" spans="2:12" ht="15" customHeight="1" x14ac:dyDescent="0.25">
      <c r="B138" s="26" t="s">
        <v>78</v>
      </c>
      <c r="C138" s="27">
        <v>1026.6300000000001</v>
      </c>
      <c r="D138" s="28">
        <v>147999</v>
      </c>
      <c r="E138" s="28">
        <v>93287</v>
      </c>
      <c r="F138" s="28">
        <v>396</v>
      </c>
      <c r="G138" s="55">
        <f t="shared" si="14"/>
        <v>2.6756937546875315E-3</v>
      </c>
      <c r="H138" s="56">
        <f t="shared" si="15"/>
        <v>2.5925000000000002</v>
      </c>
      <c r="I138" s="29">
        <v>10</v>
      </c>
      <c r="J138" s="30">
        <f>C138/I138</f>
        <v>102.66300000000001</v>
      </c>
      <c r="K138" s="1"/>
      <c r="L138" s="1"/>
    </row>
    <row r="139" spans="2:12" ht="15" customHeight="1" x14ac:dyDescent="0.25">
      <c r="B139" s="16" t="s">
        <v>81</v>
      </c>
      <c r="C139" s="17">
        <v>1019.48</v>
      </c>
      <c r="D139" s="18">
        <v>302769</v>
      </c>
      <c r="E139" s="18">
        <v>247358</v>
      </c>
      <c r="F139" s="18">
        <v>386</v>
      </c>
      <c r="G139" s="55">
        <f t="shared" si="14"/>
        <v>1.2748993457058022E-3</v>
      </c>
      <c r="H139" s="56">
        <f t="shared" si="15"/>
        <v>2.641139896373057</v>
      </c>
      <c r="I139" s="21">
        <v>0</v>
      </c>
      <c r="J139" s="30">
        <v>0</v>
      </c>
      <c r="K139" s="1"/>
      <c r="L139" s="1"/>
    </row>
    <row r="140" spans="2:12" ht="15" customHeight="1" x14ac:dyDescent="0.25">
      <c r="B140" s="16" t="s">
        <v>80</v>
      </c>
      <c r="C140" s="17">
        <v>892.03</v>
      </c>
      <c r="D140" s="18">
        <v>195487</v>
      </c>
      <c r="E140" s="18">
        <v>120687</v>
      </c>
      <c r="F140" s="18">
        <v>237</v>
      </c>
      <c r="G140" s="55">
        <f t="shared" si="14"/>
        <v>1.2123568319120964E-3</v>
      </c>
      <c r="H140" s="56">
        <f t="shared" si="15"/>
        <v>3.7638396624472574</v>
      </c>
      <c r="I140" s="21">
        <v>0</v>
      </c>
      <c r="J140" s="30">
        <v>0</v>
      </c>
      <c r="K140" s="1"/>
      <c r="L140" s="1"/>
    </row>
    <row r="141" spans="2:12" ht="15" customHeight="1" x14ac:dyDescent="0.25">
      <c r="B141" s="16" t="s">
        <v>79</v>
      </c>
      <c r="C141" s="17">
        <v>618.11</v>
      </c>
      <c r="D141" s="18">
        <v>120586</v>
      </c>
      <c r="E141" s="18">
        <v>75774</v>
      </c>
      <c r="F141" s="18">
        <v>154</v>
      </c>
      <c r="G141" s="55">
        <f t="shared" si="14"/>
        <v>1.2770968437463719E-3</v>
      </c>
      <c r="H141" s="56">
        <f t="shared" si="15"/>
        <v>4.0137012987012985</v>
      </c>
      <c r="I141" s="21">
        <v>1</v>
      </c>
      <c r="J141" s="30">
        <f>C141/I141</f>
        <v>618.11</v>
      </c>
      <c r="K141" s="1"/>
      <c r="L141" s="1"/>
    </row>
    <row r="142" spans="2:12" ht="15" customHeight="1" x14ac:dyDescent="0.25">
      <c r="B142" s="16" t="s">
        <v>82</v>
      </c>
      <c r="C142" s="17">
        <v>130.07</v>
      </c>
      <c r="D142" s="18">
        <v>4187</v>
      </c>
      <c r="E142" s="18">
        <v>714</v>
      </c>
      <c r="F142" s="18">
        <v>41</v>
      </c>
      <c r="G142" s="55">
        <f t="shared" si="14"/>
        <v>9.7922139957009793E-3</v>
      </c>
      <c r="H142" s="56">
        <f t="shared" si="15"/>
        <v>3.1724390243902438</v>
      </c>
      <c r="I142" s="22">
        <v>0</v>
      </c>
      <c r="J142" s="30">
        <v>0</v>
      </c>
      <c r="K142" s="1"/>
      <c r="L142" s="1"/>
    </row>
    <row r="143" spans="2:12" ht="15" customHeight="1" thickBot="1" x14ac:dyDescent="0.3">
      <c r="B143" s="34" t="s">
        <v>83</v>
      </c>
      <c r="C143" s="35">
        <v>100.98</v>
      </c>
      <c r="D143" s="36">
        <v>11019</v>
      </c>
      <c r="E143" s="36">
        <v>1605</v>
      </c>
      <c r="F143" s="36">
        <v>25</v>
      </c>
      <c r="G143" s="57">
        <f t="shared" si="14"/>
        <v>2.2688084218168616E-3</v>
      </c>
      <c r="H143" s="58">
        <f t="shared" si="15"/>
        <v>4.0392000000000001</v>
      </c>
      <c r="I143" s="59">
        <v>3</v>
      </c>
      <c r="J143" s="39">
        <f>C143/I143</f>
        <v>33.660000000000004</v>
      </c>
      <c r="K143" s="1"/>
      <c r="L143" s="1"/>
    </row>
    <row r="144" spans="2:12" ht="15" customHeight="1" thickBot="1" x14ac:dyDescent="0.3">
      <c r="B144" s="40" t="s">
        <v>9</v>
      </c>
      <c r="C144" s="41">
        <f>SUM(C137:C143)</f>
        <v>4814.4199999999992</v>
      </c>
      <c r="D144" s="42">
        <f>SUM(D137:D143)</f>
        <v>1021090</v>
      </c>
      <c r="E144" s="42">
        <f>SUM(E137:E143)</f>
        <v>737731</v>
      </c>
      <c r="F144" s="42">
        <f>SUM(F137:F143)</f>
        <v>1630</v>
      </c>
      <c r="G144" s="60">
        <f>F144/D144</f>
        <v>1.596333330068848E-3</v>
      </c>
      <c r="H144" s="41">
        <f>C144/F144</f>
        <v>2.9536319018404904</v>
      </c>
      <c r="I144" s="42">
        <f>SUM(I137:I143)</f>
        <v>14</v>
      </c>
      <c r="J144" s="43">
        <f>C144/I144</f>
        <v>343.88714285714281</v>
      </c>
      <c r="K144" s="13"/>
      <c r="L144" s="1"/>
    </row>
    <row r="146" spans="2:2" ht="15" customHeight="1" x14ac:dyDescent="0.25">
      <c r="B146" s="44" t="s">
        <v>11</v>
      </c>
    </row>
    <row r="147" spans="2:2" ht="15" customHeight="1" x14ac:dyDescent="0.25">
      <c r="B147" s="44"/>
    </row>
  </sheetData>
  <mergeCells count="8">
    <mergeCell ref="B135:J135"/>
    <mergeCell ref="B123:J123"/>
    <mergeCell ref="B108:J108"/>
    <mergeCell ref="I3:K3"/>
    <mergeCell ref="B22:K22"/>
    <mergeCell ref="B64:K64"/>
    <mergeCell ref="B7:K7"/>
    <mergeCell ref="I104:K104"/>
  </mergeCells>
  <pageMargins left="0.75" right="0.75" top="1" bottom="1" header="0.5" footer="0.5"/>
  <pageSetup orientation="portrait" horizontalDpi="4294967292" verticalDpi="429496729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P155"/>
  <sheetViews>
    <sheetView workbookViewId="0">
      <selection activeCell="H23" sqref="H23"/>
    </sheetView>
  </sheetViews>
  <sheetFormatPr defaultColWidth="10.875" defaultRowHeight="15" customHeight="1" x14ac:dyDescent="0.25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5" style="13" bestFit="1" customWidth="1"/>
    <col min="11" max="11" width="26.375" style="2" customWidth="1"/>
    <col min="12" max="12" width="10.875" style="13"/>
    <col min="13" max="16384" width="10.875" style="1"/>
  </cols>
  <sheetData>
    <row r="2" spans="1:12" ht="15" customHeight="1" x14ac:dyDescent="0.25">
      <c r="A2" s="5"/>
      <c r="B2" s="6" t="s">
        <v>7</v>
      </c>
    </row>
    <row r="3" spans="1:12" ht="15" customHeight="1" x14ac:dyDescent="0.25">
      <c r="A3" s="5"/>
      <c r="B3" s="7" t="s">
        <v>138</v>
      </c>
      <c r="C3" s="4"/>
      <c r="D3" s="4"/>
      <c r="E3" s="4"/>
      <c r="F3" s="4"/>
      <c r="G3" s="4"/>
      <c r="H3" s="4"/>
      <c r="I3" s="257"/>
      <c r="J3" s="257"/>
      <c r="K3" s="257"/>
      <c r="L3" s="1"/>
    </row>
    <row r="4" spans="1:12" ht="15" customHeight="1" x14ac:dyDescent="0.25">
      <c r="B4" s="3" t="s">
        <v>187</v>
      </c>
      <c r="C4" s="4"/>
      <c r="D4" s="4"/>
      <c r="E4" s="4"/>
      <c r="F4" s="4"/>
      <c r="G4" s="4"/>
      <c r="H4" s="4"/>
      <c r="I4" s="12"/>
      <c r="J4" s="12"/>
      <c r="K4" s="12"/>
      <c r="L4" s="1"/>
    </row>
    <row r="5" spans="1:12" ht="15" customHeight="1" x14ac:dyDescent="0.25">
      <c r="B5" s="3"/>
      <c r="C5" s="4"/>
      <c r="D5" s="4"/>
      <c r="E5" s="4"/>
      <c r="F5" s="4"/>
      <c r="G5" s="4"/>
      <c r="H5" s="4"/>
      <c r="I5" s="12"/>
      <c r="J5" s="12"/>
      <c r="K5" s="12"/>
      <c r="L5" s="1"/>
    </row>
    <row r="6" spans="1:12" ht="15" customHeight="1" thickBot="1" x14ac:dyDescent="0.3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  <c r="L6" s="1"/>
    </row>
    <row r="7" spans="1:12" ht="15" customHeight="1" thickBot="1" x14ac:dyDescent="0.3">
      <c r="B7" s="254" t="s">
        <v>67</v>
      </c>
      <c r="C7" s="255"/>
      <c r="D7" s="255"/>
      <c r="E7" s="255"/>
      <c r="F7" s="255"/>
      <c r="G7" s="255"/>
      <c r="H7" s="255"/>
      <c r="I7" s="255"/>
      <c r="J7" s="255"/>
      <c r="K7" s="256"/>
      <c r="L7" s="1"/>
    </row>
    <row r="8" spans="1:12" ht="15" customHeight="1" x14ac:dyDescent="0.25">
      <c r="B8" s="14" t="s">
        <v>6</v>
      </c>
      <c r="C8" s="15" t="s">
        <v>176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149</v>
      </c>
      <c r="K8" s="152" t="s">
        <v>175</v>
      </c>
      <c r="L8" s="1"/>
    </row>
    <row r="9" spans="1:12" ht="15" customHeight="1" x14ac:dyDescent="0.25">
      <c r="B9" s="16" t="s">
        <v>8</v>
      </c>
      <c r="C9" s="17">
        <v>126.95</v>
      </c>
      <c r="D9" s="18">
        <v>2638</v>
      </c>
      <c r="E9" s="18">
        <v>193</v>
      </c>
      <c r="F9" s="48">
        <f>E9/D9</f>
        <v>7.3161485974222895E-2</v>
      </c>
      <c r="G9" s="20">
        <f>C9/E9</f>
        <v>0.65777202072538865</v>
      </c>
      <c r="H9" s="19">
        <f>I9/E9</f>
        <v>8.8082901554404139E-2</v>
      </c>
      <c r="I9" s="21">
        <v>17</v>
      </c>
      <c r="J9" s="21">
        <v>0</v>
      </c>
      <c r="K9" s="30">
        <f>C9/I9</f>
        <v>7.4676470588235295</v>
      </c>
      <c r="L9" s="1"/>
    </row>
    <row r="10" spans="1:12" ht="15" customHeight="1" x14ac:dyDescent="0.25">
      <c r="B10" s="16" t="s">
        <v>144</v>
      </c>
      <c r="C10" s="17">
        <v>103.18</v>
      </c>
      <c r="D10" s="18">
        <v>2501</v>
      </c>
      <c r="E10" s="18">
        <v>187</v>
      </c>
      <c r="F10" s="48">
        <v>7.4770091963214713E-2</v>
      </c>
      <c r="G10" s="20">
        <v>0.55176470588235293</v>
      </c>
      <c r="H10" s="19">
        <v>0.10695187165775401</v>
      </c>
      <c r="I10" s="21">
        <v>20</v>
      </c>
      <c r="J10" s="21">
        <v>0</v>
      </c>
      <c r="K10" s="30">
        <v>5.1590000000000007</v>
      </c>
      <c r="L10" s="1"/>
    </row>
    <row r="11" spans="1:12" ht="15" customHeight="1" x14ac:dyDescent="0.25">
      <c r="B11" s="16" t="s">
        <v>146</v>
      </c>
      <c r="C11" s="17">
        <v>1179.94</v>
      </c>
      <c r="D11" s="18">
        <v>730234</v>
      </c>
      <c r="E11" s="18">
        <f>929+245</f>
        <v>1174</v>
      </c>
      <c r="F11" s="48">
        <f t="shared" ref="F11:F21" si="0">E11/D11</f>
        <v>1.60770383192237E-3</v>
      </c>
      <c r="G11" s="20">
        <f t="shared" ref="G11:G21" si="1">C11/E11</f>
        <v>1.0050596252129473</v>
      </c>
      <c r="H11" s="19">
        <f t="shared" ref="H11:H21" si="2">I11/E11</f>
        <v>2.6405451448040886E-2</v>
      </c>
      <c r="I11" s="21">
        <v>31</v>
      </c>
      <c r="J11" s="21">
        <v>66</v>
      </c>
      <c r="K11" s="30">
        <f t="shared" ref="K11:K21" si="3">C11/(I11+J11)</f>
        <v>12.164329896907217</v>
      </c>
      <c r="L11" s="1"/>
    </row>
    <row r="12" spans="1:12" ht="15" customHeight="1" x14ac:dyDescent="0.25">
      <c r="B12" s="16" t="s">
        <v>150</v>
      </c>
      <c r="C12" s="17">
        <v>885.84</v>
      </c>
      <c r="D12" s="18">
        <v>502593</v>
      </c>
      <c r="E12" s="18">
        <v>903</v>
      </c>
      <c r="F12" s="48">
        <f t="shared" si="0"/>
        <v>1.796682405047424E-3</v>
      </c>
      <c r="G12" s="20">
        <f t="shared" si="1"/>
        <v>0.98099667774086385</v>
      </c>
      <c r="H12" s="19">
        <f t="shared" si="2"/>
        <v>1.3289036544850499E-2</v>
      </c>
      <c r="I12" s="21">
        <v>12</v>
      </c>
      <c r="J12" s="21">
        <v>38</v>
      </c>
      <c r="K12" s="30">
        <f t="shared" si="3"/>
        <v>17.716799999999999</v>
      </c>
      <c r="L12" s="1"/>
    </row>
    <row r="13" spans="1:12" ht="15" customHeight="1" x14ac:dyDescent="0.25">
      <c r="B13" s="16" t="s">
        <v>152</v>
      </c>
      <c r="C13" s="17">
        <f>161.9+1423.31</f>
        <v>1585.21</v>
      </c>
      <c r="D13" s="18">
        <f>1228311+3550</f>
        <v>1231861</v>
      </c>
      <c r="E13" s="18">
        <f>281+1495</f>
        <v>1776</v>
      </c>
      <c r="F13" s="48">
        <f t="shared" si="0"/>
        <v>1.4417211032738272E-3</v>
      </c>
      <c r="G13" s="20">
        <f t="shared" si="1"/>
        <v>0.89257319819819825</v>
      </c>
      <c r="H13" s="19">
        <f t="shared" si="2"/>
        <v>1.9707207207207207E-2</v>
      </c>
      <c r="I13" s="21">
        <v>35</v>
      </c>
      <c r="J13" s="21">
        <v>82</v>
      </c>
      <c r="K13" s="30">
        <f t="shared" si="3"/>
        <v>13.54880341880342</v>
      </c>
      <c r="L13" s="1"/>
    </row>
    <row r="14" spans="1:12" ht="15" customHeight="1" x14ac:dyDescent="0.25">
      <c r="B14" s="16" t="s">
        <v>159</v>
      </c>
      <c r="C14" s="17">
        <f>239.23+1519.56</f>
        <v>1758.79</v>
      </c>
      <c r="D14" s="18">
        <f>1370194+5975</f>
        <v>1376169</v>
      </c>
      <c r="E14" s="18">
        <f>501+1583</f>
        <v>2084</v>
      </c>
      <c r="F14" s="48">
        <f t="shared" si="0"/>
        <v>1.5143488917422206E-3</v>
      </c>
      <c r="G14" s="20">
        <f t="shared" si="1"/>
        <v>0.84394913627639156</v>
      </c>
      <c r="H14" s="19">
        <f t="shared" si="2"/>
        <v>2.2552783109404992E-2</v>
      </c>
      <c r="I14" s="21">
        <v>47</v>
      </c>
      <c r="J14" s="21">
        <v>107</v>
      </c>
      <c r="K14" s="30">
        <f t="shared" si="3"/>
        <v>11.420714285714286</v>
      </c>
      <c r="L14" s="1"/>
    </row>
    <row r="15" spans="1:12" ht="15" customHeight="1" x14ac:dyDescent="0.25">
      <c r="B15" s="16" t="s">
        <v>166</v>
      </c>
      <c r="C15" s="17">
        <v>1845.8999999999999</v>
      </c>
      <c r="D15" s="18">
        <v>1547574</v>
      </c>
      <c r="E15" s="18">
        <v>2168</v>
      </c>
      <c r="F15" s="48">
        <v>1.4009023154950911E-3</v>
      </c>
      <c r="G15" s="20">
        <v>0.85142988929889296</v>
      </c>
      <c r="H15" s="19">
        <v>3.4594095940959413E-2</v>
      </c>
      <c r="I15" s="138">
        <v>75</v>
      </c>
      <c r="J15" s="138">
        <v>162</v>
      </c>
      <c r="K15" s="30">
        <v>7.7886075949367086</v>
      </c>
      <c r="L15" s="1"/>
    </row>
    <row r="16" spans="1:12" ht="15" customHeight="1" x14ac:dyDescent="0.25">
      <c r="B16" s="16" t="s">
        <v>170</v>
      </c>
      <c r="C16" s="17">
        <v>753.17</v>
      </c>
      <c r="D16" s="18">
        <v>463195</v>
      </c>
      <c r="E16" s="18">
        <v>1094</v>
      </c>
      <c r="F16" s="48">
        <v>2.3618562376536878E-3</v>
      </c>
      <c r="G16" s="20">
        <v>0.68845521023765988</v>
      </c>
      <c r="H16" s="19">
        <v>4.8446069469835464E-2</v>
      </c>
      <c r="I16" s="138">
        <v>53</v>
      </c>
      <c r="J16" s="138">
        <v>31</v>
      </c>
      <c r="K16" s="30">
        <v>8.9663095238095227</v>
      </c>
      <c r="L16" s="1"/>
    </row>
    <row r="17" spans="2:146" ht="15" customHeight="1" x14ac:dyDescent="0.25">
      <c r="B17" s="16" t="s">
        <v>173</v>
      </c>
      <c r="C17" s="17">
        <v>1736.84</v>
      </c>
      <c r="D17" s="153">
        <v>1286989</v>
      </c>
      <c r="E17" s="153">
        <v>1977</v>
      </c>
      <c r="F17" s="48">
        <v>1.5361436655635752E-3</v>
      </c>
      <c r="G17" s="20">
        <v>0.87852301466868987</v>
      </c>
      <c r="H17" s="19">
        <v>2.4279210925644917E-2</v>
      </c>
      <c r="I17" s="138">
        <v>48</v>
      </c>
      <c r="J17" s="138">
        <v>79</v>
      </c>
      <c r="K17" s="30">
        <v>13.675905511811022</v>
      </c>
      <c r="L17" s="1"/>
    </row>
    <row r="18" spans="2:146" ht="15" customHeight="1" x14ac:dyDescent="0.25">
      <c r="B18" s="16" t="s">
        <v>178</v>
      </c>
      <c r="C18" s="17">
        <v>1567.98</v>
      </c>
      <c r="D18" s="153">
        <v>1105555</v>
      </c>
      <c r="E18" s="153">
        <v>1943</v>
      </c>
      <c r="F18" s="48">
        <v>1.7574883203458895E-3</v>
      </c>
      <c r="G18" s="20">
        <f>C18/E18</f>
        <v>0.80698919197117858</v>
      </c>
      <c r="H18" s="19">
        <v>2.8306742151312403E-2</v>
      </c>
      <c r="I18" s="138">
        <v>95</v>
      </c>
      <c r="J18" s="138">
        <v>100</v>
      </c>
      <c r="K18" s="30">
        <v>13.634608695652174</v>
      </c>
      <c r="L18" s="1"/>
    </row>
    <row r="19" spans="2:146" ht="15" customHeight="1" x14ac:dyDescent="0.25">
      <c r="B19" s="16" t="s">
        <v>183</v>
      </c>
      <c r="C19" s="17">
        <v>40.450000000000003</v>
      </c>
      <c r="D19" s="157">
        <v>15436</v>
      </c>
      <c r="E19" s="157">
        <v>23</v>
      </c>
      <c r="F19" s="48">
        <f>E19/D19</f>
        <v>1.4900233221041722E-3</v>
      </c>
      <c r="G19" s="20">
        <f>C19/E19</f>
        <v>1.7586956521739132</v>
      </c>
      <c r="H19" s="19">
        <f>I19/E19</f>
        <v>0.2608695652173913</v>
      </c>
      <c r="I19" s="138">
        <v>6</v>
      </c>
      <c r="J19" s="138">
        <v>5</v>
      </c>
      <c r="K19" s="30">
        <f>C19/(I19+J19)</f>
        <v>3.6772727272727277</v>
      </c>
      <c r="L19" s="1"/>
    </row>
    <row r="20" spans="2:146" ht="15" customHeight="1" thickBot="1" x14ac:dyDescent="0.3">
      <c r="B20" s="31" t="s">
        <v>186</v>
      </c>
      <c r="C20" s="24">
        <v>0</v>
      </c>
      <c r="D20" s="155">
        <v>0</v>
      </c>
      <c r="E20" s="155">
        <v>0</v>
      </c>
      <c r="F20" s="139">
        <v>0</v>
      </c>
      <c r="G20" s="140">
        <v>0</v>
      </c>
      <c r="H20" s="141">
        <v>0</v>
      </c>
      <c r="I20" s="142">
        <v>0</v>
      </c>
      <c r="J20" s="142">
        <v>0</v>
      </c>
      <c r="K20" s="33">
        <v>0</v>
      </c>
      <c r="L20" s="1"/>
    </row>
    <row r="21" spans="2:146" ht="15" customHeight="1" thickBot="1" x14ac:dyDescent="0.3">
      <c r="B21" s="97" t="s">
        <v>9</v>
      </c>
      <c r="C21" s="92">
        <f>SUM(C9:C20)</f>
        <v>11584.25</v>
      </c>
      <c r="D21" s="91">
        <f>SUM(D9:D20)</f>
        <v>8264745</v>
      </c>
      <c r="E21" s="91">
        <f>SUM(E9:E20)</f>
        <v>13522</v>
      </c>
      <c r="F21" s="136">
        <f t="shared" si="0"/>
        <v>1.6361061351560151E-3</v>
      </c>
      <c r="G21" s="137">
        <f t="shared" si="1"/>
        <v>0.8566964946013903</v>
      </c>
      <c r="H21" s="98">
        <f t="shared" si="2"/>
        <v>3.2465611595917765E-2</v>
      </c>
      <c r="I21" s="91">
        <f>SUM(I9:I20)</f>
        <v>439</v>
      </c>
      <c r="J21" s="91">
        <f>SUM(J9:J20)</f>
        <v>670</v>
      </c>
      <c r="K21" s="93">
        <f t="shared" si="3"/>
        <v>10.445671776375113</v>
      </c>
      <c r="L21" s="1"/>
    </row>
    <row r="22" spans="2:146" ht="15" customHeight="1" x14ac:dyDescent="0.25">
      <c r="B22" s="120"/>
      <c r="C22" s="121"/>
      <c r="D22" s="122"/>
      <c r="E22" s="122"/>
      <c r="F22" s="123"/>
      <c r="G22" s="124"/>
      <c r="H22" s="125"/>
      <c r="I22" s="122"/>
      <c r="J22" s="122"/>
      <c r="K22" s="121"/>
      <c r="L22" s="1"/>
    </row>
    <row r="23" spans="2:146" ht="15" customHeight="1" thickBot="1" x14ac:dyDescent="0.3">
      <c r="B23" s="11" t="s">
        <v>68</v>
      </c>
      <c r="C23" s="8"/>
      <c r="D23" s="9"/>
      <c r="E23" s="9"/>
      <c r="F23" s="9"/>
      <c r="G23" s="10"/>
      <c r="H23" s="10"/>
      <c r="I23" s="9"/>
      <c r="J23" s="9"/>
      <c r="K23" s="8"/>
    </row>
    <row r="24" spans="2:146" ht="15" customHeight="1" thickBot="1" x14ac:dyDescent="0.3">
      <c r="B24" s="254" t="s">
        <v>17</v>
      </c>
      <c r="C24" s="255"/>
      <c r="D24" s="255"/>
      <c r="E24" s="255"/>
      <c r="F24" s="255"/>
      <c r="G24" s="255"/>
      <c r="H24" s="255"/>
      <c r="I24" s="255"/>
      <c r="J24" s="255"/>
      <c r="K24" s="256"/>
      <c r="L24" s="1"/>
    </row>
    <row r="25" spans="2:146" ht="15" customHeight="1" x14ac:dyDescent="0.25">
      <c r="B25" s="14" t="s">
        <v>16</v>
      </c>
      <c r="C25" s="15" t="s">
        <v>176</v>
      </c>
      <c r="D25" s="15" t="s">
        <v>0</v>
      </c>
      <c r="E25" s="15" t="s">
        <v>13</v>
      </c>
      <c r="F25" s="15" t="s">
        <v>2</v>
      </c>
      <c r="G25" s="15" t="s">
        <v>14</v>
      </c>
      <c r="H25" s="15" t="s">
        <v>15</v>
      </c>
      <c r="I25" s="15" t="s">
        <v>3</v>
      </c>
      <c r="J25" s="103" t="s">
        <v>149</v>
      </c>
      <c r="K25" s="130" t="s">
        <v>175</v>
      </c>
      <c r="L25" s="1"/>
    </row>
    <row r="26" spans="2:146" ht="15" customHeight="1" x14ac:dyDescent="0.25">
      <c r="B26" s="16" t="s">
        <v>62</v>
      </c>
      <c r="C26" s="17">
        <v>42.11</v>
      </c>
      <c r="D26" s="18">
        <v>1563</v>
      </c>
      <c r="E26" s="18">
        <v>186</v>
      </c>
      <c r="F26" s="48">
        <v>0.11899999999999999</v>
      </c>
      <c r="G26" s="20">
        <v>0.23</v>
      </c>
      <c r="H26" s="19">
        <v>6.4500000000000002E-2</v>
      </c>
      <c r="I26" s="21">
        <v>12</v>
      </c>
      <c r="J26" s="104">
        <v>0</v>
      </c>
      <c r="K26" s="30">
        <v>3.51</v>
      </c>
      <c r="L26" s="1"/>
    </row>
    <row r="27" spans="2:146" s="25" customFormat="1" ht="15" customHeight="1" x14ac:dyDescent="0.25">
      <c r="B27" s="26" t="s">
        <v>43</v>
      </c>
      <c r="C27" s="27">
        <v>0</v>
      </c>
      <c r="D27" s="28">
        <v>9</v>
      </c>
      <c r="E27" s="28">
        <v>0</v>
      </c>
      <c r="F27" s="49">
        <v>0</v>
      </c>
      <c r="G27" s="20">
        <v>0</v>
      </c>
      <c r="H27" s="19">
        <v>0</v>
      </c>
      <c r="I27" s="29">
        <v>0</v>
      </c>
      <c r="J27" s="105">
        <v>0</v>
      </c>
      <c r="K27" s="30">
        <v>0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</row>
    <row r="28" spans="2:146" ht="15" customHeight="1" x14ac:dyDescent="0.25">
      <c r="B28" s="16" t="s">
        <v>48</v>
      </c>
      <c r="C28" s="17">
        <v>7.0000000000000007E-2</v>
      </c>
      <c r="D28" s="18">
        <v>33</v>
      </c>
      <c r="E28" s="18">
        <v>1</v>
      </c>
      <c r="F28" s="48">
        <v>3.0300000000000001E-2</v>
      </c>
      <c r="G28" s="20">
        <v>7.0000000000000007E-2</v>
      </c>
      <c r="H28" s="19">
        <v>0</v>
      </c>
      <c r="I28" s="21">
        <v>0</v>
      </c>
      <c r="J28" s="104">
        <v>0</v>
      </c>
      <c r="K28" s="30">
        <v>0</v>
      </c>
      <c r="L28" s="1"/>
    </row>
    <row r="29" spans="2:146" ht="15" customHeight="1" x14ac:dyDescent="0.25">
      <c r="B29" s="16" t="s">
        <v>34</v>
      </c>
      <c r="C29" s="17">
        <v>0</v>
      </c>
      <c r="D29" s="18">
        <v>0</v>
      </c>
      <c r="E29" s="18">
        <v>0</v>
      </c>
      <c r="F29" s="48">
        <v>0</v>
      </c>
      <c r="G29" s="20">
        <v>0</v>
      </c>
      <c r="H29" s="19">
        <v>0</v>
      </c>
      <c r="I29" s="21">
        <v>0</v>
      </c>
      <c r="J29" s="104">
        <v>0</v>
      </c>
      <c r="K29" s="30">
        <v>0</v>
      </c>
      <c r="L29" s="1"/>
    </row>
    <row r="30" spans="2:146" ht="15" customHeight="1" x14ac:dyDescent="0.25">
      <c r="B30" s="16" t="s">
        <v>44</v>
      </c>
      <c r="C30" s="17">
        <v>0</v>
      </c>
      <c r="D30" s="18">
        <v>0</v>
      </c>
      <c r="E30" s="18">
        <v>0</v>
      </c>
      <c r="F30" s="48">
        <v>0</v>
      </c>
      <c r="G30" s="20">
        <v>0</v>
      </c>
      <c r="H30" s="19">
        <v>0</v>
      </c>
      <c r="I30" s="21">
        <v>0</v>
      </c>
      <c r="J30" s="104">
        <v>0</v>
      </c>
      <c r="K30" s="30">
        <v>0</v>
      </c>
      <c r="L30" s="1"/>
    </row>
    <row r="31" spans="2:146" ht="15" customHeight="1" x14ac:dyDescent="0.25">
      <c r="B31" s="16" t="s">
        <v>64</v>
      </c>
      <c r="C31" s="17">
        <v>0</v>
      </c>
      <c r="D31" s="18">
        <v>1</v>
      </c>
      <c r="E31" s="18">
        <v>0</v>
      </c>
      <c r="F31" s="48">
        <v>0</v>
      </c>
      <c r="G31" s="20">
        <v>0</v>
      </c>
      <c r="H31" s="19">
        <v>0</v>
      </c>
      <c r="I31" s="22">
        <v>0</v>
      </c>
      <c r="J31" s="106">
        <v>0</v>
      </c>
      <c r="K31" s="30">
        <v>0</v>
      </c>
      <c r="L31" s="1"/>
    </row>
    <row r="32" spans="2:146" ht="15" customHeight="1" x14ac:dyDescent="0.25">
      <c r="B32" s="34" t="s">
        <v>37</v>
      </c>
      <c r="C32" s="35">
        <v>0</v>
      </c>
      <c r="D32" s="36">
        <v>3</v>
      </c>
      <c r="E32" s="36">
        <v>0</v>
      </c>
      <c r="F32" s="50">
        <v>0</v>
      </c>
      <c r="G32" s="38">
        <v>0</v>
      </c>
      <c r="H32" s="37">
        <v>0</v>
      </c>
      <c r="I32" s="45">
        <v>0</v>
      </c>
      <c r="J32" s="107">
        <v>0</v>
      </c>
      <c r="K32" s="39">
        <v>0</v>
      </c>
      <c r="L32" s="1"/>
    </row>
    <row r="33" spans="2:12" ht="15" customHeight="1" x14ac:dyDescent="0.25">
      <c r="B33" s="34" t="s">
        <v>61</v>
      </c>
      <c r="C33" s="35">
        <v>6.08</v>
      </c>
      <c r="D33" s="36">
        <v>161</v>
      </c>
      <c r="E33" s="36">
        <v>4</v>
      </c>
      <c r="F33" s="50">
        <v>2.4799999999999999E-2</v>
      </c>
      <c r="G33" s="38">
        <v>1.52</v>
      </c>
      <c r="H33" s="37">
        <v>0</v>
      </c>
      <c r="I33" s="45">
        <v>0</v>
      </c>
      <c r="J33" s="107">
        <v>0</v>
      </c>
      <c r="K33" s="39">
        <v>0</v>
      </c>
      <c r="L33" s="1"/>
    </row>
    <row r="34" spans="2:12" ht="15" customHeight="1" x14ac:dyDescent="0.25">
      <c r="B34" s="34" t="s">
        <v>46</v>
      </c>
      <c r="C34" s="35">
        <v>0</v>
      </c>
      <c r="D34" s="36">
        <v>2</v>
      </c>
      <c r="E34" s="36">
        <v>0</v>
      </c>
      <c r="F34" s="50">
        <v>0</v>
      </c>
      <c r="G34" s="38">
        <v>0</v>
      </c>
      <c r="H34" s="37">
        <v>0</v>
      </c>
      <c r="I34" s="45">
        <v>0</v>
      </c>
      <c r="J34" s="107">
        <v>0</v>
      </c>
      <c r="K34" s="39">
        <v>0</v>
      </c>
      <c r="L34" s="1"/>
    </row>
    <row r="35" spans="2:12" ht="15" customHeight="1" x14ac:dyDescent="0.25">
      <c r="B35" s="34" t="s">
        <v>23</v>
      </c>
      <c r="C35" s="35">
        <v>0</v>
      </c>
      <c r="D35" s="36">
        <v>0</v>
      </c>
      <c r="E35" s="36">
        <v>0</v>
      </c>
      <c r="F35" s="50">
        <v>0</v>
      </c>
      <c r="G35" s="38">
        <v>0</v>
      </c>
      <c r="H35" s="37">
        <v>0</v>
      </c>
      <c r="I35" s="45">
        <v>0</v>
      </c>
      <c r="J35" s="107">
        <v>0</v>
      </c>
      <c r="K35" s="39">
        <v>0</v>
      </c>
      <c r="L35" s="1"/>
    </row>
    <row r="36" spans="2:12" ht="15" customHeight="1" x14ac:dyDescent="0.25">
      <c r="B36" s="34" t="s">
        <v>66</v>
      </c>
      <c r="C36" s="35">
        <v>0</v>
      </c>
      <c r="D36" s="36">
        <v>0</v>
      </c>
      <c r="E36" s="36">
        <v>0</v>
      </c>
      <c r="F36" s="50">
        <v>0</v>
      </c>
      <c r="G36" s="38">
        <v>0</v>
      </c>
      <c r="H36" s="37">
        <v>0</v>
      </c>
      <c r="I36" s="45">
        <v>0</v>
      </c>
      <c r="J36" s="107">
        <v>0</v>
      </c>
      <c r="K36" s="39">
        <v>0</v>
      </c>
      <c r="L36" s="1"/>
    </row>
    <row r="37" spans="2:12" ht="15" customHeight="1" x14ac:dyDescent="0.25">
      <c r="B37" s="34" t="s">
        <v>57</v>
      </c>
      <c r="C37" s="35">
        <v>0</v>
      </c>
      <c r="D37" s="36">
        <v>0</v>
      </c>
      <c r="E37" s="36">
        <v>0</v>
      </c>
      <c r="F37" s="50">
        <v>0</v>
      </c>
      <c r="G37" s="38">
        <v>0</v>
      </c>
      <c r="H37" s="37">
        <v>0</v>
      </c>
      <c r="I37" s="45">
        <v>0</v>
      </c>
      <c r="J37" s="107">
        <v>0</v>
      </c>
      <c r="K37" s="39">
        <v>0</v>
      </c>
      <c r="L37" s="1"/>
    </row>
    <row r="38" spans="2:12" ht="15" customHeight="1" x14ac:dyDescent="0.25">
      <c r="B38" s="34" t="s">
        <v>54</v>
      </c>
      <c r="C38" s="35">
        <v>12.5</v>
      </c>
      <c r="D38" s="36">
        <v>91</v>
      </c>
      <c r="E38" s="36">
        <v>11</v>
      </c>
      <c r="F38" s="50">
        <v>0.12089999999999999</v>
      </c>
      <c r="G38" s="38">
        <v>1.1399999999999999</v>
      </c>
      <c r="H38" s="37">
        <v>9.0899999999999995E-2</v>
      </c>
      <c r="I38" s="45">
        <v>1</v>
      </c>
      <c r="J38" s="107">
        <v>0</v>
      </c>
      <c r="K38" s="39">
        <v>12.5</v>
      </c>
      <c r="L38" s="1"/>
    </row>
    <row r="39" spans="2:12" ht="15" customHeight="1" x14ac:dyDescent="0.25">
      <c r="B39" s="34" t="s">
        <v>52</v>
      </c>
      <c r="C39" s="35">
        <v>0</v>
      </c>
      <c r="D39" s="36">
        <v>11</v>
      </c>
      <c r="E39" s="36">
        <v>0</v>
      </c>
      <c r="F39" s="50">
        <v>0</v>
      </c>
      <c r="G39" s="38">
        <v>0</v>
      </c>
      <c r="H39" s="37">
        <v>0</v>
      </c>
      <c r="I39" s="45">
        <v>0</v>
      </c>
      <c r="J39" s="107">
        <v>0</v>
      </c>
      <c r="K39" s="39">
        <v>0</v>
      </c>
      <c r="L39" s="1"/>
    </row>
    <row r="40" spans="2:12" ht="15" customHeight="1" x14ac:dyDescent="0.25">
      <c r="B40" s="34" t="s">
        <v>56</v>
      </c>
      <c r="C40" s="35">
        <v>1.79</v>
      </c>
      <c r="D40" s="36">
        <v>15</v>
      </c>
      <c r="E40" s="36">
        <v>1</v>
      </c>
      <c r="F40" s="50">
        <v>6.6699999999999995E-2</v>
      </c>
      <c r="G40" s="38">
        <v>1.79</v>
      </c>
      <c r="H40" s="37">
        <v>0</v>
      </c>
      <c r="I40" s="45">
        <v>0</v>
      </c>
      <c r="J40" s="107">
        <v>0</v>
      </c>
      <c r="K40" s="39">
        <v>0</v>
      </c>
      <c r="L40" s="1"/>
    </row>
    <row r="41" spans="2:12" ht="15" customHeight="1" x14ac:dyDescent="0.25">
      <c r="B41" s="34" t="s">
        <v>24</v>
      </c>
      <c r="C41" s="35">
        <v>0</v>
      </c>
      <c r="D41" s="36">
        <v>49</v>
      </c>
      <c r="E41" s="36">
        <v>0</v>
      </c>
      <c r="F41" s="50">
        <v>0</v>
      </c>
      <c r="G41" s="38">
        <v>0</v>
      </c>
      <c r="H41" s="37">
        <v>0</v>
      </c>
      <c r="I41" s="45">
        <v>0</v>
      </c>
      <c r="J41" s="107">
        <v>0</v>
      </c>
      <c r="K41" s="39">
        <v>0</v>
      </c>
      <c r="L41" s="1"/>
    </row>
    <row r="42" spans="2:12" ht="15" customHeight="1" x14ac:dyDescent="0.25">
      <c r="B42" s="34" t="s">
        <v>7</v>
      </c>
      <c r="C42" s="35">
        <v>6.13</v>
      </c>
      <c r="D42" s="36">
        <v>121</v>
      </c>
      <c r="E42" s="36">
        <v>8</v>
      </c>
      <c r="F42" s="50">
        <v>6.6100000000000006E-2</v>
      </c>
      <c r="G42" s="38">
        <v>0.77</v>
      </c>
      <c r="H42" s="37">
        <v>0.25</v>
      </c>
      <c r="I42" s="45">
        <v>2</v>
      </c>
      <c r="J42" s="107">
        <v>0</v>
      </c>
      <c r="K42" s="39">
        <v>3.06</v>
      </c>
      <c r="L42" s="1"/>
    </row>
    <row r="43" spans="2:12" ht="15" customHeight="1" x14ac:dyDescent="0.25">
      <c r="B43" s="34" t="s">
        <v>19</v>
      </c>
      <c r="C43" s="35">
        <v>0</v>
      </c>
      <c r="D43" s="36">
        <v>1</v>
      </c>
      <c r="E43" s="36">
        <v>0</v>
      </c>
      <c r="F43" s="50">
        <v>0</v>
      </c>
      <c r="G43" s="38">
        <v>0</v>
      </c>
      <c r="H43" s="37">
        <v>0</v>
      </c>
      <c r="I43" s="45">
        <v>0</v>
      </c>
      <c r="J43" s="107">
        <v>0</v>
      </c>
      <c r="K43" s="39">
        <v>0</v>
      </c>
      <c r="L43" s="1"/>
    </row>
    <row r="44" spans="2:12" ht="15" customHeight="1" x14ac:dyDescent="0.25">
      <c r="B44" s="34" t="s">
        <v>25</v>
      </c>
      <c r="C44" s="35">
        <v>0</v>
      </c>
      <c r="D44" s="36">
        <v>0</v>
      </c>
      <c r="E44" s="36">
        <v>0</v>
      </c>
      <c r="F44" s="50">
        <v>0</v>
      </c>
      <c r="G44" s="38">
        <v>0</v>
      </c>
      <c r="H44" s="37">
        <v>0</v>
      </c>
      <c r="I44" s="45">
        <v>0</v>
      </c>
      <c r="J44" s="107">
        <v>0</v>
      </c>
      <c r="K44" s="39">
        <v>0</v>
      </c>
      <c r="L44" s="1"/>
    </row>
    <row r="45" spans="2:12" ht="15" customHeight="1" x14ac:dyDescent="0.25">
      <c r="B45" s="34" t="s">
        <v>42</v>
      </c>
      <c r="C45" s="35">
        <v>272.74</v>
      </c>
      <c r="D45" s="36">
        <v>6641</v>
      </c>
      <c r="E45" s="36">
        <v>826</v>
      </c>
      <c r="F45" s="50">
        <v>0.1244</v>
      </c>
      <c r="G45" s="38">
        <v>0.33</v>
      </c>
      <c r="H45" s="37">
        <v>2.7799999999999998E-2</v>
      </c>
      <c r="I45" s="45">
        <v>23</v>
      </c>
      <c r="J45" s="107">
        <v>0</v>
      </c>
      <c r="K45" s="39">
        <v>11.86</v>
      </c>
      <c r="L45" s="1"/>
    </row>
    <row r="46" spans="2:12" ht="15" customHeight="1" x14ac:dyDescent="0.25">
      <c r="B46" s="34" t="s">
        <v>51</v>
      </c>
      <c r="C46" s="35">
        <v>2.94</v>
      </c>
      <c r="D46" s="36">
        <v>66</v>
      </c>
      <c r="E46" s="36">
        <v>3</v>
      </c>
      <c r="F46" s="50">
        <v>4.5499999999999999E-2</v>
      </c>
      <c r="G46" s="38">
        <v>0.98</v>
      </c>
      <c r="H46" s="37">
        <v>0</v>
      </c>
      <c r="I46" s="45">
        <v>0</v>
      </c>
      <c r="J46" s="107">
        <v>0</v>
      </c>
      <c r="K46" s="39">
        <v>0</v>
      </c>
      <c r="L46" s="1"/>
    </row>
    <row r="47" spans="2:12" ht="15" customHeight="1" x14ac:dyDescent="0.25">
      <c r="B47" s="34" t="s">
        <v>26</v>
      </c>
      <c r="C47" s="35">
        <v>0</v>
      </c>
      <c r="D47" s="36">
        <v>0</v>
      </c>
      <c r="E47" s="36">
        <v>0</v>
      </c>
      <c r="F47" s="50">
        <v>0</v>
      </c>
      <c r="G47" s="38">
        <v>0</v>
      </c>
      <c r="H47" s="37">
        <v>0</v>
      </c>
      <c r="I47" s="45">
        <v>0</v>
      </c>
      <c r="J47" s="107">
        <v>0</v>
      </c>
      <c r="K47" s="39">
        <v>0</v>
      </c>
      <c r="L47" s="1"/>
    </row>
    <row r="48" spans="2:12" ht="15" customHeight="1" x14ac:dyDescent="0.25">
      <c r="B48" s="34" t="s">
        <v>45</v>
      </c>
      <c r="C48" s="35">
        <v>0</v>
      </c>
      <c r="D48" s="36">
        <v>0</v>
      </c>
      <c r="E48" s="36">
        <v>0</v>
      </c>
      <c r="F48" s="50">
        <v>0</v>
      </c>
      <c r="G48" s="38">
        <v>0</v>
      </c>
      <c r="H48" s="37">
        <v>0</v>
      </c>
      <c r="I48" s="45">
        <v>0</v>
      </c>
      <c r="J48" s="107">
        <v>0</v>
      </c>
      <c r="K48" s="39">
        <v>0</v>
      </c>
      <c r="L48" s="1"/>
    </row>
    <row r="49" spans="2:12" ht="15" customHeight="1" x14ac:dyDescent="0.25">
      <c r="B49" s="34" t="s">
        <v>55</v>
      </c>
      <c r="C49" s="35">
        <v>0.5</v>
      </c>
      <c r="D49" s="36">
        <v>28</v>
      </c>
      <c r="E49" s="36">
        <v>3</v>
      </c>
      <c r="F49" s="50">
        <v>0.1071</v>
      </c>
      <c r="G49" s="38">
        <v>0.17</v>
      </c>
      <c r="H49" s="37">
        <v>0</v>
      </c>
      <c r="I49" s="45">
        <v>0</v>
      </c>
      <c r="J49" s="107">
        <v>0</v>
      </c>
      <c r="K49" s="39">
        <v>0</v>
      </c>
      <c r="L49" s="1"/>
    </row>
    <row r="50" spans="2:12" ht="15" customHeight="1" x14ac:dyDescent="0.25">
      <c r="B50" s="34" t="s">
        <v>21</v>
      </c>
      <c r="C50" s="35">
        <v>2.2200000000000002</v>
      </c>
      <c r="D50" s="36">
        <v>10</v>
      </c>
      <c r="E50" s="36">
        <v>2</v>
      </c>
      <c r="F50" s="50">
        <v>0.2</v>
      </c>
      <c r="G50" s="38">
        <v>1.1100000000000001</v>
      </c>
      <c r="H50" s="37">
        <v>0</v>
      </c>
      <c r="I50" s="45">
        <v>0</v>
      </c>
      <c r="J50" s="107">
        <v>0</v>
      </c>
      <c r="K50" s="39">
        <v>0</v>
      </c>
      <c r="L50" s="1"/>
    </row>
    <row r="51" spans="2:12" ht="15" customHeight="1" x14ac:dyDescent="0.25">
      <c r="B51" s="34" t="s">
        <v>38</v>
      </c>
      <c r="C51" s="35">
        <v>0</v>
      </c>
      <c r="D51" s="36">
        <v>0</v>
      </c>
      <c r="E51" s="36">
        <v>0</v>
      </c>
      <c r="F51" s="50">
        <v>0</v>
      </c>
      <c r="G51" s="38">
        <v>0</v>
      </c>
      <c r="H51" s="37">
        <v>0</v>
      </c>
      <c r="I51" s="45">
        <v>0</v>
      </c>
      <c r="J51" s="107">
        <v>0</v>
      </c>
      <c r="K51" s="39">
        <v>0</v>
      </c>
      <c r="L51" s="1"/>
    </row>
    <row r="52" spans="2:12" ht="15" customHeight="1" x14ac:dyDescent="0.25">
      <c r="B52" s="34" t="s">
        <v>39</v>
      </c>
      <c r="C52" s="35">
        <v>14.43</v>
      </c>
      <c r="D52" s="36">
        <v>195</v>
      </c>
      <c r="E52" s="36">
        <v>10</v>
      </c>
      <c r="F52" s="50">
        <v>5.1299999999999998E-2</v>
      </c>
      <c r="G52" s="38">
        <v>1.44</v>
      </c>
      <c r="H52" s="37">
        <v>0</v>
      </c>
      <c r="I52" s="45">
        <v>0</v>
      </c>
      <c r="J52" s="107">
        <v>0</v>
      </c>
      <c r="K52" s="39">
        <v>0</v>
      </c>
      <c r="L52" s="1"/>
    </row>
    <row r="53" spans="2:12" ht="15" customHeight="1" x14ac:dyDescent="0.25">
      <c r="B53" s="34" t="s">
        <v>28</v>
      </c>
      <c r="C53" s="35">
        <v>0</v>
      </c>
      <c r="D53" s="36">
        <v>0</v>
      </c>
      <c r="E53" s="36">
        <v>0</v>
      </c>
      <c r="F53" s="50">
        <v>0</v>
      </c>
      <c r="G53" s="38">
        <v>0</v>
      </c>
      <c r="H53" s="37">
        <v>0</v>
      </c>
      <c r="I53" s="45">
        <v>0</v>
      </c>
      <c r="J53" s="107">
        <v>0</v>
      </c>
      <c r="K53" s="39">
        <v>0</v>
      </c>
      <c r="L53" s="1"/>
    </row>
    <row r="54" spans="2:12" ht="15" customHeight="1" x14ac:dyDescent="0.25">
      <c r="B54" s="34" t="s">
        <v>40</v>
      </c>
      <c r="C54" s="35">
        <v>0</v>
      </c>
      <c r="D54" s="36">
        <v>0</v>
      </c>
      <c r="E54" s="36">
        <v>0</v>
      </c>
      <c r="F54" s="50">
        <v>0</v>
      </c>
      <c r="G54" s="38">
        <v>0</v>
      </c>
      <c r="H54" s="37">
        <v>0</v>
      </c>
      <c r="I54" s="45">
        <v>0</v>
      </c>
      <c r="J54" s="107">
        <v>0</v>
      </c>
      <c r="K54" s="39">
        <v>0</v>
      </c>
      <c r="L54" s="1"/>
    </row>
    <row r="55" spans="2:12" ht="15" customHeight="1" x14ac:dyDescent="0.25">
      <c r="B55" s="34" t="s">
        <v>50</v>
      </c>
      <c r="C55" s="35">
        <v>0</v>
      </c>
      <c r="D55" s="36">
        <v>0</v>
      </c>
      <c r="E55" s="36">
        <v>0</v>
      </c>
      <c r="F55" s="50">
        <v>0</v>
      </c>
      <c r="G55" s="38">
        <v>0</v>
      </c>
      <c r="H55" s="37">
        <v>0</v>
      </c>
      <c r="I55" s="45">
        <v>0</v>
      </c>
      <c r="J55" s="107">
        <v>0</v>
      </c>
      <c r="K55" s="39">
        <v>0</v>
      </c>
      <c r="L55" s="1"/>
    </row>
    <row r="56" spans="2:12" ht="15" customHeight="1" x14ac:dyDescent="0.25">
      <c r="B56" s="34" t="s">
        <v>47</v>
      </c>
      <c r="C56" s="35">
        <v>0</v>
      </c>
      <c r="D56" s="36">
        <v>0</v>
      </c>
      <c r="E56" s="36">
        <v>0</v>
      </c>
      <c r="F56" s="50">
        <v>0</v>
      </c>
      <c r="G56" s="38">
        <v>0</v>
      </c>
      <c r="H56" s="37">
        <v>0</v>
      </c>
      <c r="I56" s="45">
        <v>0</v>
      </c>
      <c r="J56" s="107">
        <v>0</v>
      </c>
      <c r="K56" s="39">
        <v>0</v>
      </c>
      <c r="L56" s="1"/>
    </row>
    <row r="57" spans="2:12" ht="15" customHeight="1" x14ac:dyDescent="0.25">
      <c r="B57" s="34" t="s">
        <v>29</v>
      </c>
      <c r="C57" s="35">
        <v>0.22</v>
      </c>
      <c r="D57" s="36">
        <v>21</v>
      </c>
      <c r="E57" s="36">
        <v>3</v>
      </c>
      <c r="F57" s="50">
        <v>0.1429</v>
      </c>
      <c r="G57" s="38">
        <v>7.0000000000000007E-2</v>
      </c>
      <c r="H57" s="37">
        <v>0</v>
      </c>
      <c r="I57" s="45">
        <v>0</v>
      </c>
      <c r="J57" s="107">
        <v>0</v>
      </c>
      <c r="K57" s="39">
        <v>0</v>
      </c>
      <c r="L57" s="1"/>
    </row>
    <row r="58" spans="2:12" ht="15" customHeight="1" x14ac:dyDescent="0.25">
      <c r="B58" s="34" t="s">
        <v>22</v>
      </c>
      <c r="C58" s="35">
        <v>0</v>
      </c>
      <c r="D58" s="36">
        <v>0</v>
      </c>
      <c r="E58" s="36">
        <v>0</v>
      </c>
      <c r="F58" s="50">
        <v>0</v>
      </c>
      <c r="G58" s="38">
        <v>0</v>
      </c>
      <c r="H58" s="37">
        <v>0</v>
      </c>
      <c r="I58" s="45">
        <v>0</v>
      </c>
      <c r="J58" s="107">
        <v>0</v>
      </c>
      <c r="K58" s="39">
        <v>0</v>
      </c>
      <c r="L58" s="1"/>
    </row>
    <row r="59" spans="2:12" ht="15" customHeight="1" x14ac:dyDescent="0.25">
      <c r="B59" s="34" t="s">
        <v>65</v>
      </c>
      <c r="C59" s="35">
        <v>1.31</v>
      </c>
      <c r="D59" s="36">
        <v>23</v>
      </c>
      <c r="E59" s="36">
        <v>2</v>
      </c>
      <c r="F59" s="50">
        <v>8.6999999999999994E-2</v>
      </c>
      <c r="G59" s="38">
        <v>0.66</v>
      </c>
      <c r="H59" s="37">
        <v>0</v>
      </c>
      <c r="I59" s="45">
        <v>0</v>
      </c>
      <c r="J59" s="107">
        <v>0</v>
      </c>
      <c r="K59" s="39">
        <v>0</v>
      </c>
      <c r="L59" s="1"/>
    </row>
    <row r="60" spans="2:12" ht="15" customHeight="1" x14ac:dyDescent="0.25">
      <c r="B60" s="34" t="s">
        <v>53</v>
      </c>
      <c r="C60" s="35">
        <v>0</v>
      </c>
      <c r="D60" s="36">
        <v>2</v>
      </c>
      <c r="E60" s="36">
        <v>0</v>
      </c>
      <c r="F60" s="50">
        <v>0</v>
      </c>
      <c r="G60" s="38">
        <v>0</v>
      </c>
      <c r="H60" s="37">
        <v>0</v>
      </c>
      <c r="I60" s="45">
        <v>0</v>
      </c>
      <c r="J60" s="107">
        <v>0</v>
      </c>
      <c r="K60" s="39">
        <v>0</v>
      </c>
      <c r="L60" s="1"/>
    </row>
    <row r="61" spans="2:12" ht="15" customHeight="1" x14ac:dyDescent="0.25">
      <c r="B61" s="34" t="s">
        <v>49</v>
      </c>
      <c r="C61" s="35">
        <v>0</v>
      </c>
      <c r="D61" s="36">
        <v>0</v>
      </c>
      <c r="E61" s="36">
        <v>0</v>
      </c>
      <c r="F61" s="50">
        <v>0</v>
      </c>
      <c r="G61" s="38">
        <v>0</v>
      </c>
      <c r="H61" s="37">
        <v>0</v>
      </c>
      <c r="I61" s="45">
        <v>0</v>
      </c>
      <c r="J61" s="107">
        <v>0</v>
      </c>
      <c r="K61" s="39">
        <v>0</v>
      </c>
      <c r="L61" s="1"/>
    </row>
    <row r="62" spans="2:12" ht="15" customHeight="1" x14ac:dyDescent="0.25">
      <c r="B62" s="34" t="s">
        <v>20</v>
      </c>
      <c r="C62" s="35">
        <v>0</v>
      </c>
      <c r="D62" s="36">
        <v>0</v>
      </c>
      <c r="E62" s="36">
        <v>0</v>
      </c>
      <c r="F62" s="50">
        <v>0</v>
      </c>
      <c r="G62" s="38">
        <v>0</v>
      </c>
      <c r="H62" s="37">
        <v>0</v>
      </c>
      <c r="I62" s="45">
        <v>0</v>
      </c>
      <c r="J62" s="107">
        <v>0</v>
      </c>
      <c r="K62" s="39">
        <v>0</v>
      </c>
      <c r="L62" s="1"/>
    </row>
    <row r="63" spans="2:12" ht="15" customHeight="1" x14ac:dyDescent="0.25">
      <c r="B63" s="34" t="s">
        <v>41</v>
      </c>
      <c r="C63" s="35">
        <v>0</v>
      </c>
      <c r="D63" s="36">
        <v>0</v>
      </c>
      <c r="E63" s="36">
        <v>0</v>
      </c>
      <c r="F63" s="50">
        <v>0</v>
      </c>
      <c r="G63" s="38">
        <v>0</v>
      </c>
      <c r="H63" s="37">
        <v>0</v>
      </c>
      <c r="I63" s="45">
        <v>0</v>
      </c>
      <c r="J63" s="107">
        <v>0</v>
      </c>
      <c r="K63" s="39">
        <v>0</v>
      </c>
      <c r="L63" s="1"/>
    </row>
    <row r="64" spans="2:12" ht="15" customHeight="1" x14ac:dyDescent="0.25">
      <c r="B64" s="34" t="s">
        <v>30</v>
      </c>
      <c r="C64" s="35">
        <v>0</v>
      </c>
      <c r="D64" s="36">
        <v>1</v>
      </c>
      <c r="E64" s="36">
        <v>0</v>
      </c>
      <c r="F64" s="50">
        <v>0</v>
      </c>
      <c r="G64" s="38">
        <v>0</v>
      </c>
      <c r="H64" s="37">
        <v>0</v>
      </c>
      <c r="I64" s="45">
        <v>0</v>
      </c>
      <c r="J64" s="107">
        <v>0</v>
      </c>
      <c r="K64" s="39">
        <v>0</v>
      </c>
      <c r="L64" s="1"/>
    </row>
    <row r="65" spans="2:12" ht="15" customHeight="1" x14ac:dyDescent="0.25">
      <c r="B65" s="34" t="s">
        <v>63</v>
      </c>
      <c r="C65" s="35">
        <v>22.11</v>
      </c>
      <c r="D65" s="36">
        <v>298</v>
      </c>
      <c r="E65" s="36">
        <v>20</v>
      </c>
      <c r="F65" s="50">
        <v>6.7100000000000007E-2</v>
      </c>
      <c r="G65" s="38">
        <v>1.1100000000000001</v>
      </c>
      <c r="H65" s="37">
        <v>0</v>
      </c>
      <c r="I65" s="45">
        <v>0</v>
      </c>
      <c r="J65" s="107">
        <v>0</v>
      </c>
      <c r="K65" s="39">
        <v>0</v>
      </c>
      <c r="L65" s="1"/>
    </row>
    <row r="66" spans="2:12" ht="15" customHeight="1" x14ac:dyDescent="0.25">
      <c r="B66" s="34" t="s">
        <v>36</v>
      </c>
      <c r="C66" s="35">
        <v>0</v>
      </c>
      <c r="D66" s="36">
        <v>0</v>
      </c>
      <c r="E66" s="36">
        <v>0</v>
      </c>
      <c r="F66" s="50">
        <v>0</v>
      </c>
      <c r="G66" s="38">
        <v>0</v>
      </c>
      <c r="H66" s="37">
        <v>0</v>
      </c>
      <c r="I66" s="45">
        <v>0</v>
      </c>
      <c r="J66" s="107">
        <v>0</v>
      </c>
      <c r="K66" s="39">
        <v>0</v>
      </c>
      <c r="L66" s="1"/>
    </row>
    <row r="67" spans="2:12" ht="15" customHeight="1" x14ac:dyDescent="0.25">
      <c r="B67" s="34" t="s">
        <v>35</v>
      </c>
      <c r="C67" s="35">
        <v>0</v>
      </c>
      <c r="D67" s="36">
        <v>1</v>
      </c>
      <c r="E67" s="36">
        <v>0</v>
      </c>
      <c r="F67" s="50">
        <v>0</v>
      </c>
      <c r="G67" s="38">
        <v>0</v>
      </c>
      <c r="H67" s="37">
        <v>0</v>
      </c>
      <c r="I67" s="45">
        <v>0</v>
      </c>
      <c r="J67" s="107">
        <v>0</v>
      </c>
      <c r="K67" s="39">
        <v>0</v>
      </c>
      <c r="L67" s="1"/>
    </row>
    <row r="68" spans="2:12" ht="15" customHeight="1" x14ac:dyDescent="0.25">
      <c r="B68" s="34" t="s">
        <v>32</v>
      </c>
      <c r="C68" s="35">
        <v>0</v>
      </c>
      <c r="D68" s="36">
        <v>3</v>
      </c>
      <c r="E68" s="36">
        <v>0</v>
      </c>
      <c r="F68" s="50">
        <v>0</v>
      </c>
      <c r="G68" s="38">
        <v>0</v>
      </c>
      <c r="H68" s="37">
        <v>0</v>
      </c>
      <c r="I68" s="45">
        <v>0</v>
      </c>
      <c r="J68" s="107">
        <v>0</v>
      </c>
      <c r="K68" s="39">
        <v>0</v>
      </c>
      <c r="L68" s="1"/>
    </row>
    <row r="69" spans="2:12" ht="15" customHeight="1" thickBot="1" x14ac:dyDescent="0.3">
      <c r="B69" s="34" t="s">
        <v>33</v>
      </c>
      <c r="C69" s="35">
        <v>0</v>
      </c>
      <c r="D69" s="36">
        <v>2</v>
      </c>
      <c r="E69" s="36">
        <v>0</v>
      </c>
      <c r="F69" s="50">
        <v>0</v>
      </c>
      <c r="G69" s="38">
        <v>0</v>
      </c>
      <c r="H69" s="37">
        <v>0</v>
      </c>
      <c r="I69" s="45">
        <v>0</v>
      </c>
      <c r="J69" s="107">
        <v>0</v>
      </c>
      <c r="K69" s="39">
        <v>0</v>
      </c>
      <c r="L69" s="1"/>
    </row>
    <row r="70" spans="2:12" ht="15" customHeight="1" thickBot="1" x14ac:dyDescent="0.3">
      <c r="B70" s="40" t="s">
        <v>9</v>
      </c>
      <c r="C70" s="41">
        <f>SUM(C26:C69)</f>
        <v>385.15000000000009</v>
      </c>
      <c r="D70" s="42">
        <f>SUM(D26:D69)</f>
        <v>9351</v>
      </c>
      <c r="E70" s="42">
        <f>SUM(E26:E69)</f>
        <v>1080</v>
      </c>
      <c r="F70" s="47">
        <f>E70/D70</f>
        <v>0.11549566891241578</v>
      </c>
      <c r="G70" s="46">
        <f>C70/E70</f>
        <v>0.35662037037037048</v>
      </c>
      <c r="H70" s="47">
        <f>I70/E70</f>
        <v>3.5185185185185187E-2</v>
      </c>
      <c r="I70" s="42">
        <f>SUM(I26:I69)</f>
        <v>38</v>
      </c>
      <c r="J70" s="108">
        <f>SUM(J26:J69)</f>
        <v>0</v>
      </c>
      <c r="K70" s="43">
        <f>C70/(I70+J70)</f>
        <v>10.135526315789477</v>
      </c>
    </row>
    <row r="72" spans="2:12" ht="15" customHeight="1" thickBot="1" x14ac:dyDescent="0.3">
      <c r="B72" s="11" t="s">
        <v>69</v>
      </c>
      <c r="C72" s="8"/>
      <c r="D72" s="9"/>
      <c r="E72" s="9"/>
      <c r="F72" s="9"/>
      <c r="G72" s="10"/>
      <c r="H72" s="10"/>
      <c r="I72" s="9"/>
      <c r="J72" s="9"/>
      <c r="K72" s="8"/>
    </row>
    <row r="73" spans="2:12" ht="15" customHeight="1" thickBot="1" x14ac:dyDescent="0.3">
      <c r="B73" s="254" t="s">
        <v>18</v>
      </c>
      <c r="C73" s="255"/>
      <c r="D73" s="255"/>
      <c r="E73" s="255"/>
      <c r="F73" s="255"/>
      <c r="G73" s="255"/>
      <c r="H73" s="255"/>
      <c r="I73" s="255"/>
      <c r="J73" s="255"/>
      <c r="K73" s="256"/>
    </row>
    <row r="74" spans="2:12" ht="15" customHeight="1" x14ac:dyDescent="0.25">
      <c r="B74" s="14" t="s">
        <v>5</v>
      </c>
      <c r="C74" s="15" t="s">
        <v>176</v>
      </c>
      <c r="D74" s="15" t="s">
        <v>0</v>
      </c>
      <c r="E74" s="15" t="s">
        <v>13</v>
      </c>
      <c r="F74" s="15" t="s">
        <v>2</v>
      </c>
      <c r="G74" s="15" t="s">
        <v>14</v>
      </c>
      <c r="H74" s="15" t="s">
        <v>15</v>
      </c>
      <c r="I74" s="15" t="s">
        <v>3</v>
      </c>
      <c r="J74" s="103" t="s">
        <v>149</v>
      </c>
      <c r="K74" s="130" t="s">
        <v>175</v>
      </c>
    </row>
    <row r="75" spans="2:12" ht="15" customHeight="1" x14ac:dyDescent="0.25">
      <c r="B75" s="16" t="s">
        <v>58</v>
      </c>
      <c r="C75" s="17">
        <v>22.5</v>
      </c>
      <c r="D75" s="18">
        <v>33709</v>
      </c>
      <c r="E75" s="18">
        <v>28</v>
      </c>
      <c r="F75" s="48">
        <v>8.0000000000000004E-4</v>
      </c>
      <c r="G75" s="20">
        <v>0.8</v>
      </c>
      <c r="H75" s="19">
        <v>0</v>
      </c>
      <c r="I75" s="104">
        <v>0</v>
      </c>
      <c r="J75" s="104">
        <v>0</v>
      </c>
      <c r="K75" s="109">
        <v>0</v>
      </c>
    </row>
    <row r="76" spans="2:12" ht="15" customHeight="1" x14ac:dyDescent="0.25">
      <c r="B76" s="26" t="s">
        <v>59</v>
      </c>
      <c r="C76" s="27">
        <v>3</v>
      </c>
      <c r="D76" s="28">
        <v>398</v>
      </c>
      <c r="E76" s="28">
        <v>1</v>
      </c>
      <c r="F76" s="48">
        <v>2.5000000000000001E-3</v>
      </c>
      <c r="G76" s="20">
        <v>3</v>
      </c>
      <c r="H76" s="19">
        <v>0</v>
      </c>
      <c r="I76" s="105">
        <v>0</v>
      </c>
      <c r="J76" s="105">
        <v>0</v>
      </c>
      <c r="K76" s="109">
        <v>0</v>
      </c>
    </row>
    <row r="77" spans="2:12" ht="15" customHeight="1" x14ac:dyDescent="0.25">
      <c r="B77" s="16" t="s">
        <v>60</v>
      </c>
      <c r="C77" s="17">
        <v>0.36</v>
      </c>
      <c r="D77" s="18">
        <v>1322</v>
      </c>
      <c r="E77" s="18">
        <v>1</v>
      </c>
      <c r="F77" s="48">
        <v>8.0000000000000004E-4</v>
      </c>
      <c r="G77" s="20">
        <v>0.36</v>
      </c>
      <c r="H77" s="19">
        <v>0</v>
      </c>
      <c r="I77" s="104">
        <v>0</v>
      </c>
      <c r="J77" s="104">
        <v>0</v>
      </c>
      <c r="K77" s="109">
        <v>0</v>
      </c>
    </row>
    <row r="78" spans="2:12" ht="15" customHeight="1" thickBot="1" x14ac:dyDescent="0.3">
      <c r="B78" s="16" t="s">
        <v>160</v>
      </c>
      <c r="C78" s="17">
        <v>92.76</v>
      </c>
      <c r="D78" s="18">
        <v>53753</v>
      </c>
      <c r="E78" s="18">
        <v>57</v>
      </c>
      <c r="F78" s="48">
        <v>1.1000000000000001E-3</v>
      </c>
      <c r="G78" s="20">
        <v>1.63</v>
      </c>
      <c r="H78" s="19">
        <v>0</v>
      </c>
      <c r="I78" s="104">
        <v>0</v>
      </c>
      <c r="J78" s="104">
        <v>0</v>
      </c>
      <c r="K78" s="109">
        <v>0</v>
      </c>
    </row>
    <row r="79" spans="2:12" ht="15" customHeight="1" thickBot="1" x14ac:dyDescent="0.3">
      <c r="B79" s="40" t="s">
        <v>9</v>
      </c>
      <c r="C79" s="41">
        <f>SUM(C75:C78)</f>
        <v>118.62</v>
      </c>
      <c r="D79" s="42">
        <f>SUM(D75:D78)</f>
        <v>89182</v>
      </c>
      <c r="E79" s="42">
        <f>SUM(E75:E78)</f>
        <v>87</v>
      </c>
      <c r="F79" s="47">
        <f>E79/D79</f>
        <v>9.7553317934112268E-4</v>
      </c>
      <c r="G79" s="46">
        <f>C79/E79</f>
        <v>1.363448275862069</v>
      </c>
      <c r="H79" s="47">
        <f>I79/E79</f>
        <v>0</v>
      </c>
      <c r="I79" s="108">
        <f>SUM(I75:I78)</f>
        <v>0</v>
      </c>
      <c r="J79" s="108">
        <f>SUM(J75:J78)</f>
        <v>0</v>
      </c>
      <c r="K79" s="110">
        <v>0</v>
      </c>
    </row>
    <row r="81" spans="2:4" ht="15" customHeight="1" x14ac:dyDescent="0.25">
      <c r="B81" s="44" t="s">
        <v>11</v>
      </c>
    </row>
    <row r="82" spans="2:4" ht="15" customHeight="1" x14ac:dyDescent="0.25">
      <c r="B82"/>
      <c r="D82"/>
    </row>
    <row r="83" spans="2:4" ht="15" customHeight="1" x14ac:dyDescent="0.25">
      <c r="B83"/>
      <c r="D83"/>
    </row>
    <row r="111" spans="1:12" ht="15" customHeight="1" x14ac:dyDescent="0.25">
      <c r="A111" s="5"/>
      <c r="B111" s="6" t="s">
        <v>7</v>
      </c>
    </row>
    <row r="112" spans="1:12" ht="15" customHeight="1" x14ac:dyDescent="0.25">
      <c r="A112" s="5"/>
      <c r="B112" s="7" t="s">
        <v>145</v>
      </c>
      <c r="C112" s="4"/>
      <c r="D112" s="4"/>
      <c r="E112" s="4"/>
      <c r="F112" s="4"/>
      <c r="G112" s="4"/>
      <c r="H112" s="4"/>
      <c r="I112" s="257"/>
      <c r="J112" s="257"/>
      <c r="K112" s="257"/>
      <c r="L112" s="1"/>
    </row>
    <row r="113" spans="2:12" ht="15" customHeight="1" x14ac:dyDescent="0.25">
      <c r="B113" s="3" t="s">
        <v>188</v>
      </c>
      <c r="C113" s="4"/>
      <c r="D113" s="4"/>
      <c r="E113" s="4"/>
      <c r="F113" s="4"/>
      <c r="G113" s="4"/>
      <c r="H113" s="4"/>
      <c r="I113" s="12"/>
      <c r="J113" s="12"/>
      <c r="K113" s="12"/>
      <c r="L113" s="1"/>
    </row>
    <row r="114" spans="2:12" ht="15" customHeight="1" x14ac:dyDescent="0.25">
      <c r="B114" s="3"/>
      <c r="C114" s="4"/>
      <c r="D114" s="4"/>
      <c r="E114" s="4"/>
      <c r="F114" s="4"/>
      <c r="G114" s="4"/>
      <c r="H114" s="4"/>
      <c r="I114" s="12"/>
      <c r="J114" s="12"/>
      <c r="K114" s="12"/>
      <c r="L114" s="1"/>
    </row>
    <row r="115" spans="2:12" ht="15" customHeight="1" thickBot="1" x14ac:dyDescent="0.3">
      <c r="B115" s="51" t="s">
        <v>10</v>
      </c>
      <c r="C115" s="52"/>
      <c r="D115" s="53"/>
      <c r="E115" s="53"/>
      <c r="F115" s="53"/>
      <c r="G115" s="54"/>
      <c r="H115" s="54"/>
      <c r="I115" s="53"/>
      <c r="J115" s="53"/>
      <c r="K115" s="52"/>
      <c r="L115" s="1"/>
    </row>
    <row r="116" spans="2:12" ht="15" customHeight="1" thickBot="1" x14ac:dyDescent="0.3">
      <c r="B116" s="254" t="s">
        <v>75</v>
      </c>
      <c r="C116" s="255"/>
      <c r="D116" s="255"/>
      <c r="E116" s="255"/>
      <c r="F116" s="255"/>
      <c r="G116" s="255"/>
      <c r="H116" s="255"/>
      <c r="I116" s="255"/>
      <c r="J116" s="256"/>
      <c r="K116" s="1"/>
      <c r="L116" s="1"/>
    </row>
    <row r="117" spans="2:12" ht="15" customHeight="1" x14ac:dyDescent="0.25">
      <c r="B117" s="14" t="s">
        <v>6</v>
      </c>
      <c r="C117" s="15" t="s">
        <v>176</v>
      </c>
      <c r="D117" s="15" t="s">
        <v>0</v>
      </c>
      <c r="E117" s="15" t="s">
        <v>72</v>
      </c>
      <c r="F117" s="15" t="s">
        <v>71</v>
      </c>
      <c r="G117" s="15" t="s">
        <v>2</v>
      </c>
      <c r="H117" s="15" t="s">
        <v>70</v>
      </c>
      <c r="I117" s="15" t="s">
        <v>3</v>
      </c>
      <c r="J117" s="152" t="s">
        <v>175</v>
      </c>
      <c r="K117" s="1"/>
      <c r="L117" s="1"/>
    </row>
    <row r="118" spans="2:12" ht="15" customHeight="1" x14ac:dyDescent="0.25">
      <c r="B118" s="16" t="s">
        <v>144</v>
      </c>
      <c r="C118" s="17">
        <v>3356.37</v>
      </c>
      <c r="D118" s="18">
        <v>495569</v>
      </c>
      <c r="E118" s="18">
        <v>222593</v>
      </c>
      <c r="F118" s="18">
        <v>1696</v>
      </c>
      <c r="G118" s="55">
        <f t="shared" ref="G118" si="4">F118/D118</f>
        <v>3.4223286767332095E-3</v>
      </c>
      <c r="H118" s="56">
        <f t="shared" ref="H118" si="5">C118/F118</f>
        <v>1.9789917452830188</v>
      </c>
      <c r="I118" s="21">
        <v>18</v>
      </c>
      <c r="J118" s="30">
        <f t="shared" ref="J118:J119" si="6">C118/I118</f>
        <v>186.465</v>
      </c>
      <c r="K118" s="1"/>
      <c r="L118" s="1"/>
    </row>
    <row r="119" spans="2:12" ht="15" customHeight="1" x14ac:dyDescent="0.25">
      <c r="B119" s="16" t="s">
        <v>146</v>
      </c>
      <c r="C119" s="17">
        <v>3519.04</v>
      </c>
      <c r="D119" s="18">
        <v>610899</v>
      </c>
      <c r="E119" s="18">
        <v>266308</v>
      </c>
      <c r="F119" s="18">
        <v>1743</v>
      </c>
      <c r="G119" s="55">
        <f t="shared" ref="G119" si="7">F119/D119</f>
        <v>2.8531721282896191E-3</v>
      </c>
      <c r="H119" s="56">
        <f t="shared" ref="H119" si="8">C119/F119</f>
        <v>2.0189558232931728</v>
      </c>
      <c r="I119" s="21">
        <v>144</v>
      </c>
      <c r="J119" s="30">
        <f t="shared" si="6"/>
        <v>24.437777777777779</v>
      </c>
      <c r="K119" s="1"/>
      <c r="L119" s="1"/>
    </row>
    <row r="120" spans="2:12" ht="15" customHeight="1" x14ac:dyDescent="0.25">
      <c r="B120" s="16" t="s">
        <v>150</v>
      </c>
      <c r="C120" s="17">
        <v>198.89</v>
      </c>
      <c r="D120" s="18">
        <v>25252</v>
      </c>
      <c r="E120" s="18">
        <v>21198</v>
      </c>
      <c r="F120" s="18">
        <v>85</v>
      </c>
      <c r="G120" s="55">
        <f t="shared" ref="G120:G129" si="9">F120/D120</f>
        <v>3.3660700142562963E-3</v>
      </c>
      <c r="H120" s="56">
        <f t="shared" ref="H120:H129" si="10">C120/F120</f>
        <v>2.3398823529411765</v>
      </c>
      <c r="I120" s="21">
        <v>66</v>
      </c>
      <c r="J120" s="30">
        <f t="shared" ref="J120:J127" si="11">C120/I120</f>
        <v>3.0134848484848482</v>
      </c>
      <c r="K120" s="1"/>
      <c r="L120" s="1"/>
    </row>
    <row r="121" spans="2:12" ht="15" customHeight="1" x14ac:dyDescent="0.25">
      <c r="B121" s="16" t="s">
        <v>152</v>
      </c>
      <c r="C121" s="17">
        <v>1022.34</v>
      </c>
      <c r="D121" s="18">
        <v>260232</v>
      </c>
      <c r="E121" s="18">
        <v>171137</v>
      </c>
      <c r="F121" s="18">
        <v>742</v>
      </c>
      <c r="G121" s="55">
        <f t="shared" si="9"/>
        <v>2.8513019152141168E-3</v>
      </c>
      <c r="H121" s="56">
        <f t="shared" si="10"/>
        <v>1.3778167115902966</v>
      </c>
      <c r="I121" s="21">
        <v>62</v>
      </c>
      <c r="J121" s="30">
        <f t="shared" si="11"/>
        <v>16.489354838709676</v>
      </c>
      <c r="K121" s="1"/>
      <c r="L121" s="1"/>
    </row>
    <row r="122" spans="2:12" ht="15" customHeight="1" x14ac:dyDescent="0.25">
      <c r="B122" s="16" t="s">
        <v>159</v>
      </c>
      <c r="C122" s="17">
        <v>3608.03</v>
      </c>
      <c r="D122" s="18">
        <v>1106138</v>
      </c>
      <c r="E122" s="18">
        <v>379653</v>
      </c>
      <c r="F122" s="18">
        <v>2614</v>
      </c>
      <c r="G122" s="55">
        <f t="shared" si="9"/>
        <v>2.3631771081004359E-3</v>
      </c>
      <c r="H122" s="56">
        <f t="shared" si="10"/>
        <v>1.3802716143840859</v>
      </c>
      <c r="I122" s="21">
        <v>282</v>
      </c>
      <c r="J122" s="30">
        <f t="shared" si="11"/>
        <v>12.794432624113476</v>
      </c>
      <c r="K122" s="1"/>
      <c r="L122" s="1"/>
    </row>
    <row r="123" spans="2:12" ht="15" customHeight="1" x14ac:dyDescent="0.25">
      <c r="B123" s="16" t="s">
        <v>166</v>
      </c>
      <c r="C123" s="17">
        <v>2998.49</v>
      </c>
      <c r="D123" s="18">
        <v>918894</v>
      </c>
      <c r="E123" s="18">
        <v>333222</v>
      </c>
      <c r="F123" s="18">
        <v>2081</v>
      </c>
      <c r="G123" s="55">
        <f t="shared" si="9"/>
        <v>2.2646790598262693E-3</v>
      </c>
      <c r="H123" s="56">
        <f t="shared" si="10"/>
        <v>1.440888995675156</v>
      </c>
      <c r="I123" s="21">
        <v>437</v>
      </c>
      <c r="J123" s="30">
        <f t="shared" si="11"/>
        <v>6.8615331807780313</v>
      </c>
      <c r="K123" s="1"/>
      <c r="L123" s="1"/>
    </row>
    <row r="124" spans="2:12" ht="15" customHeight="1" x14ac:dyDescent="0.25">
      <c r="B124" s="16" t="s">
        <v>170</v>
      </c>
      <c r="C124" s="17">
        <v>3479.08</v>
      </c>
      <c r="D124" s="18">
        <v>1011006</v>
      </c>
      <c r="E124" s="18">
        <v>371929</v>
      </c>
      <c r="F124" s="18">
        <v>2321</v>
      </c>
      <c r="G124" s="55">
        <f t="shared" si="9"/>
        <v>2.2957331608318842E-3</v>
      </c>
      <c r="H124" s="56">
        <f t="shared" si="10"/>
        <v>1.4989573459715639</v>
      </c>
      <c r="I124" s="21">
        <v>217</v>
      </c>
      <c r="J124" s="30">
        <f t="shared" si="11"/>
        <v>16.0326267281106</v>
      </c>
      <c r="K124" s="1"/>
      <c r="L124" s="1"/>
    </row>
    <row r="125" spans="2:12" ht="15" customHeight="1" x14ac:dyDescent="0.25">
      <c r="B125" s="16" t="s">
        <v>173</v>
      </c>
      <c r="C125" s="17">
        <v>1127.6400000000001</v>
      </c>
      <c r="D125" s="18">
        <v>275458</v>
      </c>
      <c r="E125" s="18">
        <v>105643</v>
      </c>
      <c r="F125" s="18">
        <v>706</v>
      </c>
      <c r="G125" s="55">
        <f t="shared" si="9"/>
        <v>2.5630041603438639E-3</v>
      </c>
      <c r="H125" s="56">
        <f t="shared" si="10"/>
        <v>1.5972237960339946</v>
      </c>
      <c r="I125" s="21">
        <v>182</v>
      </c>
      <c r="J125" s="30">
        <f t="shared" si="11"/>
        <v>6.1958241758241765</v>
      </c>
      <c r="K125" s="1"/>
      <c r="L125" s="1"/>
    </row>
    <row r="126" spans="2:12" ht="15" customHeight="1" x14ac:dyDescent="0.25">
      <c r="B126" s="16" t="s">
        <v>178</v>
      </c>
      <c r="C126" s="17">
        <v>100.65</v>
      </c>
      <c r="D126" s="18">
        <v>22962</v>
      </c>
      <c r="E126" s="18">
        <v>6310</v>
      </c>
      <c r="F126" s="18">
        <v>42</v>
      </c>
      <c r="G126" s="55">
        <f t="shared" si="9"/>
        <v>1.8291089626339169E-3</v>
      </c>
      <c r="H126" s="56">
        <f t="shared" si="10"/>
        <v>2.3964285714285714</v>
      </c>
      <c r="I126" s="21">
        <v>113</v>
      </c>
      <c r="J126" s="30">
        <f t="shared" si="11"/>
        <v>0.89070796460176993</v>
      </c>
      <c r="K126" s="1"/>
      <c r="L126" s="1"/>
    </row>
    <row r="127" spans="2:12" ht="15" customHeight="1" x14ac:dyDescent="0.25">
      <c r="B127" s="16" t="s">
        <v>183</v>
      </c>
      <c r="C127" s="17">
        <v>0</v>
      </c>
      <c r="D127" s="18">
        <v>528</v>
      </c>
      <c r="E127" s="18">
        <v>152</v>
      </c>
      <c r="F127" s="18">
        <v>0</v>
      </c>
      <c r="G127" s="55">
        <f t="shared" si="9"/>
        <v>0</v>
      </c>
      <c r="H127" s="56">
        <v>0</v>
      </c>
      <c r="I127" s="21">
        <v>72</v>
      </c>
      <c r="J127" s="30">
        <f t="shared" si="11"/>
        <v>0</v>
      </c>
      <c r="K127" s="1"/>
      <c r="L127" s="1"/>
    </row>
    <row r="128" spans="2:12" ht="15" customHeight="1" thickBot="1" x14ac:dyDescent="0.3">
      <c r="B128" s="31" t="s">
        <v>186</v>
      </c>
      <c r="C128" s="24">
        <v>0</v>
      </c>
      <c r="D128" s="23">
        <v>0</v>
      </c>
      <c r="E128" s="23">
        <v>0</v>
      </c>
      <c r="F128" s="23">
        <v>0</v>
      </c>
      <c r="G128" s="101">
        <v>0</v>
      </c>
      <c r="H128" s="102">
        <v>0</v>
      </c>
      <c r="I128" s="32">
        <v>0</v>
      </c>
      <c r="J128" s="33">
        <v>0</v>
      </c>
      <c r="K128" s="1"/>
      <c r="L128" s="1"/>
    </row>
    <row r="129" spans="2:144" s="88" customFormat="1" ht="15" customHeight="1" thickBot="1" x14ac:dyDescent="0.3">
      <c r="B129" s="97" t="s">
        <v>9</v>
      </c>
      <c r="C129" s="92">
        <f>SUM(C118:C128)</f>
        <v>19410.53</v>
      </c>
      <c r="D129" s="91">
        <f>SUM(D118:D128)</f>
        <v>4726938</v>
      </c>
      <c r="E129" s="91">
        <f>SUM(E118:E128)</f>
        <v>1878145</v>
      </c>
      <c r="F129" s="91">
        <f>SUM(F118:F128)</f>
        <v>12030</v>
      </c>
      <c r="G129" s="99">
        <f t="shared" si="9"/>
        <v>2.5449878970276317E-3</v>
      </c>
      <c r="H129" s="100">
        <f t="shared" si="10"/>
        <v>1.6135103906899417</v>
      </c>
      <c r="I129" s="91">
        <f>SUM(I118:I128)</f>
        <v>1593</v>
      </c>
      <c r="J129" s="93">
        <f>C129/I129</f>
        <v>12.184890144381669</v>
      </c>
    </row>
    <row r="130" spans="2:144" ht="15" customHeight="1" x14ac:dyDescent="0.25">
      <c r="B130" s="3"/>
      <c r="C130" s="4"/>
      <c r="D130" s="4"/>
      <c r="E130" s="4"/>
      <c r="F130" s="4"/>
      <c r="G130" s="4"/>
      <c r="H130" s="4"/>
      <c r="I130" s="12"/>
      <c r="J130" s="12"/>
      <c r="K130" s="1"/>
      <c r="L130" s="1"/>
    </row>
    <row r="131" spans="2:144" ht="15" customHeight="1" thickBot="1" x14ac:dyDescent="0.3">
      <c r="B131" s="51" t="s">
        <v>76</v>
      </c>
      <c r="C131" s="52"/>
      <c r="D131" s="53"/>
      <c r="E131" s="53"/>
      <c r="F131" s="53"/>
      <c r="G131" s="54"/>
      <c r="H131" s="54"/>
      <c r="I131" s="53"/>
      <c r="J131" s="53"/>
      <c r="K131" s="13"/>
      <c r="L131" s="1"/>
    </row>
    <row r="132" spans="2:144" ht="15" customHeight="1" thickBot="1" x14ac:dyDescent="0.3">
      <c r="B132" s="258" t="s">
        <v>77</v>
      </c>
      <c r="C132" s="259"/>
      <c r="D132" s="259"/>
      <c r="E132" s="259"/>
      <c r="F132" s="259"/>
      <c r="G132" s="259"/>
      <c r="H132" s="259"/>
      <c r="I132" s="259"/>
      <c r="J132" s="260"/>
      <c r="K132" s="1"/>
      <c r="L132" s="1"/>
    </row>
    <row r="133" spans="2:144" ht="15" customHeight="1" x14ac:dyDescent="0.25">
      <c r="B133" s="14" t="s">
        <v>5</v>
      </c>
      <c r="C133" s="15" t="s">
        <v>176</v>
      </c>
      <c r="D133" s="15" t="s">
        <v>0</v>
      </c>
      <c r="E133" s="15" t="s">
        <v>72</v>
      </c>
      <c r="F133" s="15" t="s">
        <v>71</v>
      </c>
      <c r="G133" s="15" t="s">
        <v>2</v>
      </c>
      <c r="H133" s="15" t="s">
        <v>70</v>
      </c>
      <c r="I133" s="15" t="s">
        <v>3</v>
      </c>
      <c r="J133" s="130" t="s">
        <v>175</v>
      </c>
      <c r="K133" s="1"/>
      <c r="L133" s="1"/>
    </row>
    <row r="134" spans="2:144" ht="15" customHeight="1" x14ac:dyDescent="0.25">
      <c r="B134" s="16" t="s">
        <v>78</v>
      </c>
      <c r="C134" s="17">
        <v>2963.1</v>
      </c>
      <c r="D134" s="18">
        <v>831131</v>
      </c>
      <c r="E134" s="18">
        <v>294047</v>
      </c>
      <c r="F134" s="18">
        <v>2180</v>
      </c>
      <c r="G134" s="55">
        <f t="shared" ref="G134:G140" si="12">F134/D134</f>
        <v>2.6229318843840502E-3</v>
      </c>
      <c r="H134" s="56">
        <f t="shared" ref="H134:H140" si="13">C134/F134</f>
        <v>1.3592201834862385</v>
      </c>
      <c r="I134" s="21">
        <v>182</v>
      </c>
      <c r="J134" s="30">
        <f t="shared" ref="J134:J140" si="14">C134/I134</f>
        <v>16.280769230769231</v>
      </c>
      <c r="K134" s="1"/>
      <c r="L134" s="1"/>
    </row>
    <row r="135" spans="2:144" s="25" customFormat="1" ht="15" customHeight="1" x14ac:dyDescent="0.25">
      <c r="B135" s="26" t="s">
        <v>80</v>
      </c>
      <c r="C135" s="27">
        <v>2564.58</v>
      </c>
      <c r="D135" s="28">
        <v>491813</v>
      </c>
      <c r="E135" s="28">
        <v>98824</v>
      </c>
      <c r="F135" s="28">
        <v>1695</v>
      </c>
      <c r="G135" s="55">
        <f t="shared" si="12"/>
        <v>3.446431875529927E-3</v>
      </c>
      <c r="H135" s="56">
        <f t="shared" si="13"/>
        <v>1.5130265486725663</v>
      </c>
      <c r="I135" s="29">
        <v>151</v>
      </c>
      <c r="J135" s="30">
        <f t="shared" si="14"/>
        <v>16.983973509933776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</row>
    <row r="136" spans="2:144" ht="15" customHeight="1" x14ac:dyDescent="0.25">
      <c r="B136" s="16" t="s">
        <v>81</v>
      </c>
      <c r="C136" s="17">
        <v>2561.0100000000002</v>
      </c>
      <c r="D136" s="18">
        <v>574019</v>
      </c>
      <c r="E136" s="18">
        <v>214138</v>
      </c>
      <c r="F136" s="18">
        <v>2179</v>
      </c>
      <c r="G136" s="55">
        <f t="shared" si="12"/>
        <v>3.7960415944419956E-3</v>
      </c>
      <c r="H136" s="56">
        <f t="shared" si="13"/>
        <v>1.1753143643873338</v>
      </c>
      <c r="I136" s="21">
        <v>28</v>
      </c>
      <c r="J136" s="30">
        <f t="shared" si="14"/>
        <v>91.464642857142863</v>
      </c>
      <c r="K136" s="1"/>
      <c r="L136" s="1"/>
    </row>
    <row r="137" spans="2:144" ht="15" customHeight="1" x14ac:dyDescent="0.25">
      <c r="B137" s="16" t="s">
        <v>148</v>
      </c>
      <c r="C137" s="17">
        <v>2556.81</v>
      </c>
      <c r="D137" s="18">
        <v>574951</v>
      </c>
      <c r="E137" s="18">
        <v>203799</v>
      </c>
      <c r="F137" s="18">
        <v>2074</v>
      </c>
      <c r="G137" s="55">
        <f t="shared" si="12"/>
        <v>3.6072639233604253E-3</v>
      </c>
      <c r="H137" s="56">
        <f t="shared" si="13"/>
        <v>1.2327917068466732</v>
      </c>
      <c r="I137" s="21">
        <v>47</v>
      </c>
      <c r="J137" s="30">
        <f>C137/I137</f>
        <v>54.400212765957448</v>
      </c>
      <c r="K137" s="1"/>
      <c r="L137" s="1"/>
    </row>
    <row r="138" spans="2:144" ht="15" customHeight="1" x14ac:dyDescent="0.25">
      <c r="B138" s="16" t="s">
        <v>79</v>
      </c>
      <c r="C138" s="17">
        <v>2552.56</v>
      </c>
      <c r="D138" s="18">
        <v>529981</v>
      </c>
      <c r="E138" s="18">
        <v>186539</v>
      </c>
      <c r="F138" s="18">
        <v>1523</v>
      </c>
      <c r="G138" s="55">
        <f t="shared" si="12"/>
        <v>2.87368792466145E-3</v>
      </c>
      <c r="H138" s="56">
        <f t="shared" si="13"/>
        <v>1.6760078791858175</v>
      </c>
      <c r="I138" s="21">
        <v>86</v>
      </c>
      <c r="J138" s="30">
        <f t="shared" si="14"/>
        <v>29.68093023255814</v>
      </c>
      <c r="K138" s="1"/>
      <c r="L138" s="1"/>
    </row>
    <row r="139" spans="2:144" ht="15" customHeight="1" x14ac:dyDescent="0.25">
      <c r="B139" s="16" t="s">
        <v>83</v>
      </c>
      <c r="C139" s="17">
        <v>880.31000000000006</v>
      </c>
      <c r="D139" s="18">
        <v>284433</v>
      </c>
      <c r="E139" s="18">
        <v>21143</v>
      </c>
      <c r="F139" s="18">
        <v>715</v>
      </c>
      <c r="G139" s="55">
        <f t="shared" si="12"/>
        <v>2.5137730150861536E-3</v>
      </c>
      <c r="H139" s="56">
        <f t="shared" si="13"/>
        <v>1.2312027972027972</v>
      </c>
      <c r="I139" s="22">
        <v>538</v>
      </c>
      <c r="J139" s="30">
        <f t="shared" si="14"/>
        <v>1.6362639405204462</v>
      </c>
      <c r="K139" s="1"/>
      <c r="L139" s="1"/>
    </row>
    <row r="140" spans="2:144" ht="15" customHeight="1" thickBot="1" x14ac:dyDescent="0.3">
      <c r="B140" s="34" t="s">
        <v>82</v>
      </c>
      <c r="C140" s="35">
        <v>786.73</v>
      </c>
      <c r="D140" s="36">
        <v>125915</v>
      </c>
      <c r="E140" s="36">
        <v>2656</v>
      </c>
      <c r="F140" s="36">
        <v>178</v>
      </c>
      <c r="G140" s="57">
        <f t="shared" si="12"/>
        <v>1.4136520668705079E-3</v>
      </c>
      <c r="H140" s="58">
        <f t="shared" si="13"/>
        <v>4.4198314606741578</v>
      </c>
      <c r="I140" s="59">
        <v>301</v>
      </c>
      <c r="J140" s="39">
        <f t="shared" si="14"/>
        <v>2.6137209302325584</v>
      </c>
      <c r="K140" s="1"/>
      <c r="L140" s="1"/>
    </row>
    <row r="141" spans="2:144" ht="15" customHeight="1" thickBot="1" x14ac:dyDescent="0.3">
      <c r="B141" s="40" t="s">
        <v>9</v>
      </c>
      <c r="C141" s="41">
        <f>SUM(C134:C140)</f>
        <v>14865.099999999999</v>
      </c>
      <c r="D141" s="42">
        <f>SUM(D134:D140)</f>
        <v>3412243</v>
      </c>
      <c r="E141" s="42">
        <f>SUM(E134:E140)</f>
        <v>1021146</v>
      </c>
      <c r="F141" s="42">
        <f>SUM(F134:F140)</f>
        <v>10544</v>
      </c>
      <c r="G141" s="60">
        <f>F141/D141</f>
        <v>3.0900495656376171E-3</v>
      </c>
      <c r="H141" s="41">
        <f>C141/F141</f>
        <v>1.4098160091047041</v>
      </c>
      <c r="I141" s="42">
        <f>SUM(I134:I140)</f>
        <v>1333</v>
      </c>
      <c r="J141" s="43">
        <f>C141/I141</f>
        <v>11.151612903225805</v>
      </c>
      <c r="K141" s="1"/>
      <c r="L141" s="1"/>
    </row>
    <row r="142" spans="2:144" ht="15" customHeight="1" x14ac:dyDescent="0.25">
      <c r="K142" s="13"/>
      <c r="L142" s="1"/>
    </row>
    <row r="143" spans="2:144" ht="15" customHeight="1" thickBot="1" x14ac:dyDescent="0.3">
      <c r="B143" s="51" t="s">
        <v>84</v>
      </c>
      <c r="C143" s="52"/>
      <c r="D143" s="53"/>
      <c r="E143" s="53"/>
      <c r="F143" s="53"/>
      <c r="G143" s="54"/>
      <c r="H143" s="54"/>
      <c r="I143" s="53"/>
      <c r="J143" s="53"/>
      <c r="K143" s="13"/>
      <c r="L143" s="1"/>
    </row>
    <row r="144" spans="2:144" ht="15" customHeight="1" thickBot="1" x14ac:dyDescent="0.3">
      <c r="B144" s="258" t="s">
        <v>85</v>
      </c>
      <c r="C144" s="259"/>
      <c r="D144" s="259"/>
      <c r="E144" s="259"/>
      <c r="F144" s="259"/>
      <c r="G144" s="259"/>
      <c r="H144" s="259"/>
      <c r="I144" s="259"/>
      <c r="J144" s="260"/>
      <c r="K144" s="13"/>
      <c r="L144" s="1"/>
    </row>
    <row r="145" spans="2:12" ht="15" customHeight="1" x14ac:dyDescent="0.25">
      <c r="B145" s="14" t="s">
        <v>5</v>
      </c>
      <c r="C145" s="15" t="s">
        <v>176</v>
      </c>
      <c r="D145" s="15" t="s">
        <v>0</v>
      </c>
      <c r="E145" s="15" t="s">
        <v>72</v>
      </c>
      <c r="F145" s="15" t="s">
        <v>71</v>
      </c>
      <c r="G145" s="15" t="s">
        <v>2</v>
      </c>
      <c r="H145" s="15" t="s">
        <v>70</v>
      </c>
      <c r="I145" s="15" t="s">
        <v>3</v>
      </c>
      <c r="J145" s="130" t="s">
        <v>175</v>
      </c>
      <c r="K145" s="1"/>
      <c r="L145" s="1"/>
    </row>
    <row r="146" spans="2:12" ht="15" customHeight="1" x14ac:dyDescent="0.25">
      <c r="B146" s="16" t="s">
        <v>78</v>
      </c>
      <c r="C146" s="17">
        <v>1038.6199999999999</v>
      </c>
      <c r="D146" s="18">
        <v>285028</v>
      </c>
      <c r="E146" s="18">
        <v>169061</v>
      </c>
      <c r="F146" s="18">
        <v>350</v>
      </c>
      <c r="G146" s="55">
        <f t="shared" ref="G146:G152" si="15">F146/D146</f>
        <v>1.2279495347825478E-3</v>
      </c>
      <c r="H146" s="56">
        <f t="shared" ref="H146:H152" si="16">C146/F146</f>
        <v>2.9674857142857141</v>
      </c>
      <c r="I146" s="21">
        <v>61</v>
      </c>
      <c r="J146" s="30">
        <f t="shared" ref="J146:J151" si="17">C146/I146</f>
        <v>17.02655737704918</v>
      </c>
      <c r="K146" s="1"/>
      <c r="L146" s="1"/>
    </row>
    <row r="147" spans="2:12" ht="15" customHeight="1" x14ac:dyDescent="0.25">
      <c r="B147" s="26" t="s">
        <v>148</v>
      </c>
      <c r="C147" s="27">
        <v>1018.53</v>
      </c>
      <c r="D147" s="28">
        <v>400695</v>
      </c>
      <c r="E147" s="28">
        <v>219599</v>
      </c>
      <c r="F147" s="28">
        <v>366</v>
      </c>
      <c r="G147" s="55">
        <f t="shared" si="15"/>
        <v>9.1341294500804854E-4</v>
      </c>
      <c r="H147" s="56">
        <f t="shared" si="16"/>
        <v>2.7828688524590164</v>
      </c>
      <c r="I147" s="29">
        <v>19</v>
      </c>
      <c r="J147" s="30">
        <f t="shared" si="17"/>
        <v>53.606842105263155</v>
      </c>
      <c r="K147" s="1"/>
      <c r="L147" s="1"/>
    </row>
    <row r="148" spans="2:12" ht="15" customHeight="1" x14ac:dyDescent="0.25">
      <c r="B148" s="16" t="s">
        <v>81</v>
      </c>
      <c r="C148" s="17">
        <v>1012.67</v>
      </c>
      <c r="D148" s="18">
        <v>366283</v>
      </c>
      <c r="E148" s="18">
        <v>206895</v>
      </c>
      <c r="F148" s="18">
        <v>349</v>
      </c>
      <c r="G148" s="55">
        <f t="shared" si="15"/>
        <v>9.5281517296735038E-4</v>
      </c>
      <c r="H148" s="56">
        <f t="shared" si="16"/>
        <v>2.9016332378223493</v>
      </c>
      <c r="I148" s="21">
        <v>19</v>
      </c>
      <c r="J148" s="30">
        <f t="shared" si="17"/>
        <v>53.298421052631575</v>
      </c>
      <c r="K148" s="13"/>
      <c r="L148" s="1"/>
    </row>
    <row r="149" spans="2:12" ht="15" customHeight="1" x14ac:dyDescent="0.25">
      <c r="B149" s="16" t="s">
        <v>80</v>
      </c>
      <c r="C149" s="17">
        <v>680.76</v>
      </c>
      <c r="D149" s="18">
        <v>123270</v>
      </c>
      <c r="E149" s="18">
        <v>47643</v>
      </c>
      <c r="F149" s="18">
        <v>176</v>
      </c>
      <c r="G149" s="55">
        <f t="shared" si="15"/>
        <v>1.427760201184392E-3</v>
      </c>
      <c r="H149" s="56">
        <f t="shared" si="16"/>
        <v>3.8679545454545452</v>
      </c>
      <c r="I149" s="21">
        <v>59</v>
      </c>
      <c r="J149" s="30">
        <f t="shared" si="17"/>
        <v>11.538305084745762</v>
      </c>
      <c r="K149" s="13"/>
      <c r="L149" s="1"/>
    </row>
    <row r="150" spans="2:12" ht="15" customHeight="1" x14ac:dyDescent="0.25">
      <c r="B150" s="16" t="s">
        <v>83</v>
      </c>
      <c r="C150" s="17">
        <v>295.98</v>
      </c>
      <c r="D150" s="18">
        <v>46795</v>
      </c>
      <c r="E150" s="18">
        <v>9704</v>
      </c>
      <c r="F150" s="18">
        <v>94</v>
      </c>
      <c r="G150" s="55">
        <f t="shared" si="15"/>
        <v>2.0087616198311785E-3</v>
      </c>
      <c r="H150" s="56">
        <f t="shared" si="16"/>
        <v>3.1487234042553194</v>
      </c>
      <c r="I150" s="21">
        <v>19</v>
      </c>
      <c r="J150" s="30">
        <f t="shared" si="17"/>
        <v>15.577894736842106</v>
      </c>
      <c r="K150" s="13"/>
      <c r="L150" s="1"/>
    </row>
    <row r="151" spans="2:12" ht="15" customHeight="1" x14ac:dyDescent="0.25">
      <c r="B151" s="16" t="s">
        <v>79</v>
      </c>
      <c r="C151" s="17">
        <v>271.89999999999998</v>
      </c>
      <c r="D151" s="18">
        <v>67959</v>
      </c>
      <c r="E151" s="18">
        <v>41455</v>
      </c>
      <c r="F151" s="18">
        <v>58</v>
      </c>
      <c r="G151" s="55">
        <f t="shared" si="15"/>
        <v>8.5345576009064291E-4</v>
      </c>
      <c r="H151" s="56">
        <f t="shared" si="16"/>
        <v>4.6879310344827578</v>
      </c>
      <c r="I151" s="22">
        <v>77</v>
      </c>
      <c r="J151" s="30">
        <f t="shared" si="17"/>
        <v>3.5311688311688307</v>
      </c>
      <c r="K151" s="1"/>
      <c r="L151" s="1"/>
    </row>
    <row r="152" spans="2:12" ht="15" customHeight="1" thickBot="1" x14ac:dyDescent="0.3">
      <c r="B152" s="34" t="s">
        <v>82</v>
      </c>
      <c r="C152" s="35">
        <v>53.33</v>
      </c>
      <c r="D152" s="36">
        <v>3213</v>
      </c>
      <c r="E152" s="36">
        <v>713</v>
      </c>
      <c r="F152" s="36">
        <v>14</v>
      </c>
      <c r="G152" s="57">
        <f t="shared" si="15"/>
        <v>4.3572984749455342E-3</v>
      </c>
      <c r="H152" s="58">
        <f t="shared" si="16"/>
        <v>3.8092857142857142</v>
      </c>
      <c r="I152" s="59">
        <v>6</v>
      </c>
      <c r="J152" s="39">
        <f t="shared" ref="J152" si="18">C152/I152</f>
        <v>8.8883333333333336</v>
      </c>
      <c r="K152" s="1"/>
      <c r="L152" s="1"/>
    </row>
    <row r="153" spans="2:12" ht="15" customHeight="1" thickBot="1" x14ac:dyDescent="0.3">
      <c r="B153" s="40" t="s">
        <v>9</v>
      </c>
      <c r="C153" s="41">
        <f>SUM(C146:C152)</f>
        <v>4371.79</v>
      </c>
      <c r="D153" s="42">
        <f>SUM(D146:D152)</f>
        <v>1293243</v>
      </c>
      <c r="E153" s="42">
        <f>SUM(E146:E152)</f>
        <v>695070</v>
      </c>
      <c r="F153" s="42">
        <f>SUM(F146:F152)</f>
        <v>1407</v>
      </c>
      <c r="G153" s="60">
        <f>F153/D153</f>
        <v>1.0879625870776025E-3</v>
      </c>
      <c r="H153" s="41">
        <f>C153/F153</f>
        <v>3.1071712864250176</v>
      </c>
      <c r="I153" s="42">
        <f>SUM(I146:I152)</f>
        <v>260</v>
      </c>
      <c r="J153" s="43">
        <f>C153/I153</f>
        <v>16.814576923076924</v>
      </c>
      <c r="K153" s="13"/>
      <c r="L153" s="1"/>
    </row>
    <row r="155" spans="2:12" ht="15" customHeight="1" x14ac:dyDescent="0.25">
      <c r="B155" s="44" t="s">
        <v>11</v>
      </c>
    </row>
  </sheetData>
  <mergeCells count="8">
    <mergeCell ref="B116:J116"/>
    <mergeCell ref="B132:J132"/>
    <mergeCell ref="B144:J144"/>
    <mergeCell ref="I3:K3"/>
    <mergeCell ref="B7:K7"/>
    <mergeCell ref="I112:K112"/>
    <mergeCell ref="B24:K24"/>
    <mergeCell ref="B73:K73"/>
  </mergeCells>
  <pageMargins left="0.75" right="0.75" top="1" bottom="1" header="0.5" footer="0.5"/>
  <pageSetup orientation="portrait" horizontalDpi="4294967292" verticalDpi="429496729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P140"/>
  <sheetViews>
    <sheetView workbookViewId="0">
      <selection activeCell="H23" sqref="H23"/>
    </sheetView>
  </sheetViews>
  <sheetFormatPr defaultColWidth="10.875" defaultRowHeight="15" customHeight="1" x14ac:dyDescent="0.25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8.125" style="13" customWidth="1"/>
    <col min="11" max="11" width="26.375" style="2" customWidth="1"/>
    <col min="12" max="12" width="10.875" style="13"/>
    <col min="13" max="16384" width="10.875" style="1"/>
  </cols>
  <sheetData>
    <row r="2" spans="1:12" ht="15" customHeight="1" x14ac:dyDescent="0.25">
      <c r="A2" s="5"/>
      <c r="B2" s="6" t="s">
        <v>7</v>
      </c>
    </row>
    <row r="3" spans="1:12" ht="15" customHeight="1" x14ac:dyDescent="0.25">
      <c r="A3" s="5"/>
      <c r="B3" s="7" t="s">
        <v>139</v>
      </c>
      <c r="C3" s="4"/>
      <c r="D3" s="4"/>
      <c r="E3" s="4"/>
      <c r="F3" s="4"/>
      <c r="G3" s="4"/>
      <c r="H3" s="4"/>
      <c r="I3" s="257"/>
      <c r="J3" s="257"/>
      <c r="K3" s="257"/>
      <c r="L3" s="1"/>
    </row>
    <row r="4" spans="1:12" ht="15" customHeight="1" x14ac:dyDescent="0.25">
      <c r="B4" s="3" t="s">
        <v>187</v>
      </c>
      <c r="C4" s="4"/>
      <c r="D4" s="4"/>
      <c r="E4" s="4"/>
      <c r="F4" s="4"/>
      <c r="G4" s="4"/>
      <c r="H4" s="4"/>
      <c r="I4" s="12"/>
      <c r="J4" s="12"/>
      <c r="K4" s="12"/>
      <c r="L4" s="1"/>
    </row>
    <row r="5" spans="1:12" ht="15" customHeight="1" x14ac:dyDescent="0.25">
      <c r="B5" s="3"/>
      <c r="C5" s="4"/>
      <c r="D5" s="4"/>
      <c r="E5" s="4"/>
      <c r="F5" s="4"/>
      <c r="G5" s="4"/>
      <c r="H5" s="4"/>
      <c r="I5" s="12"/>
      <c r="J5" s="12"/>
      <c r="K5" s="12"/>
      <c r="L5" s="1"/>
    </row>
    <row r="6" spans="1:12" ht="15" customHeight="1" thickBot="1" x14ac:dyDescent="0.3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  <c r="L6" s="1"/>
    </row>
    <row r="7" spans="1:12" ht="15" customHeight="1" thickBot="1" x14ac:dyDescent="0.3">
      <c r="B7" s="254" t="s">
        <v>67</v>
      </c>
      <c r="C7" s="255"/>
      <c r="D7" s="255"/>
      <c r="E7" s="255"/>
      <c r="F7" s="255"/>
      <c r="G7" s="255"/>
      <c r="H7" s="255"/>
      <c r="I7" s="255"/>
      <c r="J7" s="255"/>
      <c r="K7" s="256"/>
      <c r="L7" s="1"/>
    </row>
    <row r="8" spans="1:12" ht="15" customHeight="1" x14ac:dyDescent="0.25">
      <c r="B8" s="14" t="s">
        <v>6</v>
      </c>
      <c r="C8" s="15" t="s">
        <v>176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149</v>
      </c>
      <c r="K8" s="152" t="s">
        <v>175</v>
      </c>
      <c r="L8" s="1"/>
    </row>
    <row r="9" spans="1:12" ht="15" customHeight="1" x14ac:dyDescent="0.25">
      <c r="B9" s="16" t="s">
        <v>8</v>
      </c>
      <c r="C9" s="17">
        <v>429.5</v>
      </c>
      <c r="D9" s="18">
        <v>394650</v>
      </c>
      <c r="E9" s="18">
        <v>466</v>
      </c>
      <c r="F9" s="48">
        <f>E9/D9</f>
        <v>1.1807931078170531E-3</v>
      </c>
      <c r="G9" s="20">
        <f>C9/E9</f>
        <v>0.9216738197424893</v>
      </c>
      <c r="H9" s="19">
        <f>I9/E9</f>
        <v>0</v>
      </c>
      <c r="I9" s="21">
        <v>0</v>
      </c>
      <c r="J9" s="21">
        <v>0</v>
      </c>
      <c r="K9" s="30">
        <v>0</v>
      </c>
      <c r="L9" s="1"/>
    </row>
    <row r="10" spans="1:12" ht="15" customHeight="1" x14ac:dyDescent="0.25">
      <c r="B10" s="16" t="s">
        <v>144</v>
      </c>
      <c r="C10" s="17">
        <v>714.41</v>
      </c>
      <c r="D10" s="18">
        <v>877783</v>
      </c>
      <c r="E10" s="18">
        <v>868</v>
      </c>
      <c r="F10" s="48">
        <v>9.8885487643301357E-4</v>
      </c>
      <c r="G10" s="20">
        <v>0.82305299539170507</v>
      </c>
      <c r="H10" s="19">
        <v>0</v>
      </c>
      <c r="I10" s="21">
        <v>0</v>
      </c>
      <c r="J10" s="21">
        <v>0</v>
      </c>
      <c r="K10" s="30">
        <v>0</v>
      </c>
      <c r="L10" s="1"/>
    </row>
    <row r="11" spans="1:12" ht="15" customHeight="1" x14ac:dyDescent="0.25">
      <c r="B11" s="16" t="s">
        <v>146</v>
      </c>
      <c r="C11" s="17">
        <v>1183.92</v>
      </c>
      <c r="D11" s="18">
        <v>1026571</v>
      </c>
      <c r="E11" s="18">
        <v>1133</v>
      </c>
      <c r="F11" s="48">
        <f t="shared" ref="F11:F21" si="0">E11/D11</f>
        <v>1.1036742709466759E-3</v>
      </c>
      <c r="G11" s="20">
        <f t="shared" ref="G11:G21" si="1">C11/E11</f>
        <v>1.0449426301853486</v>
      </c>
      <c r="H11" s="19">
        <f t="shared" ref="H11:H21" si="2">I11/E11</f>
        <v>5.2956751985878204E-3</v>
      </c>
      <c r="I11" s="21">
        <v>6</v>
      </c>
      <c r="J11" s="21">
        <v>13</v>
      </c>
      <c r="K11" s="30">
        <f t="shared" ref="K11:K14" si="3">C11/(I11+J11)</f>
        <v>62.311578947368425</v>
      </c>
      <c r="L11" s="1"/>
    </row>
    <row r="12" spans="1:12" ht="15" customHeight="1" x14ac:dyDescent="0.25">
      <c r="B12" s="16" t="s">
        <v>150</v>
      </c>
      <c r="C12" s="17">
        <v>971.27</v>
      </c>
      <c r="D12" s="18">
        <v>702507</v>
      </c>
      <c r="E12" s="18">
        <v>1007</v>
      </c>
      <c r="F12" s="48">
        <f t="shared" si="0"/>
        <v>1.4334376739306512E-3</v>
      </c>
      <c r="G12" s="20">
        <f t="shared" si="1"/>
        <v>0.96451837140019858</v>
      </c>
      <c r="H12" s="19">
        <f t="shared" si="2"/>
        <v>0</v>
      </c>
      <c r="I12" s="21">
        <v>0</v>
      </c>
      <c r="J12" s="21">
        <v>18</v>
      </c>
      <c r="K12" s="30">
        <f t="shared" si="3"/>
        <v>53.959444444444443</v>
      </c>
      <c r="L12" s="1"/>
    </row>
    <row r="13" spans="1:12" ht="15" customHeight="1" x14ac:dyDescent="0.25">
      <c r="B13" s="16" t="s">
        <v>152</v>
      </c>
      <c r="C13" s="17">
        <f>29.89+1520.05</f>
        <v>1549.94</v>
      </c>
      <c r="D13" s="18">
        <f>1353972+509</f>
        <v>1354481</v>
      </c>
      <c r="E13" s="18">
        <f>33+1760</f>
        <v>1793</v>
      </c>
      <c r="F13" s="48">
        <f t="shared" si="0"/>
        <v>1.3237542645485613E-3</v>
      </c>
      <c r="G13" s="20">
        <f t="shared" si="1"/>
        <v>0.86443948689347461</v>
      </c>
      <c r="H13" s="19">
        <f t="shared" si="2"/>
        <v>1.6731734523145567E-3</v>
      </c>
      <c r="I13" s="21">
        <v>3</v>
      </c>
      <c r="J13" s="21">
        <v>24</v>
      </c>
      <c r="K13" s="30">
        <f t="shared" si="3"/>
        <v>57.405185185185189</v>
      </c>
      <c r="L13" s="1"/>
    </row>
    <row r="14" spans="1:12" ht="15" customHeight="1" x14ac:dyDescent="0.25">
      <c r="B14" s="16" t="s">
        <v>159</v>
      </c>
      <c r="C14" s="17">
        <f>54.27+1539.47</f>
        <v>1593.74</v>
      </c>
      <c r="D14" s="18">
        <f>1371737+695</f>
        <v>1372432</v>
      </c>
      <c r="E14" s="18">
        <f>56+1749</f>
        <v>1805</v>
      </c>
      <c r="F14" s="48">
        <f t="shared" si="0"/>
        <v>1.315183557363862E-3</v>
      </c>
      <c r="G14" s="20">
        <f t="shared" si="1"/>
        <v>0.88295844875346263</v>
      </c>
      <c r="H14" s="19">
        <f t="shared" si="2"/>
        <v>1.6620498614958448E-3</v>
      </c>
      <c r="I14" s="21">
        <v>3</v>
      </c>
      <c r="J14" s="21">
        <v>51</v>
      </c>
      <c r="K14" s="30">
        <f t="shared" si="3"/>
        <v>29.513703703703705</v>
      </c>
      <c r="L14" s="1"/>
    </row>
    <row r="15" spans="1:12" ht="15" customHeight="1" x14ac:dyDescent="0.25">
      <c r="B15" s="16" t="s">
        <v>166</v>
      </c>
      <c r="C15" s="17">
        <v>1565.0200000000002</v>
      </c>
      <c r="D15" s="18">
        <v>1539588</v>
      </c>
      <c r="E15" s="18">
        <v>1776</v>
      </c>
      <c r="F15" s="48">
        <v>1.1535553667604581E-3</v>
      </c>
      <c r="G15" s="20">
        <v>0.8812049549549551</v>
      </c>
      <c r="H15" s="19">
        <v>0</v>
      </c>
      <c r="I15" s="138">
        <v>0</v>
      </c>
      <c r="J15" s="138">
        <v>30</v>
      </c>
      <c r="K15" s="30">
        <v>52.167333333333339</v>
      </c>
      <c r="L15" s="1"/>
    </row>
    <row r="16" spans="1:12" ht="15" customHeight="1" x14ac:dyDescent="0.25">
      <c r="B16" s="16" t="s">
        <v>170</v>
      </c>
      <c r="C16" s="17">
        <v>1713.01</v>
      </c>
      <c r="D16" s="18">
        <v>1649261</v>
      </c>
      <c r="E16" s="18">
        <v>1840</v>
      </c>
      <c r="F16" s="48">
        <v>1.1156511916549292E-3</v>
      </c>
      <c r="G16" s="20">
        <v>0.93098369565217387</v>
      </c>
      <c r="H16" s="19">
        <v>1.6304347826086956E-3</v>
      </c>
      <c r="I16" s="138">
        <v>3</v>
      </c>
      <c r="J16" s="138">
        <v>25</v>
      </c>
      <c r="K16" s="30">
        <v>61.178928571428571</v>
      </c>
      <c r="L16" s="1"/>
    </row>
    <row r="17" spans="2:146" ht="15" customHeight="1" x14ac:dyDescent="0.25">
      <c r="B17" s="16" t="s">
        <v>173</v>
      </c>
      <c r="C17" s="17">
        <v>1638.6299999999999</v>
      </c>
      <c r="D17" s="18">
        <v>1558584</v>
      </c>
      <c r="E17" s="18">
        <v>1776</v>
      </c>
      <c r="F17" s="48">
        <v>1.1394958500793027E-3</v>
      </c>
      <c r="G17" s="20">
        <v>0.92265202702702698</v>
      </c>
      <c r="H17" s="19">
        <v>5.6306306306306306E-4</v>
      </c>
      <c r="I17" s="138">
        <v>1</v>
      </c>
      <c r="J17" s="138">
        <v>53</v>
      </c>
      <c r="K17" s="30">
        <v>30.344999999999999</v>
      </c>
      <c r="L17" s="1"/>
    </row>
    <row r="18" spans="2:146" ht="15" customHeight="1" x14ac:dyDescent="0.25">
      <c r="B18" s="16" t="s">
        <v>178</v>
      </c>
      <c r="C18" s="17">
        <v>1586.68</v>
      </c>
      <c r="D18" s="18">
        <v>1282225</v>
      </c>
      <c r="E18" s="18">
        <v>1646</v>
      </c>
      <c r="F18" s="48">
        <v>1.2837060578291641E-3</v>
      </c>
      <c r="G18" s="20">
        <v>0.96396111786148242</v>
      </c>
      <c r="H18" s="19">
        <v>3.0376670716889429E-3</v>
      </c>
      <c r="I18" s="138">
        <v>5</v>
      </c>
      <c r="J18" s="138">
        <v>28</v>
      </c>
      <c r="K18" s="30">
        <v>48.081212121212126</v>
      </c>
      <c r="L18" s="1"/>
    </row>
    <row r="19" spans="2:146" ht="15" customHeight="1" x14ac:dyDescent="0.25">
      <c r="B19" s="16" t="s">
        <v>183</v>
      </c>
      <c r="C19" s="17">
        <v>1614.87</v>
      </c>
      <c r="D19" s="18">
        <v>1226870</v>
      </c>
      <c r="E19" s="18">
        <v>1664</v>
      </c>
      <c r="F19" s="48">
        <v>1.3562969181738897E-3</v>
      </c>
      <c r="G19" s="20">
        <v>0.97047475961538454</v>
      </c>
      <c r="H19" s="19">
        <v>6.0096153846153849E-3</v>
      </c>
      <c r="I19" s="138">
        <v>10</v>
      </c>
      <c r="J19" s="138">
        <v>24</v>
      </c>
      <c r="K19" s="30">
        <v>47.496176470588232</v>
      </c>
      <c r="L19" s="1"/>
    </row>
    <row r="20" spans="2:146" ht="15" customHeight="1" thickBot="1" x14ac:dyDescent="0.3">
      <c r="B20" s="31" t="s">
        <v>186</v>
      </c>
      <c r="C20" s="24">
        <v>0</v>
      </c>
      <c r="D20" s="23">
        <v>0</v>
      </c>
      <c r="E20" s="23">
        <v>0</v>
      </c>
      <c r="F20" s="139">
        <v>0</v>
      </c>
      <c r="G20" s="140">
        <v>0</v>
      </c>
      <c r="H20" s="141">
        <v>0</v>
      </c>
      <c r="I20" s="142">
        <v>0</v>
      </c>
      <c r="J20" s="142">
        <v>0</v>
      </c>
      <c r="K20" s="30">
        <v>0</v>
      </c>
      <c r="L20" s="1"/>
    </row>
    <row r="21" spans="2:146" ht="15" customHeight="1" thickBot="1" x14ac:dyDescent="0.3">
      <c r="B21" s="97" t="s">
        <v>9</v>
      </c>
      <c r="C21" s="92">
        <f>SUM(C9:C20)</f>
        <v>14560.989999999998</v>
      </c>
      <c r="D21" s="91">
        <f>SUM(D9:D20)</f>
        <v>12984952</v>
      </c>
      <c r="E21" s="91">
        <f>SUM(E9:E20)</f>
        <v>15774</v>
      </c>
      <c r="F21" s="136">
        <f t="shared" si="0"/>
        <v>1.2147907824380099E-3</v>
      </c>
      <c r="G21" s="137">
        <f t="shared" si="1"/>
        <v>0.92310067199188528</v>
      </c>
      <c r="H21" s="98">
        <f t="shared" si="2"/>
        <v>1.9652592874350198E-3</v>
      </c>
      <c r="I21" s="91">
        <f>SUM(I9:I20)</f>
        <v>31</v>
      </c>
      <c r="J21" s="91">
        <f>SUM(J9:J20)</f>
        <v>266</v>
      </c>
      <c r="K21" s="93">
        <f>C21/(I21+J21)</f>
        <v>49.026902356902347</v>
      </c>
      <c r="L21" s="1"/>
    </row>
    <row r="22" spans="2:146" ht="15" customHeight="1" x14ac:dyDescent="0.25">
      <c r="B22" s="120"/>
      <c r="C22" s="121"/>
      <c r="D22" s="122"/>
      <c r="E22" s="122"/>
      <c r="F22" s="123"/>
      <c r="G22" s="124"/>
      <c r="H22" s="125"/>
      <c r="I22" s="122"/>
      <c r="J22" s="122"/>
      <c r="K22" s="121"/>
      <c r="L22" s="1"/>
    </row>
    <row r="23" spans="2:146" ht="15" customHeight="1" thickBot="1" x14ac:dyDescent="0.3">
      <c r="B23" s="11" t="s">
        <v>68</v>
      </c>
      <c r="C23" s="8"/>
      <c r="D23" s="9"/>
      <c r="E23" s="9"/>
      <c r="F23" s="9"/>
      <c r="G23" s="10"/>
      <c r="H23" s="10"/>
      <c r="I23" s="9"/>
      <c r="J23" s="9"/>
      <c r="K23" s="8"/>
    </row>
    <row r="24" spans="2:146" ht="15" customHeight="1" thickBot="1" x14ac:dyDescent="0.3">
      <c r="B24" s="254" t="s">
        <v>17</v>
      </c>
      <c r="C24" s="255"/>
      <c r="D24" s="255"/>
      <c r="E24" s="255"/>
      <c r="F24" s="255"/>
      <c r="G24" s="255"/>
      <c r="H24" s="255"/>
      <c r="I24" s="255"/>
      <c r="J24" s="255"/>
      <c r="K24" s="256"/>
      <c r="L24" s="1"/>
    </row>
    <row r="25" spans="2:146" ht="15" customHeight="1" x14ac:dyDescent="0.25">
      <c r="B25" s="14" t="s">
        <v>16</v>
      </c>
      <c r="C25" s="15" t="s">
        <v>176</v>
      </c>
      <c r="D25" s="15" t="s">
        <v>0</v>
      </c>
      <c r="E25" s="15" t="s">
        <v>13</v>
      </c>
      <c r="F25" s="15" t="s">
        <v>2</v>
      </c>
      <c r="G25" s="15" t="s">
        <v>14</v>
      </c>
      <c r="H25" s="15" t="s">
        <v>15</v>
      </c>
      <c r="I25" s="15" t="s">
        <v>3</v>
      </c>
      <c r="J25" s="103" t="s">
        <v>149</v>
      </c>
      <c r="K25" s="130" t="s">
        <v>175</v>
      </c>
      <c r="L25" s="1"/>
    </row>
    <row r="26" spans="2:146" ht="15" customHeight="1" x14ac:dyDescent="0.25">
      <c r="B26" s="16" t="s">
        <v>57</v>
      </c>
      <c r="C26" s="17">
        <v>0</v>
      </c>
      <c r="D26" s="18">
        <v>1</v>
      </c>
      <c r="E26" s="18">
        <v>0</v>
      </c>
      <c r="F26" s="48">
        <v>0</v>
      </c>
      <c r="G26" s="20">
        <v>0</v>
      </c>
      <c r="H26" s="19">
        <v>0</v>
      </c>
      <c r="I26" s="21">
        <v>0</v>
      </c>
      <c r="J26" s="104">
        <v>0</v>
      </c>
      <c r="K26" s="111">
        <v>0</v>
      </c>
      <c r="L26" s="1"/>
    </row>
    <row r="27" spans="2:146" s="25" customFormat="1" ht="15" customHeight="1" x14ac:dyDescent="0.25">
      <c r="B27" s="26" t="s">
        <v>52</v>
      </c>
      <c r="C27" s="27">
        <v>1.92</v>
      </c>
      <c r="D27" s="28">
        <v>4</v>
      </c>
      <c r="E27" s="28">
        <v>1</v>
      </c>
      <c r="F27" s="49">
        <v>0.25</v>
      </c>
      <c r="G27" s="20">
        <v>1.92</v>
      </c>
      <c r="H27" s="19">
        <v>0</v>
      </c>
      <c r="I27" s="29">
        <v>0</v>
      </c>
      <c r="J27" s="104">
        <v>0</v>
      </c>
      <c r="K27" s="111">
        <v>0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</row>
    <row r="28" spans="2:146" ht="15" customHeight="1" x14ac:dyDescent="0.25">
      <c r="B28" s="16" t="s">
        <v>28</v>
      </c>
      <c r="C28" s="17">
        <v>0</v>
      </c>
      <c r="D28" s="18">
        <v>0</v>
      </c>
      <c r="E28" s="18">
        <v>0</v>
      </c>
      <c r="F28" s="48">
        <v>0</v>
      </c>
      <c r="G28" s="20">
        <v>0</v>
      </c>
      <c r="H28" s="19">
        <v>0</v>
      </c>
      <c r="I28" s="21">
        <v>0</v>
      </c>
      <c r="J28" s="104">
        <v>0</v>
      </c>
      <c r="K28" s="111">
        <v>0</v>
      </c>
      <c r="L28" s="1"/>
    </row>
    <row r="29" spans="2:146" ht="15" customHeight="1" x14ac:dyDescent="0.25">
      <c r="B29" s="16" t="s">
        <v>35</v>
      </c>
      <c r="C29" s="17">
        <v>0</v>
      </c>
      <c r="D29" s="18">
        <v>3</v>
      </c>
      <c r="E29" s="18">
        <v>0</v>
      </c>
      <c r="F29" s="48">
        <v>0</v>
      </c>
      <c r="G29" s="20">
        <v>0</v>
      </c>
      <c r="H29" s="19">
        <v>0</v>
      </c>
      <c r="I29" s="21">
        <v>0</v>
      </c>
      <c r="J29" s="104">
        <v>0</v>
      </c>
      <c r="K29" s="111">
        <v>0</v>
      </c>
      <c r="L29" s="1"/>
    </row>
    <row r="30" spans="2:146" ht="15" customHeight="1" x14ac:dyDescent="0.25">
      <c r="B30" s="16" t="s">
        <v>46</v>
      </c>
      <c r="C30" s="17">
        <v>0</v>
      </c>
      <c r="D30" s="18">
        <v>5</v>
      </c>
      <c r="E30" s="18">
        <v>0</v>
      </c>
      <c r="F30" s="48">
        <v>0</v>
      </c>
      <c r="G30" s="20">
        <v>0</v>
      </c>
      <c r="H30" s="19">
        <v>0</v>
      </c>
      <c r="I30" s="21">
        <v>0</v>
      </c>
      <c r="J30" s="104">
        <v>0</v>
      </c>
      <c r="K30" s="111">
        <v>0</v>
      </c>
      <c r="L30" s="1"/>
    </row>
    <row r="31" spans="2:146" ht="15" customHeight="1" x14ac:dyDescent="0.25">
      <c r="B31" s="16" t="s">
        <v>51</v>
      </c>
      <c r="C31" s="17">
        <v>5.54</v>
      </c>
      <c r="D31" s="18">
        <v>40</v>
      </c>
      <c r="E31" s="18">
        <v>3</v>
      </c>
      <c r="F31" s="48">
        <v>7.4999999999999997E-2</v>
      </c>
      <c r="G31" s="20">
        <v>1.85</v>
      </c>
      <c r="H31" s="19">
        <v>0</v>
      </c>
      <c r="I31" s="22">
        <v>0</v>
      </c>
      <c r="J31" s="104">
        <v>0</v>
      </c>
      <c r="K31" s="111">
        <v>0</v>
      </c>
      <c r="L31" s="1"/>
    </row>
    <row r="32" spans="2:146" ht="15" customHeight="1" x14ac:dyDescent="0.25">
      <c r="B32" s="34" t="s">
        <v>24</v>
      </c>
      <c r="C32" s="35">
        <v>0</v>
      </c>
      <c r="D32" s="36">
        <v>21</v>
      </c>
      <c r="E32" s="36">
        <v>0</v>
      </c>
      <c r="F32" s="50">
        <v>0</v>
      </c>
      <c r="G32" s="38">
        <v>0</v>
      </c>
      <c r="H32" s="37">
        <v>0</v>
      </c>
      <c r="I32" s="45">
        <v>0</v>
      </c>
      <c r="J32" s="104">
        <v>0</v>
      </c>
      <c r="K32" s="111">
        <v>0</v>
      </c>
      <c r="L32" s="1"/>
    </row>
    <row r="33" spans="2:12" ht="15" customHeight="1" x14ac:dyDescent="0.25">
      <c r="B33" s="34" t="s">
        <v>37</v>
      </c>
      <c r="C33" s="35">
        <v>0</v>
      </c>
      <c r="D33" s="36">
        <v>3</v>
      </c>
      <c r="E33" s="36">
        <v>0</v>
      </c>
      <c r="F33" s="50">
        <v>0</v>
      </c>
      <c r="G33" s="38">
        <v>0</v>
      </c>
      <c r="H33" s="37">
        <v>0</v>
      </c>
      <c r="I33" s="45">
        <v>0</v>
      </c>
      <c r="J33" s="104">
        <v>0</v>
      </c>
      <c r="K33" s="111">
        <v>0</v>
      </c>
      <c r="L33" s="1"/>
    </row>
    <row r="34" spans="2:12" ht="15" customHeight="1" x14ac:dyDescent="0.25">
      <c r="B34" s="34" t="s">
        <v>33</v>
      </c>
      <c r="C34" s="35">
        <v>0</v>
      </c>
      <c r="D34" s="36">
        <v>0</v>
      </c>
      <c r="E34" s="36">
        <v>0</v>
      </c>
      <c r="F34" s="50">
        <v>0</v>
      </c>
      <c r="G34" s="38">
        <v>0</v>
      </c>
      <c r="H34" s="37">
        <v>0</v>
      </c>
      <c r="I34" s="45">
        <v>0</v>
      </c>
      <c r="J34" s="104">
        <v>0</v>
      </c>
      <c r="K34" s="111">
        <v>0</v>
      </c>
      <c r="L34" s="1"/>
    </row>
    <row r="35" spans="2:12" ht="15" customHeight="1" x14ac:dyDescent="0.25">
      <c r="B35" s="34" t="s">
        <v>61</v>
      </c>
      <c r="C35" s="35">
        <v>12.18</v>
      </c>
      <c r="D35" s="36">
        <v>158</v>
      </c>
      <c r="E35" s="36">
        <v>7</v>
      </c>
      <c r="F35" s="50">
        <v>4.4299999999999999E-2</v>
      </c>
      <c r="G35" s="38">
        <v>1.74</v>
      </c>
      <c r="H35" s="37">
        <v>0</v>
      </c>
      <c r="I35" s="45">
        <v>0</v>
      </c>
      <c r="J35" s="104">
        <v>0</v>
      </c>
      <c r="K35" s="111">
        <v>0</v>
      </c>
      <c r="L35" s="1"/>
    </row>
    <row r="36" spans="2:12" ht="15" customHeight="1" x14ac:dyDescent="0.25">
      <c r="B36" s="34" t="s">
        <v>22</v>
      </c>
      <c r="C36" s="35">
        <v>0</v>
      </c>
      <c r="D36" s="36">
        <v>0</v>
      </c>
      <c r="E36" s="36">
        <v>0</v>
      </c>
      <c r="F36" s="50">
        <v>0</v>
      </c>
      <c r="G36" s="38">
        <v>0</v>
      </c>
      <c r="H36" s="37">
        <v>0</v>
      </c>
      <c r="I36" s="45">
        <v>0</v>
      </c>
      <c r="J36" s="104">
        <v>0</v>
      </c>
      <c r="K36" s="111">
        <v>0</v>
      </c>
      <c r="L36" s="1"/>
    </row>
    <row r="37" spans="2:12" ht="15" customHeight="1" x14ac:dyDescent="0.25">
      <c r="B37" s="34" t="s">
        <v>47</v>
      </c>
      <c r="C37" s="35">
        <v>0</v>
      </c>
      <c r="D37" s="36">
        <v>0</v>
      </c>
      <c r="E37" s="36">
        <v>0</v>
      </c>
      <c r="F37" s="50">
        <v>0</v>
      </c>
      <c r="G37" s="38">
        <v>0</v>
      </c>
      <c r="H37" s="37">
        <v>0</v>
      </c>
      <c r="I37" s="45">
        <v>0</v>
      </c>
      <c r="J37" s="104">
        <v>0</v>
      </c>
      <c r="K37" s="111">
        <v>0</v>
      </c>
      <c r="L37" s="1"/>
    </row>
    <row r="38" spans="2:12" ht="15" customHeight="1" x14ac:dyDescent="0.25">
      <c r="B38" s="34" t="s">
        <v>55</v>
      </c>
      <c r="C38" s="35">
        <v>0.46</v>
      </c>
      <c r="D38" s="36">
        <v>8</v>
      </c>
      <c r="E38" s="36">
        <v>1</v>
      </c>
      <c r="F38" s="50">
        <v>0.125</v>
      </c>
      <c r="G38" s="38">
        <v>0.46</v>
      </c>
      <c r="H38" s="37">
        <v>0</v>
      </c>
      <c r="I38" s="45">
        <v>0</v>
      </c>
      <c r="J38" s="104">
        <v>0</v>
      </c>
      <c r="K38" s="111">
        <v>0</v>
      </c>
      <c r="L38" s="1"/>
    </row>
    <row r="39" spans="2:12" ht="15" customHeight="1" x14ac:dyDescent="0.25">
      <c r="B39" s="34" t="s">
        <v>30</v>
      </c>
      <c r="C39" s="35">
        <v>1.29</v>
      </c>
      <c r="D39" s="36">
        <v>2</v>
      </c>
      <c r="E39" s="36">
        <v>1</v>
      </c>
      <c r="F39" s="50">
        <v>0.5</v>
      </c>
      <c r="G39" s="38">
        <v>1.29</v>
      </c>
      <c r="H39" s="37">
        <v>0</v>
      </c>
      <c r="I39" s="45">
        <v>0</v>
      </c>
      <c r="J39" s="104">
        <v>0</v>
      </c>
      <c r="K39" s="111">
        <v>0</v>
      </c>
      <c r="L39" s="1"/>
    </row>
    <row r="40" spans="2:12" ht="15" customHeight="1" x14ac:dyDescent="0.25">
      <c r="B40" s="34" t="s">
        <v>32</v>
      </c>
      <c r="C40" s="35">
        <v>0</v>
      </c>
      <c r="D40" s="36">
        <v>0</v>
      </c>
      <c r="E40" s="36">
        <v>0</v>
      </c>
      <c r="F40" s="50">
        <v>0</v>
      </c>
      <c r="G40" s="38">
        <v>0</v>
      </c>
      <c r="H40" s="37">
        <v>0</v>
      </c>
      <c r="I40" s="45">
        <v>0</v>
      </c>
      <c r="J40" s="104">
        <v>0</v>
      </c>
      <c r="K40" s="111">
        <v>0</v>
      </c>
      <c r="L40" s="1"/>
    </row>
    <row r="41" spans="2:12" ht="15" customHeight="1" x14ac:dyDescent="0.25">
      <c r="B41" s="34" t="s">
        <v>25</v>
      </c>
      <c r="C41" s="35">
        <v>0</v>
      </c>
      <c r="D41" s="36">
        <v>0</v>
      </c>
      <c r="E41" s="36">
        <v>0</v>
      </c>
      <c r="F41" s="50">
        <v>0</v>
      </c>
      <c r="G41" s="38">
        <v>0</v>
      </c>
      <c r="H41" s="37">
        <v>0</v>
      </c>
      <c r="I41" s="45">
        <v>0</v>
      </c>
      <c r="J41" s="104">
        <v>0</v>
      </c>
      <c r="K41" s="111">
        <v>0</v>
      </c>
      <c r="L41" s="1"/>
    </row>
    <row r="42" spans="2:12" ht="15" customHeight="1" x14ac:dyDescent="0.25">
      <c r="B42" s="34" t="s">
        <v>34</v>
      </c>
      <c r="C42" s="35">
        <v>0</v>
      </c>
      <c r="D42" s="36">
        <v>0</v>
      </c>
      <c r="E42" s="36">
        <v>0</v>
      </c>
      <c r="F42" s="50">
        <v>0</v>
      </c>
      <c r="G42" s="38">
        <v>0</v>
      </c>
      <c r="H42" s="37">
        <v>0</v>
      </c>
      <c r="I42" s="45">
        <v>0</v>
      </c>
      <c r="J42" s="104">
        <v>0</v>
      </c>
      <c r="K42" s="111">
        <v>0</v>
      </c>
      <c r="L42" s="1"/>
    </row>
    <row r="43" spans="2:12" ht="15" customHeight="1" x14ac:dyDescent="0.25">
      <c r="B43" s="34" t="s">
        <v>39</v>
      </c>
      <c r="C43" s="35">
        <v>9.77</v>
      </c>
      <c r="D43" s="36">
        <v>160</v>
      </c>
      <c r="E43" s="36">
        <v>10</v>
      </c>
      <c r="F43" s="50">
        <v>6.25E-2</v>
      </c>
      <c r="G43" s="38">
        <v>0.98</v>
      </c>
      <c r="H43" s="37">
        <v>0</v>
      </c>
      <c r="I43" s="45">
        <v>0</v>
      </c>
      <c r="J43" s="104">
        <v>0</v>
      </c>
      <c r="K43" s="111">
        <v>0</v>
      </c>
      <c r="L43" s="1"/>
    </row>
    <row r="44" spans="2:12" ht="15" customHeight="1" x14ac:dyDescent="0.25">
      <c r="B44" s="34" t="s">
        <v>48</v>
      </c>
      <c r="C44" s="35">
        <v>0</v>
      </c>
      <c r="D44" s="36">
        <v>16</v>
      </c>
      <c r="E44" s="36">
        <v>0</v>
      </c>
      <c r="F44" s="50">
        <v>0</v>
      </c>
      <c r="G44" s="38">
        <v>0</v>
      </c>
      <c r="H44" s="37">
        <v>0</v>
      </c>
      <c r="I44" s="45">
        <v>0</v>
      </c>
      <c r="J44" s="104">
        <v>0</v>
      </c>
      <c r="K44" s="111">
        <v>0</v>
      </c>
      <c r="L44" s="1"/>
    </row>
    <row r="45" spans="2:12" ht="15" customHeight="1" x14ac:dyDescent="0.25">
      <c r="B45" s="34" t="s">
        <v>26</v>
      </c>
      <c r="C45" s="35">
        <v>0</v>
      </c>
      <c r="D45" s="36">
        <v>0</v>
      </c>
      <c r="E45" s="36">
        <v>0</v>
      </c>
      <c r="F45" s="50">
        <v>0</v>
      </c>
      <c r="G45" s="38">
        <v>0</v>
      </c>
      <c r="H45" s="37">
        <v>0</v>
      </c>
      <c r="I45" s="45">
        <v>0</v>
      </c>
      <c r="J45" s="104">
        <v>0</v>
      </c>
      <c r="K45" s="111">
        <v>0</v>
      </c>
      <c r="L45" s="1"/>
    </row>
    <row r="46" spans="2:12" ht="15" customHeight="1" x14ac:dyDescent="0.25">
      <c r="B46" s="34" t="s">
        <v>56</v>
      </c>
      <c r="C46" s="35">
        <v>1.94</v>
      </c>
      <c r="D46" s="36">
        <v>4</v>
      </c>
      <c r="E46" s="36">
        <v>1</v>
      </c>
      <c r="F46" s="50">
        <v>0.25</v>
      </c>
      <c r="G46" s="38">
        <v>1.94</v>
      </c>
      <c r="H46" s="37">
        <v>0</v>
      </c>
      <c r="I46" s="45">
        <v>0</v>
      </c>
      <c r="J46" s="104">
        <v>0</v>
      </c>
      <c r="K46" s="111">
        <v>0</v>
      </c>
      <c r="L46" s="1"/>
    </row>
    <row r="47" spans="2:12" ht="15" customHeight="1" x14ac:dyDescent="0.25">
      <c r="B47" s="34" t="s">
        <v>157</v>
      </c>
      <c r="C47" s="35">
        <v>1.21</v>
      </c>
      <c r="D47" s="36">
        <v>28</v>
      </c>
      <c r="E47" s="36">
        <v>2</v>
      </c>
      <c r="F47" s="50">
        <v>7.1400000000000005E-2</v>
      </c>
      <c r="G47" s="38">
        <v>0.6</v>
      </c>
      <c r="H47" s="37">
        <v>0</v>
      </c>
      <c r="I47" s="45">
        <v>0</v>
      </c>
      <c r="J47" s="104">
        <v>0</v>
      </c>
      <c r="K47" s="111">
        <v>0</v>
      </c>
      <c r="L47" s="1"/>
    </row>
    <row r="48" spans="2:12" ht="15" customHeight="1" x14ac:dyDescent="0.25">
      <c r="B48" s="34" t="s">
        <v>49</v>
      </c>
      <c r="C48" s="35">
        <v>0</v>
      </c>
      <c r="D48" s="36">
        <v>0</v>
      </c>
      <c r="E48" s="36">
        <v>0</v>
      </c>
      <c r="F48" s="50">
        <v>0</v>
      </c>
      <c r="G48" s="38">
        <v>0</v>
      </c>
      <c r="H48" s="37">
        <v>0</v>
      </c>
      <c r="I48" s="45">
        <v>0</v>
      </c>
      <c r="J48" s="104">
        <v>0</v>
      </c>
      <c r="K48" s="111">
        <v>0</v>
      </c>
      <c r="L48" s="1"/>
    </row>
    <row r="49" spans="2:12" ht="15" customHeight="1" x14ac:dyDescent="0.25">
      <c r="B49" s="34" t="s">
        <v>38</v>
      </c>
      <c r="C49" s="35">
        <v>0</v>
      </c>
      <c r="D49" s="36">
        <v>0</v>
      </c>
      <c r="E49" s="36">
        <v>0</v>
      </c>
      <c r="F49" s="50">
        <v>0</v>
      </c>
      <c r="G49" s="38">
        <v>0</v>
      </c>
      <c r="H49" s="37">
        <v>0</v>
      </c>
      <c r="I49" s="45">
        <v>0</v>
      </c>
      <c r="J49" s="104">
        <v>0</v>
      </c>
      <c r="K49" s="111">
        <v>0</v>
      </c>
      <c r="L49" s="1"/>
    </row>
    <row r="50" spans="2:12" ht="15" customHeight="1" x14ac:dyDescent="0.25">
      <c r="B50" s="34" t="s">
        <v>44</v>
      </c>
      <c r="C50" s="35">
        <v>0</v>
      </c>
      <c r="D50" s="36">
        <v>0</v>
      </c>
      <c r="E50" s="36">
        <v>0</v>
      </c>
      <c r="F50" s="50">
        <v>0</v>
      </c>
      <c r="G50" s="38">
        <v>0</v>
      </c>
      <c r="H50" s="37">
        <v>0</v>
      </c>
      <c r="I50" s="45">
        <v>0</v>
      </c>
      <c r="J50" s="104">
        <v>0</v>
      </c>
      <c r="K50" s="111">
        <v>0</v>
      </c>
      <c r="L50" s="1"/>
    </row>
    <row r="51" spans="2:12" ht="15" customHeight="1" x14ac:dyDescent="0.25">
      <c r="B51" s="34" t="s">
        <v>21</v>
      </c>
      <c r="C51" s="35">
        <v>0</v>
      </c>
      <c r="D51" s="36">
        <v>0</v>
      </c>
      <c r="E51" s="36">
        <v>0</v>
      </c>
      <c r="F51" s="50">
        <v>0</v>
      </c>
      <c r="G51" s="38">
        <v>0</v>
      </c>
      <c r="H51" s="37">
        <v>0</v>
      </c>
      <c r="I51" s="45">
        <v>0</v>
      </c>
      <c r="J51" s="104">
        <v>0</v>
      </c>
      <c r="K51" s="111">
        <v>0</v>
      </c>
      <c r="L51" s="1"/>
    </row>
    <row r="52" spans="2:12" ht="15" customHeight="1" x14ac:dyDescent="0.25">
      <c r="B52" s="34" t="s">
        <v>36</v>
      </c>
      <c r="C52" s="35">
        <v>0</v>
      </c>
      <c r="D52" s="36">
        <v>0</v>
      </c>
      <c r="E52" s="36">
        <v>0</v>
      </c>
      <c r="F52" s="50">
        <v>0</v>
      </c>
      <c r="G52" s="38">
        <v>0</v>
      </c>
      <c r="H52" s="37">
        <v>0</v>
      </c>
      <c r="I52" s="45">
        <v>0</v>
      </c>
      <c r="J52" s="104">
        <v>0</v>
      </c>
      <c r="K52" s="111">
        <v>0</v>
      </c>
      <c r="L52" s="1"/>
    </row>
    <row r="53" spans="2:12" ht="15" customHeight="1" x14ac:dyDescent="0.25">
      <c r="B53" s="34" t="s">
        <v>43</v>
      </c>
      <c r="C53" s="35">
        <v>0</v>
      </c>
      <c r="D53" s="36">
        <v>0</v>
      </c>
      <c r="E53" s="36">
        <v>0</v>
      </c>
      <c r="F53" s="50">
        <v>0</v>
      </c>
      <c r="G53" s="38">
        <v>0</v>
      </c>
      <c r="H53" s="37">
        <v>0</v>
      </c>
      <c r="I53" s="45">
        <v>0</v>
      </c>
      <c r="J53" s="104">
        <v>0</v>
      </c>
      <c r="K53" s="111">
        <v>0</v>
      </c>
      <c r="L53" s="1"/>
    </row>
    <row r="54" spans="2:12" ht="15" customHeight="1" x14ac:dyDescent="0.25">
      <c r="B54" s="34" t="s">
        <v>53</v>
      </c>
      <c r="C54" s="35">
        <v>0</v>
      </c>
      <c r="D54" s="36">
        <v>1</v>
      </c>
      <c r="E54" s="36">
        <v>0</v>
      </c>
      <c r="F54" s="50">
        <v>0</v>
      </c>
      <c r="G54" s="38">
        <v>0</v>
      </c>
      <c r="H54" s="37">
        <v>0</v>
      </c>
      <c r="I54" s="45">
        <v>0</v>
      </c>
      <c r="J54" s="104">
        <v>0</v>
      </c>
      <c r="K54" s="111">
        <v>0</v>
      </c>
      <c r="L54" s="1"/>
    </row>
    <row r="55" spans="2:12" ht="15" customHeight="1" x14ac:dyDescent="0.25">
      <c r="B55" s="34" t="s">
        <v>7</v>
      </c>
      <c r="C55" s="35">
        <v>12.35</v>
      </c>
      <c r="D55" s="36">
        <v>188</v>
      </c>
      <c r="E55" s="36">
        <v>20</v>
      </c>
      <c r="F55" s="50">
        <v>0.10639999999999999</v>
      </c>
      <c r="G55" s="38">
        <v>0.62</v>
      </c>
      <c r="H55" s="37">
        <v>0</v>
      </c>
      <c r="I55" s="45">
        <v>0</v>
      </c>
      <c r="J55" s="104">
        <v>0</v>
      </c>
      <c r="K55" s="111">
        <v>0</v>
      </c>
      <c r="L55" s="1"/>
    </row>
    <row r="56" spans="2:12" ht="15" customHeight="1" x14ac:dyDescent="0.25">
      <c r="B56" s="34" t="s">
        <v>45</v>
      </c>
      <c r="C56" s="35">
        <v>0</v>
      </c>
      <c r="D56" s="36">
        <v>0</v>
      </c>
      <c r="E56" s="36">
        <v>0</v>
      </c>
      <c r="F56" s="50">
        <v>0</v>
      </c>
      <c r="G56" s="38">
        <v>0</v>
      </c>
      <c r="H56" s="37">
        <v>0</v>
      </c>
      <c r="I56" s="45">
        <v>0</v>
      </c>
      <c r="J56" s="104">
        <v>0</v>
      </c>
      <c r="K56" s="111">
        <v>0</v>
      </c>
      <c r="L56" s="1"/>
    </row>
    <row r="57" spans="2:12" ht="15" customHeight="1" x14ac:dyDescent="0.25">
      <c r="B57" s="34" t="s">
        <v>20</v>
      </c>
      <c r="C57" s="35">
        <v>0</v>
      </c>
      <c r="D57" s="36">
        <v>0</v>
      </c>
      <c r="E57" s="36">
        <v>0</v>
      </c>
      <c r="F57" s="50">
        <v>0</v>
      </c>
      <c r="G57" s="38">
        <v>0</v>
      </c>
      <c r="H57" s="37">
        <v>0</v>
      </c>
      <c r="I57" s="45">
        <v>0</v>
      </c>
      <c r="J57" s="104">
        <v>0</v>
      </c>
      <c r="K57" s="111">
        <v>0</v>
      </c>
      <c r="L57" s="1"/>
    </row>
    <row r="58" spans="2:12" ht="15" customHeight="1" x14ac:dyDescent="0.25">
      <c r="B58" s="34" t="s">
        <v>29</v>
      </c>
      <c r="C58" s="35">
        <v>0</v>
      </c>
      <c r="D58" s="36">
        <v>8</v>
      </c>
      <c r="E58" s="36">
        <v>0</v>
      </c>
      <c r="F58" s="50">
        <v>0</v>
      </c>
      <c r="G58" s="38">
        <v>0</v>
      </c>
      <c r="H58" s="37">
        <v>0</v>
      </c>
      <c r="I58" s="45">
        <v>0</v>
      </c>
      <c r="J58" s="104">
        <v>0</v>
      </c>
      <c r="K58" s="111">
        <v>0</v>
      </c>
      <c r="L58" s="1"/>
    </row>
    <row r="59" spans="2:12" ht="15" customHeight="1" x14ac:dyDescent="0.25">
      <c r="B59" s="34" t="s">
        <v>23</v>
      </c>
      <c r="C59" s="35">
        <v>0</v>
      </c>
      <c r="D59" s="36">
        <v>0</v>
      </c>
      <c r="E59" s="36">
        <v>0</v>
      </c>
      <c r="F59" s="50">
        <v>0</v>
      </c>
      <c r="G59" s="38">
        <v>0</v>
      </c>
      <c r="H59" s="37">
        <v>0</v>
      </c>
      <c r="I59" s="45">
        <v>0</v>
      </c>
      <c r="J59" s="104">
        <v>0</v>
      </c>
      <c r="K59" s="111">
        <v>0</v>
      </c>
      <c r="L59" s="1"/>
    </row>
    <row r="60" spans="2:12" ht="15" customHeight="1" x14ac:dyDescent="0.25">
      <c r="B60" s="34" t="s">
        <v>40</v>
      </c>
      <c r="C60" s="35">
        <v>0</v>
      </c>
      <c r="D60" s="36">
        <v>0</v>
      </c>
      <c r="E60" s="36">
        <v>0</v>
      </c>
      <c r="F60" s="50">
        <v>0</v>
      </c>
      <c r="G60" s="38">
        <v>0</v>
      </c>
      <c r="H60" s="37">
        <v>0</v>
      </c>
      <c r="I60" s="45">
        <v>0</v>
      </c>
      <c r="J60" s="104">
        <v>0</v>
      </c>
      <c r="K60" s="111">
        <v>0</v>
      </c>
      <c r="L60" s="1"/>
    </row>
    <row r="61" spans="2:12" ht="15" customHeight="1" x14ac:dyDescent="0.25">
      <c r="B61" s="34" t="s">
        <v>54</v>
      </c>
      <c r="C61" s="35">
        <v>4.99</v>
      </c>
      <c r="D61" s="36">
        <v>74</v>
      </c>
      <c r="E61" s="36">
        <v>9</v>
      </c>
      <c r="F61" s="50">
        <v>0.1216</v>
      </c>
      <c r="G61" s="38">
        <v>0.55000000000000004</v>
      </c>
      <c r="H61" s="37">
        <v>0.22220000000000001</v>
      </c>
      <c r="I61" s="45">
        <v>2</v>
      </c>
      <c r="J61" s="104">
        <v>0</v>
      </c>
      <c r="K61" s="111">
        <v>2.5</v>
      </c>
      <c r="L61" s="1"/>
    </row>
    <row r="62" spans="2:12" ht="15" customHeight="1" x14ac:dyDescent="0.25">
      <c r="B62" s="34" t="s">
        <v>42</v>
      </c>
      <c r="C62" s="35">
        <v>33.130000000000003</v>
      </c>
      <c r="D62" s="36">
        <v>337</v>
      </c>
      <c r="E62" s="36">
        <v>35</v>
      </c>
      <c r="F62" s="50">
        <v>0.10390000000000001</v>
      </c>
      <c r="G62" s="38">
        <v>0.95</v>
      </c>
      <c r="H62" s="37">
        <v>5.7099999999999998E-2</v>
      </c>
      <c r="I62" s="45">
        <v>2</v>
      </c>
      <c r="J62" s="104">
        <v>0</v>
      </c>
      <c r="K62" s="111">
        <v>16.559999999999999</v>
      </c>
      <c r="L62" s="1"/>
    </row>
    <row r="63" spans="2:12" ht="15" customHeight="1" thickBot="1" x14ac:dyDescent="0.3">
      <c r="B63" s="34" t="s">
        <v>41</v>
      </c>
      <c r="C63" s="35">
        <v>0</v>
      </c>
      <c r="D63" s="36">
        <v>0</v>
      </c>
      <c r="E63" s="36">
        <v>0</v>
      </c>
      <c r="F63" s="50">
        <v>0</v>
      </c>
      <c r="G63" s="38">
        <v>0</v>
      </c>
      <c r="H63" s="37">
        <v>0</v>
      </c>
      <c r="I63" s="45">
        <v>0</v>
      </c>
      <c r="J63" s="104">
        <v>0</v>
      </c>
      <c r="K63" s="111">
        <v>0</v>
      </c>
      <c r="L63" s="1"/>
    </row>
    <row r="64" spans="2:12" ht="15" customHeight="1" thickBot="1" x14ac:dyDescent="0.3">
      <c r="B64" s="40" t="s">
        <v>9</v>
      </c>
      <c r="C64" s="41">
        <f>SUM(C26:C63)</f>
        <v>84.78</v>
      </c>
      <c r="D64" s="42">
        <f>SUM(D26:D63)</f>
        <v>1061</v>
      </c>
      <c r="E64" s="42">
        <f>SUM(E26:E63)</f>
        <v>90</v>
      </c>
      <c r="F64" s="47">
        <f>E64/D64</f>
        <v>8.4825636192271445E-2</v>
      </c>
      <c r="G64" s="46">
        <f>C64/E64</f>
        <v>0.94200000000000006</v>
      </c>
      <c r="H64" s="47">
        <f>I64/E64</f>
        <v>4.4444444444444446E-2</v>
      </c>
      <c r="I64" s="42">
        <f>SUM(I26:I63)</f>
        <v>4</v>
      </c>
      <c r="J64" s="108">
        <v>0</v>
      </c>
      <c r="K64" s="43">
        <f>C64/I64</f>
        <v>21.195</v>
      </c>
    </row>
    <row r="66" spans="2:12" ht="15" customHeight="1" thickBot="1" x14ac:dyDescent="0.3">
      <c r="B66" s="11" t="s">
        <v>69</v>
      </c>
      <c r="C66" s="8"/>
      <c r="D66" s="9"/>
      <c r="E66" s="9"/>
      <c r="F66" s="9"/>
      <c r="G66" s="10"/>
      <c r="H66" s="10"/>
      <c r="I66" s="9"/>
      <c r="J66" s="9"/>
      <c r="K66" s="8"/>
    </row>
    <row r="67" spans="2:12" ht="15" customHeight="1" thickBot="1" x14ac:dyDescent="0.3">
      <c r="B67" s="254" t="s">
        <v>18</v>
      </c>
      <c r="C67" s="255"/>
      <c r="D67" s="255"/>
      <c r="E67" s="255"/>
      <c r="F67" s="255"/>
      <c r="G67" s="255"/>
      <c r="H67" s="255"/>
      <c r="I67" s="255"/>
      <c r="J67" s="255"/>
      <c r="K67" s="256"/>
    </row>
    <row r="68" spans="2:12" ht="15" customHeight="1" x14ac:dyDescent="0.25">
      <c r="B68" s="14" t="s">
        <v>5</v>
      </c>
      <c r="C68" s="15" t="s">
        <v>176</v>
      </c>
      <c r="D68" s="15" t="s">
        <v>0</v>
      </c>
      <c r="E68" s="15" t="s">
        <v>13</v>
      </c>
      <c r="F68" s="15" t="s">
        <v>2</v>
      </c>
      <c r="G68" s="15" t="s">
        <v>14</v>
      </c>
      <c r="H68" s="15" t="s">
        <v>15</v>
      </c>
      <c r="I68" s="15" t="s">
        <v>3</v>
      </c>
      <c r="J68" s="103" t="s">
        <v>149</v>
      </c>
      <c r="K68" s="130" t="s">
        <v>175</v>
      </c>
    </row>
    <row r="69" spans="2:12" ht="15" customHeight="1" x14ac:dyDescent="0.25">
      <c r="B69" s="16" t="s">
        <v>160</v>
      </c>
      <c r="C69" s="17">
        <v>79.97</v>
      </c>
      <c r="D69" s="18">
        <v>44535</v>
      </c>
      <c r="E69" s="18">
        <v>65</v>
      </c>
      <c r="F69" s="48">
        <v>1.5E-3</v>
      </c>
      <c r="G69" s="20">
        <v>1.23</v>
      </c>
      <c r="H69" s="19">
        <v>0</v>
      </c>
      <c r="I69" s="21">
        <v>0</v>
      </c>
      <c r="J69" s="104">
        <v>3</v>
      </c>
      <c r="K69" s="30">
        <v>0</v>
      </c>
    </row>
    <row r="70" spans="2:12" ht="15" customHeight="1" x14ac:dyDescent="0.25">
      <c r="B70" s="26" t="s">
        <v>60</v>
      </c>
      <c r="C70" s="27">
        <v>1.2</v>
      </c>
      <c r="D70" s="28">
        <v>1048</v>
      </c>
      <c r="E70" s="28">
        <v>1</v>
      </c>
      <c r="F70" s="48">
        <v>1E-3</v>
      </c>
      <c r="G70" s="20">
        <v>1.2</v>
      </c>
      <c r="H70" s="19">
        <v>0</v>
      </c>
      <c r="I70" s="29">
        <v>0</v>
      </c>
      <c r="J70" s="105">
        <v>0</v>
      </c>
      <c r="K70" s="30">
        <v>0</v>
      </c>
    </row>
    <row r="71" spans="2:12" ht="15" customHeight="1" x14ac:dyDescent="0.25">
      <c r="B71" s="16" t="s">
        <v>58</v>
      </c>
      <c r="C71" s="17">
        <v>60.31</v>
      </c>
      <c r="D71" s="18">
        <v>68830</v>
      </c>
      <c r="E71" s="18">
        <v>72</v>
      </c>
      <c r="F71" s="48">
        <v>1E-3</v>
      </c>
      <c r="G71" s="20">
        <v>0.84</v>
      </c>
      <c r="H71" s="19">
        <v>0</v>
      </c>
      <c r="I71" s="21">
        <v>0</v>
      </c>
      <c r="J71" s="104">
        <v>0</v>
      </c>
      <c r="K71" s="30">
        <v>0</v>
      </c>
    </row>
    <row r="72" spans="2:12" ht="15" customHeight="1" thickBot="1" x14ac:dyDescent="0.3">
      <c r="B72" s="16" t="s">
        <v>59</v>
      </c>
      <c r="C72" s="17">
        <v>0</v>
      </c>
      <c r="D72" s="18">
        <v>26</v>
      </c>
      <c r="E72" s="18">
        <v>0</v>
      </c>
      <c r="F72" s="48">
        <v>0</v>
      </c>
      <c r="G72" s="20">
        <v>0</v>
      </c>
      <c r="H72" s="19">
        <v>0</v>
      </c>
      <c r="I72" s="21">
        <v>0</v>
      </c>
      <c r="J72" s="104">
        <v>0</v>
      </c>
      <c r="K72" s="30">
        <v>0</v>
      </c>
    </row>
    <row r="73" spans="2:12" ht="15" customHeight="1" thickBot="1" x14ac:dyDescent="0.3">
      <c r="B73" s="40" t="s">
        <v>9</v>
      </c>
      <c r="C73" s="41">
        <f>SUM(C69:C72)</f>
        <v>141.48000000000002</v>
      </c>
      <c r="D73" s="42">
        <f>SUM(D69:D72)</f>
        <v>114439</v>
      </c>
      <c r="E73" s="42">
        <f>SUM(E69:E72)</f>
        <v>138</v>
      </c>
      <c r="F73" s="47">
        <f>E73/D73</f>
        <v>1.2058826099494054E-3</v>
      </c>
      <c r="G73" s="46">
        <f>C73/E73</f>
        <v>1.0252173913043479</v>
      </c>
      <c r="H73" s="47">
        <f>I73/E73</f>
        <v>0</v>
      </c>
      <c r="I73" s="42">
        <f>SUM(I69:I72)</f>
        <v>0</v>
      </c>
      <c r="J73" s="108">
        <f>SUM(J69:J72)</f>
        <v>3</v>
      </c>
      <c r="K73" s="43">
        <f>C73/(I73+J73)</f>
        <v>47.160000000000004</v>
      </c>
      <c r="L73" s="1"/>
    </row>
    <row r="75" spans="2:12" ht="15" customHeight="1" x14ac:dyDescent="0.25">
      <c r="B75" s="44" t="s">
        <v>11</v>
      </c>
      <c r="L75" s="1"/>
    </row>
    <row r="76" spans="2:12" ht="15" customHeight="1" x14ac:dyDescent="0.25">
      <c r="B76"/>
    </row>
    <row r="77" spans="2:12" ht="15" customHeight="1" x14ac:dyDescent="0.25">
      <c r="C77"/>
    </row>
    <row r="96" spans="1:12" ht="15" customHeight="1" x14ac:dyDescent="0.25">
      <c r="A96" s="5"/>
      <c r="B96" s="7" t="s">
        <v>140</v>
      </c>
      <c r="C96" s="4"/>
      <c r="D96" s="4"/>
      <c r="E96" s="4"/>
      <c r="F96" s="4"/>
      <c r="G96" s="4"/>
      <c r="H96" s="4"/>
      <c r="I96" s="257"/>
      <c r="J96" s="257"/>
      <c r="K96" s="257"/>
      <c r="L96" s="1"/>
    </row>
    <row r="97" spans="2:12" ht="15" customHeight="1" x14ac:dyDescent="0.25">
      <c r="B97" s="3" t="s">
        <v>187</v>
      </c>
      <c r="C97" s="4"/>
      <c r="D97" s="4"/>
      <c r="E97" s="4"/>
      <c r="F97" s="4"/>
      <c r="G97" s="4"/>
      <c r="H97" s="4"/>
      <c r="I97" s="12"/>
      <c r="J97" s="12"/>
      <c r="K97" s="12"/>
      <c r="L97" s="1"/>
    </row>
    <row r="98" spans="2:12" ht="15" customHeight="1" x14ac:dyDescent="0.25">
      <c r="B98" s="3"/>
      <c r="C98" s="4"/>
      <c r="D98" s="4"/>
      <c r="E98" s="4"/>
      <c r="F98" s="4"/>
      <c r="G98" s="4"/>
      <c r="H98" s="4"/>
      <c r="I98" s="12"/>
      <c r="J98" s="12"/>
      <c r="K98" s="12"/>
      <c r="L98" s="1"/>
    </row>
    <row r="99" spans="2:12" ht="15" customHeight="1" thickBot="1" x14ac:dyDescent="0.3">
      <c r="B99" s="51" t="s">
        <v>10</v>
      </c>
      <c r="C99" s="52"/>
      <c r="D99" s="53"/>
      <c r="E99" s="53"/>
      <c r="F99" s="53"/>
      <c r="G99" s="54"/>
      <c r="H99" s="54"/>
      <c r="I99" s="53"/>
      <c r="J99" s="53"/>
      <c r="K99" s="52"/>
      <c r="L99" s="1"/>
    </row>
    <row r="100" spans="2:12" ht="15" customHeight="1" thickBot="1" x14ac:dyDescent="0.3">
      <c r="B100" s="254" t="s">
        <v>75</v>
      </c>
      <c r="C100" s="255"/>
      <c r="D100" s="255"/>
      <c r="E100" s="255"/>
      <c r="F100" s="255"/>
      <c r="G100" s="255"/>
      <c r="H100" s="255"/>
      <c r="I100" s="255"/>
      <c r="J100" s="256"/>
      <c r="K100" s="1"/>
      <c r="L100" s="1"/>
    </row>
    <row r="101" spans="2:12" ht="15" customHeight="1" x14ac:dyDescent="0.25">
      <c r="B101" s="14" t="s">
        <v>6</v>
      </c>
      <c r="C101" s="15" t="s">
        <v>176</v>
      </c>
      <c r="D101" s="15" t="s">
        <v>0</v>
      </c>
      <c r="E101" s="15" t="s">
        <v>72</v>
      </c>
      <c r="F101" s="15" t="s">
        <v>71</v>
      </c>
      <c r="G101" s="15" t="s">
        <v>2</v>
      </c>
      <c r="H101" s="15" t="s">
        <v>70</v>
      </c>
      <c r="I101" s="15" t="s">
        <v>3</v>
      </c>
      <c r="J101" s="152" t="s">
        <v>175</v>
      </c>
      <c r="K101" s="1"/>
      <c r="L101" s="1"/>
    </row>
    <row r="102" spans="2:12" ht="15" customHeight="1" x14ac:dyDescent="0.25">
      <c r="B102" s="16" t="s">
        <v>86</v>
      </c>
      <c r="C102" s="17">
        <v>2510.52</v>
      </c>
      <c r="D102" s="18">
        <v>557549</v>
      </c>
      <c r="E102" s="18">
        <v>295367</v>
      </c>
      <c r="F102" s="18">
        <v>1579</v>
      </c>
      <c r="G102" s="55">
        <f t="shared" ref="G102:G114" si="4">F102/D102</f>
        <v>2.8320380809579069E-3</v>
      </c>
      <c r="H102" s="56">
        <f t="shared" ref="H102:H114" si="5">C102/F102</f>
        <v>1.5899430018999368</v>
      </c>
      <c r="I102" s="21">
        <v>18</v>
      </c>
      <c r="J102" s="30">
        <f t="shared" ref="J102:J114" si="6">C102/I102</f>
        <v>139.47333333333333</v>
      </c>
      <c r="K102" s="1"/>
      <c r="L102" s="1"/>
    </row>
    <row r="103" spans="2:12" ht="15" customHeight="1" x14ac:dyDescent="0.25">
      <c r="B103" s="16" t="s">
        <v>144</v>
      </c>
      <c r="C103" s="17">
        <v>5395.33</v>
      </c>
      <c r="D103" s="18">
        <v>772766</v>
      </c>
      <c r="E103" s="18">
        <v>280266</v>
      </c>
      <c r="F103" s="18">
        <v>2453</v>
      </c>
      <c r="G103" s="55">
        <f t="shared" si="4"/>
        <v>3.1743114992119218E-3</v>
      </c>
      <c r="H103" s="56">
        <f t="shared" si="5"/>
        <v>2.1994822666123115</v>
      </c>
      <c r="I103" s="21">
        <v>23</v>
      </c>
      <c r="J103" s="30">
        <f t="shared" si="6"/>
        <v>234.57956521739129</v>
      </c>
      <c r="K103" s="1"/>
      <c r="L103" s="1"/>
    </row>
    <row r="104" spans="2:12" ht="15" customHeight="1" x14ac:dyDescent="0.25">
      <c r="B104" s="16" t="s">
        <v>146</v>
      </c>
      <c r="C104" s="17">
        <v>3240.53</v>
      </c>
      <c r="D104" s="18">
        <v>506187</v>
      </c>
      <c r="E104" s="18">
        <v>229260</v>
      </c>
      <c r="F104" s="18">
        <v>1359</v>
      </c>
      <c r="G104" s="55">
        <f t="shared" si="4"/>
        <v>2.6847785502195831E-3</v>
      </c>
      <c r="H104" s="56">
        <f t="shared" si="5"/>
        <v>2.384495952906549</v>
      </c>
      <c r="I104" s="21">
        <v>24</v>
      </c>
      <c r="J104" s="30">
        <f t="shared" si="6"/>
        <v>135.02208333333334</v>
      </c>
      <c r="K104" s="1"/>
      <c r="L104" s="1"/>
    </row>
    <row r="105" spans="2:12" ht="15" customHeight="1" x14ac:dyDescent="0.25">
      <c r="B105" s="16" t="s">
        <v>150</v>
      </c>
      <c r="C105" s="17">
        <v>201.43</v>
      </c>
      <c r="D105" s="18">
        <v>27528</v>
      </c>
      <c r="E105" s="18">
        <v>23109</v>
      </c>
      <c r="F105" s="18">
        <v>91</v>
      </c>
      <c r="G105" s="55">
        <f t="shared" si="4"/>
        <v>3.3057250799186284E-3</v>
      </c>
      <c r="H105" s="56">
        <f t="shared" si="5"/>
        <v>2.2135164835164836</v>
      </c>
      <c r="I105" s="21">
        <v>11</v>
      </c>
      <c r="J105" s="30">
        <f t="shared" si="6"/>
        <v>18.311818181818182</v>
      </c>
      <c r="K105" s="1"/>
      <c r="L105" s="1"/>
    </row>
    <row r="106" spans="2:12" ht="15" customHeight="1" x14ac:dyDescent="0.25">
      <c r="B106" s="16" t="s">
        <v>152</v>
      </c>
      <c r="C106" s="17">
        <v>2191.5300000000002</v>
      </c>
      <c r="D106" s="18">
        <v>594139</v>
      </c>
      <c r="E106" s="18">
        <v>284046</v>
      </c>
      <c r="F106" s="18">
        <v>1570</v>
      </c>
      <c r="G106" s="55">
        <f t="shared" si="4"/>
        <v>2.6424792851504446E-3</v>
      </c>
      <c r="H106" s="56">
        <f t="shared" si="5"/>
        <v>1.3958789808917198</v>
      </c>
      <c r="I106" s="21">
        <v>29</v>
      </c>
      <c r="J106" s="30">
        <f t="shared" si="6"/>
        <v>75.570000000000007</v>
      </c>
      <c r="K106" s="1"/>
      <c r="L106" s="1"/>
    </row>
    <row r="107" spans="2:12" ht="15" customHeight="1" x14ac:dyDescent="0.25">
      <c r="B107" s="16" t="s">
        <v>159</v>
      </c>
      <c r="C107" s="17">
        <v>2086.29</v>
      </c>
      <c r="D107" s="18">
        <v>681981</v>
      </c>
      <c r="E107" s="18">
        <v>310045</v>
      </c>
      <c r="F107" s="18">
        <v>1182</v>
      </c>
      <c r="G107" s="55">
        <f t="shared" si="4"/>
        <v>1.7331861151557008E-3</v>
      </c>
      <c r="H107" s="56">
        <f t="shared" si="5"/>
        <v>1.7650507614213198</v>
      </c>
      <c r="I107" s="21">
        <v>104</v>
      </c>
      <c r="J107" s="30">
        <f t="shared" si="6"/>
        <v>20.060480769230768</v>
      </c>
      <c r="K107" s="1"/>
      <c r="L107" s="1"/>
    </row>
    <row r="108" spans="2:12" ht="15" customHeight="1" x14ac:dyDescent="0.25">
      <c r="B108" s="16" t="s">
        <v>166</v>
      </c>
      <c r="C108" s="17">
        <v>1629.49</v>
      </c>
      <c r="D108" s="18">
        <v>481999</v>
      </c>
      <c r="E108" s="18">
        <v>254722</v>
      </c>
      <c r="F108" s="18">
        <v>733</v>
      </c>
      <c r="G108" s="55">
        <f t="shared" si="4"/>
        <v>1.5207500430498818E-3</v>
      </c>
      <c r="H108" s="56">
        <f t="shared" si="5"/>
        <v>2.223042291950887</v>
      </c>
      <c r="I108" s="21">
        <v>61</v>
      </c>
      <c r="J108" s="30">
        <f t="shared" si="6"/>
        <v>26.71295081967213</v>
      </c>
      <c r="K108" s="1"/>
      <c r="L108" s="1"/>
    </row>
    <row r="109" spans="2:12" ht="15" customHeight="1" x14ac:dyDescent="0.25">
      <c r="B109" s="16" t="s">
        <v>170</v>
      </c>
      <c r="C109" s="17">
        <v>3438.91</v>
      </c>
      <c r="D109" s="18">
        <v>891706</v>
      </c>
      <c r="E109" s="18">
        <v>362242</v>
      </c>
      <c r="F109" s="18">
        <v>1995</v>
      </c>
      <c r="G109" s="55">
        <f t="shared" si="4"/>
        <v>2.2372844861422935E-3</v>
      </c>
      <c r="H109" s="56">
        <f t="shared" si="5"/>
        <v>1.7237644110275689</v>
      </c>
      <c r="I109" s="21">
        <v>87</v>
      </c>
      <c r="J109" s="30">
        <f t="shared" si="6"/>
        <v>39.527701149425283</v>
      </c>
      <c r="K109" s="1"/>
      <c r="L109" s="1"/>
    </row>
    <row r="110" spans="2:12" ht="15" customHeight="1" x14ac:dyDescent="0.25">
      <c r="B110" s="16" t="s">
        <v>173</v>
      </c>
      <c r="C110" s="17">
        <v>2392.25</v>
      </c>
      <c r="D110" s="18">
        <v>578877</v>
      </c>
      <c r="E110" s="18">
        <v>241302</v>
      </c>
      <c r="F110" s="18">
        <v>1515</v>
      </c>
      <c r="G110" s="55">
        <f t="shared" si="4"/>
        <v>2.6171362828372865E-3</v>
      </c>
      <c r="H110" s="56">
        <f t="shared" si="5"/>
        <v>1.579042904290429</v>
      </c>
      <c r="I110" s="21">
        <v>120</v>
      </c>
      <c r="J110" s="30">
        <f t="shared" si="6"/>
        <v>19.935416666666665</v>
      </c>
      <c r="K110" s="1"/>
      <c r="L110" s="1"/>
    </row>
    <row r="111" spans="2:12" ht="15" customHeight="1" x14ac:dyDescent="0.25">
      <c r="B111" s="16" t="s">
        <v>178</v>
      </c>
      <c r="C111" s="17">
        <v>1359.9</v>
      </c>
      <c r="D111" s="18">
        <v>323759</v>
      </c>
      <c r="E111" s="18">
        <v>125230</v>
      </c>
      <c r="F111" s="18">
        <v>1022</v>
      </c>
      <c r="G111" s="55">
        <f t="shared" si="4"/>
        <v>3.1566690037960333E-3</v>
      </c>
      <c r="H111" s="56">
        <f t="shared" si="5"/>
        <v>1.3306262230919765</v>
      </c>
      <c r="I111" s="21">
        <v>74</v>
      </c>
      <c r="J111" s="30">
        <f t="shared" si="6"/>
        <v>18.37702702702703</v>
      </c>
      <c r="K111" s="1"/>
      <c r="L111" s="1"/>
    </row>
    <row r="112" spans="2:12" ht="15" customHeight="1" x14ac:dyDescent="0.25">
      <c r="B112" s="16" t="s">
        <v>183</v>
      </c>
      <c r="C112" s="17">
        <v>174.63</v>
      </c>
      <c r="D112" s="18">
        <v>20584</v>
      </c>
      <c r="E112" s="18">
        <v>16491</v>
      </c>
      <c r="F112" s="18">
        <v>72</v>
      </c>
      <c r="G112" s="55">
        <f t="shared" si="4"/>
        <v>3.4978624174115819E-3</v>
      </c>
      <c r="H112" s="56">
        <f t="shared" si="5"/>
        <v>2.4254166666666666</v>
      </c>
      <c r="I112" s="21">
        <v>57</v>
      </c>
      <c r="J112" s="30">
        <f t="shared" si="6"/>
        <v>3.0636842105263158</v>
      </c>
      <c r="K112" s="1"/>
      <c r="L112" s="1"/>
    </row>
    <row r="113" spans="2:144" ht="15" customHeight="1" thickBot="1" x14ac:dyDescent="0.3">
      <c r="B113" s="31" t="s">
        <v>186</v>
      </c>
      <c r="C113" s="24">
        <v>0</v>
      </c>
      <c r="D113" s="23">
        <v>0</v>
      </c>
      <c r="E113" s="23">
        <v>0</v>
      </c>
      <c r="F113" s="23">
        <v>0</v>
      </c>
      <c r="G113" s="101">
        <v>0</v>
      </c>
      <c r="H113" s="102">
        <v>0</v>
      </c>
      <c r="I113" s="32">
        <v>0</v>
      </c>
      <c r="J113" s="33">
        <v>0</v>
      </c>
      <c r="K113" s="1"/>
      <c r="L113" s="1"/>
    </row>
    <row r="114" spans="2:144" s="88" customFormat="1" ht="15" customHeight="1" thickBot="1" x14ac:dyDescent="0.3">
      <c r="B114" s="97" t="s">
        <v>9</v>
      </c>
      <c r="C114" s="92">
        <f>SUM(C102:C113)</f>
        <v>24620.810000000005</v>
      </c>
      <c r="D114" s="91">
        <f>SUM(D102:D113)</f>
        <v>5437075</v>
      </c>
      <c r="E114" s="91">
        <f>SUM(E102:E113)</f>
        <v>2422080</v>
      </c>
      <c r="F114" s="91">
        <f>SUM(F102:F113)</f>
        <v>13571</v>
      </c>
      <c r="G114" s="99">
        <f t="shared" si="4"/>
        <v>2.4960111824832284E-3</v>
      </c>
      <c r="H114" s="100">
        <f t="shared" si="5"/>
        <v>1.8142222385970086</v>
      </c>
      <c r="I114" s="91">
        <f>SUM(I102:I113)</f>
        <v>608</v>
      </c>
      <c r="J114" s="93">
        <f t="shared" si="6"/>
        <v>40.494753289473692</v>
      </c>
    </row>
    <row r="115" spans="2:144" ht="15" customHeight="1" x14ac:dyDescent="0.25">
      <c r="B115" s="3"/>
      <c r="C115" s="4"/>
      <c r="D115" s="4"/>
      <c r="E115" s="4"/>
      <c r="F115" s="4"/>
      <c r="G115" s="4"/>
      <c r="H115" s="4"/>
      <c r="I115" s="12"/>
      <c r="J115" s="12"/>
      <c r="K115" s="1"/>
      <c r="L115" s="1"/>
    </row>
    <row r="116" spans="2:144" ht="15" customHeight="1" thickBot="1" x14ac:dyDescent="0.3">
      <c r="B116" s="51" t="s">
        <v>76</v>
      </c>
      <c r="C116" s="52"/>
      <c r="D116" s="53"/>
      <c r="E116" s="53"/>
      <c r="F116" s="53"/>
      <c r="G116" s="54"/>
      <c r="H116" s="54"/>
      <c r="I116" s="53"/>
      <c r="J116" s="53"/>
      <c r="K116" s="13"/>
      <c r="L116" s="1"/>
    </row>
    <row r="117" spans="2:144" ht="15" customHeight="1" thickBot="1" x14ac:dyDescent="0.3">
      <c r="B117" s="258" t="s">
        <v>77</v>
      </c>
      <c r="C117" s="259"/>
      <c r="D117" s="259"/>
      <c r="E117" s="259"/>
      <c r="F117" s="259"/>
      <c r="G117" s="259"/>
      <c r="H117" s="259"/>
      <c r="I117" s="259"/>
      <c r="J117" s="260"/>
      <c r="K117" s="1"/>
      <c r="L117" s="1"/>
    </row>
    <row r="118" spans="2:144" ht="15" customHeight="1" x14ac:dyDescent="0.25">
      <c r="B118" s="14" t="s">
        <v>5</v>
      </c>
      <c r="C118" s="15" t="s">
        <v>176</v>
      </c>
      <c r="D118" s="15" t="s">
        <v>0</v>
      </c>
      <c r="E118" s="15" t="s">
        <v>72</v>
      </c>
      <c r="F118" s="15" t="s">
        <v>71</v>
      </c>
      <c r="G118" s="15" t="s">
        <v>2</v>
      </c>
      <c r="H118" s="15" t="s">
        <v>70</v>
      </c>
      <c r="I118" s="15" t="s">
        <v>3</v>
      </c>
      <c r="J118" s="130" t="s">
        <v>175</v>
      </c>
      <c r="K118" s="1"/>
      <c r="L118" s="1"/>
    </row>
    <row r="119" spans="2:144" ht="15" customHeight="1" x14ac:dyDescent="0.25">
      <c r="B119" s="16" t="s">
        <v>78</v>
      </c>
      <c r="C119" s="17">
        <v>3460.6</v>
      </c>
      <c r="D119" s="18">
        <v>671900</v>
      </c>
      <c r="E119" s="18">
        <v>272006</v>
      </c>
      <c r="F119" s="18">
        <v>1984</v>
      </c>
      <c r="G119" s="55">
        <f t="shared" ref="G119:G126" si="7">F119/D119</f>
        <v>2.9528203601726448E-3</v>
      </c>
      <c r="H119" s="56">
        <f t="shared" ref="H119:H126" si="8">C119/F119</f>
        <v>1.7442540322580644</v>
      </c>
      <c r="I119" s="21">
        <v>80</v>
      </c>
      <c r="J119" s="30">
        <f t="shared" ref="J119:J126" si="9">C119/I119</f>
        <v>43.2575</v>
      </c>
      <c r="K119" s="1"/>
      <c r="L119" s="1"/>
    </row>
    <row r="120" spans="2:144" s="25" customFormat="1" ht="15" customHeight="1" x14ac:dyDescent="0.25">
      <c r="B120" s="26" t="s">
        <v>80</v>
      </c>
      <c r="C120" s="27">
        <v>3433.08</v>
      </c>
      <c r="D120" s="28">
        <v>559792</v>
      </c>
      <c r="E120" s="28">
        <v>118068</v>
      </c>
      <c r="F120" s="28">
        <v>2137</v>
      </c>
      <c r="G120" s="55">
        <f t="shared" si="7"/>
        <v>3.817489353188327E-3</v>
      </c>
      <c r="H120" s="56">
        <f t="shared" si="8"/>
        <v>1.6064950865699579</v>
      </c>
      <c r="I120" s="29">
        <v>24</v>
      </c>
      <c r="J120" s="30">
        <f t="shared" si="9"/>
        <v>143.04499999999999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</row>
    <row r="121" spans="2:144" ht="15" customHeight="1" x14ac:dyDescent="0.25">
      <c r="B121" s="16" t="s">
        <v>79</v>
      </c>
      <c r="C121" s="17">
        <v>3389.13</v>
      </c>
      <c r="D121" s="18">
        <v>624430</v>
      </c>
      <c r="E121" s="18">
        <v>215964</v>
      </c>
      <c r="F121" s="18">
        <v>1804</v>
      </c>
      <c r="G121" s="55">
        <f t="shared" si="7"/>
        <v>2.8890347997373605E-3</v>
      </c>
      <c r="H121" s="56">
        <f t="shared" si="8"/>
        <v>1.8786751662971175</v>
      </c>
      <c r="I121" s="21">
        <v>24</v>
      </c>
      <c r="J121" s="30">
        <f t="shared" si="9"/>
        <v>141.21375</v>
      </c>
      <c r="K121" s="1"/>
      <c r="L121" s="1"/>
    </row>
    <row r="122" spans="2:144" ht="15" customHeight="1" x14ac:dyDescent="0.25">
      <c r="B122" s="16" t="s">
        <v>81</v>
      </c>
      <c r="C122" s="17">
        <v>3229.42</v>
      </c>
      <c r="D122" s="18">
        <v>665952</v>
      </c>
      <c r="E122" s="18">
        <v>261530</v>
      </c>
      <c r="F122" s="18">
        <v>2657</v>
      </c>
      <c r="G122" s="55">
        <f t="shared" si="7"/>
        <v>3.9897770409879386E-3</v>
      </c>
      <c r="H122" s="56">
        <f t="shared" si="8"/>
        <v>1.2154384644335716</v>
      </c>
      <c r="I122" s="21">
        <v>4</v>
      </c>
      <c r="J122" s="30">
        <f t="shared" si="9"/>
        <v>807.35500000000002</v>
      </c>
      <c r="K122" s="1"/>
      <c r="L122" s="1"/>
    </row>
    <row r="123" spans="2:144" ht="15" customHeight="1" x14ac:dyDescent="0.25">
      <c r="B123" s="16" t="s">
        <v>148</v>
      </c>
      <c r="C123" s="17">
        <v>3186.8</v>
      </c>
      <c r="D123" s="18">
        <v>603646</v>
      </c>
      <c r="E123" s="18">
        <v>241342</v>
      </c>
      <c r="F123" s="18">
        <v>2391</v>
      </c>
      <c r="G123" s="55">
        <f t="shared" si="7"/>
        <v>3.9609307441778787E-3</v>
      </c>
      <c r="H123" s="56">
        <f t="shared" si="8"/>
        <v>1.332831451275617</v>
      </c>
      <c r="I123" s="21">
        <v>22</v>
      </c>
      <c r="J123" s="30">
        <f t="shared" si="9"/>
        <v>144.85454545454547</v>
      </c>
      <c r="K123" s="1"/>
      <c r="L123" s="1"/>
    </row>
    <row r="124" spans="2:144" ht="15" customHeight="1" x14ac:dyDescent="0.25">
      <c r="B124" s="16" t="s">
        <v>83</v>
      </c>
      <c r="C124" s="17">
        <v>1049.8400000000001</v>
      </c>
      <c r="D124" s="18">
        <v>226246</v>
      </c>
      <c r="E124" s="18">
        <v>8288</v>
      </c>
      <c r="F124" s="18">
        <v>511</v>
      </c>
      <c r="G124" s="55">
        <f t="shared" si="7"/>
        <v>2.2586034670226212E-3</v>
      </c>
      <c r="H124" s="56">
        <f t="shared" si="8"/>
        <v>2.0544814090019572</v>
      </c>
      <c r="I124" s="22">
        <v>215</v>
      </c>
      <c r="J124" s="30">
        <f t="shared" si="9"/>
        <v>4.8829767441860472</v>
      </c>
      <c r="K124" s="1"/>
      <c r="L124" s="1"/>
    </row>
    <row r="125" spans="2:144" ht="15" customHeight="1" thickBot="1" x14ac:dyDescent="0.3">
      <c r="B125" s="34" t="s">
        <v>82</v>
      </c>
      <c r="C125" s="35">
        <v>618.36</v>
      </c>
      <c r="D125" s="36">
        <v>79896</v>
      </c>
      <c r="E125" s="36">
        <v>2012</v>
      </c>
      <c r="F125" s="36">
        <v>194</v>
      </c>
      <c r="G125" s="57">
        <f t="shared" si="7"/>
        <v>2.42815660358466E-3</v>
      </c>
      <c r="H125" s="58">
        <f t="shared" si="8"/>
        <v>3.1874226804123711</v>
      </c>
      <c r="I125" s="59">
        <v>115</v>
      </c>
      <c r="J125" s="39">
        <f t="shared" si="9"/>
        <v>5.3770434782608696</v>
      </c>
      <c r="K125" s="1"/>
      <c r="L125" s="1"/>
    </row>
    <row r="126" spans="2:144" ht="15" customHeight="1" thickBot="1" x14ac:dyDescent="0.3">
      <c r="B126" s="40" t="s">
        <v>9</v>
      </c>
      <c r="C126" s="41">
        <f>SUM(C119:C125)</f>
        <v>18367.230000000003</v>
      </c>
      <c r="D126" s="42">
        <f>SUM(D119:D125)</f>
        <v>3431862</v>
      </c>
      <c r="E126" s="42">
        <f>SUM(E119:E125)</f>
        <v>1119210</v>
      </c>
      <c r="F126" s="42">
        <f>SUM(F119:F125)</f>
        <v>11678</v>
      </c>
      <c r="G126" s="60">
        <f t="shared" si="7"/>
        <v>3.4028174792576161E-3</v>
      </c>
      <c r="H126" s="41">
        <f t="shared" si="8"/>
        <v>1.5728061311868473</v>
      </c>
      <c r="I126" s="42">
        <f>SUM(I119:I125)</f>
        <v>484</v>
      </c>
      <c r="J126" s="43">
        <f t="shared" si="9"/>
        <v>37.948822314049593</v>
      </c>
      <c r="K126" s="1"/>
      <c r="L126" s="1"/>
    </row>
    <row r="127" spans="2:144" ht="15" customHeight="1" x14ac:dyDescent="0.25">
      <c r="K127" s="13"/>
      <c r="L127" s="1"/>
    </row>
    <row r="128" spans="2:144" ht="15" customHeight="1" thickBot="1" x14ac:dyDescent="0.3">
      <c r="B128" s="51" t="s">
        <v>84</v>
      </c>
      <c r="C128" s="52"/>
      <c r="D128" s="53"/>
      <c r="E128" s="53"/>
      <c r="F128" s="53"/>
      <c r="G128" s="54"/>
      <c r="H128" s="54"/>
      <c r="I128" s="53"/>
      <c r="J128" s="53"/>
      <c r="K128" s="13"/>
      <c r="L128" s="1"/>
    </row>
    <row r="129" spans="2:12" ht="15" customHeight="1" thickBot="1" x14ac:dyDescent="0.3">
      <c r="B129" s="258" t="s">
        <v>85</v>
      </c>
      <c r="C129" s="259"/>
      <c r="D129" s="259"/>
      <c r="E129" s="259"/>
      <c r="F129" s="259"/>
      <c r="G129" s="259"/>
      <c r="H129" s="259"/>
      <c r="I129" s="259"/>
      <c r="J129" s="260"/>
      <c r="K129" s="13"/>
      <c r="L129" s="1"/>
    </row>
    <row r="130" spans="2:12" ht="15" customHeight="1" x14ac:dyDescent="0.25">
      <c r="B130" s="14" t="s">
        <v>5</v>
      </c>
      <c r="C130" s="15" t="s">
        <v>176</v>
      </c>
      <c r="D130" s="15" t="s">
        <v>0</v>
      </c>
      <c r="E130" s="15" t="s">
        <v>72</v>
      </c>
      <c r="F130" s="15" t="s">
        <v>71</v>
      </c>
      <c r="G130" s="15" t="s">
        <v>2</v>
      </c>
      <c r="H130" s="15" t="s">
        <v>70</v>
      </c>
      <c r="I130" s="15" t="s">
        <v>3</v>
      </c>
      <c r="J130" s="130" t="s">
        <v>175</v>
      </c>
      <c r="K130" s="1"/>
      <c r="L130" s="1"/>
    </row>
    <row r="131" spans="2:12" ht="15" customHeight="1" x14ac:dyDescent="0.25">
      <c r="B131" s="16" t="s">
        <v>81</v>
      </c>
      <c r="C131" s="17">
        <v>1680.92</v>
      </c>
      <c r="D131" s="18">
        <v>664691</v>
      </c>
      <c r="E131" s="18">
        <v>314619</v>
      </c>
      <c r="F131" s="18">
        <v>540</v>
      </c>
      <c r="G131" s="55">
        <f t="shared" ref="G131:G138" si="10">F131/D131</f>
        <v>8.1240756983320072E-4</v>
      </c>
      <c r="H131" s="56">
        <f t="shared" ref="H131:H138" si="11">C131/F131</f>
        <v>3.1128148148148149</v>
      </c>
      <c r="I131" s="21">
        <v>23</v>
      </c>
      <c r="J131" s="30">
        <f t="shared" ref="J131:J137" si="12">C131/I131</f>
        <v>73.083478260869569</v>
      </c>
      <c r="K131" s="1"/>
      <c r="L131" s="1"/>
    </row>
    <row r="132" spans="2:12" ht="15" customHeight="1" x14ac:dyDescent="0.25">
      <c r="B132" s="26" t="s">
        <v>148</v>
      </c>
      <c r="C132" s="27">
        <v>1629.96</v>
      </c>
      <c r="D132" s="28">
        <v>671616</v>
      </c>
      <c r="E132" s="28">
        <v>296947</v>
      </c>
      <c r="F132" s="28">
        <v>552</v>
      </c>
      <c r="G132" s="55">
        <f t="shared" si="10"/>
        <v>8.2189822755860493E-4</v>
      </c>
      <c r="H132" s="56">
        <f t="shared" si="11"/>
        <v>2.9528260869565219</v>
      </c>
      <c r="I132" s="29">
        <v>12</v>
      </c>
      <c r="J132" s="30">
        <f t="shared" si="12"/>
        <v>135.83000000000001</v>
      </c>
      <c r="K132" s="1"/>
      <c r="L132" s="1"/>
    </row>
    <row r="133" spans="2:12" ht="15" customHeight="1" x14ac:dyDescent="0.25">
      <c r="B133" s="16" t="s">
        <v>78</v>
      </c>
      <c r="C133" s="17">
        <v>1454.6</v>
      </c>
      <c r="D133" s="18">
        <v>345955</v>
      </c>
      <c r="E133" s="18">
        <v>160200</v>
      </c>
      <c r="F133" s="18">
        <v>395</v>
      </c>
      <c r="G133" s="55">
        <f t="shared" si="10"/>
        <v>1.1417669928169849E-3</v>
      </c>
      <c r="H133" s="56">
        <f t="shared" si="11"/>
        <v>3.68253164556962</v>
      </c>
      <c r="I133" s="21">
        <v>1</v>
      </c>
      <c r="J133" s="30">
        <f t="shared" si="12"/>
        <v>1454.6</v>
      </c>
      <c r="K133" s="13"/>
      <c r="L133" s="1"/>
    </row>
    <row r="134" spans="2:12" ht="15" customHeight="1" x14ac:dyDescent="0.25">
      <c r="B134" s="16" t="s">
        <v>80</v>
      </c>
      <c r="C134" s="17">
        <v>936.01</v>
      </c>
      <c r="D134" s="18">
        <v>185843</v>
      </c>
      <c r="E134" s="18">
        <v>65577</v>
      </c>
      <c r="F134" s="18">
        <v>233</v>
      </c>
      <c r="G134" s="55">
        <f t="shared" si="10"/>
        <v>1.2537464418891215E-3</v>
      </c>
      <c r="H134" s="56">
        <f t="shared" si="11"/>
        <v>4.0172103004291841</v>
      </c>
      <c r="I134" s="21">
        <v>38</v>
      </c>
      <c r="J134" s="30">
        <f t="shared" si="12"/>
        <v>24.631842105263157</v>
      </c>
      <c r="K134" s="13"/>
      <c r="L134" s="1"/>
    </row>
    <row r="135" spans="2:12" ht="15" customHeight="1" x14ac:dyDescent="0.25">
      <c r="B135" s="16" t="s">
        <v>79</v>
      </c>
      <c r="C135" s="17">
        <v>299.31</v>
      </c>
      <c r="D135" s="18">
        <v>94255</v>
      </c>
      <c r="E135" s="18">
        <v>50478</v>
      </c>
      <c r="F135" s="18">
        <v>73</v>
      </c>
      <c r="G135" s="55">
        <f t="shared" si="10"/>
        <v>7.7449472176542361E-4</v>
      </c>
      <c r="H135" s="56">
        <f t="shared" si="11"/>
        <v>4.1001369863013695</v>
      </c>
      <c r="I135" s="21">
        <v>5</v>
      </c>
      <c r="J135" s="30">
        <f t="shared" si="12"/>
        <v>59.862000000000002</v>
      </c>
      <c r="K135" s="13"/>
      <c r="L135" s="1"/>
    </row>
    <row r="136" spans="2:12" ht="15" customHeight="1" x14ac:dyDescent="0.25">
      <c r="B136" s="16" t="s">
        <v>83</v>
      </c>
      <c r="C136" s="17">
        <v>55.790000000000006</v>
      </c>
      <c r="D136" s="18">
        <v>14867</v>
      </c>
      <c r="E136" s="18">
        <v>2142</v>
      </c>
      <c r="F136" s="18">
        <v>21</v>
      </c>
      <c r="G136" s="55">
        <f t="shared" si="10"/>
        <v>1.4125243828613707E-3</v>
      </c>
      <c r="H136" s="56">
        <f t="shared" si="11"/>
        <v>2.6566666666666672</v>
      </c>
      <c r="I136" s="22">
        <v>31</v>
      </c>
      <c r="J136" s="30">
        <f t="shared" si="12"/>
        <v>1.7996774193548388</v>
      </c>
      <c r="K136" s="1"/>
      <c r="L136" s="1"/>
    </row>
    <row r="137" spans="2:12" ht="15" customHeight="1" thickBot="1" x14ac:dyDescent="0.3">
      <c r="B137" s="34" t="s">
        <v>82</v>
      </c>
      <c r="C137" s="35">
        <v>6.46</v>
      </c>
      <c r="D137" s="36">
        <v>1543</v>
      </c>
      <c r="E137" s="36">
        <v>273</v>
      </c>
      <c r="F137" s="36">
        <v>5</v>
      </c>
      <c r="G137" s="57">
        <f t="shared" si="10"/>
        <v>3.2404406999351912E-3</v>
      </c>
      <c r="H137" s="58">
        <f t="shared" si="11"/>
        <v>1.292</v>
      </c>
      <c r="I137" s="59">
        <v>4</v>
      </c>
      <c r="J137" s="39">
        <f t="shared" si="12"/>
        <v>1.615</v>
      </c>
      <c r="K137" s="1"/>
      <c r="L137" s="1"/>
    </row>
    <row r="138" spans="2:12" ht="15" customHeight="1" thickBot="1" x14ac:dyDescent="0.3">
      <c r="B138" s="40" t="s">
        <v>9</v>
      </c>
      <c r="C138" s="41">
        <f>SUM(C131:C137)</f>
        <v>6063.05</v>
      </c>
      <c r="D138" s="42">
        <f>SUM(D131:D137)</f>
        <v>1978770</v>
      </c>
      <c r="E138" s="42">
        <f>SUM(E131:E137)</f>
        <v>890236</v>
      </c>
      <c r="F138" s="42">
        <f>SUM(F131:F137)</f>
        <v>1819</v>
      </c>
      <c r="G138" s="60">
        <f t="shared" si="10"/>
        <v>9.1925792285106405E-4</v>
      </c>
      <c r="H138" s="41">
        <f t="shared" si="11"/>
        <v>3.3331775700934578</v>
      </c>
      <c r="I138" s="42">
        <f>SUM(I131:I137)</f>
        <v>114</v>
      </c>
      <c r="J138" s="43">
        <f>C138/I138</f>
        <v>53.184649122807016</v>
      </c>
      <c r="K138" s="13"/>
      <c r="L138" s="1"/>
    </row>
    <row r="140" spans="2:12" ht="15" customHeight="1" x14ac:dyDescent="0.25">
      <c r="B140" s="44" t="s">
        <v>11</v>
      </c>
    </row>
  </sheetData>
  <mergeCells count="8">
    <mergeCell ref="B100:J100"/>
    <mergeCell ref="B117:J117"/>
    <mergeCell ref="B129:J129"/>
    <mergeCell ref="I3:K3"/>
    <mergeCell ref="B7:K7"/>
    <mergeCell ref="B24:K24"/>
    <mergeCell ref="B67:K67"/>
    <mergeCell ref="I96:K96"/>
  </mergeCells>
  <pageMargins left="0.75" right="0.75" top="1" bottom="1" header="0.5" footer="0.5"/>
  <pageSetup orientation="portrait" horizontalDpi="4294967292" verticalDpi="429496729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57"/>
  <sheetViews>
    <sheetView workbookViewId="0"/>
  </sheetViews>
  <sheetFormatPr defaultColWidth="10.875" defaultRowHeight="15" customHeight="1" x14ac:dyDescent="0.25"/>
  <cols>
    <col min="1" max="1" width="2.375" style="1" customWidth="1"/>
    <col min="2" max="2" width="35.5" style="13" customWidth="1"/>
    <col min="3" max="3" width="18.875" style="13" customWidth="1"/>
    <col min="4" max="8" width="18" style="13" customWidth="1"/>
    <col min="9" max="9" width="24" style="13" customWidth="1"/>
    <col min="10" max="10" width="26.875" style="2" customWidth="1"/>
    <col min="11" max="11" width="25.625" style="13" customWidth="1"/>
    <col min="12" max="16384" width="10.875" style="1"/>
  </cols>
  <sheetData>
    <row r="1" spans="1:12" ht="15" customHeight="1" x14ac:dyDescent="0.25">
      <c r="J1" s="13"/>
      <c r="K1" s="2"/>
      <c r="L1" s="13"/>
    </row>
    <row r="2" spans="1:12" ht="15" customHeight="1" x14ac:dyDescent="0.25">
      <c r="A2" s="5"/>
      <c r="B2" s="6" t="s">
        <v>7</v>
      </c>
      <c r="J2" s="13"/>
      <c r="K2" s="2"/>
      <c r="L2" s="13"/>
    </row>
    <row r="3" spans="1:12" ht="15" customHeight="1" x14ac:dyDescent="0.25">
      <c r="A3" s="5"/>
      <c r="B3" s="7" t="s">
        <v>195</v>
      </c>
      <c r="C3" s="4"/>
      <c r="D3" s="4"/>
      <c r="E3" s="4"/>
      <c r="F3" s="4"/>
      <c r="G3" s="4"/>
      <c r="H3" s="4"/>
      <c r="I3" s="257"/>
      <c r="J3" s="257"/>
      <c r="K3" s="257"/>
    </row>
    <row r="4" spans="1:12" ht="15" customHeight="1" x14ac:dyDescent="0.25">
      <c r="B4" s="3" t="s">
        <v>229</v>
      </c>
      <c r="C4" s="169"/>
      <c r="D4" s="172"/>
      <c r="E4" s="170"/>
      <c r="F4" s="171"/>
      <c r="G4" s="169"/>
      <c r="H4" s="171"/>
      <c r="I4" s="170"/>
      <c r="J4" s="170"/>
      <c r="K4" s="12"/>
    </row>
    <row r="5" spans="1:12" ht="15" customHeight="1" x14ac:dyDescent="0.25">
      <c r="B5" s="3"/>
      <c r="C5" s="169"/>
      <c r="D5" s="170"/>
      <c r="E5" s="170"/>
      <c r="F5" s="171"/>
      <c r="G5" s="169"/>
      <c r="H5" s="171"/>
      <c r="I5" s="170"/>
      <c r="J5" s="170"/>
      <c r="K5" s="12"/>
    </row>
    <row r="6" spans="1:12" ht="15" customHeight="1" thickBot="1" x14ac:dyDescent="0.3">
      <c r="B6" s="11" t="s">
        <v>10</v>
      </c>
      <c r="C6" s="8"/>
      <c r="D6" s="9"/>
      <c r="E6" s="9"/>
      <c r="F6" s="9"/>
      <c r="G6" s="10"/>
      <c r="H6" s="10"/>
      <c r="I6" s="9"/>
      <c r="J6" s="9"/>
      <c r="K6" s="8"/>
    </row>
    <row r="7" spans="1:12" ht="15" customHeight="1" thickBot="1" x14ac:dyDescent="0.3">
      <c r="B7" s="254" t="s">
        <v>67</v>
      </c>
      <c r="C7" s="255"/>
      <c r="D7" s="255"/>
      <c r="E7" s="255"/>
      <c r="F7" s="255"/>
      <c r="G7" s="255"/>
      <c r="H7" s="255"/>
      <c r="I7" s="255"/>
      <c r="J7" s="255"/>
      <c r="K7" s="256"/>
    </row>
    <row r="8" spans="1:12" ht="15" customHeight="1" x14ac:dyDescent="0.25">
      <c r="B8" s="14" t="s">
        <v>6</v>
      </c>
      <c r="C8" s="15" t="s">
        <v>176</v>
      </c>
      <c r="D8" s="15" t="s">
        <v>0</v>
      </c>
      <c r="E8" s="15" t="s">
        <v>13</v>
      </c>
      <c r="F8" s="15" t="s">
        <v>2</v>
      </c>
      <c r="G8" s="15" t="s">
        <v>14</v>
      </c>
      <c r="H8" s="15" t="s">
        <v>15</v>
      </c>
      <c r="I8" s="15" t="s">
        <v>3</v>
      </c>
      <c r="J8" s="15" t="s">
        <v>149</v>
      </c>
      <c r="K8" s="152" t="s">
        <v>175</v>
      </c>
    </row>
    <row r="9" spans="1:12" ht="15" customHeight="1" x14ac:dyDescent="0.25">
      <c r="B9" s="127" t="s">
        <v>186</v>
      </c>
      <c r="C9" s="17">
        <v>18.670000000000002</v>
      </c>
      <c r="D9" s="18">
        <v>528</v>
      </c>
      <c r="E9" s="18">
        <v>20</v>
      </c>
      <c r="F9" s="48">
        <f>E9/D9</f>
        <v>3.787878787878788E-2</v>
      </c>
      <c r="G9" s="20">
        <f>C9/E9</f>
        <v>0.93350000000000011</v>
      </c>
      <c r="H9" s="19">
        <v>0</v>
      </c>
      <c r="I9" s="138">
        <v>0</v>
      </c>
      <c r="J9" s="138">
        <v>0</v>
      </c>
      <c r="K9" s="30">
        <v>0</v>
      </c>
    </row>
    <row r="10" spans="1:12" ht="15" customHeight="1" x14ac:dyDescent="0.25">
      <c r="B10" s="127" t="s">
        <v>194</v>
      </c>
      <c r="C10" s="17">
        <v>388.05</v>
      </c>
      <c r="D10" s="18">
        <v>297405</v>
      </c>
      <c r="E10" s="18">
        <v>418</v>
      </c>
      <c r="F10" s="48">
        <f>E10/D10</f>
        <v>1.4054908290042198E-3</v>
      </c>
      <c r="G10" s="20">
        <f t="shared" ref="G10:G13" si="0">C10/E10</f>
        <v>0.9283492822966507</v>
      </c>
      <c r="H10" s="19">
        <f>I10/E10</f>
        <v>4.7846889952153108E-3</v>
      </c>
      <c r="I10" s="138">
        <v>2</v>
      </c>
      <c r="J10" s="138">
        <v>0</v>
      </c>
      <c r="K10" s="30">
        <f>C10/(I10+J10)</f>
        <v>194.02500000000001</v>
      </c>
    </row>
    <row r="11" spans="1:12" ht="15" customHeight="1" x14ac:dyDescent="0.25">
      <c r="B11" s="127" t="s">
        <v>201</v>
      </c>
      <c r="C11" s="17">
        <v>755.93000000000006</v>
      </c>
      <c r="D11" s="18">
        <v>735269</v>
      </c>
      <c r="E11" s="18">
        <v>870</v>
      </c>
      <c r="F11" s="48">
        <f t="shared" ref="F11:F13" si="1">E11/D11</f>
        <v>1.1832404194927299E-3</v>
      </c>
      <c r="G11" s="20">
        <f t="shared" si="0"/>
        <v>0.86888505747126443</v>
      </c>
      <c r="H11" s="19">
        <f>I11/E11</f>
        <v>3.4482758620689655E-3</v>
      </c>
      <c r="I11" s="138">
        <v>3</v>
      </c>
      <c r="J11" s="138">
        <v>0</v>
      </c>
      <c r="K11" s="30">
        <f t="shared" ref="K11:K13" si="2">C11/(I11+J11)</f>
        <v>251.97666666666669</v>
      </c>
    </row>
    <row r="12" spans="1:12" ht="15" customHeight="1" x14ac:dyDescent="0.25">
      <c r="B12" s="127" t="s">
        <v>212</v>
      </c>
      <c r="C12" s="17">
        <v>672.69</v>
      </c>
      <c r="D12" s="18">
        <v>611809</v>
      </c>
      <c r="E12" s="18">
        <v>769</v>
      </c>
      <c r="F12" s="48">
        <f t="shared" si="1"/>
        <v>1.2569282243314499E-3</v>
      </c>
      <c r="G12" s="20">
        <f t="shared" si="0"/>
        <v>0.87475942782834859</v>
      </c>
      <c r="H12" s="19">
        <f t="shared" ref="H12:H13" si="3">I12/E12</f>
        <v>3.9011703511053317E-3</v>
      </c>
      <c r="I12" s="138">
        <v>3</v>
      </c>
      <c r="J12" s="138">
        <v>0</v>
      </c>
      <c r="K12" s="30">
        <f t="shared" si="2"/>
        <v>224.23000000000002</v>
      </c>
    </row>
    <row r="13" spans="1:12" ht="15" customHeight="1" x14ac:dyDescent="0.25">
      <c r="B13" s="127" t="s">
        <v>223</v>
      </c>
      <c r="C13" s="17">
        <v>685.68</v>
      </c>
      <c r="D13" s="18">
        <v>708306</v>
      </c>
      <c r="E13" s="18">
        <v>796</v>
      </c>
      <c r="F13" s="48">
        <f t="shared" si="1"/>
        <v>1.1238080716526474E-3</v>
      </c>
      <c r="G13" s="20">
        <f t="shared" si="0"/>
        <v>0.86140703517587935</v>
      </c>
      <c r="H13" s="19">
        <f t="shared" si="3"/>
        <v>1.2562814070351759E-3</v>
      </c>
      <c r="I13" s="138">
        <v>1</v>
      </c>
      <c r="J13" s="138">
        <v>2</v>
      </c>
      <c r="K13" s="30">
        <f t="shared" si="2"/>
        <v>228.55999999999997</v>
      </c>
    </row>
    <row r="14" spans="1:12" ht="15" customHeight="1" x14ac:dyDescent="0.25">
      <c r="B14" s="177" t="s">
        <v>224</v>
      </c>
      <c r="C14" s="35">
        <v>783.51</v>
      </c>
      <c r="D14" s="36">
        <v>686683</v>
      </c>
      <c r="E14" s="36">
        <v>881</v>
      </c>
      <c r="F14" s="50">
        <v>1.2829791912716639E-3</v>
      </c>
      <c r="G14" s="38">
        <v>0.88934165720771852</v>
      </c>
      <c r="H14" s="37">
        <v>3.4052213393870601E-3</v>
      </c>
      <c r="I14" s="178">
        <v>3</v>
      </c>
      <c r="J14" s="178">
        <v>0</v>
      </c>
      <c r="K14" s="39">
        <v>261.17</v>
      </c>
    </row>
    <row r="15" spans="1:12" ht="15" customHeight="1" x14ac:dyDescent="0.25">
      <c r="B15" s="177" t="s">
        <v>226</v>
      </c>
      <c r="C15" s="35">
        <v>845.56</v>
      </c>
      <c r="D15" s="36">
        <v>884996</v>
      </c>
      <c r="E15" s="36">
        <v>1001</v>
      </c>
      <c r="F15" s="50">
        <v>1.1310785585471573E-3</v>
      </c>
      <c r="G15" s="38">
        <v>0.84471528471528468</v>
      </c>
      <c r="H15" s="37">
        <v>0</v>
      </c>
      <c r="I15" s="178">
        <v>0</v>
      </c>
      <c r="J15" s="178">
        <v>0</v>
      </c>
      <c r="K15" s="39">
        <v>0</v>
      </c>
    </row>
    <row r="16" spans="1:12" ht="15" customHeight="1" thickBot="1" x14ac:dyDescent="0.3">
      <c r="B16" s="143" t="s">
        <v>228</v>
      </c>
      <c r="C16" s="24">
        <v>879.34</v>
      </c>
      <c r="D16" s="23">
        <v>944610</v>
      </c>
      <c r="E16" s="23">
        <v>1070</v>
      </c>
      <c r="F16" s="48">
        <v>1.1327426133536593E-3</v>
      </c>
      <c r="G16" s="20">
        <v>0.82181308411214959</v>
      </c>
      <c r="H16" s="19">
        <v>1.869158878504673E-3</v>
      </c>
      <c r="I16" s="142">
        <v>2</v>
      </c>
      <c r="J16" s="142">
        <v>1</v>
      </c>
      <c r="K16" s="30">
        <v>293.11333333333334</v>
      </c>
    </row>
    <row r="17" spans="2:11" ht="15" customHeight="1" thickBot="1" x14ac:dyDescent="0.3">
      <c r="B17" s="97" t="s">
        <v>9</v>
      </c>
      <c r="C17" s="92">
        <f>SUM(C9:C16)</f>
        <v>5029.43</v>
      </c>
      <c r="D17" s="91">
        <f>SUM(D9:D16)</f>
        <v>4869606</v>
      </c>
      <c r="E17" s="91">
        <f>SUM(E9:E16)</f>
        <v>5825</v>
      </c>
      <c r="F17" s="136">
        <f>E17/D17</f>
        <v>1.196195339006893E-3</v>
      </c>
      <c r="G17" s="137">
        <f>C17/E17</f>
        <v>0.86342145922746782</v>
      </c>
      <c r="H17" s="98">
        <f>I17/E17</f>
        <v>2.4034334763948497E-3</v>
      </c>
      <c r="I17" s="91">
        <f>SUM(I9:I16)</f>
        <v>14</v>
      </c>
      <c r="J17" s="91">
        <f>SUM(J9:J16)</f>
        <v>3</v>
      </c>
      <c r="K17" s="93">
        <f>C17/(I17+J17)</f>
        <v>295.84882352941179</v>
      </c>
    </row>
    <row r="19" spans="2:11" ht="15" customHeight="1" x14ac:dyDescent="0.25">
      <c r="B19" s="156" t="s">
        <v>11</v>
      </c>
      <c r="C19" s="169"/>
      <c r="D19" s="172"/>
      <c r="E19" s="172"/>
    </row>
    <row r="20" spans="2:11" ht="15" customHeight="1" x14ac:dyDescent="0.25">
      <c r="C20" s="169"/>
      <c r="D20" s="170"/>
      <c r="E20" s="170"/>
    </row>
    <row r="21" spans="2:11" ht="15" customHeight="1" x14ac:dyDescent="0.25">
      <c r="C21" s="169"/>
      <c r="D21" s="170"/>
      <c r="E21" s="170"/>
    </row>
    <row r="22" spans="2:11" ht="15" customHeight="1" x14ac:dyDescent="0.25">
      <c r="C22" s="169"/>
      <c r="D22" s="172"/>
      <c r="E22" s="170"/>
      <c r="F22" s="176"/>
    </row>
    <row r="23" spans="2:11" ht="15" customHeight="1" x14ac:dyDescent="0.25">
      <c r="C23" s="169"/>
      <c r="D23" s="170"/>
      <c r="E23" s="170"/>
      <c r="F23" s="171"/>
      <c r="G23" s="169"/>
      <c r="H23" s="171"/>
      <c r="I23" s="170"/>
      <c r="J23" s="170"/>
    </row>
    <row r="24" spans="2:11" ht="15" customHeight="1" x14ac:dyDescent="0.25">
      <c r="C24" s="169"/>
      <c r="D24" s="172"/>
      <c r="E24" s="170"/>
      <c r="F24" s="171"/>
      <c r="G24" s="169"/>
      <c r="H24" s="171"/>
      <c r="I24" s="170"/>
      <c r="J24" s="170"/>
    </row>
    <row r="41" spans="1:11" ht="15" customHeight="1" x14ac:dyDescent="0.25">
      <c r="A41" s="5"/>
      <c r="B41" s="6" t="s">
        <v>7</v>
      </c>
    </row>
    <row r="42" spans="1:11" ht="15" customHeight="1" x14ac:dyDescent="0.25">
      <c r="A42" s="5"/>
      <c r="B42" s="7" t="s">
        <v>196</v>
      </c>
      <c r="C42" s="4"/>
      <c r="D42" s="4"/>
      <c r="E42" s="4"/>
      <c r="F42" s="4"/>
      <c r="G42" s="4"/>
      <c r="H42" s="4"/>
      <c r="I42" s="257"/>
      <c r="J42" s="257"/>
      <c r="K42" s="1"/>
    </row>
    <row r="43" spans="1:11" ht="15" customHeight="1" x14ac:dyDescent="0.25">
      <c r="B43" s="3" t="s">
        <v>227</v>
      </c>
      <c r="C43" s="4"/>
      <c r="D43" s="4"/>
      <c r="E43" s="4"/>
      <c r="F43" s="4"/>
      <c r="G43" s="4"/>
      <c r="H43" s="4"/>
      <c r="I43" s="12"/>
      <c r="J43" s="12"/>
      <c r="K43" s="1"/>
    </row>
    <row r="44" spans="1:11" ht="15" customHeight="1" x14ac:dyDescent="0.25">
      <c r="B44" s="3"/>
      <c r="C44" s="4"/>
      <c r="D44" s="4"/>
      <c r="E44" s="4"/>
      <c r="F44" s="4"/>
      <c r="G44" s="4"/>
      <c r="H44" s="4"/>
      <c r="I44" s="12"/>
      <c r="J44" s="12"/>
      <c r="K44" s="1"/>
    </row>
    <row r="45" spans="1:11" ht="15" customHeight="1" thickBot="1" x14ac:dyDescent="0.3">
      <c r="B45" s="51" t="s">
        <v>10</v>
      </c>
      <c r="C45" s="52"/>
      <c r="D45" s="53"/>
      <c r="E45" s="53"/>
      <c r="F45" s="53"/>
      <c r="G45" s="54"/>
      <c r="H45" s="54"/>
      <c r="I45" s="53"/>
      <c r="J45" s="52"/>
      <c r="K45" s="1"/>
    </row>
    <row r="46" spans="1:11" ht="15" customHeight="1" thickBot="1" x14ac:dyDescent="0.3">
      <c r="B46" s="254" t="s">
        <v>75</v>
      </c>
      <c r="C46" s="255"/>
      <c r="D46" s="255"/>
      <c r="E46" s="255"/>
      <c r="F46" s="255"/>
      <c r="G46" s="255"/>
      <c r="H46" s="255"/>
      <c r="I46" s="255"/>
      <c r="J46" s="256"/>
      <c r="K46" s="1"/>
    </row>
    <row r="47" spans="1:11" ht="15" customHeight="1" x14ac:dyDescent="0.25">
      <c r="B47" s="14" t="s">
        <v>6</v>
      </c>
      <c r="C47" s="15" t="s">
        <v>176</v>
      </c>
      <c r="D47" s="15" t="s">
        <v>0</v>
      </c>
      <c r="E47" s="15" t="s">
        <v>72</v>
      </c>
      <c r="F47" s="15" t="s">
        <v>71</v>
      </c>
      <c r="G47" s="15" t="s">
        <v>2</v>
      </c>
      <c r="H47" s="15" t="s">
        <v>70</v>
      </c>
      <c r="I47" s="15" t="s">
        <v>3</v>
      </c>
      <c r="J47" s="152" t="s">
        <v>175</v>
      </c>
      <c r="K47" s="1"/>
    </row>
    <row r="48" spans="1:11" ht="15" customHeight="1" x14ac:dyDescent="0.25">
      <c r="B48" s="16" t="s">
        <v>186</v>
      </c>
      <c r="C48" s="17">
        <v>2527.59</v>
      </c>
      <c r="D48" s="18">
        <v>407344</v>
      </c>
      <c r="E48" s="18">
        <v>220561</v>
      </c>
      <c r="F48" s="18">
        <v>1331</v>
      </c>
      <c r="G48" s="55">
        <f t="shared" ref="G48:G55" si="4">F48/D48</f>
        <v>3.2675085431478064E-3</v>
      </c>
      <c r="H48" s="56">
        <f t="shared" ref="H48:H55" si="5">C48/F48</f>
        <v>1.899015777610819</v>
      </c>
      <c r="I48" s="21">
        <v>3</v>
      </c>
      <c r="J48" s="30">
        <f t="shared" ref="J48:J55" si="6">C48/I48</f>
        <v>842.53000000000009</v>
      </c>
      <c r="K48" s="1"/>
    </row>
    <row r="49" spans="1:145" ht="15" customHeight="1" x14ac:dyDescent="0.25">
      <c r="B49" s="16" t="s">
        <v>194</v>
      </c>
      <c r="C49" s="17">
        <v>1944.96</v>
      </c>
      <c r="D49" s="18">
        <v>246074</v>
      </c>
      <c r="E49" s="18">
        <v>153519</v>
      </c>
      <c r="F49" s="18">
        <v>909</v>
      </c>
      <c r="G49" s="55">
        <f t="shared" si="4"/>
        <v>3.6940107447353235E-3</v>
      </c>
      <c r="H49" s="56">
        <f t="shared" si="5"/>
        <v>2.1396699669966996</v>
      </c>
      <c r="I49" s="21">
        <v>4</v>
      </c>
      <c r="J49" s="30">
        <f t="shared" si="6"/>
        <v>486.24</v>
      </c>
      <c r="K49" s="1"/>
    </row>
    <row r="50" spans="1:145" ht="15" customHeight="1" x14ac:dyDescent="0.25">
      <c r="B50" s="16" t="s">
        <v>201</v>
      </c>
      <c r="C50" s="17">
        <v>223.08</v>
      </c>
      <c r="D50" s="18">
        <v>34109</v>
      </c>
      <c r="E50" s="18">
        <v>28672</v>
      </c>
      <c r="F50" s="18">
        <v>122</v>
      </c>
      <c r="G50" s="55">
        <f t="shared" si="4"/>
        <v>3.5767685947990266E-3</v>
      </c>
      <c r="H50" s="56">
        <f t="shared" si="5"/>
        <v>1.8285245901639344</v>
      </c>
      <c r="I50" s="21">
        <v>16</v>
      </c>
      <c r="J50" s="30">
        <f t="shared" si="6"/>
        <v>13.942500000000001</v>
      </c>
      <c r="K50" s="1"/>
    </row>
    <row r="51" spans="1:145" ht="15" customHeight="1" x14ac:dyDescent="0.25">
      <c r="B51" s="16" t="s">
        <v>212</v>
      </c>
      <c r="C51" s="17">
        <v>2832.17</v>
      </c>
      <c r="D51" s="18">
        <v>702190</v>
      </c>
      <c r="E51" s="18">
        <v>391167</v>
      </c>
      <c r="F51" s="18">
        <v>2261</v>
      </c>
      <c r="G51" s="55">
        <f t="shared" si="4"/>
        <v>3.2199262307922357E-3</v>
      </c>
      <c r="H51" s="56">
        <f t="shared" si="5"/>
        <v>1.2526183104820876</v>
      </c>
      <c r="I51" s="21">
        <v>53</v>
      </c>
      <c r="J51" s="30">
        <f t="shared" si="6"/>
        <v>53.437169811320757</v>
      </c>
      <c r="K51" s="1"/>
    </row>
    <row r="52" spans="1:145" ht="15" customHeight="1" x14ac:dyDescent="0.25">
      <c r="B52" s="16" t="s">
        <v>223</v>
      </c>
      <c r="C52" s="17">
        <v>1602.17</v>
      </c>
      <c r="D52" s="18">
        <v>264949</v>
      </c>
      <c r="E52" s="18">
        <v>168057</v>
      </c>
      <c r="F52" s="18">
        <v>852</v>
      </c>
      <c r="G52" s="55">
        <f t="shared" si="4"/>
        <v>3.2157132127315067E-3</v>
      </c>
      <c r="H52" s="56">
        <f t="shared" si="5"/>
        <v>1.8804812206572772</v>
      </c>
      <c r="I52" s="21">
        <v>25</v>
      </c>
      <c r="J52" s="30">
        <f t="shared" si="6"/>
        <v>64.086799999999997</v>
      </c>
      <c r="K52" s="1"/>
    </row>
    <row r="53" spans="1:145" ht="15" customHeight="1" thickBot="1" x14ac:dyDescent="0.3">
      <c r="B53" s="31" t="s">
        <v>224</v>
      </c>
      <c r="C53" s="24">
        <v>2562.56</v>
      </c>
      <c r="D53" s="23">
        <v>420033</v>
      </c>
      <c r="E53" s="23">
        <v>213543</v>
      </c>
      <c r="F53" s="23">
        <v>1241</v>
      </c>
      <c r="G53" s="101">
        <f t="shared" ref="G53" si="7">F53/D53</f>
        <v>2.9545297631376581E-3</v>
      </c>
      <c r="H53" s="102">
        <f t="shared" ref="H53" si="8">C53/F53</f>
        <v>2.0649153908138596</v>
      </c>
      <c r="I53" s="32">
        <v>16</v>
      </c>
      <c r="J53" s="33">
        <f t="shared" ref="J53" si="9">C53/I53</f>
        <v>160.16</v>
      </c>
      <c r="K53" s="1"/>
    </row>
    <row r="54" spans="1:145" ht="15" customHeight="1" thickBot="1" x14ac:dyDescent="0.3">
      <c r="B54" s="31" t="s">
        <v>226</v>
      </c>
      <c r="C54" s="24">
        <f>1537.97*1.15</f>
        <v>1768.6654999999998</v>
      </c>
      <c r="D54" s="23">
        <v>242008</v>
      </c>
      <c r="E54" s="23">
        <v>104944</v>
      </c>
      <c r="F54" s="23">
        <v>1029</v>
      </c>
      <c r="G54" s="101">
        <f t="shared" si="4"/>
        <v>4.2519255561799607E-3</v>
      </c>
      <c r="H54" s="102">
        <f t="shared" si="5"/>
        <v>1.7188197278911563</v>
      </c>
      <c r="I54" s="32">
        <v>12</v>
      </c>
      <c r="J54" s="33">
        <f t="shared" si="6"/>
        <v>147.38879166666666</v>
      </c>
      <c r="K54" s="1"/>
    </row>
    <row r="55" spans="1:145" s="88" customFormat="1" ht="15" customHeight="1" thickBot="1" x14ac:dyDescent="0.3">
      <c r="B55" s="97" t="s">
        <v>9</v>
      </c>
      <c r="C55" s="92">
        <f>SUM(C48:C54)</f>
        <v>13461.1955</v>
      </c>
      <c r="D55" s="91">
        <f>SUM(D48:D54)</f>
        <v>2316707</v>
      </c>
      <c r="E55" s="91">
        <f>SUM(E48:E54)</f>
        <v>1280463</v>
      </c>
      <c r="F55" s="91">
        <f>SUM(F48:F54)</f>
        <v>7745</v>
      </c>
      <c r="G55" s="99">
        <f t="shared" si="4"/>
        <v>3.3431072638879238E-3</v>
      </c>
      <c r="H55" s="100">
        <f t="shared" si="5"/>
        <v>1.7380497740477727</v>
      </c>
      <c r="I55" s="91">
        <f>SUM(I48:I54)</f>
        <v>129</v>
      </c>
      <c r="J55" s="93">
        <f t="shared" si="6"/>
        <v>104.3503527131783</v>
      </c>
    </row>
    <row r="57" spans="1:145" s="13" customFormat="1" ht="15" customHeight="1" x14ac:dyDescent="0.25">
      <c r="A57" s="1"/>
      <c r="B57" s="44" t="s">
        <v>11</v>
      </c>
      <c r="J57" s="2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</row>
  </sheetData>
  <mergeCells count="4">
    <mergeCell ref="I3:K3"/>
    <mergeCell ref="B7:K7"/>
    <mergeCell ref="I42:J42"/>
    <mergeCell ref="B46:J46"/>
  </mergeCells>
  <pageMargins left="0.75" right="0.75" top="1" bottom="1" header="0.5" footer="0.5"/>
  <pageSetup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Reporting Period Overview</vt:lpstr>
      <vt:lpstr>Market Overview</vt:lpstr>
      <vt:lpstr>Paid Social Overview</vt:lpstr>
      <vt:lpstr>AdWords Overview</vt:lpstr>
      <vt:lpstr>Chicago</vt:lpstr>
      <vt:lpstr>Denver</vt:lpstr>
      <vt:lpstr>Boston</vt:lpstr>
      <vt:lpstr>Minneapolis</vt:lpstr>
      <vt:lpstr>Utah</vt:lpstr>
      <vt:lpstr>Wisconsin</vt:lpstr>
      <vt:lpstr>Ohio</vt:lpstr>
      <vt:lpstr>Seattle</vt:lpstr>
      <vt:lpstr>Philadelphia</vt:lpstr>
      <vt:lpstr>San Francisco Market</vt:lpstr>
      <vt:lpstr>Godfrey</vt:lpstr>
      <vt:lpstr>North Carolina</vt:lpstr>
      <vt:lpstr>Kansas City</vt:lpstr>
      <vt:lpstr>New York City</vt:lpstr>
      <vt:lpstr>San Diego</vt:lpstr>
      <vt:lpstr>North Florida</vt:lpstr>
      <vt:lpstr>Los Angeles (Ended)</vt:lpstr>
      <vt:lpstr>Houston (Ended)</vt:lpstr>
      <vt:lpstr>Dallas (Ended)</vt:lpstr>
      <vt:lpstr>North Carolina Market</vt:lpstr>
    </vt:vector>
  </TitlesOfParts>
  <Company>Wpromote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Marcy Zuendel</dc:creator>
  <cp:lastModifiedBy>KZupancic</cp:lastModifiedBy>
  <dcterms:created xsi:type="dcterms:W3CDTF">2013-05-23T16:57:52Z</dcterms:created>
  <dcterms:modified xsi:type="dcterms:W3CDTF">2017-12-06T16:46:30Z</dcterms:modified>
</cp:coreProperties>
</file>