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my_prog_2\test\Module\Summarize\цвет\"/>
    </mc:Choice>
  </mc:AlternateContent>
  <xr:revisionPtr revIDLastSave="0" documentId="13_ncr:1_{3B674AF7-ED72-467F-A168-146C92B04590}" xr6:coauthVersionLast="47" xr6:coauthVersionMax="47" xr10:uidLastSave="{00000000-0000-0000-0000-000000000000}"/>
  <bookViews>
    <workbookView xWindow="-120" yWindow="-120" windowWidth="29040" windowHeight="15840" xr2:uid="{C95E90C9-8FE0-409F-92C4-58FEBBFBACB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6" i="1" l="1"/>
  <c r="U67" i="1" s="1"/>
  <c r="V66" i="1"/>
  <c r="V67" i="1" s="1"/>
  <c r="O83" i="1"/>
  <c r="G83" i="1"/>
  <c r="I83" i="1" s="1"/>
  <c r="O82" i="1"/>
  <c r="G82" i="1"/>
  <c r="I82" i="1" s="1"/>
  <c r="O79" i="1"/>
  <c r="G79" i="1"/>
  <c r="I79" i="1" s="1"/>
  <c r="O78" i="1"/>
  <c r="G78" i="1"/>
  <c r="I78" i="1" s="1"/>
  <c r="O75" i="1"/>
  <c r="G75" i="1"/>
  <c r="I75" i="1" s="1"/>
  <c r="O74" i="1"/>
  <c r="G74" i="1"/>
  <c r="I74" i="1" s="1"/>
  <c r="O71" i="1"/>
  <c r="G71" i="1"/>
  <c r="I71" i="1" s="1"/>
  <c r="O70" i="1"/>
  <c r="G70" i="1"/>
  <c r="I70" i="1" s="1"/>
  <c r="O67" i="1"/>
  <c r="G67" i="1"/>
  <c r="M67" i="1" s="1"/>
  <c r="W66" i="1"/>
  <c r="W67" i="1" s="1"/>
  <c r="O66" i="1"/>
  <c r="G66" i="1"/>
  <c r="M66" i="1" s="1"/>
  <c r="P61" i="1"/>
  <c r="P60" i="1"/>
  <c r="Q67" i="1" l="1"/>
  <c r="L78" i="1"/>
  <c r="P78" i="1" s="1"/>
  <c r="L74" i="1"/>
  <c r="L71" i="1"/>
  <c r="P71" i="1" s="1"/>
  <c r="L82" i="1"/>
  <c r="P82" i="1" s="1"/>
  <c r="M82" i="1"/>
  <c r="L83" i="1"/>
  <c r="P83" i="1" s="1"/>
  <c r="Q82" i="1"/>
  <c r="M83" i="1"/>
  <c r="Q83" i="1" s="1"/>
  <c r="M78" i="1"/>
  <c r="Q78" i="1"/>
  <c r="L79" i="1"/>
  <c r="P79" i="1" s="1"/>
  <c r="M79" i="1"/>
  <c r="Q79" i="1" s="1"/>
  <c r="M74" i="1"/>
  <c r="Q74" i="1" s="1"/>
  <c r="L75" i="1"/>
  <c r="P75" i="1" s="1"/>
  <c r="M75" i="1"/>
  <c r="Q75" i="1" s="1"/>
  <c r="L70" i="1"/>
  <c r="P70" i="1" s="1"/>
  <c r="M70" i="1"/>
  <c r="Q70" i="1" s="1"/>
  <c r="M71" i="1"/>
  <c r="Q71" i="1" s="1"/>
  <c r="I67" i="1"/>
  <c r="L67" i="1"/>
  <c r="P67" i="1" s="1"/>
  <c r="Q66" i="1"/>
  <c r="L66" i="1"/>
  <c r="P66" i="1" s="1"/>
  <c r="P74" i="1"/>
  <c r="R67" i="1" l="1"/>
  <c r="I66" i="1"/>
  <c r="R82" i="1"/>
  <c r="R78" i="1"/>
  <c r="R74" i="1"/>
  <c r="R83" i="1"/>
  <c r="R79" i="1"/>
  <c r="R75" i="1"/>
  <c r="R71" i="1"/>
  <c r="R70" i="1"/>
  <c r="R66" i="1"/>
</calcChain>
</file>

<file path=xl/sharedStrings.xml><?xml version="1.0" encoding="utf-8"?>
<sst xmlns="http://schemas.openxmlformats.org/spreadsheetml/2006/main" count="859" uniqueCount="127">
  <si>
    <t>_1</t>
  </si>
  <si>
    <t>_2</t>
  </si>
  <si>
    <t>_3</t>
  </si>
  <si>
    <t>_4</t>
  </si>
  <si>
    <t>_5</t>
  </si>
  <si>
    <t>_6</t>
  </si>
  <si>
    <t>_7</t>
  </si>
  <si>
    <t>_8</t>
  </si>
  <si>
    <t>_9</t>
  </si>
  <si>
    <t>MO1_001</t>
  </si>
  <si>
    <t>MO1_002</t>
  </si>
  <si>
    <t>MO1_003</t>
  </si>
  <si>
    <t>MO1_004</t>
  </si>
  <si>
    <t>MO1_005</t>
  </si>
  <si>
    <t>MO1_006</t>
  </si>
  <si>
    <t>MO1_007</t>
  </si>
  <si>
    <t>MO1_008</t>
  </si>
  <si>
    <t>MO1_009</t>
  </si>
  <si>
    <t>MO1_010</t>
  </si>
  <si>
    <t>MO1_011</t>
  </si>
  <si>
    <t>MO1_012</t>
  </si>
  <si>
    <t>MO1_013</t>
  </si>
  <si>
    <t>MO1_014</t>
  </si>
  <si>
    <t>MO1_015</t>
  </si>
  <si>
    <t>MO1_016</t>
  </si>
  <si>
    <t>MO1_017</t>
  </si>
  <si>
    <t>MO1_018</t>
  </si>
  <si>
    <t>MO1_019</t>
  </si>
  <si>
    <t>MO1_020</t>
  </si>
  <si>
    <t>MO1_021</t>
  </si>
  <si>
    <t>MO1_022</t>
  </si>
  <si>
    <t>MO1_023</t>
  </si>
  <si>
    <t>MO1_024</t>
  </si>
  <si>
    <t>MO1_025</t>
  </si>
  <si>
    <t>MO1_026</t>
  </si>
  <si>
    <t>MO1_027</t>
  </si>
  <si>
    <t>MO1_028</t>
  </si>
  <si>
    <t>MO1_029</t>
  </si>
  <si>
    <t>MO1_030</t>
  </si>
  <si>
    <t>MO1_031</t>
  </si>
  <si>
    <t>MO1_032</t>
  </si>
  <si>
    <t>MO1_033</t>
  </si>
  <si>
    <t>MO1_034</t>
  </si>
  <si>
    <t>MO1_035</t>
  </si>
  <si>
    <t>MO1_036</t>
  </si>
  <si>
    <t>MO1_037</t>
  </si>
  <si>
    <t>MO1_038</t>
  </si>
  <si>
    <t>MO1_039</t>
  </si>
  <si>
    <t>MO1_040</t>
  </si>
  <si>
    <t>MO1_041</t>
  </si>
  <si>
    <t>MO1_042</t>
  </si>
  <si>
    <t>MO1_043</t>
  </si>
  <si>
    <t>MO1_044</t>
  </si>
  <si>
    <t>MO1_045</t>
  </si>
  <si>
    <t>MO1_046</t>
  </si>
  <si>
    <t>MO1_047</t>
  </si>
  <si>
    <t>MO1_048</t>
  </si>
  <si>
    <t>MO1_049</t>
  </si>
  <si>
    <t>MO1_050</t>
  </si>
  <si>
    <t>MO1_051</t>
  </si>
  <si>
    <t>MO1_052</t>
  </si>
  <si>
    <t>MO1_053</t>
  </si>
  <si>
    <t>MO1_054</t>
  </si>
  <si>
    <t>MO1_055</t>
  </si>
  <si>
    <t>MO1_056</t>
  </si>
  <si>
    <t>MO1_057</t>
  </si>
  <si>
    <t>MO1_058</t>
  </si>
  <si>
    <t>MO1_059</t>
  </si>
  <si>
    <t>MO1_060</t>
  </si>
  <si>
    <t>QRS/R</t>
  </si>
  <si>
    <t>QRS/QRS</t>
  </si>
  <si>
    <t>R/R</t>
  </si>
  <si>
    <t>RS/R</t>
  </si>
  <si>
    <t>RS/Q</t>
  </si>
  <si>
    <t>Q/Q</t>
  </si>
  <si>
    <t>RS/RS</t>
  </si>
  <si>
    <t>QR/Q</t>
  </si>
  <si>
    <t>QRS/Q</t>
  </si>
  <si>
    <t>R/RS</t>
  </si>
  <si>
    <t>Q/QRS</t>
  </si>
  <si>
    <t>RS/QRS</t>
  </si>
  <si>
    <t>RS/QR</t>
  </si>
  <si>
    <t>R/QR</t>
  </si>
  <si>
    <t>R/QRS</t>
  </si>
  <si>
    <t>QR/QR</t>
  </si>
  <si>
    <t>QR/R</t>
  </si>
  <si>
    <t>QRS/QR</t>
  </si>
  <si>
    <t>QRS/RS</t>
  </si>
  <si>
    <t>Q/QR</t>
  </si>
  <si>
    <t>QR/QRS</t>
  </si>
  <si>
    <t>q</t>
  </si>
  <si>
    <t>r</t>
  </si>
  <si>
    <t>rs</t>
  </si>
  <si>
    <t>qrs</t>
  </si>
  <si>
    <t>qr</t>
  </si>
  <si>
    <t>all sig</t>
  </si>
  <si>
    <t>Оранж</t>
  </si>
  <si>
    <t>Желт</t>
  </si>
  <si>
    <t>Син</t>
  </si>
  <si>
    <t>dtw</t>
  </si>
  <si>
    <t>wavelet</t>
  </si>
  <si>
    <t>FP</t>
  </si>
  <si>
    <t>FN</t>
  </si>
  <si>
    <t>q all</t>
  </si>
  <si>
    <t>TP</t>
  </si>
  <si>
    <t>Precision</t>
  </si>
  <si>
    <t>Recall</t>
  </si>
  <si>
    <t>F мера</t>
  </si>
  <si>
    <t>r all</t>
  </si>
  <si>
    <t>qr all</t>
  </si>
  <si>
    <t>qrs all</t>
  </si>
  <si>
    <t>rs all</t>
  </si>
  <si>
    <t>CHECK</t>
  </si>
  <si>
    <t>0/0</t>
  </si>
  <si>
    <t>тут изменить</t>
  </si>
  <si>
    <t>Q/RS</t>
  </si>
  <si>
    <t>QR/RS</t>
  </si>
  <si>
    <t>*/q 224</t>
  </si>
  <si>
    <t>*/r 188</t>
  </si>
  <si>
    <t>*/qr 68</t>
  </si>
  <si>
    <t>*/qrs 144</t>
  </si>
  <si>
    <t>*/rs 61</t>
  </si>
  <si>
    <t>rs/* 148</t>
  </si>
  <si>
    <t>qrs/* 104</t>
  </si>
  <si>
    <t>qr/* 75</t>
  </si>
  <si>
    <t>r/* 151</t>
  </si>
  <si>
    <t>q/*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</si>
</sst>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167F5-D90B-4BEB-8955-4B4FD2F03A54}">
  <sheetPr codeName="Лист1"/>
  <dimension ref="A1:W83"/>
  <sheetViews>
    <sheetView tabSelected="1" topLeftCell="A45" workbookViewId="0">
      <selection activeCell="R62" sqref="R62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>
        <v>10</v>
      </c>
      <c r="L1">
        <v>11</v>
      </c>
      <c r="M1">
        <v>12</v>
      </c>
    </row>
    <row r="2" spans="1:13" x14ac:dyDescent="0.25">
      <c r="A2" t="s">
        <v>9</v>
      </c>
      <c r="B2" t="s">
        <v>70</v>
      </c>
      <c r="C2" s="3" t="s">
        <v>73</v>
      </c>
      <c r="D2" t="s">
        <v>113</v>
      </c>
      <c r="E2" s="3" t="s">
        <v>76</v>
      </c>
      <c r="F2" s="6" t="s">
        <v>70</v>
      </c>
      <c r="G2" t="s">
        <v>74</v>
      </c>
      <c r="H2" t="s">
        <v>71</v>
      </c>
      <c r="I2" s="3" t="s">
        <v>72</v>
      </c>
      <c r="J2" s="6" t="s">
        <v>75</v>
      </c>
      <c r="K2" s="3" t="s">
        <v>72</v>
      </c>
      <c r="L2" s="3" t="s">
        <v>80</v>
      </c>
      <c r="M2" t="s">
        <v>74</v>
      </c>
    </row>
    <row r="3" spans="1:13" x14ac:dyDescent="0.25">
      <c r="A3" t="s">
        <v>10</v>
      </c>
      <c r="B3" s="6" t="s">
        <v>71</v>
      </c>
      <c r="C3" s="3" t="s">
        <v>80</v>
      </c>
      <c r="D3" s="6" t="s">
        <v>74</v>
      </c>
      <c r="E3" s="6" t="s">
        <v>74</v>
      </c>
      <c r="F3" s="6" t="s">
        <v>71</v>
      </c>
      <c r="G3" t="s">
        <v>74</v>
      </c>
      <c r="H3" s="6" t="s">
        <v>74</v>
      </c>
      <c r="I3" s="6" t="s">
        <v>74</v>
      </c>
      <c r="J3" s="3" t="s">
        <v>80</v>
      </c>
      <c r="K3" s="6" t="s">
        <v>75</v>
      </c>
      <c r="L3" s="6" t="s">
        <v>75</v>
      </c>
      <c r="M3" t="s">
        <v>71</v>
      </c>
    </row>
    <row r="4" spans="1:13" x14ac:dyDescent="0.25">
      <c r="A4" t="s">
        <v>11</v>
      </c>
      <c r="B4" t="s">
        <v>71</v>
      </c>
      <c r="C4" s="3" t="s">
        <v>69</v>
      </c>
      <c r="D4" s="3" t="s">
        <v>69</v>
      </c>
      <c r="E4" t="s">
        <v>74</v>
      </c>
      <c r="F4" s="6" t="s">
        <v>84</v>
      </c>
      <c r="G4" s="3" t="s">
        <v>69</v>
      </c>
      <c r="H4" s="3" t="s">
        <v>89</v>
      </c>
      <c r="I4" t="s">
        <v>113</v>
      </c>
      <c r="J4" s="6" t="s">
        <v>75</v>
      </c>
      <c r="K4" s="3" t="s">
        <v>72</v>
      </c>
      <c r="L4" s="3" t="s">
        <v>72</v>
      </c>
      <c r="M4" s="3" t="s">
        <v>72</v>
      </c>
    </row>
    <row r="5" spans="1:13" x14ac:dyDescent="0.25">
      <c r="A5" t="s">
        <v>12</v>
      </c>
      <c r="B5" t="s">
        <v>71</v>
      </c>
      <c r="C5" t="s">
        <v>71</v>
      </c>
      <c r="D5" s="6" t="s">
        <v>71</v>
      </c>
      <c r="E5" s="6" t="s">
        <v>74</v>
      </c>
      <c r="F5" s="3" t="s">
        <v>73</v>
      </c>
      <c r="G5" t="s">
        <v>71</v>
      </c>
      <c r="H5" s="3" t="s">
        <v>73</v>
      </c>
      <c r="I5" s="3" t="s">
        <v>80</v>
      </c>
      <c r="J5" s="6" t="s">
        <v>75</v>
      </c>
      <c r="K5" t="s">
        <v>71</v>
      </c>
      <c r="L5" t="s">
        <v>71</v>
      </c>
      <c r="M5" s="6" t="s">
        <v>71</v>
      </c>
    </row>
    <row r="6" spans="1:13" x14ac:dyDescent="0.25">
      <c r="A6" t="s">
        <v>13</v>
      </c>
      <c r="B6" s="6" t="s">
        <v>74</v>
      </c>
      <c r="C6" s="3" t="s">
        <v>72</v>
      </c>
      <c r="D6" s="3" t="s">
        <v>72</v>
      </c>
      <c r="E6" s="3" t="s">
        <v>89</v>
      </c>
      <c r="F6" s="6" t="s">
        <v>74</v>
      </c>
      <c r="G6" s="3" t="s">
        <v>72</v>
      </c>
      <c r="H6" s="3" t="s">
        <v>72</v>
      </c>
      <c r="I6" t="s">
        <v>74</v>
      </c>
      <c r="J6" t="s">
        <v>75</v>
      </c>
      <c r="K6" t="s">
        <v>75</v>
      </c>
      <c r="L6" s="3" t="s">
        <v>72</v>
      </c>
      <c r="M6" t="s">
        <v>71</v>
      </c>
    </row>
    <row r="7" spans="1:13" x14ac:dyDescent="0.25">
      <c r="A7" t="s">
        <v>14</v>
      </c>
      <c r="B7" s="3" t="s">
        <v>83</v>
      </c>
      <c r="C7" s="6" t="s">
        <v>70</v>
      </c>
      <c r="D7" s="6" t="s">
        <v>70</v>
      </c>
      <c r="E7" t="s">
        <v>74</v>
      </c>
      <c r="F7" s="3" t="s">
        <v>89</v>
      </c>
      <c r="G7" s="6" t="s">
        <v>70</v>
      </c>
      <c r="H7" s="6" t="s">
        <v>74</v>
      </c>
      <c r="I7" t="s">
        <v>74</v>
      </c>
      <c r="J7" t="s">
        <v>74</v>
      </c>
      <c r="K7" s="6" t="s">
        <v>75</v>
      </c>
      <c r="L7" t="s">
        <v>86</v>
      </c>
      <c r="M7" t="s">
        <v>71</v>
      </c>
    </row>
    <row r="8" spans="1:13" x14ac:dyDescent="0.25">
      <c r="A8" t="s">
        <v>15</v>
      </c>
      <c r="B8" t="s">
        <v>70</v>
      </c>
      <c r="C8" t="s">
        <v>84</v>
      </c>
      <c r="D8" s="3" t="s">
        <v>85</v>
      </c>
      <c r="E8" s="6" t="s">
        <v>74</v>
      </c>
      <c r="F8" t="s">
        <v>74</v>
      </c>
      <c r="G8" s="6" t="s">
        <v>84</v>
      </c>
      <c r="H8" t="s">
        <v>74</v>
      </c>
      <c r="I8" t="s">
        <v>74</v>
      </c>
      <c r="J8" t="s">
        <v>79</v>
      </c>
      <c r="K8" t="s">
        <v>86</v>
      </c>
      <c r="L8" s="3" t="s">
        <v>86</v>
      </c>
      <c r="M8" s="3" t="s">
        <v>86</v>
      </c>
    </row>
    <row r="9" spans="1:13" x14ac:dyDescent="0.25">
      <c r="A9" t="s">
        <v>16</v>
      </c>
      <c r="B9" s="6" t="s">
        <v>71</v>
      </c>
      <c r="C9" s="6" t="s">
        <v>71</v>
      </c>
      <c r="D9" t="s">
        <v>74</v>
      </c>
      <c r="E9" s="6" t="s">
        <v>74</v>
      </c>
      <c r="F9" s="7" t="s">
        <v>72</v>
      </c>
      <c r="G9" t="s">
        <v>113</v>
      </c>
      <c r="H9" t="s">
        <v>74</v>
      </c>
      <c r="I9" s="3" t="s">
        <v>80</v>
      </c>
      <c r="J9" s="6" t="s">
        <v>75</v>
      </c>
      <c r="K9" s="6" t="s">
        <v>75</v>
      </c>
      <c r="L9" t="s">
        <v>84</v>
      </c>
      <c r="M9" s="6" t="s">
        <v>71</v>
      </c>
    </row>
    <row r="10" spans="1:13" x14ac:dyDescent="0.25">
      <c r="A10" t="s">
        <v>17</v>
      </c>
      <c r="B10" t="s">
        <v>70</v>
      </c>
      <c r="C10" t="s">
        <v>84</v>
      </c>
      <c r="D10" s="3" t="s">
        <v>89</v>
      </c>
      <c r="E10" s="3" t="s">
        <v>89</v>
      </c>
      <c r="F10" s="3" t="s">
        <v>77</v>
      </c>
      <c r="G10" s="7" t="s">
        <v>76</v>
      </c>
      <c r="H10" s="6" t="s">
        <v>71</v>
      </c>
      <c r="I10" t="s">
        <v>113</v>
      </c>
      <c r="J10" t="s">
        <v>70</v>
      </c>
      <c r="K10" t="s">
        <v>70</v>
      </c>
      <c r="L10" t="s">
        <v>70</v>
      </c>
      <c r="M10" t="s">
        <v>70</v>
      </c>
    </row>
    <row r="11" spans="1:13" x14ac:dyDescent="0.25">
      <c r="A11" t="s">
        <v>18</v>
      </c>
      <c r="B11" t="s">
        <v>71</v>
      </c>
      <c r="C11" t="s">
        <v>74</v>
      </c>
      <c r="D11" t="s">
        <v>74</v>
      </c>
      <c r="E11" s="6" t="s">
        <v>84</v>
      </c>
      <c r="F11" s="6" t="s">
        <v>84</v>
      </c>
      <c r="G11" t="s">
        <v>74</v>
      </c>
      <c r="H11" s="6" t="s">
        <v>71</v>
      </c>
      <c r="I11" s="3" t="s">
        <v>82</v>
      </c>
      <c r="J11" s="3" t="s">
        <v>82</v>
      </c>
      <c r="K11" t="s">
        <v>82</v>
      </c>
      <c r="L11" t="s">
        <v>86</v>
      </c>
      <c r="M11" s="3" t="s">
        <v>72</v>
      </c>
    </row>
    <row r="12" spans="1:13" x14ac:dyDescent="0.25">
      <c r="A12" t="s">
        <v>19</v>
      </c>
      <c r="B12" t="s">
        <v>71</v>
      </c>
      <c r="C12" s="6" t="s">
        <v>71</v>
      </c>
      <c r="D12" t="s">
        <v>74</v>
      </c>
      <c r="E12" s="6" t="s">
        <v>74</v>
      </c>
      <c r="F12" s="7" t="s">
        <v>82</v>
      </c>
      <c r="G12" s="6" t="s">
        <v>70</v>
      </c>
      <c r="H12" t="s">
        <v>74</v>
      </c>
      <c r="I12" s="3" t="s">
        <v>80</v>
      </c>
      <c r="J12" s="3" t="s">
        <v>80</v>
      </c>
      <c r="K12" s="3" t="s">
        <v>72</v>
      </c>
      <c r="L12" s="6" t="s">
        <v>71</v>
      </c>
      <c r="M12" t="s">
        <v>84</v>
      </c>
    </row>
    <row r="13" spans="1:13" x14ac:dyDescent="0.25">
      <c r="A13" t="s">
        <v>20</v>
      </c>
      <c r="B13" s="7" t="s">
        <v>83</v>
      </c>
      <c r="C13" s="6" t="s">
        <v>70</v>
      </c>
      <c r="D13" t="s">
        <v>70</v>
      </c>
      <c r="E13" s="3" t="s">
        <v>89</v>
      </c>
      <c r="F13" s="6" t="s">
        <v>84</v>
      </c>
      <c r="G13" t="s">
        <v>70</v>
      </c>
      <c r="H13" s="3" t="s">
        <v>79</v>
      </c>
      <c r="I13" t="s">
        <v>74</v>
      </c>
      <c r="J13" t="s">
        <v>74</v>
      </c>
      <c r="K13" t="s">
        <v>74</v>
      </c>
      <c r="L13" s="6" t="s">
        <v>71</v>
      </c>
      <c r="M13" s="6" t="s">
        <v>71</v>
      </c>
    </row>
    <row r="14" spans="1:13" x14ac:dyDescent="0.25">
      <c r="A14" t="s">
        <v>21</v>
      </c>
      <c r="B14" s="3" t="s">
        <v>85</v>
      </c>
      <c r="C14" s="3" t="s">
        <v>80</v>
      </c>
      <c r="D14" t="s">
        <v>74</v>
      </c>
      <c r="E14" t="s">
        <v>74</v>
      </c>
      <c r="F14" s="6" t="s">
        <v>84</v>
      </c>
      <c r="G14" t="s">
        <v>74</v>
      </c>
      <c r="H14" t="s">
        <v>74</v>
      </c>
      <c r="I14" t="s">
        <v>74</v>
      </c>
      <c r="J14" s="6" t="s">
        <v>75</v>
      </c>
      <c r="K14" t="s">
        <v>71</v>
      </c>
      <c r="L14" t="s">
        <v>71</v>
      </c>
      <c r="M14" t="s">
        <v>71</v>
      </c>
    </row>
    <row r="15" spans="1:13" x14ac:dyDescent="0.25">
      <c r="A15" t="s">
        <v>22</v>
      </c>
      <c r="B15" s="3" t="s">
        <v>72</v>
      </c>
      <c r="C15" t="s">
        <v>71</v>
      </c>
      <c r="D15" t="s">
        <v>76</v>
      </c>
      <c r="E15" s="6" t="s">
        <v>74</v>
      </c>
      <c r="F15" t="s">
        <v>72</v>
      </c>
      <c r="G15" t="s">
        <v>71</v>
      </c>
      <c r="H15" t="s">
        <v>71</v>
      </c>
      <c r="I15" s="6" t="s">
        <v>71</v>
      </c>
      <c r="J15" s="6" t="s">
        <v>71</v>
      </c>
      <c r="K15" t="s">
        <v>84</v>
      </c>
      <c r="L15" s="7" t="s">
        <v>87</v>
      </c>
      <c r="M15" s="3" t="s">
        <v>72</v>
      </c>
    </row>
    <row r="16" spans="1:13" x14ac:dyDescent="0.25">
      <c r="A16" t="s">
        <v>23</v>
      </c>
      <c r="B16" s="3" t="s">
        <v>77</v>
      </c>
      <c r="C16" s="6" t="s">
        <v>84</v>
      </c>
      <c r="D16" t="s">
        <v>83</v>
      </c>
      <c r="E16" s="6" t="s">
        <v>74</v>
      </c>
      <c r="F16" t="s">
        <v>76</v>
      </c>
      <c r="G16" s="7" t="s">
        <v>86</v>
      </c>
      <c r="H16" s="3" t="s">
        <v>72</v>
      </c>
      <c r="I16" s="3" t="s">
        <v>80</v>
      </c>
      <c r="J16" t="s">
        <v>70</v>
      </c>
      <c r="K16" t="s">
        <v>84</v>
      </c>
      <c r="L16" s="6" t="s">
        <v>84</v>
      </c>
      <c r="M16" s="6" t="s">
        <v>84</v>
      </c>
    </row>
    <row r="17" spans="1:13" x14ac:dyDescent="0.25">
      <c r="A17" t="s">
        <v>24</v>
      </c>
      <c r="B17" t="s">
        <v>83</v>
      </c>
      <c r="C17" t="s">
        <v>71</v>
      </c>
      <c r="D17" t="s">
        <v>71</v>
      </c>
      <c r="E17" s="7" t="s">
        <v>88</v>
      </c>
      <c r="F17" s="3" t="s">
        <v>76</v>
      </c>
      <c r="G17" t="s">
        <v>71</v>
      </c>
      <c r="H17" t="s">
        <v>79</v>
      </c>
      <c r="I17" s="6" t="s">
        <v>75</v>
      </c>
      <c r="J17" s="6" t="s">
        <v>75</v>
      </c>
      <c r="K17" s="6" t="s">
        <v>75</v>
      </c>
      <c r="L17" s="3" t="s">
        <v>80</v>
      </c>
      <c r="M17" s="6" t="s">
        <v>71</v>
      </c>
    </row>
    <row r="18" spans="1:13" x14ac:dyDescent="0.25">
      <c r="A18" t="s">
        <v>25</v>
      </c>
      <c r="B18" s="6" t="s">
        <v>71</v>
      </c>
      <c r="C18" t="s">
        <v>70</v>
      </c>
      <c r="D18" s="6" t="s">
        <v>74</v>
      </c>
      <c r="E18" s="6" t="s">
        <v>74</v>
      </c>
      <c r="F18" s="3" t="s">
        <v>83</v>
      </c>
      <c r="G18" s="3" t="s">
        <v>79</v>
      </c>
      <c r="H18" s="6" t="s">
        <v>74</v>
      </c>
      <c r="I18" s="6" t="s">
        <v>74</v>
      </c>
      <c r="J18" s="6" t="s">
        <v>74</v>
      </c>
      <c r="K18" s="6" t="s">
        <v>74</v>
      </c>
      <c r="L18" t="s">
        <v>77</v>
      </c>
      <c r="M18" s="7" t="s">
        <v>69</v>
      </c>
    </row>
    <row r="19" spans="1:13" x14ac:dyDescent="0.25">
      <c r="A19" t="s">
        <v>26</v>
      </c>
      <c r="B19" s="6" t="s">
        <v>71</v>
      </c>
      <c r="C19" t="s">
        <v>86</v>
      </c>
      <c r="D19" s="3" t="s">
        <v>79</v>
      </c>
      <c r="E19" s="6" t="s">
        <v>74</v>
      </c>
      <c r="F19" s="6" t="s">
        <v>71</v>
      </c>
      <c r="G19" t="s">
        <v>88</v>
      </c>
      <c r="H19" s="6" t="s">
        <v>74</v>
      </c>
      <c r="I19" t="s">
        <v>74</v>
      </c>
      <c r="J19" t="s">
        <v>74</v>
      </c>
      <c r="K19" t="s">
        <v>74</v>
      </c>
      <c r="L19" s="3" t="s">
        <v>80</v>
      </c>
      <c r="M19" s="3" t="s">
        <v>72</v>
      </c>
    </row>
    <row r="20" spans="1:13" x14ac:dyDescent="0.25">
      <c r="A20" t="s">
        <v>27</v>
      </c>
      <c r="B20" s="6" t="s">
        <v>71</v>
      </c>
      <c r="C20" t="s">
        <v>70</v>
      </c>
      <c r="D20" s="6" t="s">
        <v>74</v>
      </c>
      <c r="E20" t="s">
        <v>74</v>
      </c>
      <c r="F20" t="s">
        <v>71</v>
      </c>
      <c r="G20" s="3" t="s">
        <v>89</v>
      </c>
      <c r="H20" t="s">
        <v>74</v>
      </c>
      <c r="I20" s="3" t="s">
        <v>80</v>
      </c>
      <c r="J20" s="6" t="s">
        <v>75</v>
      </c>
      <c r="K20" s="6" t="s">
        <v>75</v>
      </c>
      <c r="L20" s="6" t="s">
        <v>75</v>
      </c>
      <c r="M20" t="s">
        <v>71</v>
      </c>
    </row>
    <row r="21" spans="1:13" x14ac:dyDescent="0.25">
      <c r="A21" t="s">
        <v>28</v>
      </c>
      <c r="B21" s="6" t="s">
        <v>71</v>
      </c>
      <c r="C21" s="6" t="s">
        <v>71</v>
      </c>
      <c r="D21" s="6" t="s">
        <v>71</v>
      </c>
      <c r="E21" s="6" t="s">
        <v>74</v>
      </c>
      <c r="F21" s="6" t="s">
        <v>74</v>
      </c>
      <c r="G21" s="6" t="s">
        <v>71</v>
      </c>
      <c r="H21" s="6" t="s">
        <v>74</v>
      </c>
      <c r="I21" s="6" t="s">
        <v>74</v>
      </c>
      <c r="J21" s="6" t="s">
        <v>74</v>
      </c>
      <c r="K21" t="s">
        <v>74</v>
      </c>
      <c r="L21" t="s">
        <v>70</v>
      </c>
      <c r="M21" s="6" t="s">
        <v>71</v>
      </c>
    </row>
    <row r="22" spans="1:13" x14ac:dyDescent="0.25">
      <c r="A22" t="s">
        <v>29</v>
      </c>
      <c r="B22" s="6" t="s">
        <v>70</v>
      </c>
      <c r="C22" t="s">
        <v>71</v>
      </c>
      <c r="D22" t="s">
        <v>113</v>
      </c>
      <c r="E22" s="6" t="s">
        <v>74</v>
      </c>
      <c r="F22" t="s">
        <v>76</v>
      </c>
      <c r="G22" t="s">
        <v>113</v>
      </c>
      <c r="H22" t="s">
        <v>113</v>
      </c>
      <c r="I22" s="3" t="s">
        <v>72</v>
      </c>
      <c r="J22" s="3" t="s">
        <v>72</v>
      </c>
      <c r="K22" s="6" t="s">
        <v>75</v>
      </c>
      <c r="L22" t="s">
        <v>71</v>
      </c>
      <c r="M22" t="s">
        <v>71</v>
      </c>
    </row>
    <row r="23" spans="1:13" x14ac:dyDescent="0.25">
      <c r="A23" t="s">
        <v>30</v>
      </c>
      <c r="B23" t="s">
        <v>113</v>
      </c>
      <c r="C23" s="3" t="s">
        <v>72</v>
      </c>
      <c r="D23" s="3" t="s">
        <v>80</v>
      </c>
      <c r="E23" s="6" t="s">
        <v>74</v>
      </c>
      <c r="F23" s="6" t="s">
        <v>74</v>
      </c>
      <c r="G23" s="3" t="s">
        <v>72</v>
      </c>
      <c r="H23" t="s">
        <v>79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</row>
    <row r="24" spans="1:13" x14ac:dyDescent="0.25">
      <c r="A24" t="s">
        <v>31</v>
      </c>
      <c r="B24" s="6" t="s">
        <v>71</v>
      </c>
      <c r="C24" s="6" t="s">
        <v>71</v>
      </c>
      <c r="D24" t="s">
        <v>74</v>
      </c>
      <c r="E24" s="6" t="s">
        <v>74</v>
      </c>
      <c r="F24" s="6" t="s">
        <v>71</v>
      </c>
      <c r="G24" t="s">
        <v>89</v>
      </c>
      <c r="H24" t="s">
        <v>113</v>
      </c>
      <c r="I24" s="3" t="s">
        <v>73</v>
      </c>
      <c r="J24" s="3" t="s">
        <v>80</v>
      </c>
      <c r="K24" s="6" t="s">
        <v>75</v>
      </c>
      <c r="L24" s="3" t="s">
        <v>72</v>
      </c>
      <c r="M24" s="6" t="s">
        <v>71</v>
      </c>
    </row>
    <row r="25" spans="1:13" x14ac:dyDescent="0.25">
      <c r="A25" t="s">
        <v>32</v>
      </c>
      <c r="B25" t="s">
        <v>86</v>
      </c>
      <c r="C25" s="6" t="s">
        <v>71</v>
      </c>
      <c r="D25" t="s">
        <v>69</v>
      </c>
      <c r="E25" s="6" t="s">
        <v>74</v>
      </c>
      <c r="F25" t="s">
        <v>86</v>
      </c>
      <c r="G25" t="s">
        <v>71</v>
      </c>
      <c r="H25" s="6" t="s">
        <v>74</v>
      </c>
      <c r="I25" t="s">
        <v>74</v>
      </c>
      <c r="J25" t="s">
        <v>74</v>
      </c>
      <c r="K25" t="s">
        <v>74</v>
      </c>
      <c r="L25" s="6" t="s">
        <v>74</v>
      </c>
      <c r="M25" t="s">
        <v>86</v>
      </c>
    </row>
    <row r="26" spans="1:13" x14ac:dyDescent="0.25">
      <c r="A26" t="s">
        <v>33</v>
      </c>
      <c r="B26" t="s">
        <v>86</v>
      </c>
      <c r="C26" s="7" t="s">
        <v>87</v>
      </c>
      <c r="D26" s="6" t="s">
        <v>75</v>
      </c>
      <c r="E26" t="s">
        <v>74</v>
      </c>
      <c r="F26" s="3" t="s">
        <v>76</v>
      </c>
      <c r="G26" s="7" t="s">
        <v>87</v>
      </c>
      <c r="H26" s="3" t="s">
        <v>73</v>
      </c>
      <c r="I26" s="6" t="s">
        <v>75</v>
      </c>
      <c r="J26" s="6" t="s">
        <v>75</v>
      </c>
      <c r="K26" t="s">
        <v>70</v>
      </c>
      <c r="L26" t="s">
        <v>83</v>
      </c>
      <c r="M26" s="3" t="s">
        <v>86</v>
      </c>
    </row>
    <row r="27" spans="1:13" x14ac:dyDescent="0.25">
      <c r="A27" t="s">
        <v>34</v>
      </c>
      <c r="B27" s="6" t="s">
        <v>71</v>
      </c>
      <c r="C27" t="s">
        <v>74</v>
      </c>
      <c r="D27" s="6" t="s">
        <v>74</v>
      </c>
      <c r="E27" s="3" t="s">
        <v>89</v>
      </c>
      <c r="F27" s="6" t="s">
        <v>71</v>
      </c>
      <c r="G27" t="s">
        <v>74</v>
      </c>
      <c r="H27" t="s">
        <v>71</v>
      </c>
      <c r="I27" t="s">
        <v>71</v>
      </c>
      <c r="J27" t="s">
        <v>113</v>
      </c>
      <c r="K27" t="s">
        <v>70</v>
      </c>
      <c r="L27" s="3" t="s">
        <v>80</v>
      </c>
      <c r="M27" s="3" t="s">
        <v>72</v>
      </c>
    </row>
    <row r="28" spans="1:13" x14ac:dyDescent="0.25">
      <c r="A28" t="s">
        <v>35</v>
      </c>
      <c r="B28" t="s">
        <v>74</v>
      </c>
      <c r="C28" s="3" t="s">
        <v>80</v>
      </c>
      <c r="D28" t="s">
        <v>83</v>
      </c>
      <c r="E28" s="6" t="s">
        <v>84</v>
      </c>
      <c r="F28" s="6" t="s">
        <v>74</v>
      </c>
      <c r="G28" s="3" t="s">
        <v>80</v>
      </c>
      <c r="H28" t="s">
        <v>83</v>
      </c>
      <c r="I28" t="s">
        <v>74</v>
      </c>
      <c r="J28" s="3" t="s">
        <v>73</v>
      </c>
      <c r="K28" s="3" t="s">
        <v>80</v>
      </c>
      <c r="L28" t="s">
        <v>70</v>
      </c>
      <c r="M28" t="s">
        <v>70</v>
      </c>
    </row>
    <row r="29" spans="1:13" x14ac:dyDescent="0.25">
      <c r="A29" t="s">
        <v>36</v>
      </c>
      <c r="B29" t="s">
        <v>70</v>
      </c>
      <c r="C29" s="6" t="s">
        <v>71</v>
      </c>
      <c r="D29" s="6" t="s">
        <v>71</v>
      </c>
      <c r="E29" s="6" t="s">
        <v>74</v>
      </c>
      <c r="F29" s="6" t="s">
        <v>74</v>
      </c>
      <c r="G29" s="6" t="s">
        <v>71</v>
      </c>
      <c r="H29" s="6" t="s">
        <v>74</v>
      </c>
      <c r="I29" s="6" t="s">
        <v>74</v>
      </c>
      <c r="J29" t="s">
        <v>74</v>
      </c>
      <c r="K29" s="3" t="s">
        <v>80</v>
      </c>
      <c r="L29" t="s">
        <v>84</v>
      </c>
      <c r="M29" s="6" t="s">
        <v>71</v>
      </c>
    </row>
    <row r="30" spans="1:13" x14ac:dyDescent="0.25">
      <c r="A30" t="s">
        <v>37</v>
      </c>
      <c r="B30" s="3" t="s">
        <v>83</v>
      </c>
      <c r="C30" s="6" t="s">
        <v>71</v>
      </c>
      <c r="D30" s="6" t="s">
        <v>71</v>
      </c>
      <c r="E30" s="6" t="s">
        <v>74</v>
      </c>
      <c r="F30" s="7" t="s">
        <v>89</v>
      </c>
      <c r="G30" s="6" t="s">
        <v>71</v>
      </c>
      <c r="H30" t="s">
        <v>113</v>
      </c>
      <c r="I30" t="s">
        <v>113</v>
      </c>
      <c r="J30" t="s">
        <v>113</v>
      </c>
      <c r="K30" s="7" t="s">
        <v>78</v>
      </c>
      <c r="L30" s="6" t="s">
        <v>75</v>
      </c>
      <c r="M30" s="7" t="s">
        <v>72</v>
      </c>
    </row>
    <row r="31" spans="1:13" x14ac:dyDescent="0.25">
      <c r="A31" t="s">
        <v>38</v>
      </c>
      <c r="B31" s="6" t="s">
        <v>71</v>
      </c>
      <c r="C31" s="7" t="s">
        <v>85</v>
      </c>
      <c r="D31" s="3" t="s">
        <v>85</v>
      </c>
      <c r="E31" s="6" t="s">
        <v>74</v>
      </c>
      <c r="F31" t="s">
        <v>74</v>
      </c>
      <c r="G31" s="6" t="s">
        <v>84</v>
      </c>
      <c r="H31" s="6" t="s">
        <v>74</v>
      </c>
      <c r="I31" s="6" t="s">
        <v>75</v>
      </c>
      <c r="J31" s="6" t="s">
        <v>75</v>
      </c>
      <c r="K31" s="7" t="s">
        <v>87</v>
      </c>
      <c r="L31" t="s">
        <v>70</v>
      </c>
      <c r="M31" s="3" t="s">
        <v>78</v>
      </c>
    </row>
    <row r="32" spans="1:13" x14ac:dyDescent="0.25">
      <c r="A32" t="s">
        <v>39</v>
      </c>
      <c r="B32" t="s">
        <v>71</v>
      </c>
      <c r="C32" t="s">
        <v>71</v>
      </c>
      <c r="D32" s="3" t="s">
        <v>89</v>
      </c>
      <c r="E32" s="6" t="s">
        <v>74</v>
      </c>
      <c r="F32" t="s">
        <v>70</v>
      </c>
      <c r="G32" t="s">
        <v>71</v>
      </c>
      <c r="H32" t="s">
        <v>74</v>
      </c>
      <c r="I32" s="6" t="s">
        <v>75</v>
      </c>
      <c r="J32" s="7" t="s">
        <v>87</v>
      </c>
      <c r="K32" s="7" t="s">
        <v>87</v>
      </c>
      <c r="L32" s="7" t="s">
        <v>86</v>
      </c>
      <c r="M32" s="3" t="s">
        <v>85</v>
      </c>
    </row>
    <row r="33" spans="1:13" x14ac:dyDescent="0.25">
      <c r="A33" t="s">
        <v>40</v>
      </c>
      <c r="B33" s="6" t="s">
        <v>71</v>
      </c>
      <c r="C33" t="s">
        <v>83</v>
      </c>
      <c r="D33" s="6" t="s">
        <v>74</v>
      </c>
      <c r="E33" s="3" t="s">
        <v>88</v>
      </c>
      <c r="F33" s="6" t="s">
        <v>71</v>
      </c>
      <c r="G33" s="3" t="s">
        <v>79</v>
      </c>
      <c r="H33" s="3" t="s">
        <v>79</v>
      </c>
      <c r="I33" s="6" t="s">
        <v>74</v>
      </c>
      <c r="J33" s="3" t="s">
        <v>79</v>
      </c>
      <c r="K33" s="3" t="s">
        <v>80</v>
      </c>
      <c r="L33" s="3" t="s">
        <v>80</v>
      </c>
      <c r="M33" s="7" t="s">
        <v>72</v>
      </c>
    </row>
    <row r="34" spans="1:13" x14ac:dyDescent="0.25">
      <c r="A34" t="s">
        <v>41</v>
      </c>
      <c r="B34" t="s">
        <v>71</v>
      </c>
      <c r="C34" s="3" t="s">
        <v>73</v>
      </c>
      <c r="D34" t="s">
        <v>74</v>
      </c>
      <c r="E34" s="3" t="s">
        <v>76</v>
      </c>
      <c r="F34" t="s">
        <v>71</v>
      </c>
      <c r="G34" t="s">
        <v>74</v>
      </c>
      <c r="H34" t="s">
        <v>71</v>
      </c>
      <c r="I34" t="s">
        <v>113</v>
      </c>
      <c r="J34" s="6" t="s">
        <v>75</v>
      </c>
      <c r="K34" t="s">
        <v>79</v>
      </c>
      <c r="L34" t="s">
        <v>79</v>
      </c>
      <c r="M34" t="s">
        <v>79</v>
      </c>
    </row>
    <row r="35" spans="1:13" x14ac:dyDescent="0.25">
      <c r="A35" t="s">
        <v>42</v>
      </c>
      <c r="B35" t="s">
        <v>70</v>
      </c>
      <c r="C35" s="7" t="s">
        <v>72</v>
      </c>
      <c r="D35" s="6" t="s">
        <v>71</v>
      </c>
      <c r="E35" s="6" t="s">
        <v>74</v>
      </c>
      <c r="F35" s="6" t="s">
        <v>74</v>
      </c>
      <c r="G35" s="7" t="s">
        <v>72</v>
      </c>
      <c r="H35" t="s">
        <v>74</v>
      </c>
      <c r="I35" t="s">
        <v>74</v>
      </c>
      <c r="J35" s="3" t="s">
        <v>73</v>
      </c>
      <c r="K35" s="7" t="s">
        <v>87</v>
      </c>
      <c r="L35" s="7" t="s">
        <v>87</v>
      </c>
      <c r="M35" s="3" t="s">
        <v>81</v>
      </c>
    </row>
    <row r="36" spans="1:13" x14ac:dyDescent="0.25">
      <c r="A36" t="s">
        <v>43</v>
      </c>
      <c r="B36" s="3" t="s">
        <v>73</v>
      </c>
      <c r="C36" s="6" t="s">
        <v>84</v>
      </c>
      <c r="D36" s="6" t="s">
        <v>84</v>
      </c>
      <c r="E36" t="s">
        <v>74</v>
      </c>
      <c r="F36" t="s">
        <v>74</v>
      </c>
      <c r="G36" s="6" t="s">
        <v>84</v>
      </c>
      <c r="H36" t="s">
        <v>74</v>
      </c>
      <c r="I36" t="s">
        <v>74</v>
      </c>
      <c r="J36" t="s">
        <v>74</v>
      </c>
      <c r="K36" s="6" t="s">
        <v>75</v>
      </c>
      <c r="L36" s="6" t="s">
        <v>75</v>
      </c>
      <c r="M36" t="s">
        <v>71</v>
      </c>
    </row>
    <row r="37" spans="1:13" x14ac:dyDescent="0.25">
      <c r="A37" t="s">
        <v>44</v>
      </c>
      <c r="B37" s="6" t="s">
        <v>71</v>
      </c>
      <c r="C37" s="7" t="s">
        <v>89</v>
      </c>
      <c r="D37" t="s">
        <v>74</v>
      </c>
      <c r="E37" t="s">
        <v>74</v>
      </c>
      <c r="F37" s="6" t="s">
        <v>71</v>
      </c>
      <c r="G37" s="6" t="s">
        <v>74</v>
      </c>
      <c r="H37" t="s">
        <v>74</v>
      </c>
      <c r="I37" t="s">
        <v>74</v>
      </c>
      <c r="J37" s="3" t="s">
        <v>80</v>
      </c>
      <c r="K37" s="3" t="s">
        <v>80</v>
      </c>
      <c r="L37" s="3" t="s">
        <v>80</v>
      </c>
      <c r="M37" s="6" t="s">
        <v>71</v>
      </c>
    </row>
    <row r="38" spans="1:13" x14ac:dyDescent="0.25">
      <c r="A38" t="s">
        <v>45</v>
      </c>
      <c r="B38" t="s">
        <v>70</v>
      </c>
      <c r="C38" t="s">
        <v>71</v>
      </c>
      <c r="D38" t="s">
        <v>71</v>
      </c>
      <c r="E38" s="6" t="s">
        <v>74</v>
      </c>
      <c r="F38" t="s">
        <v>70</v>
      </c>
      <c r="G38" s="6" t="s">
        <v>71</v>
      </c>
      <c r="H38" t="s">
        <v>74</v>
      </c>
      <c r="I38" s="3" t="s">
        <v>80</v>
      </c>
      <c r="J38" s="6" t="s">
        <v>75</v>
      </c>
      <c r="K38" s="6" t="s">
        <v>75</v>
      </c>
      <c r="L38" t="s">
        <v>71</v>
      </c>
      <c r="M38" s="7" t="s">
        <v>72</v>
      </c>
    </row>
    <row r="39" spans="1:13" x14ac:dyDescent="0.25">
      <c r="A39" t="s">
        <v>46</v>
      </c>
      <c r="B39" s="3" t="s">
        <v>85</v>
      </c>
      <c r="C39" s="3" t="s">
        <v>80</v>
      </c>
      <c r="D39" s="3" t="s">
        <v>73</v>
      </c>
      <c r="E39" t="s">
        <v>74</v>
      </c>
      <c r="F39" t="s">
        <v>83</v>
      </c>
      <c r="G39" s="3" t="s">
        <v>80</v>
      </c>
      <c r="H39" t="s">
        <v>74</v>
      </c>
      <c r="I39" s="3" t="s">
        <v>80</v>
      </c>
      <c r="J39" s="3" t="s">
        <v>87</v>
      </c>
      <c r="K39" s="3" t="s">
        <v>87</v>
      </c>
      <c r="L39" t="s">
        <v>116</v>
      </c>
      <c r="M39" t="s">
        <v>71</v>
      </c>
    </row>
    <row r="40" spans="1:13" x14ac:dyDescent="0.25">
      <c r="A40" t="s">
        <v>47</v>
      </c>
      <c r="B40" t="s">
        <v>71</v>
      </c>
      <c r="C40" s="3" t="s">
        <v>80</v>
      </c>
      <c r="D40" t="s">
        <v>74</v>
      </c>
      <c r="E40" s="3" t="s">
        <v>89</v>
      </c>
      <c r="F40" s="3" t="s">
        <v>85</v>
      </c>
      <c r="G40" s="3" t="s">
        <v>80</v>
      </c>
      <c r="H40" s="6" t="s">
        <v>74</v>
      </c>
      <c r="I40" s="6" t="s">
        <v>74</v>
      </c>
      <c r="J40" s="6" t="s">
        <v>74</v>
      </c>
      <c r="K40" s="6" t="s">
        <v>74</v>
      </c>
      <c r="L40" s="7" t="s">
        <v>79</v>
      </c>
      <c r="M40" t="s">
        <v>70</v>
      </c>
    </row>
    <row r="41" spans="1:13" x14ac:dyDescent="0.25">
      <c r="A41" t="s">
        <v>48</v>
      </c>
      <c r="B41" s="6" t="s">
        <v>71</v>
      </c>
      <c r="C41" s="3" t="s">
        <v>73</v>
      </c>
      <c r="D41" s="6" t="s">
        <v>74</v>
      </c>
      <c r="E41" s="6" t="s">
        <v>74</v>
      </c>
      <c r="F41" s="6" t="s">
        <v>71</v>
      </c>
      <c r="G41" s="6" t="s">
        <v>74</v>
      </c>
      <c r="H41" s="6" t="s">
        <v>74</v>
      </c>
      <c r="I41" s="6" t="s">
        <v>74</v>
      </c>
      <c r="J41" t="s">
        <v>74</v>
      </c>
      <c r="K41" s="3" t="s">
        <v>80</v>
      </c>
      <c r="L41" s="3" t="s">
        <v>80</v>
      </c>
      <c r="M41" s="3" t="s">
        <v>72</v>
      </c>
    </row>
    <row r="42" spans="1:13" x14ac:dyDescent="0.25">
      <c r="A42" t="s">
        <v>49</v>
      </c>
      <c r="B42" s="6" t="s">
        <v>70</v>
      </c>
      <c r="C42" t="s">
        <v>70</v>
      </c>
      <c r="D42" t="s">
        <v>77</v>
      </c>
      <c r="E42" s="3" t="s">
        <v>76</v>
      </c>
      <c r="F42" s="6" t="s">
        <v>70</v>
      </c>
      <c r="G42" t="s">
        <v>70</v>
      </c>
      <c r="H42" t="s">
        <v>113</v>
      </c>
      <c r="I42" t="s">
        <v>113</v>
      </c>
      <c r="J42" t="s">
        <v>70</v>
      </c>
      <c r="K42" s="6" t="s">
        <v>70</v>
      </c>
      <c r="L42" s="6" t="s">
        <v>70</v>
      </c>
      <c r="M42" s="6" t="s">
        <v>70</v>
      </c>
    </row>
    <row r="43" spans="1:13" x14ac:dyDescent="0.25">
      <c r="A43" t="s">
        <v>50</v>
      </c>
      <c r="B43" s="7" t="s">
        <v>86</v>
      </c>
      <c r="C43" t="s">
        <v>70</v>
      </c>
      <c r="D43" s="3" t="s">
        <v>73</v>
      </c>
      <c r="E43" s="6" t="s">
        <v>74</v>
      </c>
      <c r="F43" s="7" t="s">
        <v>86</v>
      </c>
      <c r="G43" s="3" t="s">
        <v>80</v>
      </c>
      <c r="H43" s="3" t="s">
        <v>73</v>
      </c>
      <c r="I43" s="3" t="s">
        <v>80</v>
      </c>
      <c r="J43" s="3" t="s">
        <v>80</v>
      </c>
      <c r="K43" t="s">
        <v>70</v>
      </c>
      <c r="L43" t="s">
        <v>84</v>
      </c>
      <c r="M43" s="6" t="s">
        <v>84</v>
      </c>
    </row>
    <row r="44" spans="1:13" x14ac:dyDescent="0.25">
      <c r="A44" t="s">
        <v>51</v>
      </c>
      <c r="B44" s="6" t="s">
        <v>71</v>
      </c>
      <c r="C44" t="s">
        <v>71</v>
      </c>
      <c r="D44" s="6" t="s">
        <v>84</v>
      </c>
      <c r="E44" t="s">
        <v>74</v>
      </c>
      <c r="F44" t="s">
        <v>70</v>
      </c>
      <c r="G44" t="s">
        <v>71</v>
      </c>
      <c r="H44" t="s">
        <v>74</v>
      </c>
      <c r="I44" s="3" t="s">
        <v>73</v>
      </c>
      <c r="J44" s="3" t="s">
        <v>80</v>
      </c>
      <c r="K44" s="3" t="s">
        <v>72</v>
      </c>
      <c r="L44" t="s">
        <v>84</v>
      </c>
      <c r="M44" s="3" t="s">
        <v>85</v>
      </c>
    </row>
    <row r="45" spans="1:13" x14ac:dyDescent="0.25">
      <c r="A45" t="s">
        <v>52</v>
      </c>
      <c r="B45" t="s">
        <v>70</v>
      </c>
      <c r="C45" s="6" t="s">
        <v>71</v>
      </c>
      <c r="D45" s="6" t="s">
        <v>71</v>
      </c>
      <c r="E45" s="6" t="s">
        <v>74</v>
      </c>
      <c r="F45" t="s">
        <v>74</v>
      </c>
      <c r="G45" s="6" t="s">
        <v>71</v>
      </c>
      <c r="H45" t="s">
        <v>74</v>
      </c>
      <c r="I45" t="s">
        <v>74</v>
      </c>
      <c r="J45" t="s">
        <v>74</v>
      </c>
      <c r="K45" s="6" t="s">
        <v>75</v>
      </c>
      <c r="L45" s="3" t="s">
        <v>87</v>
      </c>
      <c r="M45" s="6" t="s">
        <v>84</v>
      </c>
    </row>
    <row r="46" spans="1:13" x14ac:dyDescent="0.25">
      <c r="A46" t="s">
        <v>53</v>
      </c>
      <c r="B46" s="6" t="s">
        <v>74</v>
      </c>
      <c r="C46" t="s">
        <v>70</v>
      </c>
      <c r="D46" s="6" t="s">
        <v>71</v>
      </c>
      <c r="E46" t="s">
        <v>71</v>
      </c>
      <c r="F46" s="6" t="s">
        <v>74</v>
      </c>
      <c r="G46" s="6" t="s">
        <v>71</v>
      </c>
      <c r="H46" s="6" t="s">
        <v>71</v>
      </c>
      <c r="I46" s="3" t="s">
        <v>80</v>
      </c>
      <c r="J46" s="3" t="s">
        <v>80</v>
      </c>
      <c r="K46" s="3" t="s">
        <v>80</v>
      </c>
      <c r="L46" s="3" t="s">
        <v>80</v>
      </c>
      <c r="M46" s="3" t="s">
        <v>80</v>
      </c>
    </row>
    <row r="47" spans="1:13" x14ac:dyDescent="0.25">
      <c r="A47" t="s">
        <v>54</v>
      </c>
      <c r="B47" t="s">
        <v>113</v>
      </c>
      <c r="C47" t="s">
        <v>71</v>
      </c>
      <c r="D47" t="s">
        <v>70</v>
      </c>
      <c r="E47" t="s">
        <v>74</v>
      </c>
      <c r="F47" t="s">
        <v>113</v>
      </c>
      <c r="G47" s="3" t="s">
        <v>72</v>
      </c>
      <c r="H47" s="6" t="s">
        <v>74</v>
      </c>
      <c r="I47" s="6" t="s">
        <v>74</v>
      </c>
      <c r="J47" s="6" t="s">
        <v>74</v>
      </c>
      <c r="K47" t="s">
        <v>74</v>
      </c>
      <c r="L47" t="s">
        <v>113</v>
      </c>
      <c r="M47" t="s">
        <v>113</v>
      </c>
    </row>
    <row r="48" spans="1:13" x14ac:dyDescent="0.25">
      <c r="A48" t="s">
        <v>55</v>
      </c>
      <c r="B48" t="s">
        <v>89</v>
      </c>
      <c r="C48" t="s">
        <v>71</v>
      </c>
      <c r="D48" t="s">
        <v>71</v>
      </c>
      <c r="E48" s="6" t="s">
        <v>84</v>
      </c>
      <c r="F48" t="s">
        <v>74</v>
      </c>
      <c r="G48" t="s">
        <v>71</v>
      </c>
      <c r="H48" s="7" t="s">
        <v>69</v>
      </c>
      <c r="I48" s="7" t="s">
        <v>115</v>
      </c>
      <c r="J48" t="s">
        <v>74</v>
      </c>
      <c r="K48" t="s">
        <v>74</v>
      </c>
      <c r="L48" s="6" t="s">
        <v>75</v>
      </c>
      <c r="M48" s="3" t="s">
        <v>80</v>
      </c>
    </row>
    <row r="49" spans="1:18" x14ac:dyDescent="0.25">
      <c r="A49" t="s">
        <v>56</v>
      </c>
      <c r="B49" s="6" t="s">
        <v>71</v>
      </c>
      <c r="C49" t="s">
        <v>74</v>
      </c>
      <c r="D49" t="s">
        <v>74</v>
      </c>
      <c r="E49" s="3" t="s">
        <v>76</v>
      </c>
      <c r="F49" s="6" t="s">
        <v>71</v>
      </c>
      <c r="G49" t="s">
        <v>74</v>
      </c>
      <c r="H49" s="6" t="s">
        <v>74</v>
      </c>
      <c r="I49" t="s">
        <v>74</v>
      </c>
      <c r="J49" s="6" t="s">
        <v>75</v>
      </c>
      <c r="K49" s="6" t="s">
        <v>75</v>
      </c>
      <c r="L49" s="3" t="s">
        <v>72</v>
      </c>
      <c r="M49" s="3" t="s">
        <v>80</v>
      </c>
    </row>
    <row r="50" spans="1:18" x14ac:dyDescent="0.25">
      <c r="A50" t="s">
        <v>57</v>
      </c>
      <c r="B50" s="6" t="s">
        <v>71</v>
      </c>
      <c r="C50" s="3" t="s">
        <v>89</v>
      </c>
      <c r="D50" s="3" t="s">
        <v>76</v>
      </c>
      <c r="E50" s="6" t="s">
        <v>74</v>
      </c>
      <c r="F50" t="s">
        <v>70</v>
      </c>
      <c r="G50" s="3" t="s">
        <v>76</v>
      </c>
      <c r="H50" t="s">
        <v>74</v>
      </c>
      <c r="I50" t="s">
        <v>74</v>
      </c>
      <c r="J50" t="s">
        <v>74</v>
      </c>
      <c r="K50" s="6" t="s">
        <v>75</v>
      </c>
      <c r="L50" s="7" t="s">
        <v>72</v>
      </c>
      <c r="M50" t="s">
        <v>72</v>
      </c>
    </row>
    <row r="51" spans="1:18" x14ac:dyDescent="0.25">
      <c r="A51" t="s">
        <v>58</v>
      </c>
      <c r="B51" t="s">
        <v>113</v>
      </c>
      <c r="C51" s="3" t="s">
        <v>82</v>
      </c>
      <c r="D51" s="3" t="s">
        <v>82</v>
      </c>
      <c r="E51" s="6" t="s">
        <v>74</v>
      </c>
      <c r="F51" s="6" t="s">
        <v>74</v>
      </c>
      <c r="G51" s="3" t="s">
        <v>82</v>
      </c>
      <c r="H51" t="s">
        <v>113</v>
      </c>
      <c r="I51" s="6" t="s">
        <v>75</v>
      </c>
      <c r="J51" s="7" t="s">
        <v>87</v>
      </c>
      <c r="K51" t="s">
        <v>82</v>
      </c>
      <c r="L51" t="s">
        <v>82</v>
      </c>
      <c r="M51" s="6" t="s">
        <v>71</v>
      </c>
    </row>
    <row r="52" spans="1:18" x14ac:dyDescent="0.25">
      <c r="A52" t="s">
        <v>59</v>
      </c>
      <c r="B52" s="3" t="s">
        <v>72</v>
      </c>
      <c r="C52" t="s">
        <v>71</v>
      </c>
      <c r="D52" t="s">
        <v>71</v>
      </c>
      <c r="E52" s="3" t="s">
        <v>76</v>
      </c>
      <c r="F52" t="s">
        <v>74</v>
      </c>
      <c r="G52" s="6" t="s">
        <v>71</v>
      </c>
      <c r="H52" t="s">
        <v>71</v>
      </c>
      <c r="I52" t="s">
        <v>74</v>
      </c>
      <c r="J52" t="s">
        <v>74</v>
      </c>
      <c r="K52" s="6" t="s">
        <v>75</v>
      </c>
      <c r="L52" s="6" t="s">
        <v>75</v>
      </c>
      <c r="M52" s="3" t="s">
        <v>80</v>
      </c>
    </row>
    <row r="53" spans="1:18" x14ac:dyDescent="0.25">
      <c r="A53" t="s">
        <v>60</v>
      </c>
      <c r="B53" t="s">
        <v>113</v>
      </c>
      <c r="C53" t="s">
        <v>89</v>
      </c>
      <c r="D53" s="6" t="s">
        <v>74</v>
      </c>
      <c r="E53" s="3" t="s">
        <v>76</v>
      </c>
      <c r="F53" t="s">
        <v>113</v>
      </c>
      <c r="G53" s="6" t="s">
        <v>74</v>
      </c>
      <c r="H53" t="s">
        <v>69</v>
      </c>
      <c r="I53" t="s">
        <v>69</v>
      </c>
      <c r="J53" s="3" t="s">
        <v>72</v>
      </c>
      <c r="K53" s="3" t="s">
        <v>72</v>
      </c>
      <c r="L53" t="s">
        <v>69</v>
      </c>
      <c r="M53" t="s">
        <v>71</v>
      </c>
    </row>
    <row r="54" spans="1:18" x14ac:dyDescent="0.25">
      <c r="A54" t="s">
        <v>61</v>
      </c>
      <c r="B54" t="s">
        <v>113</v>
      </c>
      <c r="C54" t="s">
        <v>113</v>
      </c>
      <c r="D54" t="s">
        <v>113</v>
      </c>
      <c r="E54" t="s">
        <v>74</v>
      </c>
      <c r="F54" s="3" t="s">
        <v>89</v>
      </c>
      <c r="G54" t="s">
        <v>113</v>
      </c>
      <c r="H54" s="6" t="s">
        <v>74</v>
      </c>
      <c r="I54" t="s">
        <v>74</v>
      </c>
      <c r="J54" t="s">
        <v>74</v>
      </c>
      <c r="K54" t="s">
        <v>74</v>
      </c>
      <c r="L54" t="s">
        <v>74</v>
      </c>
      <c r="M54" t="s">
        <v>71</v>
      </c>
    </row>
    <row r="55" spans="1:18" x14ac:dyDescent="0.25">
      <c r="A55" t="s">
        <v>62</v>
      </c>
      <c r="B55" s="6" t="s">
        <v>71</v>
      </c>
      <c r="C55" s="6" t="s">
        <v>74</v>
      </c>
      <c r="D55" s="6" t="s">
        <v>74</v>
      </c>
      <c r="E55" t="s">
        <v>113</v>
      </c>
      <c r="F55" s="6" t="s">
        <v>71</v>
      </c>
      <c r="G55" s="6" t="s">
        <v>74</v>
      </c>
      <c r="H55" s="6" t="s">
        <v>74</v>
      </c>
      <c r="I55" s="6" t="s">
        <v>74</v>
      </c>
      <c r="J55" t="s">
        <v>113</v>
      </c>
      <c r="K55" s="3" t="s">
        <v>72</v>
      </c>
      <c r="L55" s="3" t="s">
        <v>72</v>
      </c>
      <c r="M55" s="3" t="s">
        <v>72</v>
      </c>
    </row>
    <row r="56" spans="1:18" x14ac:dyDescent="0.25">
      <c r="A56" t="s">
        <v>63</v>
      </c>
      <c r="B56" t="s">
        <v>70</v>
      </c>
      <c r="C56" s="6" t="s">
        <v>84</v>
      </c>
      <c r="D56" s="6" t="s">
        <v>84</v>
      </c>
      <c r="E56" s="6" t="s">
        <v>74</v>
      </c>
      <c r="F56" s="6" t="s">
        <v>74</v>
      </c>
      <c r="G56" s="6" t="s">
        <v>84</v>
      </c>
      <c r="H56" t="s">
        <v>74</v>
      </c>
      <c r="I56" t="s">
        <v>74</v>
      </c>
      <c r="J56" s="3" t="s">
        <v>80</v>
      </c>
      <c r="K56" s="7" t="s">
        <v>87</v>
      </c>
      <c r="L56" s="3" t="s">
        <v>86</v>
      </c>
      <c r="M56" s="3" t="s">
        <v>86</v>
      </c>
    </row>
    <row r="57" spans="1:18" x14ac:dyDescent="0.25">
      <c r="A57" t="s">
        <v>64</v>
      </c>
      <c r="B57" s="3" t="s">
        <v>83</v>
      </c>
      <c r="C57" s="6" t="s">
        <v>71</v>
      </c>
      <c r="D57" t="s">
        <v>113</v>
      </c>
      <c r="E57" t="s">
        <v>89</v>
      </c>
      <c r="F57" t="s">
        <v>113</v>
      </c>
      <c r="G57" t="s">
        <v>70</v>
      </c>
      <c r="H57" t="s">
        <v>89</v>
      </c>
      <c r="I57" s="6" t="s">
        <v>74</v>
      </c>
      <c r="J57" s="6" t="s">
        <v>74</v>
      </c>
      <c r="K57" t="s">
        <v>70</v>
      </c>
      <c r="L57" s="3" t="s">
        <v>83</v>
      </c>
      <c r="M57" s="6" t="s">
        <v>71</v>
      </c>
    </row>
    <row r="58" spans="1:18" x14ac:dyDescent="0.25">
      <c r="A58" t="s">
        <v>65</v>
      </c>
      <c r="B58" s="6" t="s">
        <v>71</v>
      </c>
      <c r="C58" s="6" t="s">
        <v>71</v>
      </c>
      <c r="D58" t="s">
        <v>70</v>
      </c>
      <c r="E58" s="6" t="s">
        <v>74</v>
      </c>
      <c r="F58" t="s">
        <v>113</v>
      </c>
      <c r="G58" s="6" t="s">
        <v>71</v>
      </c>
      <c r="H58" t="s">
        <v>74</v>
      </c>
      <c r="I58" t="s">
        <v>74</v>
      </c>
      <c r="J58" t="s">
        <v>74</v>
      </c>
      <c r="K58" s="6" t="s">
        <v>70</v>
      </c>
      <c r="L58" t="s">
        <v>70</v>
      </c>
      <c r="M58" s="7" t="s">
        <v>86</v>
      </c>
      <c r="O58" t="s">
        <v>95</v>
      </c>
      <c r="P58" t="s">
        <v>96</v>
      </c>
      <c r="Q58" t="s">
        <v>97</v>
      </c>
      <c r="R58" t="s">
        <v>98</v>
      </c>
    </row>
    <row r="59" spans="1:18" x14ac:dyDescent="0.25">
      <c r="A59" t="s">
        <v>66</v>
      </c>
      <c r="B59" t="s">
        <v>71</v>
      </c>
      <c r="C59" t="s">
        <v>71</v>
      </c>
      <c r="D59" t="s">
        <v>71</v>
      </c>
      <c r="E59" t="s">
        <v>74</v>
      </c>
      <c r="F59" t="s">
        <v>74</v>
      </c>
      <c r="G59" s="6" t="s">
        <v>71</v>
      </c>
      <c r="H59" t="s">
        <v>74</v>
      </c>
      <c r="I59" s="3" t="s">
        <v>73</v>
      </c>
      <c r="J59" t="s">
        <v>74</v>
      </c>
      <c r="K59" s="3" t="s">
        <v>72</v>
      </c>
      <c r="L59" t="s">
        <v>71</v>
      </c>
      <c r="M59" s="6" t="s">
        <v>71</v>
      </c>
      <c r="O59">
        <v>685</v>
      </c>
      <c r="P59">
        <v>226</v>
      </c>
      <c r="Q59">
        <v>164</v>
      </c>
      <c r="R59">
        <v>38</v>
      </c>
    </row>
    <row r="60" spans="1:18" x14ac:dyDescent="0.25">
      <c r="A60" t="s">
        <v>67</v>
      </c>
      <c r="B60" s="3" t="s">
        <v>80</v>
      </c>
      <c r="C60" s="3" t="s">
        <v>86</v>
      </c>
      <c r="D60" s="7" t="s">
        <v>86</v>
      </c>
      <c r="E60" t="s">
        <v>74</v>
      </c>
      <c r="F60" t="s">
        <v>74</v>
      </c>
      <c r="G60" s="7" t="s">
        <v>86</v>
      </c>
      <c r="H60" t="s">
        <v>113</v>
      </c>
      <c r="I60" t="s">
        <v>74</v>
      </c>
      <c r="J60" t="s">
        <v>74</v>
      </c>
      <c r="K60" s="6" t="s">
        <v>75</v>
      </c>
      <c r="L60" s="3" t="s">
        <v>87</v>
      </c>
      <c r="M60" t="s">
        <v>116</v>
      </c>
      <c r="O60" t="s">
        <v>99</v>
      </c>
      <c r="P60">
        <f>(P59+Q59)/O59</f>
        <v>0.56934306569343063</v>
      </c>
    </row>
    <row r="61" spans="1:18" x14ac:dyDescent="0.25">
      <c r="A61" t="s">
        <v>68</v>
      </c>
      <c r="B61" s="3" t="s">
        <v>72</v>
      </c>
      <c r="C61" s="3" t="s">
        <v>86</v>
      </c>
      <c r="D61" s="3" t="s">
        <v>85</v>
      </c>
      <c r="E61" t="s">
        <v>74</v>
      </c>
      <c r="F61" t="s">
        <v>113</v>
      </c>
      <c r="G61" s="3" t="s">
        <v>116</v>
      </c>
      <c r="H61" s="3" t="s">
        <v>73</v>
      </c>
      <c r="I61" s="3" t="s">
        <v>80</v>
      </c>
      <c r="J61" s="6" t="s">
        <v>75</v>
      </c>
      <c r="K61" s="3" t="s">
        <v>86</v>
      </c>
      <c r="L61" s="7" t="s">
        <v>86</v>
      </c>
      <c r="M61" s="7" t="s">
        <v>86</v>
      </c>
      <c r="O61" t="s">
        <v>100</v>
      </c>
      <c r="P61">
        <f>(P59+R59)/O59</f>
        <v>0.38540145985401458</v>
      </c>
    </row>
    <row r="65" spans="4:23" x14ac:dyDescent="0.25">
      <c r="D65" t="s">
        <v>114</v>
      </c>
      <c r="F65" t="s">
        <v>90</v>
      </c>
      <c r="G65" s="1">
        <v>83</v>
      </c>
      <c r="H65" s="3">
        <v>7</v>
      </c>
      <c r="I65" s="2">
        <v>1</v>
      </c>
      <c r="J65" s="4" t="s">
        <v>126</v>
      </c>
      <c r="K65" s="5" t="s">
        <v>117</v>
      </c>
      <c r="L65" t="s">
        <v>101</v>
      </c>
      <c r="M65" t="s">
        <v>102</v>
      </c>
      <c r="N65" t="s">
        <v>103</v>
      </c>
      <c r="O65" t="s">
        <v>104</v>
      </c>
      <c r="P65" t="s">
        <v>105</v>
      </c>
      <c r="Q65" t="s">
        <v>106</v>
      </c>
      <c r="R65" t="s">
        <v>107</v>
      </c>
      <c r="U65" s="1" t="s">
        <v>112</v>
      </c>
      <c r="V65" s="3" t="s">
        <v>112</v>
      </c>
      <c r="W65" s="2" t="s">
        <v>112</v>
      </c>
    </row>
    <row r="66" spans="4:23" x14ac:dyDescent="0.25">
      <c r="F66" t="s">
        <v>99</v>
      </c>
      <c r="G66">
        <f>G65+H65</f>
        <v>90</v>
      </c>
      <c r="H66" s="4">
        <v>207</v>
      </c>
      <c r="I66">
        <f>G66/(H66+L66)</f>
        <v>0.27777777777777779</v>
      </c>
      <c r="L66">
        <f>H66-G66</f>
        <v>117</v>
      </c>
      <c r="M66">
        <f>N66-G66</f>
        <v>6</v>
      </c>
      <c r="N66">
        <v>96</v>
      </c>
      <c r="O66">
        <f>G65+H65</f>
        <v>90</v>
      </c>
      <c r="P66">
        <f>O66/(O66+L66)</f>
        <v>0.43478260869565216</v>
      </c>
      <c r="Q66">
        <f>O66/(O66+M66)</f>
        <v>0.9375</v>
      </c>
      <c r="R66">
        <f>(1+1)*(P66*Q66)/(P66+Q66)</f>
        <v>0.59405940594059403</v>
      </c>
      <c r="U66">
        <f>G65+G69+G73+G77+G81</f>
        <v>226</v>
      </c>
      <c r="V66">
        <f>H65+H69+H73+H77+H81</f>
        <v>164</v>
      </c>
      <c r="W66">
        <f>I65+I69+I73+I77+I81</f>
        <v>38</v>
      </c>
    </row>
    <row r="67" spans="4:23" x14ac:dyDescent="0.25">
      <c r="F67" t="s">
        <v>100</v>
      </c>
      <c r="G67">
        <f>G65+I65</f>
        <v>84</v>
      </c>
      <c r="H67" s="5">
        <v>224</v>
      </c>
      <c r="I67">
        <f>G67/H67</f>
        <v>0.375</v>
      </c>
      <c r="L67">
        <f>H67-G67</f>
        <v>140</v>
      </c>
      <c r="M67">
        <f>N67-G67</f>
        <v>12</v>
      </c>
      <c r="N67">
        <v>96</v>
      </c>
      <c r="O67">
        <f>G65+I65</f>
        <v>84</v>
      </c>
      <c r="P67">
        <f>O67/(O67+L67)</f>
        <v>0.375</v>
      </c>
      <c r="Q67">
        <f>O67/(O67+M67)</f>
        <v>0.875</v>
      </c>
      <c r="R67">
        <f>(1+1)*(P67*Q67)/(P67+Q67)</f>
        <v>0.52500000000000002</v>
      </c>
      <c r="U67" t="b">
        <f>AND(U66=P59)</f>
        <v>1</v>
      </c>
      <c r="V67" t="b">
        <f>AND(V66=Q59)</f>
        <v>1</v>
      </c>
      <c r="W67" t="b">
        <f>AND(W66=R59)</f>
        <v>1</v>
      </c>
    </row>
    <row r="69" spans="4:23" x14ac:dyDescent="0.25">
      <c r="F69" t="s">
        <v>91</v>
      </c>
      <c r="G69" s="1">
        <v>70</v>
      </c>
      <c r="H69" s="3">
        <v>11</v>
      </c>
      <c r="I69" s="2">
        <v>10</v>
      </c>
      <c r="J69" s="4" t="s">
        <v>125</v>
      </c>
      <c r="K69" s="5" t="s">
        <v>118</v>
      </c>
      <c r="L69" t="s">
        <v>101</v>
      </c>
      <c r="M69" t="s">
        <v>102</v>
      </c>
      <c r="N69" t="s">
        <v>108</v>
      </c>
      <c r="O69" t="s">
        <v>104</v>
      </c>
      <c r="P69" t="s">
        <v>105</v>
      </c>
      <c r="Q69" t="s">
        <v>106</v>
      </c>
      <c r="R69" t="s">
        <v>107</v>
      </c>
    </row>
    <row r="70" spans="4:23" x14ac:dyDescent="0.25">
      <c r="F70" t="s">
        <v>99</v>
      </c>
      <c r="G70">
        <f>G69+H69</f>
        <v>81</v>
      </c>
      <c r="H70" s="4">
        <v>151</v>
      </c>
      <c r="I70">
        <f>G70/H70</f>
        <v>0.53642384105960261</v>
      </c>
      <c r="L70">
        <f>H70-G70</f>
        <v>70</v>
      </c>
      <c r="M70">
        <f>N70-G70</f>
        <v>23</v>
      </c>
      <c r="N70">
        <v>104</v>
      </c>
      <c r="O70">
        <f>G69+H69</f>
        <v>81</v>
      </c>
      <c r="P70">
        <f>O70/(O70+L70)</f>
        <v>0.53642384105960261</v>
      </c>
      <c r="Q70">
        <f>O70/(O70+M70)</f>
        <v>0.77884615384615385</v>
      </c>
      <c r="R70">
        <f>(1+1)*(P70*Q70)/(P70+Q70)</f>
        <v>0.63529411764705879</v>
      </c>
    </row>
    <row r="71" spans="4:23" x14ac:dyDescent="0.25">
      <c r="F71" t="s">
        <v>100</v>
      </c>
      <c r="G71">
        <f>G69+I69</f>
        <v>80</v>
      </c>
      <c r="H71" s="5">
        <v>188</v>
      </c>
      <c r="I71">
        <f>G71/H71</f>
        <v>0.42553191489361702</v>
      </c>
      <c r="L71">
        <f>H71-G71</f>
        <v>108</v>
      </c>
      <c r="M71">
        <f>N71-G71</f>
        <v>24</v>
      </c>
      <c r="N71">
        <v>104</v>
      </c>
      <c r="O71">
        <f>G69+I69</f>
        <v>80</v>
      </c>
      <c r="P71">
        <f>O71/(O71+L71)</f>
        <v>0.42553191489361702</v>
      </c>
      <c r="Q71">
        <f>O71/(O71+M71)</f>
        <v>0.76923076923076927</v>
      </c>
      <c r="R71">
        <f>(1+1)*(P71*Q71)/(P71+Q71)</f>
        <v>0.54794520547945202</v>
      </c>
    </row>
    <row r="73" spans="4:23" x14ac:dyDescent="0.25">
      <c r="F73" t="s">
        <v>94</v>
      </c>
      <c r="G73" s="1">
        <v>21</v>
      </c>
      <c r="H73" s="3">
        <v>31</v>
      </c>
      <c r="I73" s="2">
        <v>11</v>
      </c>
      <c r="J73" s="4" t="s">
        <v>124</v>
      </c>
      <c r="K73" s="5" t="s">
        <v>119</v>
      </c>
      <c r="L73" t="s">
        <v>101</v>
      </c>
      <c r="M73" t="s">
        <v>102</v>
      </c>
      <c r="N73" t="s">
        <v>109</v>
      </c>
      <c r="O73" t="s">
        <v>104</v>
      </c>
      <c r="P73" t="s">
        <v>105</v>
      </c>
      <c r="Q73" t="s">
        <v>106</v>
      </c>
      <c r="R73" t="s">
        <v>107</v>
      </c>
    </row>
    <row r="74" spans="4:23" x14ac:dyDescent="0.25">
      <c r="F74" t="s">
        <v>99</v>
      </c>
      <c r="G74">
        <f>G73+H73</f>
        <v>52</v>
      </c>
      <c r="H74" s="4">
        <v>75</v>
      </c>
      <c r="I74">
        <f>G74/H74</f>
        <v>0.69333333333333336</v>
      </c>
      <c r="L74">
        <f>H74-G74</f>
        <v>23</v>
      </c>
      <c r="M74">
        <f>N74-G74</f>
        <v>54</v>
      </c>
      <c r="N74">
        <v>106</v>
      </c>
      <c r="O74">
        <f>G73+H73</f>
        <v>52</v>
      </c>
      <c r="P74">
        <f>O74/(O74+L74)</f>
        <v>0.69333333333333336</v>
      </c>
      <c r="Q74">
        <f>O74/(O74+M74)</f>
        <v>0.49056603773584906</v>
      </c>
      <c r="R74">
        <f>(1+1)*(P74*Q74)/(P74+Q74)</f>
        <v>0.57458563535911611</v>
      </c>
    </row>
    <row r="75" spans="4:23" x14ac:dyDescent="0.25">
      <c r="F75" t="s">
        <v>100</v>
      </c>
      <c r="G75">
        <f>G73+I73</f>
        <v>32</v>
      </c>
      <c r="H75" s="5">
        <v>68</v>
      </c>
      <c r="I75">
        <f>G75/H75</f>
        <v>0.47058823529411764</v>
      </c>
      <c r="L75">
        <f>H75-G75</f>
        <v>36</v>
      </c>
      <c r="M75">
        <f>N75-G75</f>
        <v>74</v>
      </c>
      <c r="N75">
        <v>106</v>
      </c>
      <c r="O75">
        <f>G73+I73</f>
        <v>32</v>
      </c>
      <c r="P75">
        <f>O75/(O75+L75)</f>
        <v>0.47058823529411764</v>
      </c>
      <c r="Q75">
        <f>O75/(O75+M75)</f>
        <v>0.30188679245283018</v>
      </c>
      <c r="R75">
        <f>(1+1)*(P75*Q75)/(P75+Q75)</f>
        <v>0.36781609195402298</v>
      </c>
    </row>
    <row r="77" spans="4:23" x14ac:dyDescent="0.25">
      <c r="F77" t="s">
        <v>93</v>
      </c>
      <c r="G77" s="1">
        <v>13</v>
      </c>
      <c r="H77" s="3">
        <v>17</v>
      </c>
      <c r="I77" s="2">
        <v>4</v>
      </c>
      <c r="J77" s="4" t="s">
        <v>123</v>
      </c>
      <c r="K77" s="5" t="s">
        <v>120</v>
      </c>
      <c r="L77" t="s">
        <v>101</v>
      </c>
      <c r="M77" t="s">
        <v>102</v>
      </c>
      <c r="N77" t="s">
        <v>110</v>
      </c>
      <c r="O77" t="s">
        <v>104</v>
      </c>
      <c r="P77" t="s">
        <v>105</v>
      </c>
      <c r="Q77" t="s">
        <v>106</v>
      </c>
      <c r="R77" t="s">
        <v>107</v>
      </c>
    </row>
    <row r="78" spans="4:23" x14ac:dyDescent="0.25">
      <c r="F78" t="s">
        <v>99</v>
      </c>
      <c r="G78">
        <f>G77+H77</f>
        <v>30</v>
      </c>
      <c r="H78" s="4">
        <v>104</v>
      </c>
      <c r="I78">
        <f>G78/H78</f>
        <v>0.28846153846153844</v>
      </c>
      <c r="L78">
        <f>H78-G78</f>
        <v>74</v>
      </c>
      <c r="M78">
        <f>N78-G78</f>
        <v>19</v>
      </c>
      <c r="N78">
        <v>49</v>
      </c>
      <c r="O78">
        <f>G77+H77</f>
        <v>30</v>
      </c>
      <c r="P78">
        <f>O78/(O78+L78)</f>
        <v>0.28846153846153844</v>
      </c>
      <c r="Q78">
        <f>O78/(O78+M78)</f>
        <v>0.61224489795918369</v>
      </c>
      <c r="R78">
        <f>(1+1)*(P78*Q78)/(P78+Q78)</f>
        <v>0.39215686274509803</v>
      </c>
    </row>
    <row r="79" spans="4:23" x14ac:dyDescent="0.25">
      <c r="F79" t="s">
        <v>100</v>
      </c>
      <c r="G79">
        <f>G77+I77</f>
        <v>17</v>
      </c>
      <c r="H79" s="5">
        <v>144</v>
      </c>
      <c r="I79">
        <f>G79/H79</f>
        <v>0.11805555555555555</v>
      </c>
      <c r="L79">
        <f>H79-G79</f>
        <v>127</v>
      </c>
      <c r="M79">
        <f>N79-G79</f>
        <v>32</v>
      </c>
      <c r="N79">
        <v>49</v>
      </c>
      <c r="O79">
        <f>G77+I77</f>
        <v>17</v>
      </c>
      <c r="P79">
        <f>O79/(O79+L79)</f>
        <v>0.11805555555555555</v>
      </c>
      <c r="Q79">
        <f>O79/(O79+M79)</f>
        <v>0.34693877551020408</v>
      </c>
      <c r="R79">
        <f>(1+1)*(P79*Q79)/(P79+Q79)</f>
        <v>0.17616580310880831</v>
      </c>
    </row>
    <row r="81" spans="6:18" x14ac:dyDescent="0.25">
      <c r="F81" t="s">
        <v>92</v>
      </c>
      <c r="G81" s="1">
        <v>39</v>
      </c>
      <c r="H81" s="3">
        <v>98</v>
      </c>
      <c r="I81" s="2">
        <v>12</v>
      </c>
      <c r="J81" s="4" t="s">
        <v>122</v>
      </c>
      <c r="K81" s="5" t="s">
        <v>121</v>
      </c>
      <c r="L81" t="s">
        <v>101</v>
      </c>
      <c r="M81" t="s">
        <v>102</v>
      </c>
      <c r="N81" t="s">
        <v>111</v>
      </c>
      <c r="O81" t="s">
        <v>104</v>
      </c>
      <c r="P81" t="s">
        <v>105</v>
      </c>
      <c r="Q81" t="s">
        <v>106</v>
      </c>
      <c r="R81" t="s">
        <v>107</v>
      </c>
    </row>
    <row r="82" spans="6:18" x14ac:dyDescent="0.25">
      <c r="F82" t="s">
        <v>99</v>
      </c>
      <c r="G82">
        <f>G81+H81</f>
        <v>137</v>
      </c>
      <c r="H82" s="4">
        <v>148</v>
      </c>
      <c r="I82">
        <f>G82/H82</f>
        <v>0.92567567567567566</v>
      </c>
      <c r="L82">
        <f>H82-G82</f>
        <v>11</v>
      </c>
      <c r="M82">
        <f>N82-G82</f>
        <v>193</v>
      </c>
      <c r="N82">
        <v>330</v>
      </c>
      <c r="O82">
        <f>G81+H81</f>
        <v>137</v>
      </c>
      <c r="P82">
        <f>O82/(O82+L82)</f>
        <v>0.92567567567567566</v>
      </c>
      <c r="Q82">
        <f>O82/(O82+M82)</f>
        <v>0.41515151515151516</v>
      </c>
      <c r="R82">
        <f>(1+1)*(P82*Q82)/(P82+Q82)</f>
        <v>0.57322175732217573</v>
      </c>
    </row>
    <row r="83" spans="6:18" x14ac:dyDescent="0.25">
      <c r="F83" t="s">
        <v>100</v>
      </c>
      <c r="G83">
        <f>G81+I81</f>
        <v>51</v>
      </c>
      <c r="H83" s="5">
        <v>61</v>
      </c>
      <c r="I83">
        <f>G83/H83</f>
        <v>0.83606557377049184</v>
      </c>
      <c r="L83">
        <f>H83-G83</f>
        <v>10</v>
      </c>
      <c r="M83">
        <f>N83-G83</f>
        <v>279</v>
      </c>
      <c r="N83">
        <v>330</v>
      </c>
      <c r="O83">
        <f>G81+I81</f>
        <v>51</v>
      </c>
      <c r="P83">
        <f>O83/(O83+L83)</f>
        <v>0.83606557377049184</v>
      </c>
      <c r="Q83">
        <f>O83/(O83+M83)</f>
        <v>0.15454545454545454</v>
      </c>
      <c r="R83">
        <f>(1+1)*(P83*Q83)/(P83+Q83)</f>
        <v>0.2608695652173913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</dc:creator>
  <cp:lastModifiedBy>ean</cp:lastModifiedBy>
  <dcterms:created xsi:type="dcterms:W3CDTF">2024-06-05T11:44:00Z</dcterms:created>
  <dcterms:modified xsi:type="dcterms:W3CDTF">2024-06-09T18:33:37Z</dcterms:modified>
</cp:coreProperties>
</file>