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Raphael\Desktop\"/>
    </mc:Choice>
  </mc:AlternateContent>
  <xr:revisionPtr revIDLastSave="0" documentId="8_{C3F56FA1-D138-4D78-86F0-08BC436D30B5}" xr6:coauthVersionLast="47" xr6:coauthVersionMax="47" xr10:uidLastSave="{00000000-0000-0000-0000-000000000000}"/>
  <bookViews>
    <workbookView xWindow="-120" yWindow="-120" windowWidth="20640" windowHeight="11760" firstSheet="2" activeTab="6" xr2:uid="{00000000-000D-0000-FFFF-FFFF00000000}"/>
  </bookViews>
  <sheets>
    <sheet name="Total Sales" sheetId="18" r:id="rId1"/>
    <sheet name="Country Bar Chart" sheetId="19" r:id="rId2"/>
    <sheet name="Top Customers" sheetId="21" r:id="rId3"/>
    <sheet name="orders" sheetId="17" r:id="rId4"/>
    <sheet name="customers" sheetId="13" r:id="rId5"/>
    <sheet name="Produts" sheetId="2" r:id="rId6"/>
    <sheet name="Dashboard" sheetId="23" r:id="rId7"/>
  </sheets>
  <definedNames>
    <definedName name="_xlnm._FilterDatabase" localSheetId="3" hidden="1">orders!$A$1:$M$1001</definedName>
    <definedName name="_xlnm._FilterDatabase" localSheetId="5" hidden="1">Produts!$A$1:$G$49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65" i="17"/>
  <c r="N135" i="17"/>
  <c r="M915" i="17"/>
  <c r="L3" i="17"/>
  <c r="M3" i="17" s="1"/>
  <c r="L4" i="17"/>
  <c r="M4" i="17" s="1"/>
  <c r="L5" i="17"/>
  <c r="M5" i="17" s="1"/>
  <c r="L6" i="17"/>
  <c r="M6" i="17" s="1"/>
  <c r="L7" i="17"/>
  <c r="M7" i="17" s="1"/>
  <c r="L8" i="17"/>
  <c r="M8" i="17" s="1"/>
  <c r="M9" i="17"/>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1" i="17"/>
  <c r="F12" i="17"/>
  <c r="F3" i="17"/>
  <c r="F4" i="17"/>
  <c r="F5" i="17"/>
  <c r="F6" i="17"/>
  <c r="F7" i="17"/>
  <c r="F8" i="17"/>
  <c r="F9" i="17"/>
  <c r="F10" i="17"/>
  <c r="F2" i="17"/>
</calcChain>
</file>

<file path=xl/sharedStrings.xml><?xml version="1.0" encoding="utf-8"?>
<sst xmlns="http://schemas.openxmlformats.org/spreadsheetml/2006/main" count="11131" uniqueCount="6225">
  <si>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</si>
  <si>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</si>
  <si>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</si>
  <si>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</si>
  <si>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</si>
  <si>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</si>
  <si>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</si>
  <si>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</si>
  <si>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</si>
  <si>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</si>
  <si>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</si>
  <si>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</si>
  <si>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</si>
  <si>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</si>
  <si>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</si>
  <si>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</si>
  <si>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</si>
  <si>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</si>
  <si>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</si>
  <si>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</si>
  <si>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</si>
  <si>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</si>
  <si>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</si>
  <si>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</si>
  <si>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</si>
  <si>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</si>
  <si>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</si>
  <si>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</si>
  <si>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</si>
  <si>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</si>
  <si>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</si>
  <si>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</si>
  <si>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</si>
  <si>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</si>
  <si>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</si>
  <si>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</si>
  <si>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</si>
  <si>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</si>
  <si>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</si>
  <si>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</si>
  <si>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</si>
  <si>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</si>
  <si>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</si>
  <si>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</si>
  <si>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</si>
  <si>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</si>
  <si>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</si>
  <si>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</si>
  <si>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</si>
  <si>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</si>
  <si>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</si>
  <si>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</si>
  <si>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</si>
  <si>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</si>
  <si>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</si>
  <si>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</si>
  <si>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</si>
  <si>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</si>
  <si>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</si>
  <si>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</si>
  <si>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</si>
  <si>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</si>
  <si>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</si>
  <si>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</si>
  <si>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</si>
  <si>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</si>
  <si>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</si>
  <si>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</si>
  <si>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</si>
  <si>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</si>
  <si>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</si>
  <si>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</si>
  <si>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</si>
  <si>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</si>
  <si>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</si>
  <si>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</si>
  <si>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</si>
  <si>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</si>
  <si>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</si>
  <si>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</si>
  <si>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</si>
  <si>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</si>
  <si>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</si>
  <si>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</si>
  <si>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</si>
  <si>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</si>
  <si>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</si>
  <si>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</si>
  <si>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</si>
  <si>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</si>
  <si>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</si>
  <si>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</si>
  <si>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</si>
  <si>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</si>
  <si>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</si>
  <si>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</si>
  <si>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</si>
  <si>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</si>
  <si>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</si>
  <si>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</si>
  <si>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</si>
  <si>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</si>
  <si>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</si>
  <si>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</si>
  <si>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</si>
  <si>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</si>
  <si>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</si>
  <si>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</si>
  <si>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</si>
  <si>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</si>
  <si>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</si>
  <si>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</si>
  <si>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</si>
  <si>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</si>
  <si>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</si>
  <si>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</si>
  <si>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</si>
  <si>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</si>
  <si>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</si>
  <si>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</si>
  <si>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</si>
  <si>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</si>
  <si>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</si>
  <si>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</si>
  <si>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</si>
  <si>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</si>
  <si>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</si>
  <si>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</si>
  <si>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</si>
  <si>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</si>
  <si>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</si>
  <si>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</si>
  <si>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</si>
  <si>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</si>
  <si>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</si>
  <si>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</si>
  <si>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</si>
  <si>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</si>
  <si>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</si>
  <si>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</si>
  <si>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</si>
  <si>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</si>
  <si>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</si>
  <si>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</si>
  <si>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</si>
  <si>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</si>
  <si>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</si>
  <si>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</si>
  <si>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</si>
  <si>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</si>
  <si>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</si>
  <si>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</si>
  <si>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</si>
  <si>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</si>
  <si>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</si>
  <si>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</si>
  <si>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</si>
  <si>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</si>
  <si>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</si>
  <si>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</si>
  <si>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</si>
  <si>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</si>
  <si>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</si>
  <si>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</si>
  <si>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</si>
  <si>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</si>
  <si>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</si>
  <si>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</si>
  <si>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</si>
  <si>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</si>
  <si>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</si>
  <si>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</si>
  <si>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</si>
  <si>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</si>
  <si>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</si>
  <si>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</si>
  <si>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</si>
  <si>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</si>
  <si>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</si>
  <si>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</si>
  <si>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</si>
  <si>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</si>
  <si>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</si>
  <si>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</si>
  <si>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</si>
  <si>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</si>
  <si>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</si>
  <si>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</si>
  <si>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</si>
  <si>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</si>
  <si>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</si>
  <si>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</si>
  <si>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</si>
  <si>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</si>
  <si>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</si>
  <si>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</si>
  <si>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</si>
  <si>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</si>
  <si>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</si>
  <si>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</si>
  <si>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</si>
  <si>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</si>
  <si>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</si>
  <si>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</si>
  <si>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</si>
  <si>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</si>
  <si>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</si>
  <si>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</si>
  <si>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</si>
  <si>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</si>
  <si>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</si>
  <si>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</si>
  <si>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</si>
  <si>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</si>
  <si>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</si>
  <si>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</si>
  <si>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</si>
  <si>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</si>
  <si>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</si>
  <si>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</si>
  <si>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</si>
  <si>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</si>
  <si>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</si>
  <si>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</si>
  <si>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</si>
  <si>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</si>
  <si>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</si>
  <si>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</si>
  <si>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</si>
  <si>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</si>
  <si>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</si>
  <si>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</si>
  <si>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</si>
  <si>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</si>
  <si>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</si>
  <si>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</si>
  <si>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</si>
  <si>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</si>
  <si>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</si>
  <si>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</si>
  <si>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</si>
  <si>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</si>
  <si>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</si>
  <si>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</si>
  <si>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</si>
  <si>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</si>
  <si>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</si>
  <si>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</si>
  <si>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</si>
  <si>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</si>
  <si>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</si>
  <si>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</si>
  <si>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</si>
  <si>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</si>
  <si>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</si>
  <si>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</si>
  <si>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</si>
  <si>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</si>
  <si>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</si>
  <si>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</si>
  <si>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</si>
  <si>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</si>
  <si>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</si>
  <si>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</si>
  <si>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</si>
  <si>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</si>
  <si>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</si>
  <si>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</si>
  <si>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</si>
  <si>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</si>
  <si>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</si>
  <si>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</si>
  <si>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</si>
  <si>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</si>
  <si>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</si>
  <si>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</si>
  <si>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</si>
  <si>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</si>
  <si>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</si>
  <si>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</si>
  <si>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</si>
  <si>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</si>
  <si>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</si>
  <si>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</si>
  <si>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</si>
  <si>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</si>
  <si>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</si>
  <si>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</si>
  <si>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</si>
  <si>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</si>
  <si>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</si>
  <si>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</si>
  <si>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</si>
  <si>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</si>
  <si>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</si>
  <si>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</si>
  <si>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</si>
  <si>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</si>
  <si>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</si>
  <si>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</si>
  <si>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</si>
  <si>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</si>
  <si>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</si>
  <si>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</si>
  <si>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</si>
  <si>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</si>
  <si>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</si>
  <si>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</si>
  <si>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</si>
  <si>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</si>
  <si>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</si>
  <si>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</si>
  <si>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</si>
  <si>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</si>
  <si>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</si>
  <si>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</si>
  <si>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</si>
  <si>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</si>
  <si>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</si>
  <si>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</si>
  <si>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</si>
  <si>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</si>
  <si>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</si>
  <si>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</si>
  <si>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</si>
  <si>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</si>
  <si>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</si>
  <si>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</si>
  <si>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</si>
  <si>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</si>
  <si>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</si>
  <si>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</si>
  <si>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</si>
  <si>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</si>
  <si>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</si>
  <si>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</si>
  <si>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</si>
  <si>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</si>
  <si>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</si>
  <si>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</si>
  <si>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</si>
  <si>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</si>
  <si>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</si>
  <si>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</si>
  <si>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</si>
  <si>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</si>
  <si>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</si>
  <si>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</si>
  <si>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</si>
  <si>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</si>
  <si>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</si>
  <si>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</si>
  <si>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</si>
  <si>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</si>
  <si>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</si>
  <si>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</si>
  <si>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</si>
  <si>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</si>
  <si>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</si>
  <si>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</si>
  <si>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</si>
  <si>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</si>
  <si>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</si>
  <si>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</si>
  <si>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</si>
  <si>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</si>
  <si>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</si>
  <si>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</si>
  <si>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</si>
  <si>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</si>
  <si>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</si>
  <si>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</si>
  <si>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</si>
  <si>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</si>
  <si>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</si>
  <si>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</si>
  <si>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</si>
  <si>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</si>
  <si>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</si>
  <si>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</si>
  <si>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</si>
  <si>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</si>
  <si>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</si>
  <si>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</si>
  <si>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</si>
  <si>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</si>
  <si>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</si>
  <si>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</si>
  <si>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</si>
  <si>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</si>
  <si>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</si>
  <si>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</si>
  <si>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</si>
  <si>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</si>
  <si>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</si>
  <si>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</si>
  <si>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</si>
  <si>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</si>
  <si>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</si>
  <si>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</si>
  <si>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</si>
  <si>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</si>
  <si>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</si>
  <si>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</si>
  <si>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</si>
  <si>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</si>
  <si>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</si>
  <si>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</si>
  <si>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</si>
  <si>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</si>
  <si>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</si>
  <si>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</si>
  <si>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</si>
  <si>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</si>
  <si>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</si>
  <si>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</si>
  <si>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</si>
  <si>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</si>
  <si>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</si>
  <si>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</si>
  <si>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</si>
  <si>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</si>
  <si>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</si>
  <si>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</si>
  <si>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</si>
  <si>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</si>
  <si>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</si>
  <si>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</si>
  <si>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</si>
  <si>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</si>
  <si>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</si>
  <si>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</si>
  <si>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</si>
  <si>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</si>
  <si>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</si>
  <si>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</si>
  <si>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</si>
  <si>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</si>
  <si>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</si>
  <si>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</si>
  <si>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</si>
  <si>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</si>
  <si>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</si>
  <si>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</si>
  <si>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</si>
  <si>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</si>
  <si>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</si>
  <si>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</si>
  <si>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</si>
  <si>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</si>
  <si>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</si>
  <si>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</si>
  <si>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</si>
  <si>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</si>
  <si>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</si>
  <si>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</si>
  <si>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</si>
  <si>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</si>
  <si>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</si>
  <si>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</si>
  <si>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</si>
  <si>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</si>
  <si>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</si>
  <si>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</si>
  <si>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</si>
  <si>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</si>
  <si>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</si>
  <si>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</si>
  <si>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</si>
  <si>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</si>
  <si>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</si>
  <si>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</si>
  <si>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</si>
  <si>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</si>
  <si>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</si>
  <si>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</si>
  <si>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</si>
  <si>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</si>
  <si>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</si>
  <si>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</si>
  <si>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</si>
  <si>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</si>
  <si>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</si>
  <si>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</si>
  <si>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</si>
  <si>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</si>
  <si>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</si>
  <si>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</si>
  <si>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</si>
  <si>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</si>
  <si>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</si>
  <si>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</si>
  <si>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</si>
  <si>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</si>
  <si>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</si>
  <si>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</si>
  <si>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</si>
  <si>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</si>
  <si>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</si>
  <si>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</si>
  <si>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</si>
  <si>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</si>
  <si>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</si>
  <si>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</si>
  <si>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</si>
  <si>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</si>
  <si>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</si>
  <si>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</si>
  <si>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</si>
  <si>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</si>
  <si>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</si>
  <si>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</si>
  <si>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</si>
  <si>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</si>
  <si>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</si>
  <si>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</si>
  <si>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</si>
  <si>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</si>
  <si>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</si>
  <si>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</si>
  <si>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</si>
  <si>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</si>
  <si>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</si>
  <si>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</si>
  <si>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</si>
  <si>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</si>
  <si>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</si>
  <si>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</si>
  <si>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</si>
  <si>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</si>
  <si>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</si>
  <si>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</si>
  <si>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</si>
  <si>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</si>
  <si>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</si>
  <si>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</si>
  <si>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</si>
  <si>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</si>
  <si>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</si>
  <si>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</si>
  <si>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</si>
  <si>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</si>
  <si>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</si>
  <si>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</si>
  <si>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</si>
  <si>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</si>
  <si>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</si>
  <si>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</si>
  <si>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</si>
  <si>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</si>
  <si>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</si>
  <si>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</si>
  <si>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</si>
  <si>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</si>
  <si>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</si>
  <si>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</si>
  <si>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</si>
  <si>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</si>
  <si>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</si>
  <si>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</si>
  <si>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</si>
  <si>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</si>
  <si>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</si>
  <si>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</si>
  <si>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</si>
  <si>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</si>
  <si>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</si>
  <si>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</si>
  <si>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</si>
  <si>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</si>
  <si>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</si>
  <si>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</si>
  <si>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</si>
  <si>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</si>
  <si>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</si>
  <si>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</si>
  <si>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</si>
  <si>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</si>
  <si>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</si>
  <si>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</si>
  <si>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</si>
  <si>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</si>
  <si>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</si>
  <si>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</si>
  <si>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</si>
  <si>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</si>
  <si>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</si>
  <si>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</si>
  <si>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</si>
  <si>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</si>
  <si>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</si>
  <si>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</si>
  <si>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</si>
  <si>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</si>
  <si>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</si>
  <si>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</si>
  <si>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</si>
  <si>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</si>
  <si>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</si>
  <si>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</si>
  <si>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</si>
  <si>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</si>
  <si>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</si>
  <si>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</si>
  <si>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</si>
  <si>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</si>
  <si>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</si>
  <si>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</si>
  <si>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</si>
  <si>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</si>
  <si>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</si>
  <si>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</si>
  <si>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</si>
  <si>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</si>
  <si>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</si>
  <si>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</si>
  <si>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</si>
  <si>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</si>
  <si>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</si>
  <si>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</si>
  <si>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</si>
  <si>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</si>
  <si>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</si>
  <si>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</si>
  <si>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</si>
  <si>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</si>
  <si>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</si>
  <si>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</si>
  <si>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</si>
  <si>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</si>
  <si>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</si>
  <si>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</si>
  <si>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</si>
  <si>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</si>
  <si>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</si>
  <si>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</si>
  <si>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</si>
  <si>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</si>
  <si>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</si>
  <si>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</si>
  <si>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</si>
  <si>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</si>
  <si>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</si>
  <si>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</si>
  <si>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</si>
  <si>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</si>
  <si>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</si>
  <si>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</si>
  <si>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</si>
  <si>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</si>
  <si>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</si>
  <si>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</si>
  <si>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</si>
  <si>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</si>
  <si>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</si>
  <si>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</si>
  <si>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</si>
  <si>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</si>
  <si>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</si>
  <si>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</si>
  <si>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</si>
  <si>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</si>
  <si>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</si>
  <si>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</si>
  <si>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</si>
  <si>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</si>
  <si>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</si>
  <si>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</si>
  <si>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</si>
  <si>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</si>
  <si>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</si>
  <si>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</si>
  <si>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</si>
  <si>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</si>
  <si>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</si>
  <si>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</si>
  <si>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</si>
  <si>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</si>
  <si>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</si>
  <si>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</si>
  <si>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</si>
  <si>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</si>
  <si>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</si>
  <si>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</si>
  <si>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</si>
  <si>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</si>
  <si>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</si>
  <si>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</si>
  <si>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</si>
  <si>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</si>
  <si>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</si>
  <si>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</si>
  <si>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</si>
  <si>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</si>
  <si>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</si>
  <si>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</si>
  <si>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</si>
  <si>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</si>
  <si>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</si>
  <si>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</si>
  <si>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</si>
  <si>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</si>
  <si>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</si>
  <si>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</si>
  <si>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</si>
  <si>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</si>
  <si>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</si>
  <si>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</si>
  <si>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</si>
  <si>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</si>
  <si>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</si>
  <si>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</si>
  <si>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</si>
  <si>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</si>
  <si>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</si>
  <si>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</si>
  <si>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</si>
  <si>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</si>
  <si>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</si>
  <si>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</si>
  <si>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</si>
  <si>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</si>
  <si>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</si>
  <si>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</si>
  <si>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</si>
  <si>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</si>
  <si>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</si>
  <si>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</si>
  <si>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</si>
  <si>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</si>
  <si>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</si>
  <si>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</si>
  <si>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</si>
  <si>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</si>
  <si>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</si>
  <si>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</si>
  <si>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</si>
  <si>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</si>
  <si>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</si>
  <si>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</si>
  <si>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</si>
  <si>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</si>
  <si>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</si>
  <si>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</si>
  <si>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</si>
  <si>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</si>
  <si>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</si>
  <si>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</si>
  <si>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</si>
  <si>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</si>
  <si>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</si>
  <si>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</si>
  <si>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</si>
  <si>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</si>
  <si>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</si>
  <si>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</si>
  <si>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</si>
  <si>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</si>
  <si>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</si>
  <si>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</si>
  <si>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</si>
  <si>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</si>
  <si>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</si>
  <si>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</si>
  <si>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</si>
  <si>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</si>
  <si>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</si>
  <si>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</si>
  <si>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</si>
  <si>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</si>
  <si>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</si>
  <si>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</si>
  <si>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</si>
  <si>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</si>
  <si>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</si>
  <si>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</si>
  <si>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</si>
  <si>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</si>
  <si>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</si>
  <si>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</si>
  <si>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</si>
  <si>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</si>
  <si>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</si>
  <si>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</si>
  <si>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</si>
  <si>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</si>
  <si>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</si>
  <si>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</si>
  <si>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</si>
  <si>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</si>
  <si>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</si>
  <si>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</si>
  <si>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</si>
  <si>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</si>
  <si>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</si>
  <si>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</si>
  <si>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</si>
  <si>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</si>
  <si>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</si>
  <si>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</si>
  <si>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</si>
  <si>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</si>
  <si>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</si>
  <si>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</si>
  <si>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</si>
  <si>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</si>
  <si>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</si>
  <si>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</si>
  <si>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</si>
  <si>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</si>
  <si>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</si>
  <si>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</si>
  <si>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</si>
  <si>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</si>
  <si>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</si>
  <si>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</si>
  <si>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</si>
  <si>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</si>
  <si>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</si>
  <si>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</si>
  <si>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</si>
  <si>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</si>
  <si>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</si>
  <si>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</si>
  <si>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</si>
  <si>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</si>
  <si>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</si>
  <si>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</si>
  <si>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</si>
  <si>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</si>
  <si>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</si>
  <si>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</si>
  <si>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</si>
  <si>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</si>
  <si>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</si>
  <si>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</si>
  <si>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</si>
  <si>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</si>
  <si>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</si>
  <si>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</si>
  <si>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</si>
  <si>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</si>
  <si>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</si>
  <si>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</si>
  <si>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</si>
  <si>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</si>
  <si>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</si>
  <si>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</si>
  <si>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</si>
  <si>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</si>
  <si>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</si>
  <si>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</si>
  <si>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</si>
  <si>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</si>
  <si>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</si>
  <si>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</si>
  <si>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</si>
  <si>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</si>
  <si>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</si>
  <si>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</si>
  <si>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</si>
  <si>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</si>
  <si>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</si>
  <si>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</si>
  <si>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</si>
  <si>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</si>
  <si>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</si>
  <si>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</si>
  <si>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</si>
  <si>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</si>
  <si>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</si>
  <si>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</si>
  <si>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</si>
  <si>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</si>
  <si>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</si>
  <si>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</si>
  <si>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</si>
  <si>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</si>
  <si>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</si>
  <si>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</si>
  <si>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</si>
  <si>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</si>
  <si>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</si>
  <si>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</si>
  <si>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</si>
  <si>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</si>
  <si>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</si>
  <si>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</si>
  <si>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</si>
  <si>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</si>
  <si>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</si>
  <si>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</si>
  <si>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</si>
  <si>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</si>
  <si>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</si>
  <si>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</si>
  <si>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</si>
  <si>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</si>
  <si>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</si>
  <si>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</si>
  <si>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</si>
  <si>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</si>
  <si>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</si>
  <si>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</si>
  <si>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</si>
  <si>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</si>
  <si>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</si>
  <si>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</si>
  <si>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</si>
  <si>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</si>
  <si>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</si>
  <si>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</si>
  <si>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</si>
  <si>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</si>
  <si>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</si>
  <si>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</si>
  <si>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</si>
  <si>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</si>
  <si>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</si>
  <si>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</si>
  <si>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</si>
  <si>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</si>
  <si>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</si>
  <si>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</si>
  <si>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</si>
  <si>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</si>
  <si>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</si>
  <si>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</si>
  <si>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</si>
  <si>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</si>
  <si>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</si>
  <si>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</si>
  <si>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</si>
  <si>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</si>
  <si>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</si>
  <si>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</si>
  <si>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</si>
  <si>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</si>
  <si>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</si>
  <si>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</si>
  <si>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</si>
  <si>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</si>
  <si>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</si>
  <si>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</si>
  <si>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</si>
  <si>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</si>
  <si>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</si>
  <si>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</si>
  <si>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</si>
  <si>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</si>
  <si>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</si>
  <si>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</si>
  <si>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</si>
  <si>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</si>
  <si>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</si>
  <si>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</si>
  <si>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</si>
  <si>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</si>
  <si>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</si>
  <si>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</si>
  <si>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</si>
  <si>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</si>
  <si>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</si>
  <si>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</si>
  <si>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</si>
  <si>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</si>
  <si>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</si>
  <si>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</si>
  <si>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</si>
  <si>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</si>
  <si>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</si>
  <si>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</si>
  <si>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</si>
  <si>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</si>
  <si>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</si>
  <si>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</si>
  <si>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</si>
  <si>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</si>
  <si>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</si>
  <si>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</si>
  <si>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</si>
  <si>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</si>
  <si>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</si>
  <si>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</si>
  <si>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</si>
  <si>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</si>
  <si>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</si>
  <si>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</si>
  <si>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</si>
  <si>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</si>
  <si>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</si>
  <si>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</si>
  <si>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</si>
  <si>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</si>
  <si>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</si>
  <si>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</si>
  <si>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</si>
  <si>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</si>
  <si>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</si>
  <si>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</si>
  <si>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</si>
  <si>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</si>
  <si>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</si>
  <si>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</si>
  <si>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</si>
  <si>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</si>
  <si>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</si>
  <si>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</si>
  <si>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</si>
  <si>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</si>
  <si>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</si>
  <si>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</si>
  <si>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</si>
  <si>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</si>
  <si>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</si>
  <si>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</si>
  <si>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</si>
  <si>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</si>
  <si>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</si>
  <si>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</si>
  <si>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</si>
  <si>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</si>
  <si>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</si>
  <si>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</si>
  <si>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</si>
  <si>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</si>
  <si>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</si>
  <si>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</si>
  <si>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</si>
  <si>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</si>
  <si>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</si>
  <si>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</si>
  <si>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</si>
  <si>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</si>
  <si>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</si>
  <si>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</si>
  <si>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</si>
  <si>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</si>
  <si>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</si>
  <si>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</si>
  <si>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</si>
  <si>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</si>
  <si>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</si>
  <si>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</si>
  <si>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</si>
  <si>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</si>
  <si>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</si>
  <si>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</si>
  <si>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</si>
  <si>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</si>
  <si>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</si>
  <si>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</si>
  <si>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</si>
  <si>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</si>
  <si>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</si>
  <si>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</si>
  <si>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</si>
  <si>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</si>
  <si>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</si>
  <si>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</si>
  <si>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</si>
  <si>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</si>
  <si>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</si>
  <si>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</si>
  <si>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</si>
  <si>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</si>
  <si>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</si>
  <si>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</si>
  <si>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</si>
  <si>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</si>
  <si>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</si>
  <si>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</si>
  <si>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</si>
  <si>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</si>
  <si>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</si>
  <si>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</si>
  <si>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</si>
  <si>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</si>
  <si>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</si>
  <si>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</si>
  <si>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</si>
  <si>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</si>
  <si>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</si>
  <si>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</si>
  <si>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</si>
  <si>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</si>
  <si>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</si>
  <si>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</si>
  <si>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</si>
  <si>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</si>
  <si>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</si>
  <si>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</si>
  <si>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</si>
  <si>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</si>
  <si>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</si>
  <si>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</si>
  <si>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</si>
  <si>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</si>
  <si>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</si>
  <si>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</si>
  <si>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</si>
  <si>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</si>
  <si>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</si>
  <si>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</si>
  <si>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</si>
  <si>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</si>
  <si>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</si>
  <si>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</si>
  <si>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</si>
  <si>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</si>
  <si>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</si>
  <si>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</si>
  <si>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</si>
  <si>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</si>
  <si>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</si>
  <si>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</si>
  <si>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</si>
  <si>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</si>
  <si>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</si>
  <si>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</si>
  <si>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</si>
  <si>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</si>
  <si>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</si>
  <si>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</si>
  <si>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</si>
  <si>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</si>
  <si>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</si>
  <si>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</si>
  <si>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</si>
  <si>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</si>
  <si>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</si>
  <si>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</si>
  <si>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</si>
  <si>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</si>
  <si>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</si>
  <si>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</si>
  <si>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</si>
  <si>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</si>
  <si>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</si>
  <si>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</si>
  <si>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</si>
  <si>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</si>
  <si>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</si>
  <si>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</si>
  <si>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</si>
  <si>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</si>
  <si>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</si>
  <si>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</si>
  <si>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</si>
  <si>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</si>
  <si>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</si>
  <si>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</si>
  <si>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</si>
  <si>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</si>
  <si>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</si>
  <si>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</si>
  <si>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</si>
  <si>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</si>
  <si>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</si>
  <si>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</si>
  <si>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</si>
  <si>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</si>
  <si>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</si>
  <si>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</si>
  <si>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</si>
  <si>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</si>
  <si>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</si>
  <si>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</si>
  <si>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</si>
  <si>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</si>
  <si>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</si>
  <si>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</si>
  <si>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</si>
  <si>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</si>
  <si>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</si>
  <si>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</si>
  <si>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</si>
  <si>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</si>
  <si>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</si>
  <si>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</si>
  <si>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</si>
  <si>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</si>
  <si>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</si>
  <si>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</si>
  <si>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</si>
  <si>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</si>
  <si>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</si>
  <si>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</si>
  <si>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</si>
  <si>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</si>
  <si>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</si>
  <si>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</si>
  <si>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</si>
  <si>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</si>
  <si>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</si>
  <si>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</si>
  <si>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</si>
  <si>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</si>
  <si>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</si>
  <si>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</si>
  <si>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</si>
  <si>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</si>
  <si>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</si>
  <si>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</si>
  <si>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</si>
  <si>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</si>
  <si>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</si>
  <si>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</si>
  <si>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</si>
  <si>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</si>
  <si>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</si>
  <si>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</si>
  <si>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</si>
  <si>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</si>
  <si>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</si>
  <si>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</si>
  <si>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</si>
  <si>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</si>
  <si>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</si>
  <si>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</si>
  <si>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</si>
  <si>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</si>
  <si>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</si>
  <si>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</si>
  <si>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</si>
  <si>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</si>
  <si>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</si>
  <si>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</si>
  <si>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</si>
  <si>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</si>
  <si>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</si>
  <si>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</si>
  <si>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</si>
  <si>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</si>
  <si>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</si>
  <si>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</si>
  <si>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</si>
  <si>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</si>
  <si>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</si>
  <si>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</si>
  <si>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</si>
  <si>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</si>
  <si>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</si>
  <si>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</si>
  <si>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</si>
  <si>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</si>
  <si>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</si>
  <si>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</si>
  <si>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</si>
  <si>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</si>
  <si>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</si>
  <si>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</si>
  <si>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</si>
  <si>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</si>
  <si>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</si>
  <si>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</si>
  <si>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</si>
  <si>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</si>
  <si>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</si>
  <si>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</si>
  <si>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</si>
  <si>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</si>
  <si>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</si>
  <si>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</si>
  <si>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</si>
  <si>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</si>
  <si>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</si>
  <si>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</si>
  <si>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</si>
  <si>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</si>
  <si>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</si>
  <si>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</si>
  <si>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</si>
  <si>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</si>
  <si>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</si>
  <si>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</si>
  <si>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</si>
  <si>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</si>
  <si>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</si>
  <si>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</si>
  <si>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</si>
  <si>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</si>
  <si>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</si>
  <si>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</si>
  <si>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</si>
  <si>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</si>
  <si>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</si>
  <si>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</si>
  <si>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</si>
  <si>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</si>
  <si>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</si>
  <si>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</si>
  <si>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</si>
  <si>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</si>
  <si>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</si>
  <si>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</si>
  <si>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</si>
  <si>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</si>
  <si>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</si>
  <si>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</si>
  <si>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</si>
  <si>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</si>
  <si>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</si>
  <si>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</si>
  <si>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</si>
  <si>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</si>
  <si>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</si>
  <si>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</si>
  <si>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</si>
  <si>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</si>
  <si>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</si>
  <si>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</si>
  <si>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</si>
  <si>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</si>
  <si>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</si>
  <si>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</si>
  <si>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</si>
  <si>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</si>
  <si>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</si>
  <si>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</si>
  <si>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</si>
  <si>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</si>
  <si>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</si>
  <si>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</si>
  <si>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</si>
  <si>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</si>
  <si>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</si>
  <si>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</si>
  <si>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</si>
  <si>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</si>
  <si>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</si>
  <si>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</si>
  <si>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</si>
  <si>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</si>
  <si>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</si>
  <si>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</si>
  <si>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</si>
  <si>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</si>
  <si>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</si>
  <si>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</si>
  <si>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</si>
  <si>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</si>
  <si>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</si>
  <si>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</si>
  <si>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</si>
  <si>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</si>
  <si>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</si>
  <si>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</si>
  <si>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</si>
  <si>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</si>
  <si>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</si>
  <si>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</si>
  <si>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</si>
  <si>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</si>
  <si>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</si>
  <si>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</si>
  <si>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</si>
  <si>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</si>
  <si>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</si>
  <si>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</si>
  <si>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</si>
  <si>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</si>
  <si>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</si>
  <si>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</si>
  <si>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</si>
  <si>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</si>
  <si>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</si>
  <si>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</si>
  <si>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</si>
  <si>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</si>
  <si>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</si>
  <si>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</si>
  <si>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</si>
  <si>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</si>
  <si>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</si>
  <si>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</si>
  <si>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</si>
  <si>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</si>
  <si>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</si>
  <si>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</si>
  <si>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</si>
  <si>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</si>
  <si>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</si>
  <si>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</si>
  <si>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</si>
  <si>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</si>
  <si>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</si>
  <si>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</si>
  <si>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</si>
  <si>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</si>
  <si>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</si>
  <si>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</si>
  <si>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</si>
  <si>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</si>
  <si>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</si>
  <si>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</si>
  <si>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</si>
  <si>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</si>
  <si>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</si>
  <si>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</si>
  <si>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</si>
  <si>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</si>
  <si>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</si>
  <si>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</si>
  <si>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</si>
  <si>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</si>
  <si>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</si>
  <si>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</si>
  <si>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</si>
  <si>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</si>
  <si>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</si>
  <si>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</si>
  <si>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</si>
  <si>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</si>
  <si>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</si>
  <si>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</si>
  <si>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</si>
  <si>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</si>
  <si>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</si>
  <si>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</si>
  <si>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</si>
  <si>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</si>
  <si>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</si>
  <si>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</si>
  <si>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</si>
  <si>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</si>
  <si>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</si>
  <si>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</si>
  <si>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</si>
  <si>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</si>
  <si>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</si>
  <si>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</si>
  <si>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</si>
  <si>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</si>
  <si>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</si>
  <si>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</si>
  <si>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</si>
  <si>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</si>
  <si>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</si>
  <si>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</si>
  <si>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</si>
  <si>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</si>
  <si>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</si>
  <si>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</si>
  <si>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</si>
  <si>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</si>
  <si>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</si>
  <si>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</si>
  <si>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</si>
  <si>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</si>
  <si>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</si>
  <si>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</si>
  <si>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</si>
  <si>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</si>
  <si>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</si>
  <si>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</si>
  <si>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</si>
  <si>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</si>
  <si>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</si>
  <si>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</si>
  <si>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</si>
  <si>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</si>
  <si>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</si>
  <si>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</si>
  <si>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</si>
  <si>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</si>
  <si>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</si>
  <si>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</si>
  <si>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</si>
  <si>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</si>
  <si>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</si>
  <si>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</si>
  <si>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</si>
  <si>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</si>
  <si>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</si>
  <si>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</si>
  <si>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</si>
  <si>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</si>
  <si>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</si>
  <si>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</si>
  <si>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</si>
  <si>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</si>
  <si>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</si>
  <si>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</si>
  <si>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</si>
  <si>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</si>
  <si>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</si>
  <si>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</si>
  <si>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</si>
  <si>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</si>
  <si>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</si>
  <si>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</si>
  <si>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</si>
  <si>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</si>
  <si>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</si>
  <si>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</si>
  <si>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</si>
  <si>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</si>
  <si>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</si>
  <si>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</si>
  <si>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</si>
  <si>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</si>
  <si>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</si>
  <si>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</si>
  <si>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</si>
  <si>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</si>
  <si>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</si>
  <si>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</si>
  <si>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</si>
  <si>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</si>
  <si>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</si>
  <si>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</si>
  <si>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</si>
  <si>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</si>
  <si>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</si>
  <si>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</si>
  <si>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</si>
  <si>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</si>
  <si>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</si>
  <si>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</si>
  <si>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</si>
  <si>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</si>
  <si>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</si>
  <si>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</si>
  <si>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</si>
  <si>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</si>
  <si>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</si>
  <si>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</si>
  <si>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</si>
  <si>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</si>
  <si>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</si>
  <si>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</si>
  <si>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</si>
  <si>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</si>
  <si>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</si>
  <si>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</si>
  <si>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</si>
  <si>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</si>
  <si>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</si>
  <si>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</si>
  <si>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</si>
  <si>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</si>
  <si>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</si>
  <si>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</si>
  <si>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</si>
  <si>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</si>
  <si>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</si>
  <si>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</si>
  <si>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</si>
  <si>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</si>
  <si>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</si>
  <si>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</si>
  <si>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</si>
  <si>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</si>
  <si>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</si>
  <si>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</si>
  <si>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</si>
  <si>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</si>
  <si>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</si>
  <si>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</si>
  <si>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</si>
  <si>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</si>
  <si>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</si>
  <si>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</si>
  <si>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</si>
  <si>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</si>
  <si>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</si>
  <si>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</si>
  <si>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</si>
  <si>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</si>
  <si>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</si>
  <si>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</si>
  <si>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</si>
  <si>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</si>
  <si>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</si>
  <si>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</si>
  <si>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</si>
  <si>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</si>
  <si>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</si>
  <si>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</si>
  <si>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</si>
  <si>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</si>
  <si>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</si>
  <si>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</si>
  <si>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</si>
  <si>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</si>
  <si>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</si>
  <si>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</si>
  <si>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</si>
  <si>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</si>
  <si>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</si>
  <si>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</si>
  <si>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</si>
  <si>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</si>
  <si>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</si>
  <si>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</si>
  <si>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</si>
  <si>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</si>
  <si>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</si>
  <si>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</si>
  <si>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</si>
  <si>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</si>
  <si>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</si>
  <si>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</si>
  <si>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</si>
  <si>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</si>
  <si>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</si>
  <si>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</si>
  <si>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</si>
  <si>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</si>
  <si>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</si>
  <si>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</si>
  <si>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</si>
  <si>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</si>
  <si>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</si>
  <si>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</si>
  <si>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</si>
  <si>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</si>
  <si>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</si>
  <si>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</si>
  <si>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</si>
  <si>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</si>
  <si>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</si>
  <si>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</si>
  <si>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</si>
  <si>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</si>
  <si>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</si>
  <si>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</si>
  <si>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</si>
  <si>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</si>
  <si>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</si>
  <si>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</si>
  <si>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</si>
  <si>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</si>
  <si>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</si>
  <si>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</si>
  <si>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</si>
  <si>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</si>
  <si>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</si>
  <si>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</si>
  <si>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</si>
  <si>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</si>
  <si>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</si>
  <si>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</si>
  <si>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</si>
  <si>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</si>
  <si>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</si>
  <si>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</si>
  <si>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</si>
  <si>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</si>
  <si>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</si>
  <si>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</si>
  <si>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</si>
  <si>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</si>
  <si>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</si>
  <si>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</si>
  <si>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</si>
  <si>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</si>
  <si>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</si>
  <si>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</si>
  <si>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</si>
  <si>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</si>
  <si>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</si>
  <si>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</si>
  <si>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</si>
  <si>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</si>
  <si>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</si>
  <si>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</si>
  <si>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</si>
  <si>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</si>
  <si>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</si>
  <si>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</si>
  <si>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</si>
  <si>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</si>
  <si>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</si>
  <si>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</si>
  <si>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</si>
  <si>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</si>
  <si>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</si>
  <si>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</si>
  <si>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</si>
  <si>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</si>
  <si>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</si>
  <si>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</si>
  <si>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</si>
  <si>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</si>
  <si>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</si>
  <si>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</si>
  <si>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</si>
  <si>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</si>
  <si>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</si>
  <si>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</si>
  <si>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</si>
  <si>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</si>
  <si>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</si>
  <si>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</si>
  <si>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</si>
  <si>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</si>
  <si>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</si>
  <si>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</si>
  <si>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</si>
  <si>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</si>
  <si>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</si>
  <si>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</si>
  <si>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</si>
  <si>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</si>
  <si>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</si>
  <si>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</si>
  <si>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</si>
  <si>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</si>
  <si>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</si>
  <si>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</si>
  <si>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</si>
  <si>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</si>
  <si>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</si>
  <si>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</si>
  <si>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</si>
  <si>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</si>
  <si>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</si>
  <si>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</si>
  <si>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</si>
  <si>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</si>
  <si>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</si>
  <si>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</si>
  <si>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</si>
  <si>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</si>
  <si>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</si>
  <si>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</si>
  <si>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</si>
  <si>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</si>
  <si>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</si>
  <si>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</si>
  <si>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</si>
  <si>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</si>
  <si>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</si>
  <si>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</si>
  <si>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</si>
  <si>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</si>
  <si>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</si>
  <si>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</si>
  <si>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</si>
  <si>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</si>
  <si>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</si>
  <si>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</si>
  <si>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</si>
  <si>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</si>
  <si>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</si>
  <si>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</si>
  <si>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</si>
  <si>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</si>
  <si>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</si>
  <si>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</si>
  <si>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</si>
  <si>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</si>
  <si>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</si>
  <si>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</si>
  <si>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</si>
  <si>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</si>
  <si>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</si>
  <si>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</si>
  <si>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</si>
  <si>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</si>
  <si>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</si>
  <si>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</si>
  <si>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</si>
  <si>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</si>
  <si>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</si>
  <si>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</si>
  <si>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</si>
  <si>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</si>
  <si>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</si>
  <si>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</si>
  <si>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</si>
  <si>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</si>
  <si>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</si>
  <si>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</si>
  <si>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</si>
  <si>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</si>
  <si>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</si>
  <si>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</si>
  <si>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</si>
  <si>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</si>
  <si>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</si>
  <si>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</si>
  <si>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</si>
  <si>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</si>
  <si>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</si>
  <si>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</si>
  <si>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</si>
  <si>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</si>
  <si>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</si>
  <si>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</si>
  <si>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</si>
  <si>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</si>
  <si>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</si>
  <si>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</si>
  <si>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</si>
  <si>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</si>
  <si>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</si>
  <si>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</si>
  <si>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</si>
  <si>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</si>
  <si>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</si>
  <si>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</si>
  <si>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</si>
  <si>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</si>
  <si>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</si>
  <si>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</si>
  <si>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</si>
  <si>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</si>
  <si>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</si>
  <si>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</si>
  <si>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</si>
  <si>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</si>
  <si>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</si>
  <si>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</si>
  <si>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</si>
  <si>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</si>
  <si>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</si>
  <si>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</si>
  <si>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</si>
  <si>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</si>
  <si>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</si>
  <si>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</si>
  <si>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</si>
  <si>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</si>
  <si>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</si>
  <si>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</si>
  <si>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</si>
  <si>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</si>
  <si>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</si>
  <si>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</si>
  <si>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</si>
  <si>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</si>
  <si>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</si>
  <si>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</si>
  <si>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</si>
  <si>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</si>
  <si>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</si>
  <si>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</si>
  <si>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</si>
  <si>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</si>
  <si>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</si>
  <si>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</si>
  <si>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</si>
  <si>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</si>
  <si>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</si>
  <si>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</si>
  <si>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</si>
  <si>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</si>
  <si>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</si>
  <si>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</si>
  <si>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</si>
  <si>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</si>
  <si>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</si>
  <si>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</si>
  <si>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</si>
  <si>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</si>
  <si>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</si>
  <si>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</si>
  <si>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</si>
  <si>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</si>
  <si>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</si>
  <si>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</si>
  <si>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</si>
  <si>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</si>
  <si>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</si>
  <si>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</si>
  <si>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</si>
  <si>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</si>
  <si>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</si>
  <si>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</si>
  <si>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</si>
  <si>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</si>
  <si>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</si>
  <si>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</si>
  <si>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</si>
  <si>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</si>
  <si>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</si>
  <si>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</si>
  <si>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</si>
  <si>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</si>
  <si>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</si>
  <si>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</si>
  <si>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</si>
  <si>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</si>
  <si>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</si>
  <si>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</si>
  <si>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</si>
  <si>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</si>
  <si>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</si>
  <si>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</si>
  <si>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</si>
  <si>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</si>
  <si>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</si>
  <si>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</si>
  <si>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</si>
  <si>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</si>
  <si>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</si>
  <si>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</si>
  <si>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</si>
  <si>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</si>
  <si>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</si>
  <si>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</si>
  <si>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</si>
  <si>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</si>
  <si>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</si>
  <si>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</si>
  <si>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</si>
  <si>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</si>
  <si>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</si>
  <si>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</si>
  <si>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</si>
  <si>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</si>
  <si>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</si>
  <si>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</si>
  <si>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</si>
  <si>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</si>
  <si>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</si>
  <si>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</si>
  <si>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</si>
  <si>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</si>
  <si>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</si>
  <si>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</si>
  <si>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</si>
  <si>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</si>
  <si>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</si>
  <si>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</si>
  <si>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</si>
  <si>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</si>
  <si>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</si>
  <si>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</si>
  <si>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</si>
  <si>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</si>
  <si>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</si>
  <si>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</si>
  <si>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</si>
  <si>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</si>
  <si>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</si>
  <si>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</si>
  <si>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</si>
  <si>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</si>
  <si>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</si>
  <si>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</si>
  <si>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</si>
  <si>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</si>
  <si>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</si>
  <si>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</si>
  <si>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</si>
  <si>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</si>
  <si>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</si>
  <si>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</si>
  <si>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</si>
  <si>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</si>
  <si>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</si>
  <si>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</si>
  <si>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</si>
  <si>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</si>
  <si>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</si>
  <si>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</si>
  <si>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</si>
  <si>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</si>
  <si>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</si>
  <si>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</si>
  <si>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</si>
  <si>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</si>
  <si>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</si>
  <si>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</si>
  <si>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</si>
  <si>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</si>
  <si>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</si>
  <si>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</si>
  <si>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</si>
  <si>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</si>
  <si>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</si>
  <si>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</si>
  <si>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</si>
  <si>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</si>
  <si>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</si>
  <si>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</si>
  <si>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</si>
  <si>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</si>
  <si>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</si>
  <si>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</si>
  <si>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</si>
  <si>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</si>
  <si>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</si>
  <si>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</si>
  <si>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</si>
  <si>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</si>
  <si>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</si>
  <si>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</si>
  <si>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</si>
  <si>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</si>
  <si>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</si>
  <si>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</si>
  <si>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</si>
  <si>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</si>
  <si>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</si>
  <si>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</si>
  <si>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</si>
  <si>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</si>
  <si>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</si>
  <si>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</si>
  <si>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</si>
  <si>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</si>
  <si>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</si>
  <si>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</si>
  <si>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</si>
  <si>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</si>
  <si>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</si>
  <si>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</si>
  <si>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</si>
  <si>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</si>
  <si>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</si>
  <si>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</si>
  <si>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</si>
  <si>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</si>
  <si>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</si>
  <si>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</si>
  <si>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</si>
  <si>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</si>
  <si>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</si>
  <si>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</si>
  <si>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</si>
  <si>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</si>
  <si>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</si>
  <si>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</si>
  <si>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</si>
  <si>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</si>
  <si>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</si>
  <si>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</si>
  <si>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</si>
  <si>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</si>
  <si>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</si>
  <si>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</si>
  <si>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</si>
  <si>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</si>
  <si>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</si>
  <si>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</si>
  <si>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</si>
  <si>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</si>
  <si>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</si>
  <si>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</si>
  <si>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</si>
  <si>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</si>
  <si>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</si>
  <si>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</si>
  <si>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</si>
  <si>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</si>
  <si>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</si>
  <si>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</si>
  <si>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</si>
  <si>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</si>
  <si>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</si>
  <si>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</si>
  <si>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</si>
  <si>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</si>
  <si>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</si>
  <si>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</si>
  <si>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</si>
  <si>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</si>
  <si>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</si>
  <si>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</si>
  <si>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</si>
  <si>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</si>
  <si>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</si>
  <si>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</si>
  <si>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</si>
  <si>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</si>
  <si>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</si>
  <si>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</si>
  <si>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</si>
  <si>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</si>
  <si>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</si>
  <si>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</si>
  <si>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</si>
  <si>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</si>
  <si>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</si>
  <si>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</si>
  <si>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</si>
  <si>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</si>
  <si>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</si>
  <si>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</si>
  <si>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</si>
  <si>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</si>
  <si>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</si>
  <si>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</si>
  <si>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</si>
  <si>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</si>
  <si>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</si>
  <si>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</si>
  <si>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</si>
  <si>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</si>
  <si>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</si>
  <si>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</si>
  <si>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</si>
  <si>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</si>
  <si>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</si>
  <si>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</si>
  <si>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</si>
  <si>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</si>
  <si>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</si>
  <si>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</si>
  <si>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</si>
  <si>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</si>
  <si>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</si>
  <si>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</si>
  <si>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</si>
  <si>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</si>
  <si>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</si>
  <si>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</si>
  <si>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</si>
  <si>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</si>
  <si>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</si>
  <si>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</si>
  <si>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</si>
  <si>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</si>
  <si>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</si>
  <si>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</si>
  <si>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</si>
  <si>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</si>
  <si>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</si>
  <si>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</si>
  <si>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</si>
  <si>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</si>
  <si>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</si>
  <si>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</si>
  <si>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</si>
  <si>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</si>
  <si>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</si>
  <si>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</si>
  <si>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</si>
  <si>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</si>
  <si>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</si>
  <si>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</si>
  <si>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</si>
  <si>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</si>
  <si>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</si>
  <si>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</si>
  <si>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</si>
  <si>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</si>
  <si>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</si>
  <si>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</si>
  <si>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</si>
  <si>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</si>
  <si>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</si>
  <si>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</si>
  <si>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</si>
  <si>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</si>
  <si>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</si>
  <si>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</si>
  <si>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</si>
  <si>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</si>
  <si>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</si>
  <si>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</si>
  <si>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</si>
  <si>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</si>
  <si>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</si>
  <si>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</si>
  <si>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</si>
  <si>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</si>
  <si>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</si>
  <si>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</si>
  <si>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</si>
  <si>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</si>
  <si>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</si>
  <si>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</si>
  <si>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</si>
  <si>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</si>
  <si>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</si>
  <si>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</si>
  <si>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</si>
  <si>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</si>
  <si>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</si>
  <si>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</si>
  <si>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</si>
  <si>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</si>
  <si>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</si>
  <si>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</si>
  <si>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</si>
  <si>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</si>
  <si>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</si>
  <si>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</si>
  <si>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</si>
  <si>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</si>
  <si>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</si>
  <si>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</si>
  <si>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</si>
  <si>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</si>
  <si>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</si>
  <si>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</si>
  <si>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</si>
  <si>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</si>
  <si>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</si>
  <si>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</si>
  <si>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</si>
  <si>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</si>
  <si>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</si>
  <si>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</si>
  <si>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</si>
  <si>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</si>
  <si>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</si>
  <si>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</si>
  <si>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</si>
  <si>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</si>
  <si>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</si>
  <si>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</si>
  <si>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</si>
  <si>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</si>
  <si>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</si>
  <si>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</si>
  <si>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</si>
  <si>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</si>
  <si>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</si>
  <si>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</si>
  <si>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</si>
  <si>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</si>
  <si>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</si>
  <si>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</si>
  <si>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</si>
  <si>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</si>
  <si>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</si>
  <si>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</si>
  <si>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</si>
  <si>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</si>
  <si>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</si>
  <si>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</si>
  <si>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</si>
  <si>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</si>
  <si>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</si>
  <si>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</si>
  <si>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</si>
  <si>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</si>
  <si>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</si>
  <si>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</si>
  <si>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</si>
  <si>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</si>
  <si>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</si>
  <si>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</si>
  <si>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</si>
  <si>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</si>
  <si>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</si>
  <si>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</si>
  <si>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</si>
  <si>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</si>
  <si>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</si>
  <si>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</si>
  <si>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</si>
  <si>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</si>
  <si>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</si>
  <si>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</si>
  <si>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</si>
  <si>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</si>
  <si>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</si>
  <si>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</si>
  <si>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</si>
  <si>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</si>
  <si>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</si>
  <si>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</si>
  <si>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</si>
  <si>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</si>
  <si>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</si>
  <si>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</si>
  <si>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</si>
  <si>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</si>
  <si>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</si>
  <si>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</si>
  <si>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</si>
  <si>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</si>
  <si>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</si>
  <si>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</si>
  <si>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</si>
  <si>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</si>
  <si>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</si>
  <si>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</si>
  <si>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</si>
  <si>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</si>
  <si>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</si>
  <si>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</si>
  <si>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</si>
  <si>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</si>
  <si>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</si>
  <si>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</si>
  <si>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</si>
  <si>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</si>
  <si>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</si>
  <si>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</si>
  <si>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</si>
  <si>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</si>
  <si>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</si>
  <si>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</si>
  <si>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</si>
  <si>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</si>
  <si>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</si>
  <si>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</si>
  <si>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</si>
  <si>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</si>
  <si>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</si>
  <si>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</si>
  <si>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</si>
  <si>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</si>
  <si>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</si>
  <si>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</si>
  <si>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</si>
  <si>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</si>
  <si>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</si>
  <si>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</si>
  <si>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</si>
  <si>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</si>
  <si>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</si>
  <si>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</si>
  <si>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</si>
  <si>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</si>
  <si>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</si>
  <si>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</si>
  <si>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</si>
  <si>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</si>
  <si>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</si>
  <si>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</si>
  <si>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</si>
  <si>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</si>
  <si>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</si>
  <si>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</si>
  <si>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</si>
  <si>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</si>
  <si>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</si>
  <si>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</si>
  <si>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</si>
  <si>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</si>
  <si>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</si>
  <si>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</si>
  <si>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</si>
  <si>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</si>
  <si>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</si>
  <si>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</si>
  <si>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</si>
  <si>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</si>
  <si>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</si>
  <si>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</si>
  <si>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</si>
  <si>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</si>
  <si>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</si>
  <si>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</si>
  <si>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</si>
  <si>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</si>
  <si>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</si>
  <si>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</si>
  <si>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</si>
  <si>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</si>
  <si>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</si>
  <si>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</si>
  <si>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</si>
  <si>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</si>
  <si>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</si>
  <si>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</si>
  <si>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</si>
  <si>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</si>
  <si>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</si>
  <si>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</si>
  <si>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</si>
  <si>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</si>
  <si>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</si>
  <si>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</si>
  <si>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</si>
  <si>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</si>
  <si>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</si>
  <si>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</si>
  <si>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</si>
  <si>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</si>
  <si>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</si>
  <si>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</si>
  <si>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</si>
  <si>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</si>
  <si>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</si>
  <si>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</si>
  <si>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</si>
  <si>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</si>
  <si>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</si>
  <si>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</si>
  <si>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</si>
  <si>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</si>
  <si>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</si>
  <si>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</si>
  <si>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</si>
  <si>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</si>
  <si>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</si>
  <si>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</si>
  <si>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</si>
  <si>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</si>
  <si>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</si>
  <si>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</si>
  <si>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</si>
  <si>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</si>
  <si>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</si>
  <si>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</si>
  <si>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</si>
  <si>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</si>
  <si>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</si>
  <si>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</si>
  <si>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</si>
  <si>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</si>
  <si>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</si>
  <si>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</si>
  <si>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</si>
  <si>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</si>
  <si>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</si>
  <si>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</si>
  <si>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</si>
  <si>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</si>
  <si>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</si>
  <si>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</si>
  <si>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</si>
  <si>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</si>
  <si>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</si>
  <si>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</si>
  <si>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</si>
  <si>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</si>
  <si>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</si>
  <si>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</si>
  <si>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</si>
  <si>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</si>
  <si>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</si>
  <si>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</si>
  <si>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</si>
  <si>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</si>
  <si>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</si>
  <si>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</si>
  <si>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</si>
  <si>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</si>
  <si>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</si>
  <si>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</si>
  <si>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</si>
  <si>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</si>
  <si>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</si>
  <si>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</si>
  <si>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</si>
  <si>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</si>
  <si>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</si>
  <si>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</si>
  <si>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</si>
  <si>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</si>
  <si>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</si>
  <si>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</si>
  <si>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</si>
  <si>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</si>
  <si>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</si>
  <si>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</si>
  <si>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</si>
  <si>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</si>
  <si>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</si>
  <si>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</si>
  <si>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</si>
  <si>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</si>
  <si>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</si>
  <si>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</si>
  <si>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</si>
  <si>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</si>
  <si>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</si>
  <si>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</si>
  <si>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</si>
  <si>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</si>
  <si>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</si>
  <si>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</si>
  <si>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</si>
  <si>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</si>
  <si>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</si>
  <si>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</si>
  <si>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</si>
  <si>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</si>
  <si>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</si>
  <si>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</si>
  <si>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</si>
  <si>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</si>
  <si>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</si>
  <si>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</si>
  <si>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</si>
  <si>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</si>
  <si>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</si>
  <si>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</si>
  <si>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</si>
  <si>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</si>
  <si>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</si>
  <si>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</si>
  <si>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</si>
  <si>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</si>
  <si>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</si>
  <si>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</si>
  <si>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</si>
  <si>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</si>
  <si>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</si>
  <si>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</si>
  <si>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</si>
  <si>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</si>
  <si>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</si>
  <si>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</si>
  <si>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</si>
  <si>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</si>
  <si>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</si>
  <si>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</si>
  <si>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</si>
  <si>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</si>
  <si>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</si>
  <si>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</si>
  <si>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</si>
  <si>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</si>
  <si>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</si>
  <si>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</si>
  <si>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</si>
  <si>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</si>
  <si>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</si>
  <si>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</si>
  <si>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</si>
  <si>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</si>
  <si>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</si>
  <si>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</si>
  <si>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</si>
  <si>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</si>
  <si>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</si>
  <si>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</si>
  <si>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</si>
  <si>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</si>
  <si>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</si>
  <si>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</si>
  <si>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</si>
  <si>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</si>
  <si>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</si>
  <si>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</si>
  <si>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</si>
  <si>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</si>
  <si>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</si>
  <si>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</si>
  <si>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</si>
  <si>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</si>
  <si>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</si>
  <si>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</si>
  <si>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</si>
  <si>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</si>
  <si>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</si>
  <si>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</si>
  <si>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</si>
  <si>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</si>
  <si>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</si>
  <si>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</si>
  <si>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</si>
  <si>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</si>
  <si>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</si>
  <si>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</si>
  <si>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</si>
  <si>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</si>
  <si>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</si>
  <si>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</si>
  <si>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</si>
  <si>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</si>
  <si>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</si>
  <si>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</si>
  <si>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</si>
  <si>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</si>
  <si>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</si>
  <si>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</si>
  <si>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</si>
  <si>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</si>
  <si>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</si>
  <si>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</si>
  <si>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</si>
  <si>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</si>
  <si>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</si>
  <si>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</si>
  <si>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</si>
  <si>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</si>
  <si>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</si>
  <si>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</si>
  <si>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</si>
  <si>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</si>
  <si>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</si>
  <si>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</si>
  <si>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</si>
  <si>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</si>
  <si>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</si>
  <si>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</si>
  <si>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</si>
  <si>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</si>
  <si>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</si>
  <si>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</si>
  <si>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</si>
  <si>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</si>
  <si>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</si>
  <si>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</si>
  <si>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</si>
  <si>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</si>
  <si>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</si>
  <si>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</si>
  <si>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</si>
  <si>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</si>
  <si>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</si>
  <si>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</si>
  <si>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</si>
  <si>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</si>
  <si>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</si>
  <si>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</si>
  <si>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</si>
  <si>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</si>
  <si>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</si>
  <si>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</si>
  <si>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</si>
  <si>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</si>
  <si>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</si>
  <si>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</si>
  <si>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</si>
  <si>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</si>
  <si>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</si>
  <si>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</si>
  <si>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</si>
  <si>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</si>
  <si>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</si>
  <si>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</si>
  <si>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</si>
  <si>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</si>
  <si>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</si>
  <si>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</si>
  <si>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</si>
  <si>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</si>
  <si>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</si>
  <si>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</si>
  <si>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</si>
  <si>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</si>
  <si>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</si>
  <si>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</si>
  <si>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</si>
  <si>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</si>
  <si>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</si>
  <si>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</si>
  <si>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</si>
  <si>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</si>
  <si>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</si>
  <si>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</si>
  <si>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</si>
  <si>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</si>
  <si>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</si>
  <si>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</si>
  <si>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</si>
  <si>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</si>
  <si>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</si>
  <si>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</si>
  <si>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</si>
  <si>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</si>
  <si>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</si>
  <si>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</si>
  <si>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</si>
  <si>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</si>
  <si>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</si>
  <si>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</si>
  <si>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</si>
  <si>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</si>
  <si>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</si>
  <si>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</si>
  <si>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</si>
  <si>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</si>
  <si>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</si>
  <si>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</si>
  <si>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</si>
  <si>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</si>
  <si>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</si>
  <si>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</si>
  <si>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</si>
  <si>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</si>
  <si>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</si>
  <si>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</si>
  <si>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</si>
  <si>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</si>
  <si>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</si>
  <si>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</si>
  <si>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</si>
  <si>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</si>
  <si>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</si>
  <si>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</si>
  <si>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</si>
  <si>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</si>
  <si>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</si>
  <si>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</si>
  <si>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</si>
  <si>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</si>
  <si>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</si>
  <si>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</si>
  <si>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</si>
  <si>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</si>
  <si>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</si>
  <si>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</si>
  <si>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</si>
  <si>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</si>
  <si>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</si>
  <si>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</si>
  <si>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</si>
  <si>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</si>
  <si>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</si>
  <si>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</si>
  <si>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</si>
  <si>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</si>
  <si>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</si>
  <si>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</si>
  <si>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</si>
  <si>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</si>
  <si>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</si>
  <si>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</si>
  <si>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</si>
  <si>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</si>
  <si>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</si>
  <si>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</si>
  <si>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</si>
  <si>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</si>
  <si>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</si>
  <si>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</si>
  <si>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</si>
  <si>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</si>
  <si>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</si>
  <si>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</si>
  <si>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</si>
  <si>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</si>
  <si>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</si>
  <si>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</si>
  <si>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</si>
  <si>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</si>
  <si>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</si>
  <si>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</si>
  <si>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</si>
  <si>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</si>
  <si>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</si>
  <si>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</si>
  <si>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</si>
  <si>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</si>
  <si>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</si>
  <si>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</si>
  <si>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</si>
  <si>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</si>
  <si>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</si>
  <si>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</si>
  <si>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</si>
  <si>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</si>
  <si>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</si>
  <si>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</si>
  <si>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</si>
  <si>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</si>
  <si>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</si>
  <si>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</si>
  <si>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</si>
  <si>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</si>
  <si>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</si>
  <si>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</si>
  <si>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</si>
  <si>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</si>
  <si>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</si>
  <si>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</si>
  <si>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</si>
  <si>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</si>
  <si>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</si>
  <si>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</si>
  <si>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</si>
  <si>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</si>
  <si>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</si>
  <si>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</si>
  <si>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</si>
  <si>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</si>
  <si>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</si>
  <si>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</si>
  <si>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</si>
  <si>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</si>
  <si>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</si>
  <si>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</si>
  <si>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</si>
  <si>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</si>
  <si>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</si>
  <si>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</si>
  <si>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</si>
  <si>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</si>
  <si>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</si>
  <si>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</si>
  <si>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</si>
  <si>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</si>
  <si>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</si>
  <si>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</si>
  <si>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</si>
  <si>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</si>
  <si>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</si>
  <si>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</si>
  <si>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</si>
  <si>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</si>
  <si>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</si>
  <si>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</si>
  <si>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</si>
  <si>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</si>
  <si>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</si>
  <si>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</si>
  <si>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</si>
  <si>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</si>
  <si>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</si>
  <si>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</si>
  <si>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</si>
  <si>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</si>
  <si>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</si>
  <si>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</si>
  <si>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</si>
  <si>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</si>
  <si>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</si>
  <si>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</si>
  <si>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</si>
  <si>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</si>
  <si>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</si>
  <si>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</si>
  <si>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</si>
  <si>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</si>
  <si>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</si>
  <si>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</si>
  <si>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</si>
  <si>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</si>
  <si>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</si>
  <si>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</si>
  <si>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</si>
  <si>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</si>
  <si>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</si>
  <si>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</si>
  <si>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</si>
  <si>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</si>
  <si>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</si>
  <si>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</si>
  <si>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</si>
  <si>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</si>
  <si>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</si>
  <si>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</si>
  <si>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</si>
  <si>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</si>
  <si>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</si>
  <si>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</si>
  <si>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</si>
  <si>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</si>
  <si>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</si>
  <si>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</si>
  <si>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</si>
  <si>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</si>
  <si>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</si>
  <si>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</si>
  <si>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</si>
  <si>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</si>
  <si>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</si>
  <si>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</si>
  <si>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</si>
  <si>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</si>
  <si>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</si>
  <si>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</si>
  <si>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</si>
  <si>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</si>
  <si>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</si>
  <si>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</si>
  <si>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</si>
  <si>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</si>
  <si>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</si>
  <si>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</si>
  <si>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</si>
  <si>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</si>
  <si>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</si>
  <si>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</si>
  <si>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</si>
  <si>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</si>
  <si>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</si>
  <si>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</si>
  <si>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</si>
  <si>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</si>
  <si>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</si>
  <si>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</si>
  <si>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</si>
  <si>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</si>
  <si>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</si>
  <si>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</si>
  <si>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</si>
  <si>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</si>
  <si>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</si>
  <si>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</si>
  <si>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</si>
  <si>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</si>
  <si>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</si>
  <si>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</si>
  <si>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</si>
  <si>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</si>
  <si>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</si>
  <si>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</si>
  <si>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</si>
  <si>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</si>
  <si>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</si>
  <si>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</si>
  <si>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</si>
  <si>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</si>
  <si>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</si>
  <si>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</si>
  <si>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</si>
  <si>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</si>
  <si>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</si>
  <si>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</si>
  <si>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</si>
  <si>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</si>
  <si>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</si>
  <si>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</si>
  <si>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</si>
  <si>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</si>
  <si>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</si>
  <si>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</si>
  <si>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</si>
  <si>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</si>
  <si>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</si>
  <si>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</si>
  <si>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</si>
  <si>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</si>
  <si>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</si>
  <si>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</si>
  <si>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</si>
  <si>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</si>
  <si>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</si>
  <si>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</si>
  <si>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</si>
  <si>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</si>
  <si>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</si>
  <si>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</si>
  <si>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</si>
  <si>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</si>
  <si>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</si>
  <si>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</si>
  <si>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</si>
  <si>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</si>
  <si>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</si>
  <si>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</si>
  <si>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</si>
  <si>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</si>
  <si>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</si>
  <si>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</si>
  <si>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</si>
  <si>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</si>
  <si>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</si>
  <si>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</si>
  <si>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</si>
  <si>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</si>
  <si>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</si>
  <si>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</si>
  <si>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</si>
  <si>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</si>
  <si>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</si>
  <si>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</si>
  <si>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</si>
  <si>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</si>
  <si>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</si>
  <si>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</si>
  <si>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</si>
  <si>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</si>
  <si>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</si>
  <si>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</si>
  <si>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</si>
  <si>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</si>
  <si>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</si>
  <si>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</si>
  <si>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</si>
  <si>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</si>
  <si>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</si>
  <si>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</si>
  <si>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</si>
  <si>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</si>
  <si>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</si>
  <si>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</si>
  <si>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</si>
  <si>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</si>
  <si>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</si>
  <si>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</si>
  <si>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</si>
  <si>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</si>
  <si>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</si>
  <si>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</si>
  <si>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</si>
  <si>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</si>
  <si>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</si>
  <si>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</si>
  <si>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</si>
  <si>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</si>
  <si>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</si>
  <si>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</si>
  <si>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</si>
  <si>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</si>
  <si>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</si>
  <si>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</si>
  <si>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</si>
  <si>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</si>
  <si>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</si>
  <si>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</si>
  <si>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</si>
  <si>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</si>
  <si>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</si>
  <si>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</si>
  <si>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</si>
  <si>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</si>
  <si>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</si>
  <si>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</si>
  <si>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</si>
  <si>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</si>
  <si>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</si>
  <si>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</si>
  <si>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</si>
  <si>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</si>
  <si>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</si>
  <si>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</si>
  <si>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</si>
  <si>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</si>
  <si>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</si>
  <si>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</si>
  <si>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</si>
  <si>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</si>
  <si>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</si>
  <si>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</si>
  <si>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</si>
  <si>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</si>
  <si>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</si>
  <si>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</si>
  <si>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</si>
  <si>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</si>
  <si>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</si>
  <si>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</si>
  <si>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</si>
  <si>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</si>
  <si>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</si>
  <si>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</si>
  <si>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</si>
  <si>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</si>
  <si>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</si>
  <si>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</si>
  <si>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</si>
  <si>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</si>
  <si>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</si>
  <si>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</si>
  <si>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</si>
  <si>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</si>
  <si>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</si>
  <si>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</si>
  <si>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</si>
  <si>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</si>
  <si>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</si>
  <si>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</si>
  <si>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</si>
  <si>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</si>
  <si>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</si>
  <si>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</si>
  <si>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</si>
  <si>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</si>
  <si>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</si>
  <si>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</si>
  <si>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</si>
  <si>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</si>
  <si>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</si>
  <si>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</si>
  <si>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</si>
  <si>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</si>
  <si>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</si>
  <si>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</si>
  <si>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</si>
  <si>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</si>
  <si>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</si>
  <si>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</si>
  <si>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</si>
  <si>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</si>
  <si>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</si>
  <si>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</si>
  <si>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</si>
  <si>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</si>
  <si>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</si>
  <si>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</si>
  <si>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</si>
  <si>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</si>
  <si>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</si>
  <si>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</si>
  <si>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</si>
  <si>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</si>
  <si>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</si>
  <si>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</si>
  <si>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</si>
  <si>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</si>
  <si>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</si>
  <si>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</si>
  <si>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</si>
  <si>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</si>
  <si>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</si>
  <si>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</si>
  <si>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</si>
  <si>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</si>
  <si>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</si>
  <si>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</si>
  <si>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</si>
  <si>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</si>
  <si>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</si>
  <si>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</si>
  <si>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</si>
  <si>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</si>
  <si>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</si>
  <si>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</si>
  <si>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</si>
  <si>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</si>
  <si>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</si>
  <si>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</si>
  <si>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</si>
  <si>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</si>
  <si>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</si>
  <si>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</si>
  <si>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</si>
  <si>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</si>
  <si>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</si>
  <si>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</si>
  <si>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</si>
  <si>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</si>
  <si>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</si>
  <si>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</si>
  <si>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</si>
  <si>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</si>
  <si>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</si>
  <si>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</si>
  <si>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</si>
  <si>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</si>
  <si>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</si>
  <si>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</si>
  <si>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</si>
  <si>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</si>
  <si>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</si>
  <si>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</si>
  <si>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</si>
  <si>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</si>
  <si>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</si>
  <si>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</si>
  <si>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</si>
  <si>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</si>
  <si>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</si>
  <si>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</si>
  <si>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</si>
  <si>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</si>
  <si>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</si>
  <si>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</si>
  <si>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</si>
  <si>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</si>
  <si>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</si>
  <si>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</si>
  <si>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</si>
  <si>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</si>
  <si>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</si>
  <si>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</si>
  <si>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</si>
  <si>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</si>
  <si>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</si>
  <si>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</si>
  <si>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</si>
  <si>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</si>
  <si>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</si>
  <si>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</si>
  <si>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</si>
  <si>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</si>
  <si>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</si>
  <si>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</si>
  <si>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</si>
  <si>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</si>
  <si>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</si>
  <si>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</si>
  <si>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</si>
  <si>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</si>
  <si>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</si>
  <si>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</si>
  <si>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</si>
  <si>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</si>
  <si>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</si>
  <si>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</si>
  <si>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</si>
  <si>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</si>
  <si>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</si>
  <si>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</si>
  <si>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</si>
  <si>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</si>
  <si>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</si>
  <si>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</si>
  <si>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</si>
  <si>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</si>
  <si>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</si>
  <si>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</si>
  <si>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</si>
  <si>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</si>
  <si>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</si>
  <si>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</si>
  <si>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</si>
  <si>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</si>
  <si>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</si>
  <si>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</si>
  <si>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</si>
  <si>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</si>
  <si>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</si>
  <si>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</si>
  <si>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</si>
  <si>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</si>
  <si>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</si>
  <si>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</si>
  <si>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</si>
  <si>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</si>
  <si>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</si>
  <si>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</si>
  <si>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</si>
  <si>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</si>
  <si>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</si>
  <si>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</si>
  <si>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</si>
  <si>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</si>
  <si>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</si>
  <si>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</si>
  <si>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</si>
  <si>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</si>
  <si>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</si>
  <si>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</si>
  <si>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</si>
  <si>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</si>
  <si>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</si>
  <si>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</si>
  <si>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</si>
  <si>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</si>
  <si>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</si>
  <si>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</si>
  <si>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</si>
  <si>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</si>
  <si>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</si>
  <si>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</si>
  <si>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</si>
  <si>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</si>
  <si>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</si>
  <si>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</si>
  <si>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</si>
  <si>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</si>
  <si>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</si>
  <si>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</si>
  <si>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</si>
  <si>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</si>
  <si>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</si>
  <si>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</si>
  <si>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</si>
  <si>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</si>
  <si>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</si>
  <si>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</si>
  <si>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</si>
  <si>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</si>
  <si>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</si>
  <si>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</si>
  <si>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</si>
  <si>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</si>
  <si>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</si>
  <si>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</si>
  <si>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</si>
  <si>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</si>
  <si>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</si>
  <si>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</si>
  <si>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</si>
  <si>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</si>
  <si>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</si>
  <si>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</si>
  <si>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</si>
  <si>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</si>
  <si>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</si>
  <si>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</si>
  <si>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</si>
  <si>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</si>
  <si>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</si>
  <si>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</si>
  <si>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</si>
  <si>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</si>
  <si>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</si>
  <si>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</si>
  <si>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</si>
  <si>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</si>
  <si>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</si>
  <si>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</si>
  <si>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</si>
  <si>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</si>
  <si>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</si>
  <si>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</si>
  <si>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</si>
  <si>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</si>
  <si>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</si>
  <si>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</si>
  <si>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</si>
  <si>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</si>
  <si>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</si>
  <si>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</si>
  <si>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</si>
  <si>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</si>
  <si>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</si>
  <si>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</si>
  <si>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</si>
  <si>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</si>
  <si>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</si>
  <si>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</si>
  <si>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</si>
  <si>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</si>
  <si>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</si>
  <si>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</si>
  <si>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</si>
  <si>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</si>
  <si>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</si>
  <si>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</si>
  <si>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</si>
  <si>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</si>
  <si>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</si>
  <si>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</si>
  <si>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</si>
  <si>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</si>
  <si>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</si>
  <si>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</si>
  <si>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</si>
  <si>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</si>
  <si>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</si>
  <si>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</si>
  <si>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</si>
  <si>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</si>
  <si>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</si>
  <si>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</si>
  <si>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</si>
  <si>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</si>
  <si>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</si>
  <si>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</si>
  <si>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</si>
  <si>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</si>
  <si>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</si>
  <si>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</si>
  <si>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</si>
  <si>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</si>
  <si>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</si>
  <si>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</si>
  <si>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</si>
  <si>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</si>
  <si>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</si>
  <si>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</si>
  <si>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</si>
  <si>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</si>
  <si>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</si>
  <si>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</si>
  <si>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</si>
  <si>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</si>
  <si>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</si>
  <si>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</si>
  <si>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</si>
  <si>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</si>
  <si>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</si>
  <si>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</si>
  <si>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</si>
  <si>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</si>
  <si>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</si>
  <si>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</si>
  <si>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</si>
  <si>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</si>
  <si>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</si>
  <si>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</si>
  <si>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</si>
  <si>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</si>
  <si>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</si>
  <si>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</si>
  <si>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</si>
  <si>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</si>
  <si>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</si>
  <si>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</si>
  <si>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</si>
  <si>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</si>
  <si>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</si>
  <si>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</si>
  <si>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</si>
  <si>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</si>
  <si>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</si>
  <si>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</si>
  <si>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</si>
  <si>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</si>
  <si>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</si>
  <si>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</si>
  <si>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</si>
  <si>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</si>
  <si>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</si>
  <si>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</si>
  <si>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</si>
  <si>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</si>
  <si>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</si>
  <si>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</si>
  <si>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</si>
  <si>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</si>
  <si>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</si>
  <si>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</si>
  <si>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</si>
  <si>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</si>
  <si>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</si>
  <si>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</si>
  <si>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</si>
  <si>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</si>
  <si>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</si>
  <si>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</si>
  <si>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</si>
  <si>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</si>
  <si>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</si>
  <si>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</si>
  <si>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</si>
  <si>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</si>
  <si>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</si>
  <si>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</si>
  <si>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</si>
  <si>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</si>
  <si>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</si>
  <si>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</si>
  <si>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</si>
  <si>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</si>
  <si>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</si>
  <si>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</si>
  <si>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</si>
  <si>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</si>
  <si>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</si>
  <si>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</si>
  <si>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</si>
  <si>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</si>
  <si>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</si>
  <si>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</si>
  <si>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</si>
  <si>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</si>
  <si>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</si>
  <si>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</si>
  <si>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</si>
  <si>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</si>
  <si>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</si>
  <si>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</si>
  <si>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</si>
  <si>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</si>
  <si>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</si>
  <si>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</si>
  <si>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</si>
  <si>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</si>
  <si>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</si>
  <si>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</si>
  <si>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</si>
  <si>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</si>
  <si>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</si>
  <si>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</si>
  <si>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</si>
  <si>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</si>
  <si>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</si>
  <si>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</si>
  <si>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</si>
  <si>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</si>
  <si>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</si>
  <si>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</si>
  <si>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</si>
  <si>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</si>
  <si>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</si>
  <si>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</si>
  <si>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</si>
  <si>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</si>
  <si>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</si>
  <si>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</si>
  <si>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</si>
  <si>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</si>
  <si>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</si>
  <si>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</si>
  <si>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</si>
  <si>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</si>
  <si>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</si>
  <si>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</si>
  <si>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</si>
  <si>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</si>
  <si>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</si>
  <si>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</si>
  <si>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</si>
  <si>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</si>
  <si>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</si>
  <si>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</si>
  <si>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</si>
  <si>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</si>
  <si>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</si>
  <si>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</si>
  <si>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</si>
  <si>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</si>
  <si>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</si>
  <si>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</si>
  <si>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</si>
  <si>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</si>
  <si>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</si>
  <si>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</si>
  <si>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</si>
  <si>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</si>
  <si>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</si>
  <si>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</si>
  <si>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</si>
  <si>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</si>
  <si>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</si>
  <si>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</si>
  <si>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</si>
  <si>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</si>
  <si>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</si>
  <si>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</si>
  <si>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</si>
  <si>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</si>
  <si>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</si>
  <si>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</si>
  <si>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</si>
  <si>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</si>
  <si>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</si>
  <si>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</si>
  <si>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</si>
  <si>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</si>
  <si>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</si>
  <si>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</si>
  <si>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</si>
  <si>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</si>
  <si>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</si>
  <si>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</si>
  <si>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</si>
  <si>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</si>
  <si>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</si>
  <si>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</si>
  <si>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</si>
  <si>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</si>
  <si>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</si>
  <si>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</si>
  <si>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</si>
  <si>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</si>
  <si>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</si>
  <si>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</si>
  <si>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</si>
  <si>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</si>
  <si>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</si>
  <si>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</si>
  <si>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</si>
  <si>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</si>
  <si>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</si>
  <si>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</si>
  <si>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</si>
  <si>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</si>
  <si>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</si>
  <si>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</si>
  <si>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</si>
  <si>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</si>
  <si>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</si>
  <si>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</si>
  <si>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</si>
  <si>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</si>
  <si>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</si>
  <si>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</si>
  <si>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</si>
  <si>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</si>
  <si>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</si>
  <si>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</si>
  <si>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</si>
  <si>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</si>
  <si>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</si>
  <si>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</si>
  <si>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</si>
  <si>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</si>
  <si>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</si>
  <si>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</si>
  <si>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</si>
  <si>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</si>
  <si>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</si>
  <si>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</si>
  <si>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</si>
  <si>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</si>
  <si>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</si>
  <si>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</si>
  <si>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</si>
  <si>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</si>
  <si>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</si>
  <si>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</si>
  <si>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</si>
  <si>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</si>
  <si>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</si>
  <si>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</si>
  <si>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</si>
  <si>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</si>
  <si>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</si>
  <si>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</si>
  <si>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</si>
  <si>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</si>
  <si>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</si>
  <si>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</si>
  <si>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</si>
  <si>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</si>
  <si>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</si>
  <si>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</si>
  <si>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</si>
  <si>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</si>
  <si>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</si>
  <si>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</si>
  <si>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</si>
  <si>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</si>
  <si>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</si>
  <si>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</si>
  <si>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</si>
  <si>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</si>
  <si>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</si>
  <si>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</si>
  <si>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</si>
  <si>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</si>
  <si>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</si>
  <si>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</si>
  <si>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</si>
  <si>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</si>
  <si>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</si>
  <si>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</si>
  <si>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</si>
  <si>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</si>
  <si>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</si>
  <si>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</si>
  <si>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</si>
  <si>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</si>
  <si>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</si>
  <si>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</si>
  <si>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</si>
  <si>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</si>
  <si>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</si>
  <si>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</si>
  <si>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</si>
  <si>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</si>
  <si>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</si>
  <si>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</si>
  <si>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</si>
  <si>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</si>
  <si>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</si>
  <si>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</si>
  <si>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</si>
  <si>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</si>
  <si>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</si>
  <si>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</si>
  <si>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</si>
  <si>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</si>
  <si>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</si>
  <si>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</si>
  <si>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</si>
  <si>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</si>
  <si>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</si>
  <si>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</si>
  <si>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</si>
  <si>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</si>
  <si>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</si>
  <si>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</si>
  <si>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</si>
  <si>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</si>
  <si>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</si>
  <si>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</si>
  <si>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</si>
  <si>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</si>
  <si>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</si>
  <si>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</si>
  <si>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</si>
  <si>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</si>
  <si>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</si>
  <si>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</si>
  <si>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</si>
  <si>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</si>
  <si>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</si>
  <si>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</si>
  <si>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</si>
  <si>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</si>
  <si>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</si>
  <si>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</si>
  <si>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</si>
  <si>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</si>
  <si>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</si>
  <si>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</si>
  <si>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</si>
  <si>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</si>
  <si>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</si>
  <si>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</si>
  <si>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</si>
  <si>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</si>
  <si>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</si>
  <si>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</si>
  <si>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</si>
  <si>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</si>
  <si>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</si>
  <si>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</si>
  <si>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</si>
  <si>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</si>
  <si>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</si>
  <si>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</si>
  <si>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</si>
  <si>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</si>
  <si>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</si>
  <si>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</si>
  <si>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</si>
  <si>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</si>
  <si>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</si>
  <si>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</si>
  <si>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</si>
  <si>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</si>
  <si>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</si>
  <si>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</si>
  <si>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</si>
  <si>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</si>
  <si>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</si>
  <si>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</si>
  <si>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</si>
  <si>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</si>
  <si>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</si>
  <si>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</si>
  <si>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</si>
  <si>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</si>
  <si>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</si>
  <si>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</si>
  <si>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</si>
  <si>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</si>
  <si>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</si>
  <si>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</si>
  <si>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</si>
  <si>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</si>
  <si>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</si>
  <si>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</si>
  <si>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</si>
  <si>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</si>
  <si>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</si>
  <si>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</si>
  <si>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</si>
  <si>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</si>
  <si>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</si>
  <si>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</si>
  <si>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</si>
  <si>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</si>
  <si>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</si>
  <si>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</si>
  <si>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</si>
  <si>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</si>
  <si>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</si>
  <si>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</si>
  <si>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</si>
  <si>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</si>
  <si>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</si>
  <si>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</si>
  <si>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</si>
  <si>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</si>
  <si>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</si>
  <si>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</si>
  <si>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</si>
  <si>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</si>
  <si>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</si>
  <si>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</si>
  <si>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</si>
  <si>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</si>
  <si>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</si>
  <si>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</si>
  <si>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</si>
  <si>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</si>
  <si>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</si>
  <si>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</si>
  <si>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</si>
  <si>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</si>
  <si>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</si>
  <si>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</si>
  <si>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</si>
  <si>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</si>
  <si>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</si>
  <si>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</si>
  <si>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</si>
  <si>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</si>
  <si>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</si>
  <si>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</si>
  <si>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</si>
  <si>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</si>
  <si>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</si>
  <si>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</si>
  <si>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</si>
  <si>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</si>
  <si>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</si>
  <si>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</si>
  <si>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</si>
  <si>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</si>
  <si>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</si>
  <si>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</si>
  <si>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</si>
  <si>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</si>
  <si>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</si>
  <si>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</si>
  <si>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</si>
  <si>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</si>
  <si>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</si>
  <si>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</si>
  <si>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</si>
  <si>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</si>
  <si>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</si>
  <si>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</si>
  <si>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</si>
  <si>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</si>
  <si>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</si>
  <si>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</si>
  <si>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</si>
  <si>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</si>
  <si>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</si>
  <si>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</si>
  <si>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</si>
  <si>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</si>
  <si>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</si>
  <si>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</si>
  <si>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</si>
  <si>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</si>
  <si>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</si>
  <si>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</si>
  <si>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</si>
  <si>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</si>
  <si>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</si>
  <si>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</si>
  <si>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</si>
  <si>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</si>
  <si>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</si>
  <si>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</si>
  <si>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</si>
  <si>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</si>
  <si>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</si>
  <si>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</si>
  <si>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</si>
  <si>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</si>
  <si>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</si>
  <si>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</si>
  <si>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</si>
  <si>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</si>
  <si>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</si>
  <si>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</si>
  <si>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</si>
  <si>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</si>
  <si>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</si>
  <si>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</si>
  <si>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</si>
  <si>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</si>
  <si>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</si>
  <si>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</si>
  <si>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</si>
  <si>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</si>
  <si>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</si>
  <si>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</si>
  <si>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</si>
  <si>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</si>
  <si>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</si>
  <si>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</si>
  <si>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</si>
  <si>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</si>
  <si>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</si>
  <si>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</si>
  <si>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</si>
  <si>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</si>
  <si>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</si>
  <si>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</si>
  <si>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</si>
  <si>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</si>
  <si>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</si>
  <si>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</si>
  <si>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</si>
  <si>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</si>
  <si>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</si>
  <si>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</si>
  <si>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</si>
  <si>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</si>
  <si>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</si>
  <si>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</si>
  <si>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</si>
  <si>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</si>
  <si>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</si>
  <si>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</si>
  <si>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</si>
  <si>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</si>
  <si>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</si>
  <si>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</si>
  <si>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</si>
  <si>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</si>
  <si>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</si>
  <si>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</si>
  <si>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</si>
  <si>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</si>
  <si>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</si>
  <si>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</si>
  <si>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</si>
  <si>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</si>
  <si>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</si>
  <si>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</si>
  <si>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</si>
  <si>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</si>
  <si>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</si>
  <si>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</si>
  <si>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</si>
  <si>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</si>
  <si>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</si>
  <si>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</si>
  <si>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</si>
  <si>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</si>
  <si>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</si>
  <si>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</si>
  <si>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</si>
  <si>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</si>
  <si>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</si>
  <si>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</si>
  <si>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</si>
  <si>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</si>
  <si>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</si>
  <si>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</si>
  <si>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</si>
  <si>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</si>
  <si>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</si>
  <si>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</si>
  <si>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</si>
  <si>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</si>
  <si>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</si>
  <si>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</si>
  <si>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</si>
  <si>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</si>
  <si>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</si>
  <si>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</si>
  <si>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</si>
  <si>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</si>
  <si>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</si>
  <si>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</si>
  <si>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</si>
  <si>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</si>
  <si>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</si>
  <si>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</si>
  <si>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</si>
  <si>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</si>
  <si>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</si>
  <si>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</si>
  <si>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</si>
  <si>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</si>
  <si>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</si>
  <si>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</si>
  <si>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</si>
  <si>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</si>
  <si>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</si>
  <si>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</si>
  <si>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</si>
  <si>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</si>
  <si>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</si>
  <si>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</si>
  <si>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</si>
  <si>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</si>
  <si>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</si>
  <si>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</si>
  <si>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</si>
  <si>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</si>
  <si>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</si>
  <si>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</si>
  <si>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</si>
  <si>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</si>
  <si>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</si>
  <si>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</si>
  <si>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</si>
  <si>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</si>
  <si>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</si>
  <si>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</si>
  <si>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</si>
  <si>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</si>
  <si>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</si>
  <si>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</si>
  <si>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</si>
  <si>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</si>
  <si>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</si>
  <si>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</si>
  <si>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</si>
  <si>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</si>
  <si>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</si>
  <si>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</si>
  <si>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</si>
  <si>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</si>
  <si>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</si>
  <si>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</si>
  <si>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</si>
  <si>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</si>
  <si>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</si>
  <si>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</si>
  <si>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</si>
  <si>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</si>
  <si>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</si>
  <si>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</si>
  <si>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</si>
  <si>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</si>
  <si>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</si>
  <si>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</si>
  <si>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</si>
  <si>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</si>
  <si>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</si>
  <si>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</si>
  <si>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</si>
  <si>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</si>
  <si>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</si>
  <si>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</si>
  <si>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</si>
  <si>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</si>
  <si>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</si>
  <si>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</si>
  <si>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</si>
  <si>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</si>
  <si>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</si>
  <si>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</si>
  <si>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</si>
  <si>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</si>
  <si>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</si>
  <si>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</si>
  <si>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</si>
  <si>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</si>
  <si>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</si>
  <si>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</si>
  <si>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</si>
  <si>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</si>
  <si>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</si>
  <si>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</si>
  <si>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</si>
  <si>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</si>
  <si>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</si>
  <si>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</si>
  <si>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</si>
  <si>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</si>
  <si>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</si>
  <si>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</si>
  <si>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</si>
  <si>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</si>
  <si>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</si>
  <si>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</si>
  <si>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</si>
  <si>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</si>
  <si>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</si>
  <si>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</si>
  <si>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</si>
  <si>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</si>
  <si>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</si>
  <si>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</si>
  <si>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</si>
  <si>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</si>
  <si>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</si>
  <si>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</si>
  <si>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</si>
  <si>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</si>
  <si>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</si>
  <si>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</si>
  <si>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</si>
  <si>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</si>
  <si>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</si>
  <si>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</si>
  <si>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</si>
  <si>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</si>
  <si>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</si>
  <si>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</si>
  <si>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</si>
  <si>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</si>
  <si>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</si>
  <si>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</si>
  <si>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</si>
  <si>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</si>
  <si>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</si>
  <si>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</si>
  <si>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</si>
  <si>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</si>
  <si>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</si>
  <si>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</si>
  <si>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</si>
  <si>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</si>
  <si>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</si>
  <si>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</si>
  <si>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</si>
  <si>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</si>
  <si>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</si>
  <si>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</si>
  <si>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</si>
  <si>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</si>
  <si>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</si>
  <si>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</si>
  <si>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</si>
  <si>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</si>
  <si>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</si>
  <si>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</si>
  <si>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</si>
  <si>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</si>
  <si>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</si>
  <si>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</si>
  <si>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</si>
  <si>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</si>
  <si>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</si>
  <si>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</si>
  <si>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</si>
  <si>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</si>
  <si>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</si>
  <si>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</si>
  <si>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</si>
  <si>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</si>
  <si>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</si>
  <si>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</si>
  <si>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</si>
  <si>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</si>
  <si>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</si>
  <si>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</si>
  <si>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</si>
  <si>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</si>
  <si>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</si>
  <si>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</si>
  <si>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</si>
  <si>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</si>
  <si>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</si>
  <si>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</si>
  <si>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</si>
  <si>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</si>
  <si>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</si>
  <si>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</si>
  <si>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</si>
  <si>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</si>
  <si>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</si>
  <si>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</si>
  <si>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</si>
  <si>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</si>
  <si>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</si>
  <si>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</si>
  <si>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</si>
  <si>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</si>
  <si>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</si>
  <si>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</si>
  <si>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</si>
  <si>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</si>
  <si>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</si>
  <si>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</si>
  <si>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</si>
  <si>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</si>
  <si>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</si>
  <si>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</si>
  <si>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</si>
  <si>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</si>
  <si>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</si>
  <si>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</si>
  <si>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</si>
  <si>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</si>
  <si>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</si>
  <si>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</si>
  <si>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</si>
  <si>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</si>
  <si>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</si>
  <si>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</si>
  <si>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</si>
  <si>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</si>
  <si>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</si>
  <si>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</si>
  <si>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</si>
  <si>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</si>
  <si>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</si>
  <si>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</si>
  <si>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</si>
  <si>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</si>
  <si>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</si>
  <si>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</si>
  <si>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</si>
  <si>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</si>
  <si>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</si>
  <si>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</si>
  <si>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</si>
  <si>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</si>
  <si>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</si>
  <si>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</si>
  <si>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</si>
  <si>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</si>
  <si>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</si>
  <si>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</si>
  <si>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</si>
  <si>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</si>
  <si>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</si>
  <si>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</si>
  <si>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</si>
  <si>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</si>
  <si>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</si>
  <si>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</si>
  <si>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</si>
  <si>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</si>
  <si>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</si>
  <si>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</si>
  <si>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</si>
  <si>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</si>
  <si>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</si>
  <si>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</si>
  <si>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</si>
  <si>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</si>
  <si>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</si>
  <si>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</si>
  <si>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</si>
  <si>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</si>
  <si>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</si>
  <si>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</si>
  <si>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</si>
  <si>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</si>
  <si>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</si>
  <si>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</si>
  <si>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</si>
  <si>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</si>
  <si>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</si>
  <si>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</si>
  <si>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</si>
  <si>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</si>
  <si>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</si>
  <si>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</si>
  <si>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</si>
  <si>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</si>
  <si>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</si>
  <si>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</si>
  <si>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</si>
  <si>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</si>
  <si>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</si>
  <si>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</si>
  <si>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</si>
  <si>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</si>
  <si>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</si>
  <si>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</si>
  <si>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</si>
  <si>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</si>
  <si>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</si>
  <si>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</si>
  <si>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</si>
  <si>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</si>
  <si>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</si>
  <si>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</si>
  <si>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</si>
  <si>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</si>
  <si>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</si>
  <si>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</si>
  <si>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</si>
  <si>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</si>
  <si>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</si>
  <si>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</si>
  <si>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</si>
  <si>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</si>
  <si>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</si>
  <si>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</si>
  <si>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</si>
  <si>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</si>
  <si>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</si>
  <si>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</si>
  <si>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</si>
  <si>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</si>
  <si>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</si>
  <si>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</si>
  <si>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</si>
  <si>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</si>
  <si>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</si>
  <si>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</si>
  <si>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</si>
  <si>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</si>
  <si>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</si>
  <si>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</si>
  <si>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</si>
  <si>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</si>
  <si>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</si>
  <si>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</si>
  <si>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</si>
  <si>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</si>
  <si>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</si>
  <si>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</si>
  <si>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</si>
  <si>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</si>
  <si>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</si>
  <si>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</si>
  <si>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</si>
  <si>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</si>
  <si>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</si>
  <si>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</si>
  <si>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</si>
  <si>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</si>
  <si>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</si>
  <si>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</si>
  <si>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</si>
  <si>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</si>
  <si>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</si>
  <si>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</si>
  <si>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</si>
  <si>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</si>
  <si>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</si>
  <si>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</si>
  <si>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</si>
  <si>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</si>
  <si>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</si>
  <si>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</si>
  <si>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</si>
  <si>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</si>
  <si>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</si>
  <si>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</si>
  <si>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</si>
  <si>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</si>
  <si>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</si>
  <si>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</si>
  <si>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</si>
  <si>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</si>
  <si>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</si>
  <si>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</si>
  <si>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</si>
  <si>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</si>
  <si>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</si>
  <si>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</si>
  <si>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</si>
  <si>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</si>
  <si>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</si>
  <si>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</si>
  <si>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</si>
  <si>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</si>
  <si>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</si>
  <si>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</si>
  <si>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</si>
  <si>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</si>
  <si>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</si>
  <si>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</si>
  <si>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</si>
  <si>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</si>
  <si>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</si>
  <si>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</si>
  <si>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</si>
  <si>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</si>
  <si>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</si>
  <si>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</si>
  <si>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</si>
  <si>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</si>
  <si>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</si>
  <si>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</si>
  <si>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</si>
  <si>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</si>
  <si>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</si>
  <si>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</si>
  <si>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</si>
  <si>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</si>
  <si>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</si>
  <si>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</si>
  <si>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</si>
  <si>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</si>
  <si>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</si>
  <si>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</si>
  <si>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</si>
  <si>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</si>
  <si>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</si>
  <si>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</si>
  <si>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</si>
  <si>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</si>
  <si>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</si>
  <si>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</si>
  <si>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</si>
  <si>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</si>
  <si>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</si>
  <si>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</si>
  <si>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</si>
  <si>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</si>
  <si>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</si>
  <si>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</si>
  <si>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</si>
  <si>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</si>
  <si>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</si>
  <si>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</si>
  <si>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</si>
  <si>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</si>
  <si>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</si>
  <si>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</si>
  <si>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</si>
  <si>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</si>
  <si>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</si>
  <si>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</si>
  <si>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</si>
  <si>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</si>
  <si>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</si>
  <si>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</si>
  <si>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</si>
  <si>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</si>
  <si>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</si>
  <si>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</si>
  <si>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</si>
  <si>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</si>
  <si>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</si>
  <si>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</si>
  <si>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</si>
  <si>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</si>
  <si>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</si>
  <si>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</si>
  <si>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</si>
  <si>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</si>
  <si>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</si>
  <si>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</si>
  <si>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</si>
  <si>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</si>
  <si>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</si>
  <si>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</si>
  <si>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</si>
  <si>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</si>
  <si>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</si>
  <si>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</si>
  <si>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</si>
  <si>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</si>
  <si>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</si>
  <si>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</si>
  <si>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</si>
  <si>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</si>
  <si>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</si>
  <si>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</si>
  <si>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</si>
  <si>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</si>
  <si>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</si>
  <si>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</si>
  <si>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</si>
  <si>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</si>
  <si>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</si>
  <si>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</si>
  <si>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</si>
  <si>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</si>
  <si>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</si>
  <si>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</si>
  <si>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</si>
  <si>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</si>
  <si>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</si>
  <si>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</si>
  <si>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</si>
  <si>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</si>
  <si>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</si>
  <si>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</si>
  <si>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</si>
  <si>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</si>
  <si>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</si>
  <si>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</si>
  <si>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</si>
  <si>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</si>
  <si>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</si>
  <si>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</si>
  <si>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</si>
  <si>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</si>
  <si>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</si>
  <si>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</si>
  <si>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</si>
  <si>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</si>
  <si>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</si>
  <si>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</si>
  <si>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</si>
  <si>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</si>
  <si>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</si>
  <si>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</si>
  <si>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</si>
  <si>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</si>
  <si>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</si>
  <si>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</si>
  <si>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</si>
  <si>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</si>
  <si>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</si>
  <si>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</si>
  <si>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</si>
  <si>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</si>
  <si>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</si>
  <si>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</si>
  <si>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</si>
  <si>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</si>
  <si>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</si>
  <si>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</si>
  <si>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</si>
  <si>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</si>
  <si>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</si>
  <si>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</si>
  <si>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</si>
  <si>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</si>
  <si>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</si>
  <si>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</si>
  <si>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</si>
  <si>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</si>
  <si>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</si>
  <si>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</si>
  <si>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</si>
  <si>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</si>
  <si>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</si>
  <si>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</si>
  <si>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</si>
  <si>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</si>
  <si>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</si>
  <si>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</si>
  <si>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</si>
  <si>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</si>
  <si>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</si>
  <si>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</si>
  <si>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</si>
  <si>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</si>
  <si>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</si>
  <si>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</si>
  <si>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</si>
  <si>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</si>
  <si>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</si>
  <si>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</si>
  <si>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</si>
  <si>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</si>
  <si>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</si>
  <si>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</si>
  <si>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</si>
  <si>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</si>
  <si>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</si>
  <si>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</si>
  <si>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</si>
  <si>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</si>
  <si>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</si>
  <si>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</si>
  <si>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</si>
  <si>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</si>
  <si>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</si>
  <si>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</si>
  <si>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</si>
  <si>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</si>
  <si>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</si>
  <si>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</si>
  <si>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</si>
  <si>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</si>
  <si>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</si>
  <si>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</si>
  <si>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</si>
  <si>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</si>
  <si>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</si>
  <si>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</si>
  <si>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</si>
  <si>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</si>
  <si>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</si>
  <si>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</si>
  <si>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</si>
  <si>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</si>
  <si>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</si>
  <si>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</si>
  <si>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</si>
  <si>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</si>
  <si>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</si>
  <si>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</si>
  <si>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</si>
  <si>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</si>
  <si>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</si>
  <si>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</si>
  <si>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</si>
  <si>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</si>
  <si>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</si>
  <si>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</si>
  <si>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</si>
  <si>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</si>
  <si>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</si>
  <si>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</si>
  <si>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</si>
  <si>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</si>
  <si>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</si>
  <si>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</si>
  <si>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</si>
  <si>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</si>
  <si>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</si>
  <si>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</si>
  <si>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</si>
  <si>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</si>
  <si>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</si>
  <si>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</si>
  <si>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</si>
  <si>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</si>
  <si>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</si>
  <si>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</si>
  <si>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</si>
  <si>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</si>
  <si>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</si>
  <si>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</si>
  <si>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</si>
  <si>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</si>
  <si>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</si>
  <si>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</si>
  <si>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</si>
  <si>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</si>
  <si>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</si>
  <si>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</si>
  <si>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</si>
  <si>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</si>
  <si>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</si>
  <si>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</si>
  <si>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</si>
  <si>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</si>
  <si>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</si>
  <si>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</si>
  <si>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</si>
  <si>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</si>
  <si>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</si>
  <si>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</si>
  <si>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</si>
  <si>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</si>
  <si>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</si>
  <si>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</si>
  <si>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</si>
  <si>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</si>
  <si>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</si>
  <si>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</si>
  <si>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</si>
  <si>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</si>
  <si>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</si>
  <si>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</si>
  <si>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</si>
  <si>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</si>
  <si>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</si>
  <si>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</si>
  <si>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</si>
  <si>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</si>
  <si>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</si>
  <si>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</si>
  <si>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</si>
  <si>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</si>
  <si>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</si>
  <si>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</si>
  <si>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</si>
  <si>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</si>
  <si>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</si>
  <si>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</si>
  <si>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</si>
  <si>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</si>
  <si>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</si>
  <si>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</si>
  <si>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</si>
  <si>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</si>
  <si>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</si>
  <si>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</si>
  <si>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</si>
  <si>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</si>
  <si>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</si>
  <si>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</si>
  <si>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</si>
  <si>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</si>
  <si>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</si>
  <si>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</si>
  <si>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</si>
  <si>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</si>
  <si>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</si>
  <si>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</si>
  <si>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</si>
  <si>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</si>
  <si>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</si>
  <si>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</si>
  <si>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</si>
  <si>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</si>
  <si>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</si>
  <si>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</si>
  <si>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</si>
  <si>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</si>
  <si>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</si>
  <si>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</si>
  <si>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</si>
  <si>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</si>
  <si>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</si>
  <si>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</si>
  <si>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</si>
  <si>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</si>
  <si>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</si>
  <si>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</si>
  <si>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</si>
  <si>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</si>
  <si>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</si>
  <si>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</si>
  <si>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</si>
  <si>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</si>
  <si>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</si>
  <si>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</si>
  <si>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</si>
  <si>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</si>
  <si>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</si>
  <si>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</si>
  <si>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</si>
  <si>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</si>
  <si>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</si>
  <si>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</si>
  <si>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</si>
  <si>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</si>
  <si>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</si>
  <si>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</si>
  <si>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</si>
  <si>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</si>
  <si>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</si>
  <si>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</si>
  <si>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</si>
  <si>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</si>
  <si>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</si>
  <si>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</si>
  <si>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</si>
  <si>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</si>
  <si>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</si>
  <si>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</si>
  <si>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</si>
  <si>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</si>
  <si>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</si>
  <si>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</si>
  <si>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</si>
  <si>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</si>
  <si>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</si>
  <si>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</si>
  <si>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</si>
  <si>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</si>
  <si>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</si>
  <si>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</si>
  <si>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</si>
  <si>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</si>
  <si>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</si>
  <si>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</si>
  <si>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</si>
  <si>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</si>
  <si>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</si>
  <si>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</si>
  <si>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</si>
  <si>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</si>
  <si>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</si>
  <si>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</si>
  <si>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</si>
  <si>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</si>
  <si>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</si>
  <si>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</si>
  <si>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</si>
  <si>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</si>
  <si>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</si>
  <si>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</si>
  <si>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</si>
  <si>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</si>
  <si>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</si>
  <si>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</si>
  <si>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</si>
  <si>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</si>
  <si>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</si>
  <si>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</si>
  <si>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</si>
  <si>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</si>
  <si>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</si>
  <si>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</si>
  <si>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</si>
  <si>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</si>
  <si>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</si>
  <si>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</si>
  <si>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</si>
  <si>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</si>
  <si>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</si>
  <si>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</si>
  <si>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</si>
  <si>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</si>
  <si>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</si>
  <si>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</si>
  <si>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</si>
  <si>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</si>
  <si>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</si>
  <si>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</si>
  <si>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</si>
  <si>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</si>
  <si>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</si>
  <si>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</si>
  <si>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</si>
  <si>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</si>
  <si>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</si>
  <si>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</si>
  <si>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</si>
  <si>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</si>
  <si>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</si>
  <si>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</si>
  <si>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</si>
  <si>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</si>
  <si>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</si>
  <si>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</si>
  <si>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</si>
  <si>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</si>
  <si>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</si>
  <si>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</si>
  <si>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</si>
  <si>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</si>
  <si>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</si>
  <si>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</si>
  <si>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</si>
  <si>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</si>
  <si>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</si>
  <si>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</si>
  <si>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</si>
  <si>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</si>
  <si>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</si>
  <si>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</si>
  <si>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</si>
  <si>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</si>
  <si>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</si>
  <si>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</si>
  <si>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</si>
  <si>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</si>
  <si>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</si>
  <si>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</si>
  <si>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</si>
  <si>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</si>
  <si>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</si>
  <si>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</si>
  <si>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</si>
  <si>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</si>
  <si>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</si>
  <si>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</si>
  <si>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</si>
  <si>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</si>
  <si>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</si>
  <si>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</si>
  <si>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</si>
  <si>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</si>
  <si>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</si>
  <si>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</si>
  <si>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</si>
  <si>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</si>
  <si>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</si>
  <si>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</si>
  <si>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</si>
  <si>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</si>
  <si>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</si>
  <si>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</si>
  <si>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</si>
  <si>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</si>
  <si>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</si>
  <si>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</si>
  <si>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</si>
  <si>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</si>
  <si>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</si>
  <si>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</si>
  <si>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</si>
  <si>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</si>
  <si>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</si>
  <si>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</si>
  <si>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</si>
  <si>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</si>
  <si>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</si>
  <si>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</si>
  <si>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</si>
  <si>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</si>
  <si>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</si>
  <si>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</si>
  <si>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</si>
  <si>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</si>
  <si>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</si>
  <si>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</si>
  <si>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</si>
  <si>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</si>
  <si>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</si>
  <si>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</si>
  <si>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</si>
  <si>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</si>
  <si>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</si>
  <si>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</si>
  <si>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</si>
  <si>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</si>
  <si>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</si>
  <si>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</si>
  <si>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</si>
  <si>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</si>
  <si>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</si>
  <si>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</si>
  <si>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</si>
  <si>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</si>
  <si>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</si>
  <si>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</si>
  <si>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</si>
  <si>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</si>
  <si>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</si>
  <si>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</si>
  <si>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</si>
  <si>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</si>
  <si>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</si>
  <si>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</si>
  <si>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</si>
  <si>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</si>
  <si>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</si>
  <si>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</si>
  <si>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</si>
  <si>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</si>
  <si>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</si>
  <si>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</si>
  <si>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</si>
  <si>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</si>
  <si>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</si>
  <si>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</si>
  <si>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</si>
  <si>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</si>
  <si>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</si>
  <si>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</si>
  <si>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</si>
  <si>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</si>
  <si>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</si>
  <si>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</si>
  <si>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</si>
  <si>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</si>
  <si>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</si>
  <si>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</si>
  <si>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</si>
  <si>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</si>
  <si>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</si>
  <si>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</si>
  <si>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</si>
  <si>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</si>
  <si>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</si>
  <si>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</si>
  <si>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</si>
  <si>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</si>
  <si>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</si>
  <si>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</si>
  <si>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</si>
  <si>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</si>
  <si>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</si>
  <si>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</si>
  <si>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</si>
  <si>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</si>
  <si>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</si>
  <si>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</si>
  <si>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</si>
  <si>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</si>
  <si>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</si>
  <si>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</si>
  <si>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</si>
  <si>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</si>
  <si>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</si>
  <si>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</si>
  <si>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</si>
  <si>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</si>
  <si>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</si>
  <si>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</si>
  <si>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</si>
  <si>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</si>
  <si>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</si>
  <si>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</si>
  <si>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</si>
  <si>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</si>
  <si>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</si>
  <si>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</si>
  <si>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</si>
  <si>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</si>
  <si>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</si>
  <si>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</si>
  <si>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</si>
  <si>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</si>
  <si>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</si>
  <si>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</si>
  <si>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</si>
  <si>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</si>
  <si>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</si>
  <si>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</si>
  <si>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</si>
  <si>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</si>
  <si>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</si>
  <si>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</si>
  <si>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</si>
  <si>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</si>
  <si>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</si>
  <si>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</si>
  <si>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</si>
  <si>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</si>
  <si>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</si>
  <si>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</si>
  <si>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</si>
  <si>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</si>
  <si>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</si>
  <si>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</si>
  <si>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</si>
  <si>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</si>
  <si>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</si>
  <si>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</si>
  <si>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</si>
  <si>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</si>
  <si>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</si>
  <si>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</si>
  <si>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</si>
  <si>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</si>
  <si>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</si>
  <si>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</si>
  <si>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</si>
  <si>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</si>
  <si>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</si>
  <si>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</si>
  <si>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</si>
  <si>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</si>
  <si>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</si>
  <si>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</si>
  <si>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</si>
  <si>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</si>
  <si>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</si>
  <si>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</si>
  <si>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</si>
  <si>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</si>
  <si>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</si>
  <si>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</si>
  <si>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</si>
  <si>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</si>
  <si>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</si>
  <si>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</si>
  <si>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</si>
  <si>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</si>
  <si>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</si>
  <si>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</si>
  <si>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</si>
  <si>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</si>
  <si>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</si>
  <si>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</si>
  <si>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</si>
  <si>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</si>
  <si>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</si>
  <si>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</si>
  <si>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</si>
  <si>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</si>
  <si>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</si>
  <si>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</si>
  <si>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</si>
  <si>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</si>
  <si>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</si>
  <si>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</si>
  <si>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</si>
  <si>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</si>
  <si>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</si>
  <si>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</si>
  <si>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</si>
  <si>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</si>
  <si>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</si>
  <si>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</si>
  <si>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</si>
  <si>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</si>
  <si>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</si>
  <si>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</si>
  <si>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</si>
  <si>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</si>
  <si>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</si>
  <si>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</si>
  <si>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</si>
  <si>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</si>
  <si>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</si>
  <si>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</si>
  <si>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</si>
  <si>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</si>
  <si>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</si>
  <si>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</si>
  <si>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</si>
  <si>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</si>
  <si>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</si>
  <si>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</si>
  <si>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</si>
  <si>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</si>
  <si>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</si>
  <si>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</si>
  <si>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</si>
  <si>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</si>
  <si>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</si>
  <si>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</si>
  <si>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</si>
  <si>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</si>
  <si>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</si>
  <si>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</si>
  <si>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</si>
  <si>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</si>
  <si>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</si>
  <si>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</si>
  <si>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</si>
  <si>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</si>
  <si>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</si>
  <si>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</si>
  <si>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</si>
  <si>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</si>
  <si>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</si>
  <si>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</si>
  <si>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</si>
  <si>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</si>
  <si>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</si>
  <si>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</si>
  <si>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</si>
  <si>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</si>
  <si>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</si>
  <si>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</si>
  <si>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</si>
  <si>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</si>
  <si>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</si>
  <si>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</si>
  <si>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</si>
  <si>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</si>
  <si>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</si>
  <si>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</si>
  <si>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</si>
  <si>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</si>
  <si>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</si>
  <si>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</si>
  <si>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</si>
  <si>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</si>
  <si>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</si>
  <si>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</si>
  <si>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</si>
  <si>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</si>
  <si>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</si>
  <si>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</si>
  <si>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</si>
  <si>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</si>
  <si>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</si>
  <si>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</si>
  <si>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</si>
  <si>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</si>
  <si>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</si>
  <si>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</si>
  <si>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</si>
  <si>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</si>
  <si>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</si>
  <si>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</si>
  <si>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</si>
  <si>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</si>
  <si>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</si>
  <si>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</si>
  <si>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</si>
  <si>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</si>
  <si>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</si>
  <si>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</si>
  <si>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</si>
  <si>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</si>
  <si>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</si>
  <si>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</si>
  <si>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</si>
  <si>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</si>
  <si>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</si>
  <si>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</si>
  <si>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</si>
  <si>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</si>
  <si>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</si>
  <si>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</si>
  <si>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</si>
  <si>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</si>
  <si>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</si>
  <si>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</si>
  <si>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</si>
  <si>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</si>
  <si>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</si>
  <si>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</si>
  <si>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</si>
  <si>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</si>
  <si>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</si>
  <si>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</si>
  <si>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</si>
  <si>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</si>
  <si>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</si>
  <si>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</si>
  <si>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</si>
  <si>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</si>
  <si>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</si>
  <si>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</si>
  <si>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</si>
  <si>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</si>
  <si>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</si>
  <si>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</si>
  <si>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</si>
  <si>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</si>
  <si>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</si>
  <si>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</si>
  <si>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</si>
  <si>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</si>
  <si>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</si>
  <si>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</si>
  <si>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</si>
  <si>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</si>
  <si>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</si>
  <si>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</si>
  <si>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</si>
  <si>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</si>
  <si>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</si>
  <si>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</si>
  <si>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</si>
  <si>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</si>
  <si>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</si>
  <si>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</si>
  <si>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</si>
  <si>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</si>
  <si>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</si>
  <si>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</si>
  <si>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</si>
  <si>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</si>
  <si>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</si>
  <si>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</si>
  <si>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</si>
  <si>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</si>
  <si>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</si>
  <si>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</si>
  <si>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</si>
  <si>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</si>
  <si>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</si>
  <si>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</si>
  <si>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</si>
  <si>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</si>
  <si>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</si>
  <si>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</si>
  <si>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</si>
  <si>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</si>
  <si>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</si>
  <si>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</si>
  <si>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</si>
  <si>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</si>
  <si>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</si>
  <si>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</si>
  <si>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</si>
  <si>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</si>
  <si>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</si>
  <si>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</si>
  <si>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</si>
  <si>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</si>
  <si>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</si>
  <si>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</si>
  <si>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</si>
  <si>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</si>
  <si>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</si>
  <si>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</si>
  <si>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</si>
  <si>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</si>
  <si>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</si>
  <si>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</si>
  <si>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</si>
  <si>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</si>
  <si>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</si>
  <si>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</si>
  <si>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</si>
  <si>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</si>
  <si>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</si>
  <si>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</si>
  <si>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</si>
  <si>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</si>
  <si>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</si>
  <si>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</si>
  <si>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</si>
  <si>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</si>
  <si>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</si>
  <si>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</si>
  <si>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</si>
  <si>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</si>
  <si>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</si>
  <si>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</si>
  <si>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</si>
  <si>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</si>
  <si>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</si>
  <si>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</si>
  <si>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</si>
  <si>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</si>
  <si>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</si>
  <si>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</si>
  <si>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</si>
  <si>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</si>
  <si>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</si>
  <si>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</si>
  <si>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</si>
  <si>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</si>
  <si>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</si>
  <si>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</si>
  <si>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</si>
  <si>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</si>
  <si>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</si>
  <si>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</si>
  <si>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</si>
  <si>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</si>
  <si>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</si>
  <si>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</si>
  <si>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</si>
  <si>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</si>
  <si>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</si>
  <si>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</si>
  <si>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</si>
  <si>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</si>
  <si>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</si>
  <si>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</si>
  <si>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</si>
  <si>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</si>
  <si>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</si>
  <si>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</si>
  <si>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</si>
  <si>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</si>
  <si>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</si>
  <si>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</si>
  <si>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</si>
  <si>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</si>
  <si>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</si>
  <si>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</si>
  <si>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</si>
  <si>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</si>
  <si>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</si>
  <si>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</si>
  <si>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</si>
  <si>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</si>
  <si>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</si>
  <si>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</si>
  <si>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</si>
  <si>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</si>
  <si>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</si>
  <si>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</si>
  <si>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</si>
  <si>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</si>
  <si>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</si>
  <si>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</si>
  <si>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</si>
  <si>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</si>
  <si>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</si>
  <si>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</si>
  <si>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</si>
  <si>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</si>
  <si>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</si>
  <si>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</si>
  <si>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</si>
  <si>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</si>
  <si>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</si>
  <si>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</si>
  <si>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</si>
  <si>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</si>
  <si>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</si>
  <si>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</si>
  <si>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</si>
  <si>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</si>
  <si>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</si>
  <si>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</si>
  <si>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</si>
  <si>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</si>
  <si>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</si>
  <si>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</si>
  <si>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</si>
  <si>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</si>
  <si>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</si>
  <si>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</si>
  <si>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</si>
  <si>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</si>
  <si>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</si>
  <si>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</si>
  <si>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</si>
  <si>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</si>
  <si>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</si>
  <si>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</si>
  <si>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</si>
  <si>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</si>
  <si>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</si>
  <si>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</si>
  <si>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</si>
  <si>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</si>
  <si>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</si>
  <si>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</si>
  <si>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</si>
  <si>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</si>
  <si>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</si>
  <si>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</si>
  <si>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</si>
  <si>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</si>
  <si>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</si>
  <si>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</si>
  <si>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</si>
  <si>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</si>
  <si>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</si>
  <si>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</si>
  <si>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</si>
  <si>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</si>
  <si>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</si>
  <si>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</si>
  <si>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</si>
  <si>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</si>
  <si>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</si>
  <si>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</si>
  <si>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</si>
  <si>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</si>
  <si>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</si>
  <si>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</si>
  <si>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</si>
  <si>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</si>
  <si>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</si>
  <si>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</si>
  <si>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</si>
  <si>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</si>
  <si>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</si>
  <si>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</si>
  <si>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</si>
  <si>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</si>
  <si>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</si>
  <si>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</si>
  <si>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</si>
  <si>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</si>
  <si>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</si>
  <si>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</si>
  <si>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</si>
  <si>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</si>
  <si>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</si>
  <si>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</si>
  <si>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</si>
  <si>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</si>
  <si>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</si>
  <si>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</si>
  <si>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</si>
  <si>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</si>
  <si>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</si>
  <si>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</si>
  <si>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</si>
  <si>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</si>
  <si>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</si>
  <si>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</si>
  <si>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</si>
  <si>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</si>
  <si>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</si>
  <si>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</si>
  <si>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</si>
  <si>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</si>
  <si>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</si>
  <si>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</si>
  <si>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</si>
  <si>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</si>
  <si>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</si>
  <si>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</si>
  <si>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</si>
  <si>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</si>
  <si>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</si>
  <si>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</si>
  <si>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</si>
  <si>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</si>
  <si>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</si>
  <si>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</si>
  <si>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</si>
  <si>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</si>
  <si>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</si>
  <si>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</si>
  <si>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</si>
  <si>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</si>
  <si>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</si>
  <si>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</si>
  <si>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</si>
  <si>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</si>
  <si>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</si>
  <si>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</si>
  <si>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</si>
  <si>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</si>
  <si>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</si>
  <si>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</si>
  <si>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</si>
  <si>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</si>
  <si>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</si>
  <si>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</si>
  <si>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</si>
  <si>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</si>
  <si>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</si>
  <si>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</si>
  <si>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</si>
  <si>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</si>
  <si>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</si>
  <si>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</si>
  <si>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</si>
  <si>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</si>
  <si>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</si>
  <si>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</si>
  <si>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</si>
  <si>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</si>
  <si>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</si>
  <si>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</si>
  <si>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</si>
  <si>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</si>
  <si>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</si>
  <si>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</si>
  <si>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</si>
  <si>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</si>
  <si>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</si>
  <si>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</si>
  <si>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</si>
  <si>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</si>
  <si>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</si>
  <si>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</si>
  <si>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</si>
  <si>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</si>
  <si>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</si>
  <si>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</si>
  <si>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</si>
  <si>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</si>
  <si>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</si>
  <si>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</si>
  <si>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</si>
  <si>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</si>
  <si>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</si>
  <si>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</si>
  <si>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</si>
  <si>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</si>
  <si>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</si>
  <si>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</si>
  <si>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</si>
  <si>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</si>
  <si>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</si>
  <si>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</si>
  <si>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</si>
  <si>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</si>
  <si>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</si>
  <si>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</si>
  <si>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</si>
  <si>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</si>
  <si>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</si>
  <si>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</si>
  <si>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</si>
  <si>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</si>
  <si>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</si>
  <si>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</si>
  <si>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</si>
  <si>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</si>
  <si>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</si>
  <si>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</si>
  <si>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</si>
  <si>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</si>
  <si>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</si>
  <si>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</si>
  <si>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</si>
  <si>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</si>
  <si>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</si>
  <si>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</si>
  <si>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</si>
  <si>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</si>
  <si>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</si>
  <si>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</si>
  <si>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</si>
  <si>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</si>
  <si>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</si>
  <si>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</si>
  <si>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</si>
  <si>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</si>
  <si>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</si>
  <si>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</si>
  <si>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</si>
  <si>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</si>
  <si>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</si>
  <si>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</si>
  <si>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</si>
  <si>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</si>
  <si>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</si>
  <si>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</si>
  <si>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</si>
  <si>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</si>
  <si>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</si>
  <si>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</si>
  <si>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</si>
  <si>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</si>
  <si>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</si>
  <si>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</si>
  <si>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</si>
  <si>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</si>
  <si>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</si>
  <si>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</si>
  <si>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</si>
  <si>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</si>
  <si>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</si>
  <si>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</si>
  <si>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</si>
  <si>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</si>
  <si>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</si>
  <si>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</si>
  <si>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</si>
  <si>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</si>
  <si>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</si>
  <si>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</si>
  <si>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</si>
  <si>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</si>
  <si>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</si>
  <si>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</si>
  <si>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</si>
  <si>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</si>
  <si>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</si>
  <si>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</si>
  <si>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</si>
  <si>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</si>
  <si>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</si>
  <si>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</si>
  <si>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</si>
  <si>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</si>
  <si>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</si>
  <si>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</si>
  <si>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</si>
  <si>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</si>
  <si>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</si>
  <si>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</si>
  <si>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</si>
  <si>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</si>
  <si>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</si>
  <si>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</si>
  <si>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</si>
  <si>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</si>
  <si>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</si>
  <si>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</si>
  <si>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</si>
  <si>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</si>
  <si>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</si>
  <si>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</si>
  <si>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</si>
  <si>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</si>
  <si>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</si>
  <si>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</si>
  <si>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</si>
  <si>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</si>
  <si>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</si>
  <si>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</si>
  <si>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</si>
  <si>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</si>
  <si>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</si>
  <si>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</si>
  <si>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</si>
  <si>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</si>
  <si>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</si>
  <si>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</si>
  <si>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</si>
  <si>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</si>
  <si>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</si>
  <si>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</si>
  <si>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</si>
  <si>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</si>
  <si>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</si>
  <si>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</si>
  <si>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</si>
  <si>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</si>
  <si>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</si>
  <si>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</si>
  <si>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</si>
  <si>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</si>
  <si>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</si>
  <si>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</si>
  <si>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</si>
  <si>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</si>
  <si>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</si>
  <si>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</si>
  <si>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</si>
  <si>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</si>
  <si>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</si>
  <si>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</si>
  <si>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</si>
  <si>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</si>
  <si>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</si>
  <si>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</si>
  <si>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</si>
  <si>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</si>
  <si>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</si>
  <si>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</si>
  <si>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</si>
  <si>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</si>
  <si>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</si>
  <si>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</si>
  <si>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</si>
  <si>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</si>
  <si>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</si>
  <si>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</si>
  <si>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</si>
  <si>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</si>
  <si>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</si>
  <si>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</si>
  <si>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</si>
  <si>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</si>
  <si>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</si>
  <si>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</si>
  <si>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</si>
  <si>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</si>
  <si>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</si>
  <si>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</si>
  <si>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</si>
  <si>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</si>
  <si>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</si>
  <si>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</si>
  <si>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</si>
  <si>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</si>
  <si>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</si>
  <si>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</si>
  <si>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</si>
  <si>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</si>
  <si>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</si>
  <si>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</si>
  <si>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</si>
  <si>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</si>
  <si>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</si>
  <si>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</si>
  <si>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</si>
  <si>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</si>
  <si>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</si>
  <si>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</si>
  <si>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</si>
  <si>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</si>
  <si>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</si>
  <si>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</si>
  <si>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</si>
  <si>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</si>
  <si>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</si>
  <si>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</si>
  <si>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</si>
  <si>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</si>
  <si>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</si>
  <si>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</si>
  <si>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</si>
  <si>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</si>
  <si>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</si>
  <si>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</si>
  <si>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</si>
  <si>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</si>
  <si>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</si>
  <si>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</si>
  <si>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</si>
  <si>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</si>
  <si>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</si>
  <si>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</si>
  <si>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</si>
  <si>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</si>
  <si>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</si>
  <si>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</si>
  <si>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</si>
  <si>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</si>
  <si>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</si>
  <si>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</si>
  <si>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</si>
  <si>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</si>
  <si>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</si>
  <si>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</si>
  <si>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</si>
  <si>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</si>
  <si>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</si>
  <si>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</si>
  <si>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</si>
  <si>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</si>
  <si>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</si>
  <si>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</si>
  <si>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</si>
  <si>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</si>
  <si>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</si>
  <si>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</si>
  <si>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</si>
  <si>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</si>
  <si>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</si>
  <si>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</si>
  <si>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</si>
  <si>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</si>
  <si>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</si>
  <si>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</si>
  <si>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</si>
  <si>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</si>
  <si>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</si>
  <si>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</si>
  <si>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</si>
  <si>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</si>
  <si>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</si>
  <si>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</si>
  <si>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</si>
  <si>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</si>
  <si>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</si>
  <si>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</si>
  <si>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</si>
  <si>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</si>
  <si>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</si>
  <si>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</si>
  <si>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</si>
  <si>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</si>
  <si>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</si>
  <si>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</si>
  <si>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</si>
  <si>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</si>
  <si>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</si>
  <si>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</si>
  <si>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</si>
  <si>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</si>
  <si>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</si>
  <si>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</si>
  <si>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</si>
  <si>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</si>
  <si>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</si>
  <si>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</si>
  <si>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</si>
  <si>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</si>
  <si>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</si>
  <si>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</si>
  <si>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</si>
  <si>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</si>
  <si>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</si>
  <si>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</si>
  <si>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</si>
  <si>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</si>
  <si>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</si>
  <si>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</si>
  <si>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</si>
  <si>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</si>
  <si>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</si>
  <si>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</si>
  <si>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</si>
  <si>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</si>
  <si>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</si>
  <si>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</si>
  <si>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</si>
  <si>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</si>
  <si>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</si>
  <si>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</si>
  <si>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</si>
  <si>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</si>
  <si>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</si>
  <si>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</si>
  <si>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</si>
  <si>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</si>
  <si>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</si>
  <si>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</si>
  <si>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</si>
  <si>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</si>
  <si>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</si>
  <si>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</si>
  <si>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</si>
  <si>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</si>
  <si>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</si>
  <si>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</si>
  <si>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</si>
  <si>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</si>
  <si>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</si>
  <si>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</si>
  <si>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</si>
  <si>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</si>
  <si>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</si>
  <si>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</si>
  <si>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</si>
  <si>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</si>
  <si>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</si>
  <si>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</si>
  <si>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</si>
  <si>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</si>
  <si>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</si>
  <si>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</si>
  <si>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</si>
  <si>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</si>
  <si>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</si>
  <si>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</si>
  <si>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</si>
  <si>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</si>
  <si>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</si>
  <si>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</si>
  <si>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</si>
  <si>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</si>
  <si>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</si>
  <si>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</si>
  <si>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</si>
  <si>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</si>
  <si>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</si>
  <si>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</si>
  <si>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</si>
  <si>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</si>
  <si>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</si>
  <si>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</si>
  <si>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</si>
  <si>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</si>
  <si>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</si>
  <si>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</si>
  <si>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</si>
  <si>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</si>
  <si>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</si>
  <si>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</si>
  <si>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</si>
  <si>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</si>
  <si>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</si>
  <si>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</si>
  <si>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</si>
  <si>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</si>
  <si>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</si>
  <si>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</si>
  <si>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</si>
  <si>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</si>
  <si>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</si>
  <si>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</si>
  <si>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</si>
  <si>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</si>
  <si>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</si>
  <si>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</si>
  <si>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</si>
  <si>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</si>
  <si>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</si>
  <si>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</si>
  <si>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</si>
  <si>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</si>
  <si>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</si>
  <si>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</si>
  <si>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</si>
  <si>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</si>
  <si>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</si>
  <si>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</si>
  <si>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</si>
  <si>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</si>
  <si>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</si>
  <si>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</si>
  <si>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</si>
  <si>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</si>
  <si>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</si>
  <si>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</si>
  <si>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</si>
  <si>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</si>
  <si>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</si>
  <si>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</si>
  <si>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</si>
  <si>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</si>
  <si>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</si>
  <si>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</si>
  <si>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</si>
  <si>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</si>
  <si>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</si>
  <si>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</si>
  <si>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</si>
  <si>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</si>
  <si>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</si>
  <si>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</si>
  <si>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</si>
  <si>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</si>
  <si>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</si>
  <si>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</si>
  <si>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</si>
  <si>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</si>
  <si>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</si>
  <si>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</si>
  <si>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</si>
  <si>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</si>
  <si>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</si>
  <si>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</si>
  <si>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</si>
  <si>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</si>
  <si>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</si>
  <si>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</si>
  <si>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</si>
  <si>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</si>
  <si>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</si>
  <si>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</si>
  <si>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</si>
  <si>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</si>
  <si>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</si>
  <si>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</si>
  <si>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</si>
  <si>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</si>
  <si>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</si>
  <si>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</si>
  <si>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</si>
  <si>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</si>
  <si>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</si>
  <si>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</si>
  <si>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</si>
  <si>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</si>
  <si>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</si>
  <si>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</si>
  <si>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</si>
  <si>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</si>
  <si>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</si>
  <si>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</si>
  <si>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</si>
  <si>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</si>
  <si>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</si>
  <si>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</si>
  <si>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</si>
  <si>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</si>
  <si>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</si>
  <si>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</si>
  <si>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</si>
  <si>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</si>
  <si>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</si>
  <si>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</si>
  <si>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</si>
  <si>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</si>
  <si>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</si>
  <si>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</si>
  <si>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</si>
  <si>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</si>
  <si>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</si>
  <si>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</si>
  <si>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</si>
  <si>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</si>
  <si>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</si>
  <si>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</si>
  <si>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</si>
  <si>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</si>
  <si>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</si>
  <si>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</si>
  <si>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</si>
  <si>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</si>
  <si>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</si>
  <si>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</si>
  <si>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</si>
  <si>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</si>
  <si>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</si>
  <si>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</si>
  <si>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</si>
  <si>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</si>
  <si>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</si>
  <si>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</si>
  <si>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</si>
  <si>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</si>
  <si>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</si>
  <si>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</si>
  <si>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</si>
  <si>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</si>
  <si>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</si>
  <si>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</si>
  <si>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</si>
  <si>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</si>
  <si>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</si>
  <si>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</si>
  <si>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</si>
  <si>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</si>
  <si>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</si>
  <si>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</si>
  <si>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</si>
  <si>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</si>
  <si>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</si>
  <si>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</si>
  <si>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</si>
  <si>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</si>
  <si>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</si>
  <si>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</si>
  <si>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</si>
  <si>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</si>
  <si>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</si>
  <si>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</si>
  <si>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</si>
  <si>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</si>
  <si>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</si>
  <si>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</si>
  <si>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</si>
  <si>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</si>
  <si>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</si>
  <si>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</si>
  <si>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</si>
  <si>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</si>
  <si>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</si>
  <si>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</si>
  <si>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</si>
  <si>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</si>
  <si>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</si>
  <si>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</si>
  <si>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</si>
  <si>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</si>
  <si>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</si>
  <si>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</si>
  <si>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</si>
  <si>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</si>
  <si>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</si>
  <si>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</si>
  <si>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</si>
  <si>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</si>
  <si>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</si>
  <si>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</si>
  <si>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</si>
  <si>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</si>
  <si>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</si>
  <si>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</si>
  <si>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</si>
  <si>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</si>
  <si>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</si>
  <si>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</si>
  <si>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</si>
  <si>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</si>
  <si>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</si>
  <si>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</si>
  <si>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</si>
  <si>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</si>
  <si>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</si>
  <si>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</si>
  <si>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</si>
  <si>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</si>
  <si>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</si>
  <si>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</si>
  <si>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</si>
  <si>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</si>
  <si>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</si>
  <si>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</si>
  <si>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</si>
  <si>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</si>
  <si>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</si>
  <si>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</si>
  <si>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</si>
  <si>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</si>
  <si>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</si>
  <si>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</si>
  <si>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</si>
  <si>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</si>
  <si>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</si>
  <si>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</si>
  <si>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</si>
  <si>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</si>
  <si>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</si>
  <si>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</si>
  <si>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</si>
  <si>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</si>
  <si>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</si>
  <si>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</si>
  <si>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</si>
  <si>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</si>
  <si>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</si>
  <si>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</si>
  <si>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</si>
  <si>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</si>
  <si>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</si>
  <si>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</si>
  <si>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</si>
  <si>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</si>
  <si>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</si>
  <si>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</si>
  <si>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</si>
  <si>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</si>
  <si>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</si>
  <si>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</si>
  <si>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</si>
  <si>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</si>
  <si>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</si>
  <si>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</si>
  <si>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</si>
  <si>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</si>
  <si>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</si>
  <si>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</si>
  <si>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</si>
  <si>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</si>
  <si>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</si>
  <si>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</si>
  <si>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</si>
  <si>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</si>
  <si>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</si>
  <si>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</si>
  <si>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</si>
  <si>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</si>
  <si>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</si>
  <si>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</si>
  <si>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</si>
  <si>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</si>
  <si>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</si>
  <si>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</si>
  <si>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</si>
  <si>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</si>
  <si>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</si>
  <si>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</si>
  <si>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</si>
  <si>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</si>
  <si>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</si>
  <si>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</si>
  <si>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</si>
  <si>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</si>
  <si>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</si>
  <si>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</si>
  <si>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</si>
  <si>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</si>
  <si>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</si>
  <si>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</si>
  <si>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</si>
  <si>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</si>
  <si>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</si>
  <si>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</si>
  <si>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</si>
  <si>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</si>
  <si>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</si>
  <si>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</si>
  <si>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</si>
  <si>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</si>
  <si>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</si>
  <si>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</si>
  <si>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</si>
  <si>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</si>
  <si>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</si>
  <si>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</si>
  <si>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</si>
  <si>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</si>
  <si>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</si>
  <si>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</si>
  <si>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</si>
  <si>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</si>
  <si>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</si>
  <si>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</si>
  <si>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</si>
  <si>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</si>
  <si>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</si>
  <si>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</si>
  <si>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</si>
  <si>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</si>
  <si>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</si>
  <si>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</si>
  <si>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</si>
  <si>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</si>
  <si>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</si>
  <si>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</si>
  <si>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</si>
  <si>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</si>
  <si>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</si>
  <si>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</si>
  <si>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</si>
  <si>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</si>
  <si>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</si>
  <si>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</si>
  <si>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</si>
  <si>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</si>
  <si>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</si>
  <si>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</si>
  <si>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</si>
  <si>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</si>
  <si>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</si>
  <si>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</si>
  <si>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</si>
  <si>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</si>
  <si>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</si>
  <si>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</si>
  <si>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</si>
  <si>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</si>
  <si>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</si>
  <si>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</si>
  <si>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</si>
  <si>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</si>
  <si>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</si>
  <si>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</si>
  <si>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</si>
  <si>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</si>
  <si>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</si>
  <si>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</si>
  <si>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</si>
  <si>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</si>
  <si>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</si>
  <si>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</si>
  <si>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</si>
  <si>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</si>
  <si>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</si>
  <si>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</si>
  <si>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</si>
  <si>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</si>
  <si>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</si>
  <si>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</si>
  <si>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</si>
  <si>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</si>
  <si>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</si>
  <si>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</si>
  <si>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</si>
  <si>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</si>
  <si>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</si>
  <si>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</si>
  <si>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</si>
  <si>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</si>
  <si>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</si>
  <si>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</si>
  <si>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</si>
  <si>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</si>
  <si>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</si>
  <si>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</si>
  <si>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</si>
  <si>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</si>
  <si>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2022</t>
  </si>
  <si>
    <t>May</t>
  </si>
  <si>
    <t>Jun</t>
  </si>
  <si>
    <t>Years (Order Date)</t>
  </si>
  <si>
    <t>Months (Order Date)</t>
  </si>
  <si>
    <t>Arabic</t>
  </si>
  <si>
    <t>Exelca</t>
  </si>
  <si>
    <t>Liberica</t>
  </si>
  <si>
    <t>Robusta</t>
  </si>
  <si>
    <t>Sum of Sales</t>
  </si>
  <si>
    <t>Mar</t>
  </si>
  <si>
    <t>Jul</t>
  </si>
  <si>
    <t>Apr</t>
  </si>
  <si>
    <t>2019</t>
  </si>
  <si>
    <t>Jan</t>
  </si>
  <si>
    <t>Feb</t>
  </si>
  <si>
    <t>Oct</t>
  </si>
  <si>
    <t>2020</t>
  </si>
  <si>
    <t>Aug</t>
  </si>
  <si>
    <t>Sep</t>
  </si>
  <si>
    <t>Nov</t>
  </si>
  <si>
    <t>Dec</t>
  </si>
  <si>
    <t>2021</t>
  </si>
  <si>
    <t>Row Labels</t>
  </si>
  <si>
    <t>Grand Total</t>
  </si>
  <si>
    <t>COFFEE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</si>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</sst>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36"/>
      <color theme="0"/>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2" fillId="2" borderId="0" xfId="0" applyFont="1" applyFill="1" applyAlignment="1">
      <alignment horizontal="center" vertical="center"/>
    </xf>
    <xf numFmtId="0" fontId="2" fillId="3" borderId="0" xfId="0" applyFont="1" applyFill="1" applyAlignment="1">
      <alignment vertical="center"/>
    </xf>
  </cellXfs>
  <cellStyles count="1">
    <cellStyle name="Normal" xfId="0" builtinId="0"/>
  </cellStyles>
  <dxfs count="27">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font>
        <sz val="11"/>
        <color theme="0"/>
      </font>
    </dxf>
    <dxf>
      <font>
        <b val="0"/>
        <i val="0"/>
        <sz val="11"/>
        <color theme="0"/>
        <name val="Aptos Narrow"/>
        <family val="2"/>
        <scheme val="none"/>
      </font>
      <fill>
        <patternFill patternType="solid">
          <fgColor theme="0"/>
          <bgColor theme="5" tint="-0.24994659260841701"/>
        </patternFill>
      </fill>
      <border>
        <left style="thin">
          <color theme="5" tint="-0.499984740745262"/>
        </left>
        <right style="thin">
          <color theme="5" tint="-0.499984740745262"/>
        </right>
        <top style="thin">
          <color theme="5" tint="-0.499984740745262"/>
        </top>
        <bottom style="thin">
          <color theme="5" tint="-0.499984740745262"/>
        </bottom>
      </border>
    </dxf>
    <dxf>
      <fill>
        <patternFill>
          <bgColor theme="5" tint="-0.24994659260841701"/>
        </patternFill>
      </fill>
    </dxf>
    <dxf>
      <font>
        <sz val="16"/>
        <color theme="0"/>
      </font>
      <fill>
        <patternFill>
          <bgColor theme="5" tint="-0.24994659260841701"/>
        </patternFill>
      </fill>
      <border diagonalUp="0" diagonalDown="0">
        <left/>
        <right/>
        <top/>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Yellow Slicer Style" pivot="0" table="0" count="5" xr9:uid="{B76A4A83-BCEE-4EF2-9C2C-8C653596B4D0}">
      <tableStyleElement type="wholeTable" dxfId="14"/>
      <tableStyleElement type="headerRow" dxfId="13"/>
    </tableStyle>
    <tableStyle name="Yellow Timeline Style" pivot="0" table="0" count="8" xr9:uid="{01717F54-0607-4F52-A8CF-908B2D1597C2}">
      <tableStyleElement type="wholeTable" dxfId="12"/>
      <tableStyleElement type="headerRow" dxfId="11"/>
    </tableStyle>
  </tableStyles>
  <colors>
    <mruColors>
      <color rgb="FFFFFFCC"/>
    </mruColors>
  </colors>
  <extLst>
    <ext xmlns:x14="http://schemas.microsoft.com/office/spreadsheetml/2009/9/main" uri="{46F421CA-312F-682f-3DD2-61675219B42D}">
      <x14:dxfs count="3">
        <dxf>
          <font>
            <color theme="1"/>
          </font>
          <fill>
            <patternFill>
              <bgColor rgb="FFFFFFCC"/>
            </patternFill>
          </fill>
          <border diagonalUp="0" diagonalDown="0">
            <left/>
            <right/>
            <top/>
            <bottom/>
            <vertical/>
            <horizontal/>
          </border>
        </dxf>
        <dxf>
          <font>
            <b val="0"/>
            <i val="0"/>
            <sz val="14"/>
            <color auto="1"/>
            <name val="Aptos Narrow"/>
            <family val="2"/>
            <scheme val="none"/>
          </font>
          <fill>
            <patternFill>
              <bgColor theme="7" tint="0.79998168889431442"/>
            </patternFill>
          </fill>
          <border>
            <left style="thin">
              <color auto="1"/>
            </left>
            <right style="thin">
              <color auto="1"/>
            </right>
            <top style="thin">
              <color auto="1"/>
            </top>
            <bottom style="thin">
              <color auto="1"/>
            </bottom>
          </border>
        </dxf>
        <dxf>
          <fill>
            <patternFill patternType="solid">
              <bgColor theme="5"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Yellow Slicer Style">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79998168889431442"/>
            </patternFill>
          </fill>
        </dxf>
        <dxf>
          <font>
            <sz val="11"/>
            <color theme="0"/>
            <name val="Aptos Narrow"/>
            <family val="2"/>
            <scheme val="none"/>
          </font>
        </dxf>
        <dxf>
          <font>
            <b val="0"/>
            <i val="0"/>
            <sz val="12"/>
            <color theme="0"/>
            <name val="Aptos Narrow"/>
            <family val="2"/>
            <scheme val="none"/>
          </font>
        </dxf>
        <dxf>
          <font>
            <b val="0"/>
            <i val="0"/>
            <sz val="12"/>
            <color theme="0"/>
            <name val="Aptos Narrow"/>
            <family val="2"/>
            <scheme val="none"/>
          </font>
        </dxf>
        <dxf>
          <font>
            <b val="0"/>
            <i val="0"/>
            <sz val="11"/>
            <color theme="0"/>
            <name val="Aptos Narrow"/>
            <family val="2"/>
            <scheme val="none"/>
          </font>
        </dxf>
      </x15:dxfs>
    </ext>
    <ext xmlns:x15="http://schemas.microsoft.com/office/spreadsheetml/2010/11/main" uri="{9260A510-F301-46a8-8635-F512D64BE5F5}">
      <x15:timelineStyles defaultTimelineStyle="TimeSlicerStyleLight1">
        <x15:timelineStyle name="Yello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Management.xlsx]Total Sales!Total_Sales</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4E0-4251-9869-D8383E45DB86}"/>
            </c:ext>
          </c:extLst>
        </c:ser>
        <c:ser>
          <c:idx val="1"/>
          <c:order val="1"/>
          <c:tx>
            <c:strRef>
              <c:f>'Total Sales'!$D$3:$D$4</c:f>
              <c:strCache>
                <c:ptCount val="1"/>
                <c:pt idx="0">
                  <c:v>Exelca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4E0-4251-9869-D8383E45DB8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5-E4E0-4251-9869-D8383E45DB8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1D0-4ADB-A1A9-6467ECFFF313}"/>
            </c:ext>
          </c:extLst>
        </c:ser>
        <c:dLbls>
          <c:showLegendKey val="0"/>
          <c:showVal val="0"/>
          <c:showCatName val="0"/>
          <c:showSerName val="0"/>
          <c:showPercent val="0"/>
          <c:showBubbleSize val="0"/>
        </c:dLbls>
        <c:smooth val="0"/>
        <c:axId val="2035780863"/>
        <c:axId val="2035778943"/>
      </c:lineChart>
      <c:catAx>
        <c:axId val="20357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78943"/>
        <c:crosses val="autoZero"/>
        <c:auto val="1"/>
        <c:lblAlgn val="ctr"/>
        <c:lblOffset val="100"/>
        <c:noMultiLvlLbl val="0"/>
      </c:catAx>
      <c:valAx>
        <c:axId val="20357789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Management.xlsx]Country Bar Chart!PivotTable1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2">
                <a:lumMod val="75000"/>
              </a:schemeClr>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B3D-4C9F-A782-0EA99201BD81}"/>
            </c:ext>
          </c:extLst>
        </c:ser>
        <c:dLbls>
          <c:showLegendKey val="0"/>
          <c:showVal val="0"/>
          <c:showCatName val="0"/>
          <c:showSerName val="0"/>
          <c:showPercent val="0"/>
          <c:showBubbleSize val="0"/>
        </c:dLbls>
        <c:gapWidth val="182"/>
        <c:axId val="2001706351"/>
        <c:axId val="2001704431"/>
      </c:barChart>
      <c:catAx>
        <c:axId val="200170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4431"/>
        <c:crosses val="autoZero"/>
        <c:auto val="1"/>
        <c:lblAlgn val="ctr"/>
        <c:lblOffset val="100"/>
        <c:noMultiLvlLbl val="0"/>
      </c:catAx>
      <c:valAx>
        <c:axId val="2001704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Management.xlsx]Top Customers!PivotTable2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4FE-4CB3-8552-77954F1ADD08}"/>
            </c:ext>
          </c:extLst>
        </c:ser>
        <c:dLbls>
          <c:dLblPos val="outEnd"/>
          <c:showLegendKey val="0"/>
          <c:showVal val="1"/>
          <c:showCatName val="0"/>
          <c:showSerName val="0"/>
          <c:showPercent val="0"/>
          <c:showBubbleSize val="0"/>
        </c:dLbls>
        <c:gapWidth val="182"/>
        <c:axId val="2109901167"/>
        <c:axId val="2109902607"/>
      </c:barChart>
      <c:catAx>
        <c:axId val="210990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2607"/>
        <c:crosses val="autoZero"/>
        <c:auto val="1"/>
        <c:lblAlgn val="ctr"/>
        <c:lblOffset val="100"/>
        <c:noMultiLvlLbl val="0"/>
      </c:catAx>
      <c:valAx>
        <c:axId val="210990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Management.xlsx]Total Sales!Total_Sales</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09-46A6-957A-2ABD4D2A3497}"/>
            </c:ext>
          </c:extLst>
        </c:ser>
        <c:ser>
          <c:idx val="1"/>
          <c:order val="1"/>
          <c:tx>
            <c:strRef>
              <c:f>'Total Sales'!$D$3:$D$4</c:f>
              <c:strCache>
                <c:ptCount val="1"/>
                <c:pt idx="0">
                  <c:v>Exelca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09-46A6-957A-2ABD4D2A349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09-46A6-957A-2ABD4D2A349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09-46A6-957A-2ABD4D2A3497}"/>
            </c:ext>
          </c:extLst>
        </c:ser>
        <c:dLbls>
          <c:showLegendKey val="0"/>
          <c:showVal val="0"/>
          <c:showCatName val="0"/>
          <c:showSerName val="0"/>
          <c:showPercent val="0"/>
          <c:showBubbleSize val="0"/>
        </c:dLbls>
        <c:smooth val="0"/>
        <c:axId val="2035780863"/>
        <c:axId val="2035778943"/>
      </c:lineChart>
      <c:catAx>
        <c:axId val="20357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78943"/>
        <c:crosses val="autoZero"/>
        <c:auto val="1"/>
        <c:lblAlgn val="ctr"/>
        <c:lblOffset val="100"/>
        <c:noMultiLvlLbl val="0"/>
      </c:catAx>
      <c:valAx>
        <c:axId val="20357789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Management.xlsx]Top Customers!PivotTable2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306-4CD8-B618-344D99689B68}"/>
            </c:ext>
          </c:extLst>
        </c:ser>
        <c:dLbls>
          <c:dLblPos val="outEnd"/>
          <c:showLegendKey val="0"/>
          <c:showVal val="1"/>
          <c:showCatName val="0"/>
          <c:showSerName val="0"/>
          <c:showPercent val="0"/>
          <c:showBubbleSize val="0"/>
        </c:dLbls>
        <c:gapWidth val="182"/>
        <c:axId val="2109901167"/>
        <c:axId val="2109902607"/>
      </c:barChart>
      <c:catAx>
        <c:axId val="210990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2607"/>
        <c:crosses val="autoZero"/>
        <c:auto val="1"/>
        <c:lblAlgn val="ctr"/>
        <c:lblOffset val="100"/>
        <c:noMultiLvlLbl val="0"/>
      </c:catAx>
      <c:valAx>
        <c:axId val="210990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Management.xlsx]Country Bar Chart!PivotTable1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2">
                <a:lumMod val="75000"/>
              </a:schemeClr>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C2C-42C3-BDD0-3FB043C25D9F}"/>
            </c:ext>
          </c:extLst>
        </c:ser>
        <c:dLbls>
          <c:showLegendKey val="0"/>
          <c:showVal val="0"/>
          <c:showCatName val="0"/>
          <c:showSerName val="0"/>
          <c:showPercent val="0"/>
          <c:showBubbleSize val="0"/>
        </c:dLbls>
        <c:gapWidth val="182"/>
        <c:axId val="2001706351"/>
        <c:axId val="2001704431"/>
      </c:barChart>
      <c:catAx>
        <c:axId val="200170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4431"/>
        <c:crosses val="autoZero"/>
        <c:auto val="1"/>
        <c:lblAlgn val="ctr"/>
        <c:lblOffset val="100"/>
        <c:noMultiLvlLbl val="0"/>
      </c:catAx>
      <c:valAx>
        <c:axId val="2001704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395128</xdr:colOff>
      <xdr:row>13</xdr:row>
      <xdr:rowOff>115261</xdr:rowOff>
    </xdr:from>
    <xdr:to>
      <xdr:col>17</xdr:col>
      <xdr:colOff>217715</xdr:colOff>
      <xdr:row>31</xdr:row>
      <xdr:rowOff>54429</xdr:rowOff>
    </xdr:to>
    <xdr:graphicFrame macro="">
      <xdr:nvGraphicFramePr>
        <xdr:cNvPr id="3" name="Chart 2">
          <a:extLst>
            <a:ext uri="{FF2B5EF4-FFF2-40B4-BE49-F238E27FC236}">
              <a16:creationId xmlns:a16="http://schemas.microsoft.com/office/drawing/2014/main" id="{6BBD7DE3-3657-1C57-6DD1-6AFEFBBE2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401731</xdr:colOff>
      <xdr:row>4</xdr:row>
      <xdr:rowOff>69273</xdr:rowOff>
    </xdr:from>
    <xdr:to>
      <xdr:col>17</xdr:col>
      <xdr:colOff>204108</xdr:colOff>
      <xdr:row>12</xdr:row>
      <xdr:rowOff>134871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6BD694A-2367-C2C8-4E9B-F4A3D8204D0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987588" y="831273"/>
              <a:ext cx="6537912" cy="15895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12246</xdr:colOff>
      <xdr:row>9</xdr:row>
      <xdr:rowOff>1</xdr:rowOff>
    </xdr:from>
    <xdr:to>
      <xdr:col>24</xdr:col>
      <xdr:colOff>13607</xdr:colOff>
      <xdr:row>14</xdr:row>
      <xdr:rowOff>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969C1A1-19D1-3727-A287-51319D5826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986782" y="1714501"/>
              <a:ext cx="3675289"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12247</xdr:colOff>
      <xdr:row>15</xdr:row>
      <xdr:rowOff>25854</xdr:rowOff>
    </xdr:from>
    <xdr:to>
      <xdr:col>20</xdr:col>
      <xdr:colOff>517071</xdr:colOff>
      <xdr:row>20</xdr:row>
      <xdr:rowOff>176893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2F08ED9-53F8-B5BD-4456-FBD6291291A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986783" y="2883354"/>
              <a:ext cx="1729467" cy="110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95251</xdr:colOff>
      <xdr:row>15</xdr:row>
      <xdr:rowOff>25855</xdr:rowOff>
    </xdr:from>
    <xdr:to>
      <xdr:col>24</xdr:col>
      <xdr:colOff>13609</xdr:colOff>
      <xdr:row>21</xdr:row>
      <xdr:rowOff>13606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5783A19-0E15-857F-96D2-7ECC0430E7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906751" y="2883355"/>
              <a:ext cx="1755322" cy="1130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271462</xdr:colOff>
      <xdr:row>4</xdr:row>
      <xdr:rowOff>142875</xdr:rowOff>
    </xdr:from>
    <xdr:to>
      <xdr:col>10</xdr:col>
      <xdr:colOff>576262</xdr:colOff>
      <xdr:row>19</xdr:row>
      <xdr:rowOff>28575</xdr:rowOff>
    </xdr:to>
    <xdr:graphicFrame macro="">
      <xdr:nvGraphicFramePr>
        <xdr:cNvPr id="2" name="Chart 1">
          <a:extLst>
            <a:ext uri="{FF2B5EF4-FFF2-40B4-BE49-F238E27FC236}">
              <a16:creationId xmlns:a16="http://schemas.microsoft.com/office/drawing/2014/main" id="{FA018BED-671E-11EA-2EF3-4CD7CA41E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185737</xdr:colOff>
      <xdr:row>4</xdr:row>
      <xdr:rowOff>142875</xdr:rowOff>
    </xdr:from>
    <xdr:to>
      <xdr:col>10</xdr:col>
      <xdr:colOff>490537</xdr:colOff>
      <xdr:row>19</xdr:row>
      <xdr:rowOff>28575</xdr:rowOff>
    </xdr:to>
    <xdr:graphicFrame macro="">
      <xdr:nvGraphicFramePr>
        <xdr:cNvPr id="2" name="Chart 1">
          <a:extLst>
            <a:ext uri="{FF2B5EF4-FFF2-40B4-BE49-F238E27FC236}">
              <a16:creationId xmlns:a16="http://schemas.microsoft.com/office/drawing/2014/main" id="{5BFAE652-2F7D-3244-2058-DA231CD86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188097</xdr:colOff>
      <xdr:row>14</xdr:row>
      <xdr:rowOff>5167</xdr:rowOff>
    </xdr:from>
    <xdr:to>
      <xdr:col>12</xdr:col>
      <xdr:colOff>503464</xdr:colOff>
      <xdr:row>33</xdr:row>
      <xdr:rowOff>176893</xdr:rowOff>
    </xdr:to>
    <xdr:graphicFrame macro="">
      <xdr:nvGraphicFramePr>
        <xdr:cNvPr id="2" name="Chart 1">
          <a:extLst>
            <a:ext uri="{FF2B5EF4-FFF2-40B4-BE49-F238E27FC236}">
              <a16:creationId xmlns:a16="http://schemas.microsoft.com/office/drawing/2014/main" id="{687C2206-47C2-4BFD-93B4-9E3196DCE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208307</xdr:colOff>
      <xdr:row>3</xdr:row>
      <xdr:rowOff>149679</xdr:rowOff>
    </xdr:from>
    <xdr:to>
      <xdr:col>15</xdr:col>
      <xdr:colOff>40821</xdr:colOff>
      <xdr:row>13</xdr:row>
      <xdr:rowOff>68036</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13C45213-8D25-4586-9A41-7C65D6E5920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08307" y="721179"/>
              <a:ext cx="9017335" cy="18233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142993</xdr:colOff>
      <xdr:row>3</xdr:row>
      <xdr:rowOff>162049</xdr:rowOff>
    </xdr:from>
    <xdr:to>
      <xdr:col>21</xdr:col>
      <xdr:colOff>495161</xdr:colOff>
      <xdr:row>7</xdr:row>
      <xdr:rowOff>118676</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286A4A7D-596A-4138-99CD-9C9D23466F4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27814" y="733549"/>
              <a:ext cx="4026097" cy="718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462642</xdr:colOff>
      <xdr:row>8</xdr:row>
      <xdr:rowOff>38225</xdr:rowOff>
    </xdr:from>
    <xdr:to>
      <xdr:col>21</xdr:col>
      <xdr:colOff>544286</xdr:colOff>
      <xdr:row>13</xdr:row>
      <xdr:rowOff>108857</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79383F4B-ED71-4E22-9266-7A755DB3476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484428" y="1562225"/>
              <a:ext cx="1918608" cy="1023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159562</xdr:colOff>
      <xdr:row>8</xdr:row>
      <xdr:rowOff>38225</xdr:rowOff>
    </xdr:from>
    <xdr:to>
      <xdr:col>18</xdr:col>
      <xdr:colOff>322622</xdr:colOff>
      <xdr:row>13</xdr:row>
      <xdr:rowOff>109233</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BED4CF0-62F4-4849-A5C9-BBB3357D2E1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344383" y="1562225"/>
              <a:ext cx="2000025" cy="1023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9883</xdr:colOff>
      <xdr:row>23</xdr:row>
      <xdr:rowOff>51832</xdr:rowOff>
    </xdr:from>
    <xdr:to>
      <xdr:col>21</xdr:col>
      <xdr:colOff>571499</xdr:colOff>
      <xdr:row>34</xdr:row>
      <xdr:rowOff>0</xdr:rowOff>
    </xdr:to>
    <xdr:graphicFrame macro="">
      <xdr:nvGraphicFramePr>
        <xdr:cNvPr id="7" name="Chart 6">
          <a:extLst>
            <a:ext uri="{FF2B5EF4-FFF2-40B4-BE49-F238E27FC236}">
              <a16:creationId xmlns:a16="http://schemas.microsoft.com/office/drawing/2014/main" id="{477B925E-A085-4719-B8B7-D3EC0F8FD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14</xdr:row>
      <xdr:rowOff>1</xdr:rowOff>
    </xdr:from>
    <xdr:to>
      <xdr:col>21</xdr:col>
      <xdr:colOff>571499</xdr:colOff>
      <xdr:row>23</xdr:row>
      <xdr:rowOff>0</xdr:rowOff>
    </xdr:to>
    <xdr:graphicFrame macro="">
      <xdr:nvGraphicFramePr>
        <xdr:cNvPr id="8" name="Chart 7">
          <a:extLst>
            <a:ext uri="{FF2B5EF4-FFF2-40B4-BE49-F238E27FC236}">
              <a16:creationId xmlns:a16="http://schemas.microsoft.com/office/drawing/2014/main" id="{EEB64FBB-80E9-4D35-9DDD-5FFB48F87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el" refreshedDate="45603.823458680556" createdVersion="8" refreshedVersion="8" minRefreshableVersion="3" recordCount="1000" xr:uid="{69F5ADCE-08B0-4A9A-AC84-BB9884C73427}">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elca"/>
        <s v="Arabic"/>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22500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3D3BE-2D5D-478A-8FC9-B4900002C3C8}" name="Total_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7BC1A-5C8D-42CE-9F1A-01D8D79B6B0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40F90-3E1F-4EB4-9153-BA47CACF6614}"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 chart="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FBB8F0-745A-4FCC-A71C-730C83375D33}" sourceName="Roast Type Name">
  <pivotTables>
    <pivotTable tabId="18" name="Total_Sales"/>
  </pivotTables>
  <data>
    <tabular pivotCacheId="82250085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A1DA35-8B54-4EE5-8F85-3079A0338641}" sourceName="Size">
  <pivotTables>
    <pivotTable tabId="18" name="Total_Sales"/>
  </pivotTables>
  <data>
    <tabular pivotCacheId="82250085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93341D-01B0-4619-B6C9-219BDB692889}" sourceName="Loyalty Card">
  <pivotTables>
    <pivotTable tabId="18" name="Total_Sales"/>
  </pivotTables>
  <data>
    <tabular pivotCacheId="8225008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AC563D0-B3E1-4591-802D-8B8AA4855297}" cache="Slicer_Roast_Type_Name" caption="Roast Type Name" columnCount="3" style="Yellow Slicer Style" rowHeight="241300"/>
  <slicer name="Size" xr10:uid="{E1CD73B5-DBC5-4454-BA05-FBC4F692AD9B}" cache="Slicer_Size" caption="Size" columnCount="2" style="Yellow Slicer Style" rowHeight="241300"/>
  <slicer name="Loyalty Card" xr10:uid="{F61C3CCC-4E1D-4AD3-886B-B0ABC8E556F9}" cache="Slicer_Loyalty_Card" caption="Loyalty Card" style="Yellow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D8028C37-D5AC-4DFE-8C9F-160E3BDF04B0}" cache="Slicer_Roast_Type_Name" caption="Roast Type Name" columnCount="3" style="Yellow Slicer Style" rowHeight="241300"/>
  <slicer name="Size 1" xr10:uid="{D4C595DA-8251-4ECC-8269-6C489EEB72AB}" cache="Slicer_Size" caption="Size" columnCount="2" style="Yellow Slicer Style" rowHeight="241300"/>
  <slicer name="Loyalty Card 1" xr10:uid="{A5419A77-CDA4-4144-B1E8-6521E3647799}" cache="Slicer_Loyalty_Card" caption="Loyalty Card" style="Yellow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D0DA5E-1508-4BBC-9C7C-A2C12294261D}" name="Table1" displayName="Table1" ref="A1:P1001" totalsRowShown="0" headerRowDxfId="26">
  <autoFilter ref="A1:P1001" xr:uid="{DCD0DA5E-1508-4BBC-9C7C-A2C12294261D}"/>
  <tableColumns count="16">
    <tableColumn id="1" xr3:uid="{52D372DC-8C0C-408C-B306-148D440A3833}" name="Order ID" dataDxfId="25"/>
    <tableColumn id="2" xr3:uid="{F7449AD2-2537-4461-8D87-4B70893C116C}" name="Order Date" dataDxfId="24"/>
    <tableColumn id="3" xr3:uid="{4EE2B314-E806-46B1-891E-33F03A52D9B8}" name="Customer ID" dataDxfId="23"/>
    <tableColumn id="4" xr3:uid="{E7B4732B-0CF1-49E4-B12A-0AF7D8F03249}" name="Product ID"/>
    <tableColumn id="5" xr3:uid="{0E3FF507-041C-4B8C-9C26-3F16776C28FB}" name="Quantity" dataDxfId="22"/>
    <tableColumn id="6" xr3:uid="{64FB5299-D368-4CF4-A95A-6A9171E6B1DC}" name="Customer Name" dataDxfId="21">
      <calculatedColumnFormula>_xlfn.XLOOKUP(C2,customers!$A$1:$A$1001,customers!$B$1:$B$1001,,0)</calculatedColumnFormula>
    </tableColumn>
    <tableColumn id="7" xr3:uid="{3864F521-046E-41DC-825A-8C5AB4E7BC04}" name="Email" dataDxfId="20">
      <calculatedColumnFormula>IF(_xlfn.XLOOKUP(C2,customers!$A$1:$A$1001,customers!$C$1:$C$1001,,0)=0,"",_xlfn.XLOOKUP(C2,customers!$A$1:$A$1001,customers!$C$1:$C$1001,,0))</calculatedColumnFormula>
    </tableColumn>
    <tableColumn id="8" xr3:uid="{C45944BF-B45A-4FB2-8DA2-49417FF6C672}" name="Country" dataDxfId="19">
      <calculatedColumnFormula>_xlfn.XLOOKUP(C2,customers!$A$1:$A$1001,customers!$G$1:$G$1001,,0)</calculatedColumnFormula>
    </tableColumn>
    <tableColumn id="9" xr3:uid="{10D9DBE5-7267-45CC-BF86-CF1DF173E87B}" name="Coffee Type">
      <calculatedColumnFormula>_xlfn.XLOOKUP(D2,Produts!$A$1:$A$49,Produts!$B$1:$B$49,,0)</calculatedColumnFormula>
    </tableColumn>
    <tableColumn id="10" xr3:uid="{27614603-7D1F-47AB-94A5-83BF3D2BB370}" name="Roast Type">
      <calculatedColumnFormula>_xlfn.XLOOKUP(D2,Produts!$A$1:$A$49,Produts!$C$1:$C$49,,0)</calculatedColumnFormula>
    </tableColumn>
    <tableColumn id="11" xr3:uid="{785E476E-55B6-4026-A95A-3F9B2D4D5818}" name="Size" dataDxfId="18">
      <calculatedColumnFormula>_xlfn.XLOOKUP(D2,Produts!$A$1:$A$49,Produts!$D$1:$D$49,,0)</calculatedColumnFormula>
    </tableColumn>
    <tableColumn id="12" xr3:uid="{8DCAAD44-36BD-4523-8AD9-B8F62E57CCE3}" name="Unit Price" dataDxfId="17">
      <calculatedColumnFormula>_xlfn.XLOOKUP(D2,Produts!$A$1:$A$49,Produts!$E$1:$E$49,,0)</calculatedColumnFormula>
    </tableColumn>
    <tableColumn id="13" xr3:uid="{ADCA1FC8-075B-47FE-9088-F37012C515F1}" name="Sales" dataDxfId="16">
      <calculatedColumnFormula>(L2*E2)</calculatedColumnFormula>
    </tableColumn>
    <tableColumn id="14" xr3:uid="{A7524840-8EAC-46F0-BF70-AB4B750A745C}" name="Coffee Type Name">
      <calculatedColumnFormula>IF(I2="Rob","Robusta",IF(I2="Exc","Exelca",IF(I2="Lib","Liberica",IF(I2="Ara","Arabic",""))))</calculatedColumnFormula>
    </tableColumn>
    <tableColumn id="15" xr3:uid="{9C63A9C4-3FB0-4633-A8D6-39A811E198B3}" name="Roast Type Name">
      <calculatedColumnFormula>IF(J2="M","Medium",IF(J2="L","Light",IF(J2="D","Dark","")))</calculatedColumnFormula>
    </tableColumn>
    <tableColumn id="16" xr3:uid="{22EEBC9E-B37B-4AA6-9A50-4D5CD1386E9C}" name="Loyalty Card" dataDxfId="15">
      <calculatedColumnFormula>_xlfn.XLOOKUP(Table1[[#This Row],[Customer ID]],customers!$A$1:$A$1001,customers!$I$1:$I$1001,,0)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3AE7B1-7FA8-47A4-9B32-EE1CEB05D137}" name="Table3" displayName="Table3" ref="A1:I1001" totalsRowShown="0" headerRowDxfId="0" dataDxfId="1">
  <autoFilter ref="A1:I1001" xr:uid="{543AE7B1-7FA8-47A4-9B32-EE1CEB05D137}"/>
  <tableColumns count="9">
    <tableColumn id="1" xr3:uid="{CD1C6FEF-985E-4BD7-9012-BEC7B62FED6D}" name="Customer ID" dataDxfId="9"/>
    <tableColumn id="2" xr3:uid="{9781B420-165E-46AC-825A-7BD597E98FD1}" name="Customer Name" dataDxfId="8"/>
    <tableColumn id="3" xr3:uid="{EE8598EF-0458-4A33-8C42-59F8CE5F1431}" name="Email" dataDxfId="7"/>
    <tableColumn id="4" xr3:uid="{F05FB535-B57F-420F-8C42-BA28D13954BE}" name="Phone Number" dataDxfId="6"/>
    <tableColumn id="5" xr3:uid="{83DB76AC-6E0A-4BB0-A734-6EB0C5A4E3DE}" name="Address Line 1" dataDxfId="5"/>
    <tableColumn id="6" xr3:uid="{0010092F-5FC2-4B00-9DC7-52BBAA4A756C}" name="City" dataDxfId="4"/>
    <tableColumn id="7" xr3:uid="{1032B87C-5C81-4369-A5E1-4ECE8D9EDF97}" name="Country" dataDxfId="3"/>
    <tableColumn id="8" xr3:uid="{8CF93DF9-14B2-4170-809B-D39A44682B50}" name="Postcode" dataDxfId="2"/>
    <tableColumn id="9" xr3:uid="{71F616B7-E792-49DF-B90E-72499F7E5596}"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40D891-3AE6-4077-8078-ECB4BC74CCBD}" name="Table2" displayName="Table2" ref="A1:G49" totalsRowShown="0">
  <autoFilter ref="A1:G49" xr:uid="{F140D891-3AE6-4077-8078-ECB4BC74CCBD}"/>
  <tableColumns count="7">
    <tableColumn id="1" xr3:uid="{F2F32FBB-2E71-4D99-AC3C-A645B57C88E0}" name="Product ID"/>
    <tableColumn id="2" xr3:uid="{04797A72-0DE9-46B9-B0F8-B7C70CBE3EFB}" name="Coffee Type"/>
    <tableColumn id="3" xr3:uid="{C04162EE-8B13-49C8-B591-B5B5DB288D07}" name="Roast Type"/>
    <tableColumn id="4" xr3:uid="{397F08BC-592B-475F-A502-4D2609061EC2}" name="Size" dataDxfId="10"/>
    <tableColumn id="5" xr3:uid="{35E8D67C-865A-44D9-9A7E-B4C2634095AD}" name="Unit Price"/>
    <tableColumn id="6" xr3:uid="{C57CF822-CDC1-4E8B-9F9F-17B5622C8071}" name="Price per 100g"/>
    <tableColumn id="7" xr3:uid="{55CE1A31-B616-4BEC-9F59-5CC168F12B35}"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6E0E5F-C5A9-4AA1-A45B-31C00A6F54E2}" sourceName="Order Date">
  <pivotTables>
    <pivotTable tabId="18" name="Total_Sales"/>
  </pivotTables>
  <state minimalRefreshVersion="6" lastRefreshVersion="6" pivotCacheId="822500858"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A52F57-A941-4903-94B3-C84CB3587B8C}" cache="NativeTimeline_Order_Date" caption="Order Date" level="2" selectionLevel="0" scrollPosition="2019-01-01T00:00:00" style="Yellow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648A883-C64C-4B2B-BE5B-A62A9BAF6A6F}" cache="NativeTimeline_Order_Date" caption="Order Date" level="2" selectionLevel="0" scrollPosition="2019-01-01T00:00:00" style="Yellow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AF0B-B5A4-482E-B43D-20E5C730D790}">
  <dimension ref="A3:F48"/>
  <sheetViews>
    <sheetView topLeftCell="E1" zoomScale="70" zoomScaleNormal="70" workbookViewId="0">
      <selection activeCell="V28" sqref="V28"/>
    </sheetView>
  </sheetViews>
  <sheetFormatPr defaultRowHeight="15" x14ac:dyDescent="0.25"/>
  <cols>
    <col min="1" max="1" width="13.140625" bestFit="1" customWidth="1"/>
    <col min="2" max="2" width="28.140625" bestFit="1" customWidth="1"/>
    <col min="3" max="3" width="26" bestFit="1" customWidth="1"/>
    <col min="4" max="4" width="10" bestFit="1" customWidth="1"/>
    <col min="5" max="5" width="11" bestFit="1" customWidth="1"/>
    <col min="6" max="6" width="11.140625" bestFit="1" customWidth="1"/>
  </cols>
  <sheetData>
    <row r="3" spans="1:6" x14ac:dyDescent="0.25">
      <c r="A3" s="7" t="s">
        <v>6207</v>
      </c>
      <c r="C3" s="7" t="s">
        <v>6196</v>
      </c>
    </row>
    <row r="4" spans="1:6" x14ac:dyDescent="0.25">
      <c r="A4" s="7" t="s">
        <v>6201</v>
      </c>
      <c r="B4" s="7" t="s">
        <v>6202</v>
      </c>
      <c r="C4" t="s">
        <v>6203</v>
      </c>
      <c r="D4" t="s">
        <v>6204</v>
      </c>
      <c r="E4" t="s">
        <v>6205</v>
      </c>
      <c r="F4" t="s">
        <v>6206</v>
      </c>
    </row>
    <row r="5" spans="1:6" x14ac:dyDescent="0.25">
      <c r="A5" t="s">
        <v>6211</v>
      </c>
      <c r="B5" t="s">
        <v>6212</v>
      </c>
      <c r="C5" s="8">
        <v>186.85499999999999</v>
      </c>
      <c r="D5" s="8">
        <v>305.97000000000003</v>
      </c>
      <c r="E5" s="8">
        <v>213.15999999999997</v>
      </c>
      <c r="F5" s="8">
        <v>123</v>
      </c>
    </row>
    <row r="6" spans="1:6" x14ac:dyDescent="0.25">
      <c r="B6" t="s">
        <v>6213</v>
      </c>
      <c r="C6" s="8">
        <v>251.96499999999997</v>
      </c>
      <c r="D6" s="8">
        <v>129.46</v>
      </c>
      <c r="E6" s="8">
        <v>434.03999999999996</v>
      </c>
      <c r="F6" s="8">
        <v>171.93999999999997</v>
      </c>
    </row>
    <row r="7" spans="1:6" x14ac:dyDescent="0.25">
      <c r="B7" t="s">
        <v>6208</v>
      </c>
      <c r="C7" s="8">
        <v>224.94499999999999</v>
      </c>
      <c r="D7" s="8">
        <v>349.12</v>
      </c>
      <c r="E7" s="8">
        <v>321.04000000000002</v>
      </c>
      <c r="F7" s="8">
        <v>126.035</v>
      </c>
    </row>
    <row r="8" spans="1:6" x14ac:dyDescent="0.25">
      <c r="B8" t="s">
        <v>6210</v>
      </c>
      <c r="C8" s="8">
        <v>307.12</v>
      </c>
      <c r="D8" s="8">
        <v>681.07499999999993</v>
      </c>
      <c r="E8" s="8">
        <v>533.70499999999993</v>
      </c>
      <c r="F8" s="8">
        <v>158.85</v>
      </c>
    </row>
    <row r="9" spans="1:6" x14ac:dyDescent="0.25">
      <c r="B9" t="s">
        <v>6199</v>
      </c>
      <c r="C9" s="8">
        <v>53.664999999999992</v>
      </c>
      <c r="D9" s="8">
        <v>83.025000000000006</v>
      </c>
      <c r="E9" s="8">
        <v>193.83499999999998</v>
      </c>
      <c r="F9" s="8">
        <v>68.039999999999992</v>
      </c>
    </row>
    <row r="10" spans="1:6" x14ac:dyDescent="0.25">
      <c r="B10" t="s">
        <v>6200</v>
      </c>
      <c r="C10" s="8">
        <v>163.01999999999998</v>
      </c>
      <c r="D10" s="8">
        <v>678.3599999999999</v>
      </c>
      <c r="E10" s="8">
        <v>171.04500000000002</v>
      </c>
      <c r="F10" s="8">
        <v>372.255</v>
      </c>
    </row>
    <row r="11" spans="1:6" x14ac:dyDescent="0.25">
      <c r="B11" t="s">
        <v>6209</v>
      </c>
      <c r="C11" s="8">
        <v>345.02</v>
      </c>
      <c r="D11" s="8">
        <v>273.86999999999995</v>
      </c>
      <c r="E11" s="8">
        <v>184.12999999999997</v>
      </c>
      <c r="F11" s="8">
        <v>201.11499999999998</v>
      </c>
    </row>
    <row r="12" spans="1:6" x14ac:dyDescent="0.25">
      <c r="B12" t="s">
        <v>6216</v>
      </c>
      <c r="C12" s="8">
        <v>334.89</v>
      </c>
      <c r="D12" s="8">
        <v>70.95</v>
      </c>
      <c r="E12" s="8">
        <v>134.23000000000002</v>
      </c>
      <c r="F12" s="8">
        <v>166.27499999999998</v>
      </c>
    </row>
    <row r="13" spans="1:6" x14ac:dyDescent="0.25">
      <c r="B13" t="s">
        <v>6217</v>
      </c>
      <c r="C13" s="8">
        <v>178.70999999999998</v>
      </c>
      <c r="D13" s="8">
        <v>166.1</v>
      </c>
      <c r="E13" s="8">
        <v>439.30999999999995</v>
      </c>
      <c r="F13" s="8">
        <v>492.9</v>
      </c>
    </row>
    <row r="14" spans="1:6" x14ac:dyDescent="0.25">
      <c r="B14" t="s">
        <v>6214</v>
      </c>
      <c r="C14" s="8">
        <v>301.98500000000001</v>
      </c>
      <c r="D14" s="8">
        <v>153.76499999999999</v>
      </c>
      <c r="E14" s="8">
        <v>215.55499999999998</v>
      </c>
      <c r="F14" s="8">
        <v>213.66499999999999</v>
      </c>
    </row>
    <row r="15" spans="1:6" x14ac:dyDescent="0.25">
      <c r="B15" t="s">
        <v>6218</v>
      </c>
      <c r="C15" s="8">
        <v>312.83499999999998</v>
      </c>
      <c r="D15" s="8">
        <v>63.249999999999993</v>
      </c>
      <c r="E15" s="8">
        <v>350.89500000000004</v>
      </c>
      <c r="F15" s="8">
        <v>96.405000000000001</v>
      </c>
    </row>
    <row r="16" spans="1:6" x14ac:dyDescent="0.25">
      <c r="B16" t="s">
        <v>6219</v>
      </c>
      <c r="C16" s="8">
        <v>265.62</v>
      </c>
      <c r="D16" s="8">
        <v>526.51499999999987</v>
      </c>
      <c r="E16" s="8">
        <v>187.06</v>
      </c>
      <c r="F16" s="8">
        <v>210.58999999999997</v>
      </c>
    </row>
    <row r="17" spans="1:6" x14ac:dyDescent="0.25">
      <c r="A17" t="s">
        <v>6215</v>
      </c>
      <c r="B17" t="s">
        <v>6212</v>
      </c>
      <c r="C17" s="8">
        <v>47.25</v>
      </c>
      <c r="D17" s="8">
        <v>65.805000000000007</v>
      </c>
      <c r="E17" s="8">
        <v>274.67500000000001</v>
      </c>
      <c r="F17" s="8">
        <v>179.22</v>
      </c>
    </row>
    <row r="18" spans="1:6" x14ac:dyDescent="0.25">
      <c r="B18" t="s">
        <v>6213</v>
      </c>
      <c r="C18" s="8">
        <v>745.44999999999993</v>
      </c>
      <c r="D18" s="8">
        <v>428.88499999999999</v>
      </c>
      <c r="E18" s="8">
        <v>194.17499999999998</v>
      </c>
      <c r="F18" s="8">
        <v>429.82999999999993</v>
      </c>
    </row>
    <row r="19" spans="1:6" x14ac:dyDescent="0.25">
      <c r="B19" t="s">
        <v>6208</v>
      </c>
      <c r="C19" s="8">
        <v>130.47</v>
      </c>
      <c r="D19" s="8">
        <v>271.48500000000001</v>
      </c>
      <c r="E19" s="8">
        <v>281.20499999999998</v>
      </c>
      <c r="F19" s="8">
        <v>231.63000000000002</v>
      </c>
    </row>
    <row r="20" spans="1:6" x14ac:dyDescent="0.25">
      <c r="B20" t="s">
        <v>6210</v>
      </c>
      <c r="C20" s="8">
        <v>27</v>
      </c>
      <c r="D20" s="8">
        <v>347.26</v>
      </c>
      <c r="E20" s="8">
        <v>147.51</v>
      </c>
      <c r="F20" s="8">
        <v>240.04</v>
      </c>
    </row>
    <row r="21" spans="1:6" x14ac:dyDescent="0.25">
      <c r="B21" t="s">
        <v>6199</v>
      </c>
      <c r="C21" s="8">
        <v>255.11499999999995</v>
      </c>
      <c r="D21" s="8">
        <v>541.73</v>
      </c>
      <c r="E21" s="8">
        <v>83.43</v>
      </c>
      <c r="F21" s="8">
        <v>59.079999999999991</v>
      </c>
    </row>
    <row r="22" spans="1:6" x14ac:dyDescent="0.25">
      <c r="B22" t="s">
        <v>6200</v>
      </c>
      <c r="C22" s="8">
        <v>584.78999999999985</v>
      </c>
      <c r="D22" s="8">
        <v>357.42999999999995</v>
      </c>
      <c r="E22" s="8">
        <v>355.34</v>
      </c>
      <c r="F22" s="8">
        <v>140.88</v>
      </c>
    </row>
    <row r="23" spans="1:6" x14ac:dyDescent="0.25">
      <c r="B23" t="s">
        <v>6209</v>
      </c>
      <c r="C23" s="8">
        <v>430.62</v>
      </c>
      <c r="D23" s="8">
        <v>227.42500000000001</v>
      </c>
      <c r="E23" s="8">
        <v>236.315</v>
      </c>
      <c r="F23" s="8">
        <v>414.58499999999992</v>
      </c>
    </row>
    <row r="24" spans="1:6" x14ac:dyDescent="0.25">
      <c r="B24" t="s">
        <v>6216</v>
      </c>
      <c r="C24" s="8">
        <v>22.5</v>
      </c>
      <c r="D24" s="8">
        <v>77.72</v>
      </c>
      <c r="E24" s="8">
        <v>60.5</v>
      </c>
      <c r="F24" s="8">
        <v>139.67999999999998</v>
      </c>
    </row>
    <row r="25" spans="1:6" x14ac:dyDescent="0.25">
      <c r="B25" t="s">
        <v>6217</v>
      </c>
      <c r="C25" s="8">
        <v>126.14999999999999</v>
      </c>
      <c r="D25" s="8">
        <v>195.11</v>
      </c>
      <c r="E25" s="8">
        <v>89.13</v>
      </c>
      <c r="F25" s="8">
        <v>302.65999999999997</v>
      </c>
    </row>
    <row r="26" spans="1:6" x14ac:dyDescent="0.25">
      <c r="B26" t="s">
        <v>6214</v>
      </c>
      <c r="C26" s="8">
        <v>376.03</v>
      </c>
      <c r="D26" s="8">
        <v>523.24</v>
      </c>
      <c r="E26" s="8">
        <v>440.96499999999997</v>
      </c>
      <c r="F26" s="8">
        <v>174.46999999999997</v>
      </c>
    </row>
    <row r="27" spans="1:6" x14ac:dyDescent="0.25">
      <c r="B27" t="s">
        <v>6218</v>
      </c>
      <c r="C27" s="8">
        <v>515.17999999999995</v>
      </c>
      <c r="D27" s="8">
        <v>142.56</v>
      </c>
      <c r="E27" s="8">
        <v>347.03999999999996</v>
      </c>
      <c r="F27" s="8">
        <v>104.08499999999999</v>
      </c>
    </row>
    <row r="28" spans="1:6" x14ac:dyDescent="0.25">
      <c r="B28" t="s">
        <v>6219</v>
      </c>
      <c r="C28" s="8">
        <v>95.859999999999985</v>
      </c>
      <c r="D28" s="8">
        <v>484.76</v>
      </c>
      <c r="E28" s="8">
        <v>94.17</v>
      </c>
      <c r="F28" s="8">
        <v>77.10499999999999</v>
      </c>
    </row>
    <row r="29" spans="1:6" x14ac:dyDescent="0.25">
      <c r="A29" t="s">
        <v>6220</v>
      </c>
      <c r="B29" t="s">
        <v>6212</v>
      </c>
      <c r="C29" s="8">
        <v>258.34500000000003</v>
      </c>
      <c r="D29" s="8">
        <v>139.625</v>
      </c>
      <c r="E29" s="8">
        <v>279.52000000000004</v>
      </c>
      <c r="F29" s="8">
        <v>160.19499999999999</v>
      </c>
    </row>
    <row r="30" spans="1:6" x14ac:dyDescent="0.25">
      <c r="B30" t="s">
        <v>6213</v>
      </c>
      <c r="C30" s="8">
        <v>342.2</v>
      </c>
      <c r="D30" s="8">
        <v>284.24999999999994</v>
      </c>
      <c r="E30" s="8">
        <v>251.83</v>
      </c>
      <c r="F30" s="8">
        <v>80.550000000000011</v>
      </c>
    </row>
    <row r="31" spans="1:6" x14ac:dyDescent="0.25">
      <c r="B31" t="s">
        <v>6208</v>
      </c>
      <c r="C31" s="8">
        <v>418.30499999999989</v>
      </c>
      <c r="D31" s="8">
        <v>468.125</v>
      </c>
      <c r="E31" s="8">
        <v>405.05500000000006</v>
      </c>
      <c r="F31" s="8">
        <v>253.15499999999997</v>
      </c>
    </row>
    <row r="32" spans="1:6" x14ac:dyDescent="0.25">
      <c r="B32" t="s">
        <v>6210</v>
      </c>
      <c r="C32" s="8">
        <v>102.32999999999998</v>
      </c>
      <c r="D32" s="8">
        <v>242.14000000000001</v>
      </c>
      <c r="E32" s="8">
        <v>554.875</v>
      </c>
      <c r="F32" s="8">
        <v>106.23999999999998</v>
      </c>
    </row>
    <row r="33" spans="1:6" x14ac:dyDescent="0.25">
      <c r="B33" t="s">
        <v>6199</v>
      </c>
      <c r="C33" s="8">
        <v>234.71999999999997</v>
      </c>
      <c r="D33" s="8">
        <v>133.08000000000001</v>
      </c>
      <c r="E33" s="8">
        <v>267.2</v>
      </c>
      <c r="F33" s="8">
        <v>272.68999999999994</v>
      </c>
    </row>
    <row r="34" spans="1:6" x14ac:dyDescent="0.25">
      <c r="B34" t="s">
        <v>6200</v>
      </c>
      <c r="C34" s="8">
        <v>430.39</v>
      </c>
      <c r="D34" s="8">
        <v>136.20500000000001</v>
      </c>
      <c r="E34" s="8">
        <v>209.6</v>
      </c>
      <c r="F34" s="8">
        <v>88.334999999999994</v>
      </c>
    </row>
    <row r="35" spans="1:6" x14ac:dyDescent="0.25">
      <c r="B35" t="s">
        <v>6209</v>
      </c>
      <c r="C35" s="8">
        <v>109.005</v>
      </c>
      <c r="D35" s="8">
        <v>393.57499999999999</v>
      </c>
      <c r="E35" s="8">
        <v>61.034999999999997</v>
      </c>
      <c r="F35" s="8">
        <v>199.48999999999998</v>
      </c>
    </row>
    <row r="36" spans="1:6" x14ac:dyDescent="0.25">
      <c r="B36" t="s">
        <v>6216</v>
      </c>
      <c r="C36" s="8">
        <v>287.52499999999998</v>
      </c>
      <c r="D36" s="8">
        <v>288.67</v>
      </c>
      <c r="E36" s="8">
        <v>125.58</v>
      </c>
      <c r="F36" s="8">
        <v>374.13499999999999</v>
      </c>
    </row>
    <row r="37" spans="1:6" x14ac:dyDescent="0.25">
      <c r="B37" t="s">
        <v>6217</v>
      </c>
      <c r="C37" s="8">
        <v>840.92999999999984</v>
      </c>
      <c r="D37" s="8">
        <v>409.875</v>
      </c>
      <c r="E37" s="8">
        <v>171.32999999999998</v>
      </c>
      <c r="F37" s="8">
        <v>221.43999999999997</v>
      </c>
    </row>
    <row r="38" spans="1:6" x14ac:dyDescent="0.25">
      <c r="B38" t="s">
        <v>6214</v>
      </c>
      <c r="C38" s="8">
        <v>299.07</v>
      </c>
      <c r="D38" s="8">
        <v>260.32499999999999</v>
      </c>
      <c r="E38" s="8">
        <v>584.64</v>
      </c>
      <c r="F38" s="8">
        <v>256.36500000000001</v>
      </c>
    </row>
    <row r="39" spans="1:6" x14ac:dyDescent="0.25">
      <c r="B39" t="s">
        <v>6218</v>
      </c>
      <c r="C39" s="8">
        <v>323.32499999999999</v>
      </c>
      <c r="D39" s="8">
        <v>565.57000000000005</v>
      </c>
      <c r="E39" s="8">
        <v>537.80999999999995</v>
      </c>
      <c r="F39" s="8">
        <v>189.47499999999999</v>
      </c>
    </row>
    <row r="40" spans="1:6" x14ac:dyDescent="0.25">
      <c r="B40" t="s">
        <v>6219</v>
      </c>
      <c r="C40" s="8">
        <v>399.48499999999996</v>
      </c>
      <c r="D40" s="8">
        <v>148.19999999999999</v>
      </c>
      <c r="E40" s="8">
        <v>388.21999999999997</v>
      </c>
      <c r="F40" s="8">
        <v>212.07499999999999</v>
      </c>
    </row>
    <row r="41" spans="1:6" x14ac:dyDescent="0.25">
      <c r="A41" t="s">
        <v>6198</v>
      </c>
      <c r="B41" t="s">
        <v>6212</v>
      </c>
      <c r="C41" s="8">
        <v>112.69499999999999</v>
      </c>
      <c r="D41" s="8">
        <v>166.32</v>
      </c>
      <c r="E41" s="8">
        <v>843.71499999999992</v>
      </c>
      <c r="F41" s="8">
        <v>146.685</v>
      </c>
    </row>
    <row r="42" spans="1:6" x14ac:dyDescent="0.25">
      <c r="B42" t="s">
        <v>6213</v>
      </c>
      <c r="C42" s="8">
        <v>114.87999999999998</v>
      </c>
      <c r="D42" s="8">
        <v>133.815</v>
      </c>
      <c r="E42" s="8">
        <v>91.175000000000011</v>
      </c>
      <c r="F42" s="8">
        <v>53.759999999999991</v>
      </c>
    </row>
    <row r="43" spans="1:6" x14ac:dyDescent="0.25">
      <c r="B43" t="s">
        <v>6208</v>
      </c>
      <c r="C43" s="8">
        <v>277.76</v>
      </c>
      <c r="D43" s="8">
        <v>175.41</v>
      </c>
      <c r="E43" s="8">
        <v>462.50999999999993</v>
      </c>
      <c r="F43" s="8">
        <v>399.52499999999998</v>
      </c>
    </row>
    <row r="44" spans="1:6" x14ac:dyDescent="0.25">
      <c r="B44" t="s">
        <v>6210</v>
      </c>
      <c r="C44" s="8">
        <v>197.89499999999998</v>
      </c>
      <c r="D44" s="8">
        <v>289.755</v>
      </c>
      <c r="E44" s="8">
        <v>88.545000000000002</v>
      </c>
      <c r="F44" s="8">
        <v>200.25499999999997</v>
      </c>
    </row>
    <row r="45" spans="1:6" x14ac:dyDescent="0.25">
      <c r="B45" t="s">
        <v>6199</v>
      </c>
      <c r="C45" s="8">
        <v>193.11499999999998</v>
      </c>
      <c r="D45" s="8">
        <v>212.49499999999998</v>
      </c>
      <c r="E45" s="8">
        <v>292.29000000000002</v>
      </c>
      <c r="F45" s="8">
        <v>304.46999999999997</v>
      </c>
    </row>
    <row r="46" spans="1:6" x14ac:dyDescent="0.25">
      <c r="B46" t="s">
        <v>6200</v>
      </c>
      <c r="C46" s="8">
        <v>179.79</v>
      </c>
      <c r="D46" s="8">
        <v>426.2</v>
      </c>
      <c r="E46" s="8">
        <v>170.08999999999997</v>
      </c>
      <c r="F46" s="8">
        <v>379.31</v>
      </c>
    </row>
    <row r="47" spans="1:6" x14ac:dyDescent="0.25">
      <c r="B47" t="s">
        <v>6209</v>
      </c>
      <c r="C47" s="8">
        <v>247.28999999999996</v>
      </c>
      <c r="D47" s="8">
        <v>246.685</v>
      </c>
      <c r="E47" s="8">
        <v>271.05499999999995</v>
      </c>
      <c r="F47" s="8">
        <v>141.69999999999999</v>
      </c>
    </row>
    <row r="48" spans="1:6" x14ac:dyDescent="0.25">
      <c r="B48" t="s">
        <v>6216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CD565-7DE5-4DAC-86F0-B143EBE5A320}">
  <dimension ref="A3:B7"/>
  <sheetViews>
    <sheetView workbookViewId="0">
      <selection activeCell="N11" sqref="N11"/>
    </sheetView>
  </sheetViews>
  <sheetFormatPr defaultRowHeight="15" x14ac:dyDescent="0.25"/>
  <cols>
    <col min="1" max="1" width="15.42578125" bestFit="1" customWidth="1"/>
    <col min="2" max="2" width="12.140625" bestFit="1" customWidth="1"/>
  </cols>
  <sheetData>
    <row r="3" spans="1:2" x14ac:dyDescent="0.25">
      <c r="A3" s="7" t="s">
        <v>6221</v>
      </c>
      <c r="B3" t="s">
        <v>6207</v>
      </c>
    </row>
    <row r="4" spans="1:2" x14ac:dyDescent="0.25">
      <c r="A4" s="9" t="s">
        <v>28</v>
      </c>
      <c r="B4" s="8">
        <v>2798.5050000000001</v>
      </c>
    </row>
    <row r="5" spans="1:2" x14ac:dyDescent="0.25">
      <c r="A5" s="9" t="s">
        <v>318</v>
      </c>
      <c r="B5" s="8">
        <v>6696.8649999999989</v>
      </c>
    </row>
    <row r="6" spans="1:2" x14ac:dyDescent="0.25">
      <c r="A6" s="9" t="s">
        <v>19</v>
      </c>
      <c r="B6" s="8">
        <v>35638.88499999998</v>
      </c>
    </row>
    <row r="7" spans="1:2" x14ac:dyDescent="0.25">
      <c r="A7" s="9" t="s">
        <v>6222</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16AB-47D3-4924-B8E3-601225E0B558}">
  <dimension ref="A3:B8"/>
  <sheetViews>
    <sheetView workbookViewId="0">
      <selection activeCell="J22" sqref="J22"/>
    </sheetView>
  </sheetViews>
  <sheetFormatPr defaultRowHeight="15" x14ac:dyDescent="0.25"/>
  <cols>
    <col min="1" max="1" width="16.7109375" bestFit="1" customWidth="1"/>
    <col min="2" max="2" width="12.140625" bestFit="1" customWidth="1"/>
  </cols>
  <sheetData>
    <row r="3" spans="1:2" x14ac:dyDescent="0.25">
      <c r="A3" s="7" t="s">
        <v>6221</v>
      </c>
      <c r="B3" t="s">
        <v>6207</v>
      </c>
    </row>
    <row r="4" spans="1:2" x14ac:dyDescent="0.25">
      <c r="A4" s="9" t="s">
        <v>3753</v>
      </c>
      <c r="B4" s="8">
        <v>278.01</v>
      </c>
    </row>
    <row r="5" spans="1:2" x14ac:dyDescent="0.25">
      <c r="A5" s="9" t="s">
        <v>1598</v>
      </c>
      <c r="B5" s="8">
        <v>281.67499999999995</v>
      </c>
    </row>
    <row r="6" spans="1:2" x14ac:dyDescent="0.25">
      <c r="A6" s="9" t="s">
        <v>2587</v>
      </c>
      <c r="B6" s="8">
        <v>289.11</v>
      </c>
    </row>
    <row r="7" spans="1:2" x14ac:dyDescent="0.25">
      <c r="A7" s="9" t="s">
        <v>5765</v>
      </c>
      <c r="B7" s="8">
        <v>307.04499999999996</v>
      </c>
    </row>
    <row r="8" spans="1:2" x14ac:dyDescent="0.25">
      <c r="A8" s="9"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T9" sqref="T9"/>
    </sheetView>
  </sheetViews>
  <sheetFormatPr defaultRowHeight="15" x14ac:dyDescent="0.25"/>
  <cols>
    <col min="1" max="1" width="16.5703125" bestFit="1" customWidth="1"/>
    <col min="2" max="2" width="12.42578125" style="4" customWidth="1"/>
    <col min="3" max="3" width="17.42578125" bestFit="1" customWidth="1"/>
    <col min="4" max="4" width="11.7109375" customWidth="1"/>
    <col min="5" max="5" width="10.42578125" customWidth="1"/>
    <col min="6" max="6" width="18.5703125" customWidth="1"/>
    <col min="7" max="7" width="40.42578125" bestFit="1" customWidth="1"/>
    <col min="8" max="8" width="17.7109375" customWidth="1"/>
    <col min="9" max="9" width="13.140625" customWidth="1"/>
    <col min="10" max="10" width="12.42578125" customWidth="1"/>
    <col min="11" max="11" width="6.5703125" customWidth="1"/>
    <col min="12" max="12" width="11.28515625" customWidth="1"/>
    <col min="13" max="13" width="9.28515625" bestFit="1" customWidth="1"/>
    <col min="14" max="14" width="18.7109375" customWidth="1"/>
    <col min="15" max="15" width="18" customWidth="1"/>
    <col min="16" max="16" width="14.1406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_xlfn.XLOOKUP(D2,Produts!$A$1:$A$49,Produts!$B$1:$B$49,,0)</f>
        <v>Rob</v>
      </c>
      <c r="J2" t="str">
        <f>_xlfn.XLOOKUP(D2,Produts!$A$1:$A$49,Produts!$C$1:$C$49,,0)</f>
        <v>M</v>
      </c>
      <c r="K2" s="5">
        <f>_xlfn.XLOOKUP(D2,Produts!$A$1:$A$49,Produts!$D$1:$D$49,,0)</f>
        <v>1</v>
      </c>
      <c r="L2" s="6">
        <f>_xlfn.XLOOKUP(D2,Produts!$A$1:$A$49,Produts!$E$1:$E$49,,0)</f>
        <v>9.9499999999999993</v>
      </c>
      <c r="M2" s="6">
        <f>(L2*E2)</f>
        <v>19.899999999999999</v>
      </c>
      <c r="N2" t="str">
        <f>IF(I2="Rob","Robusta",IF(I2="Exc","Exelca",IF(I2="Lib","Liberica",IF(I2="Ara","Arabic",""))))</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_xlfn.XLOOKUP(D3,Produts!$A$1:$A$49,Produts!$B$1:$B$49,,0)</f>
        <v>Exc</v>
      </c>
      <c r="J3" t="str">
        <f>_xlfn.XLOOKUP(D3,Produts!$A$1:$A$49,Produts!$C$1:$C$49,,0)</f>
        <v>M</v>
      </c>
      <c r="K3" s="5">
        <f>_xlfn.XLOOKUP(D3,Produts!$A$1:$A$49,Produts!$D$1:$D$49,,0)</f>
        <v>0.5</v>
      </c>
      <c r="L3" s="6">
        <f>_xlfn.XLOOKUP(D3,Produts!$A$1:$A$49,Produts!$E$1:$E$49,,0)</f>
        <v>8.25</v>
      </c>
      <c r="M3" s="6">
        <f t="shared" ref="M3:M66" si="0">(L3*E3)</f>
        <v>41.25</v>
      </c>
      <c r="N3" t="str">
        <f t="shared" ref="N3:N66" si="1">IF(I3="Rob","Robusta",IF(I3="Exc","Exelca",IF(I3="Lib","Liberica",IF(I3="Ara","Arabic",""))))</f>
        <v>Exelca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_xlfn.XLOOKUP(D4,Produts!$A$1:$A$49,Produts!$B$1:$B$49,,0)</f>
        <v>Ara</v>
      </c>
      <c r="J4" t="str">
        <f>_xlfn.XLOOKUP(D4,Produts!$A$1:$A$49,Produts!$C$1:$C$49,,0)</f>
        <v>L</v>
      </c>
      <c r="K4" s="5">
        <f>_xlfn.XLOOKUP(D4,Produts!$A$1:$A$49,Produts!$D$1:$D$49,,0)</f>
        <v>1</v>
      </c>
      <c r="L4" s="6">
        <f>_xlfn.XLOOKUP(D4,Produts!$A$1:$A$49,Produts!$E$1:$E$49,,0)</f>
        <v>12.95</v>
      </c>
      <c r="M4" s="6">
        <f t="shared" si="0"/>
        <v>12.95</v>
      </c>
      <c r="N4" t="str">
        <f t="shared" si="1"/>
        <v>Arabic</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_xlfn.XLOOKUP(D5,Produts!$A$1:$A$49,Produts!$B$1:$B$49,,0)</f>
        <v>Exc</v>
      </c>
      <c r="J5" t="str">
        <f>_xlfn.XLOOKUP(D5,Produts!$A$1:$A$49,Produts!$C$1:$C$49,,0)</f>
        <v>M</v>
      </c>
      <c r="K5" s="5">
        <f>_xlfn.XLOOKUP(D5,Produts!$A$1:$A$49,Produts!$D$1:$D$49,,0)</f>
        <v>1</v>
      </c>
      <c r="L5" s="6">
        <f>_xlfn.XLOOKUP(D5,Produts!$A$1:$A$49,Produts!$E$1:$E$49,,0)</f>
        <v>13.75</v>
      </c>
      <c r="M5" s="6">
        <f t="shared" si="0"/>
        <v>27.5</v>
      </c>
      <c r="N5" t="str">
        <f t="shared" si="1"/>
        <v>Exelca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_xlfn.XLOOKUP(D6,Produts!$A$1:$A$49,Produts!$B$1:$B$49,,0)</f>
        <v>Rob</v>
      </c>
      <c r="J6" t="str">
        <f>_xlfn.XLOOKUP(D6,Produts!$A$1:$A$49,Produts!$C$1:$C$49,,0)</f>
        <v>L</v>
      </c>
      <c r="K6" s="5">
        <f>_xlfn.XLOOKUP(D6,Produts!$A$1:$A$49,Produts!$D$1:$D$49,,0)</f>
        <v>2.5</v>
      </c>
      <c r="L6" s="6">
        <f>_xlfn.XLOOKUP(D6,Produts!$A$1:$A$49,Produts!$E$1:$E$49,,0)</f>
        <v>27.484999999999996</v>
      </c>
      <c r="M6" s="6">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_xlfn.XLOOKUP(D7,Produts!$A$1:$A$49,Produts!$B$1:$B$49,,0)</f>
        <v>Lib</v>
      </c>
      <c r="J7" t="str">
        <f>_xlfn.XLOOKUP(D7,Produts!$A$1:$A$49,Produts!$C$1:$C$49,,0)</f>
        <v>D</v>
      </c>
      <c r="K7" s="5">
        <f>_xlfn.XLOOKUP(D7,Produts!$A$1:$A$49,Produts!$D$1:$D$49,,0)</f>
        <v>1</v>
      </c>
      <c r="L7" s="6">
        <f>_xlfn.XLOOKUP(D7,Produts!$A$1:$A$49,Produts!$E$1:$E$49,,0)</f>
        <v>12.95</v>
      </c>
      <c r="M7" s="6">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_xlfn.XLOOKUP(D8,Produts!$A$1:$A$49,Produts!$B$1:$B$49,,0)</f>
        <v>Exc</v>
      </c>
      <c r="J8" t="str">
        <f>_xlfn.XLOOKUP(D8,Produts!$A$1:$A$49,Produts!$C$1:$C$49,,0)</f>
        <v>D</v>
      </c>
      <c r="K8" s="5">
        <f>_xlfn.XLOOKUP(D8,Produts!$A$1:$A$49,Produts!$D$1:$D$49,,0)</f>
        <v>0.5</v>
      </c>
      <c r="L8" s="6">
        <f>_xlfn.XLOOKUP(D8,Produts!$A$1:$A$49,Produts!$E$1:$E$49,,0)</f>
        <v>7.29</v>
      </c>
      <c r="M8" s="6">
        <f t="shared" si="0"/>
        <v>21.87</v>
      </c>
      <c r="N8" t="str">
        <f t="shared" si="1"/>
        <v>Exelca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_xlfn.XLOOKUP(D9,Produts!$A$1:$A$49,Produts!$B$1:$B$49,,0)</f>
        <v>Lib</v>
      </c>
      <c r="J9" t="str">
        <f>_xlfn.XLOOKUP(D9,Produts!$A$1:$A$49,Produts!$C$1:$C$49,,0)</f>
        <v>L</v>
      </c>
      <c r="K9" s="5">
        <f>_xlfn.XLOOKUP(D9,Produts!$A$1:$A$49,Produts!$D$1:$D$49,,0)</f>
        <v>0.2</v>
      </c>
      <c r="L9" s="6">
        <f>_xlfn.XLOOKUP(D9,Produts!$A$1:$A$49,Produts!$E$1:$E$49,,0)</f>
        <v>4.7549999999999999</v>
      </c>
      <c r="M9" s="6">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_xlfn.XLOOKUP(D10,Produts!$A$1:$A$49,Produts!$B$1:$B$49,,0)</f>
        <v>Rob</v>
      </c>
      <c r="J10" t="str">
        <f>_xlfn.XLOOKUP(D10,Produts!$A$1:$A$49,Produts!$C$1:$C$49,,0)</f>
        <v>M</v>
      </c>
      <c r="K10" s="5">
        <f>_xlfn.XLOOKUP(D10,Produts!$A$1:$A$49,Produts!$D$1:$D$49,,0)</f>
        <v>0.5</v>
      </c>
      <c r="L10" s="6">
        <f>_xlfn.XLOOKUP(D10,Produts!$A$1:$A$49,Produts!$E$1:$E$49,,0)</f>
        <v>5.97</v>
      </c>
      <c r="M10" s="6">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_xlfn.XLOOKUP(D11,Produts!$A$1:$A$49,Produts!$B$1:$B$49,,0)</f>
        <v>Rob</v>
      </c>
      <c r="J11" t="str">
        <f>_xlfn.XLOOKUP(D11,Produts!$A$1:$A$49,Produts!$C$1:$C$49,,0)</f>
        <v>M</v>
      </c>
      <c r="K11" s="5">
        <f>_xlfn.XLOOKUP(D11,Produts!$A$1:$A$49,Produts!$D$1:$D$49,,0)</f>
        <v>0.5</v>
      </c>
      <c r="L11" s="6">
        <f>_xlfn.XLOOKUP(D11,Produts!$A$1:$A$49,Produts!$E$1:$E$49,,0)</f>
        <v>5.97</v>
      </c>
      <c r="M11" s="6">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_xlfn.XLOOKUP(D12,Produts!$A$1:$A$49,Produts!$B$1:$B$49,,0)</f>
        <v>Ara</v>
      </c>
      <c r="J12" t="str">
        <f>_xlfn.XLOOKUP(D12,Produts!$A$1:$A$49,Produts!$C$1:$C$49,,0)</f>
        <v>D</v>
      </c>
      <c r="K12" s="5">
        <f>_xlfn.XLOOKUP(D12,Produts!$A$1:$A$49,Produts!$D$1:$D$49,,0)</f>
        <v>1</v>
      </c>
      <c r="L12" s="6">
        <f>_xlfn.XLOOKUP(D12,Produts!$A$1:$A$49,Produts!$E$1:$E$49,,0)</f>
        <v>9.9499999999999993</v>
      </c>
      <c r="M12" s="6">
        <f t="shared" si="0"/>
        <v>39.799999999999997</v>
      </c>
      <c r="N12" t="str">
        <f t="shared" si="1"/>
        <v>Arabic</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_xlfn.XLOOKUP(D13,Produts!$A$1:$A$49,Produts!$B$1:$B$49,,0)</f>
        <v>Exc</v>
      </c>
      <c r="J13" t="str">
        <f>_xlfn.XLOOKUP(D13,Produts!$A$1:$A$49,Produts!$C$1:$C$49,,0)</f>
        <v>L</v>
      </c>
      <c r="K13" s="5">
        <f>_xlfn.XLOOKUP(D13,Produts!$A$1:$A$49,Produts!$D$1:$D$49,,0)</f>
        <v>2.5</v>
      </c>
      <c r="L13" s="6">
        <f>_xlfn.XLOOKUP(D13,Produts!$A$1:$A$49,Produts!$E$1:$E$49,,0)</f>
        <v>34.154999999999994</v>
      </c>
      <c r="M13" s="6">
        <f t="shared" si="0"/>
        <v>170.77499999999998</v>
      </c>
      <c r="N13" t="str">
        <f t="shared" si="1"/>
        <v>Exelca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_xlfn.XLOOKUP(D14,Produts!$A$1:$A$49,Produts!$B$1:$B$49,,0)</f>
        <v>Rob</v>
      </c>
      <c r="J14" t="str">
        <f>_xlfn.XLOOKUP(D14,Produts!$A$1:$A$49,Produts!$C$1:$C$49,,0)</f>
        <v>M</v>
      </c>
      <c r="K14" s="5">
        <f>_xlfn.XLOOKUP(D14,Produts!$A$1:$A$49,Produts!$D$1:$D$49,,0)</f>
        <v>1</v>
      </c>
      <c r="L14" s="6">
        <f>_xlfn.XLOOKUP(D14,Produts!$A$1:$A$49,Produts!$E$1:$E$49,,0)</f>
        <v>9.9499999999999993</v>
      </c>
      <c r="M14" s="6">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_xlfn.XLOOKUP(D15,Produts!$A$1:$A$49,Produts!$B$1:$B$49,,0)</f>
        <v>Rob</v>
      </c>
      <c r="J15" t="str">
        <f>_xlfn.XLOOKUP(D15,Produts!$A$1:$A$49,Produts!$C$1:$C$49,,0)</f>
        <v>D</v>
      </c>
      <c r="K15" s="5">
        <f>_xlfn.XLOOKUP(D15,Produts!$A$1:$A$49,Produts!$D$1:$D$49,,0)</f>
        <v>2.5</v>
      </c>
      <c r="L15" s="6">
        <f>_xlfn.XLOOKUP(D15,Produts!$A$1:$A$49,Produts!$E$1:$E$49,,0)</f>
        <v>20.584999999999997</v>
      </c>
      <c r="M15" s="6">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_xlfn.XLOOKUP(D16,Produts!$A$1:$A$49,Produts!$B$1:$B$49,,0)</f>
        <v>Lib</v>
      </c>
      <c r="J16" t="str">
        <f>_xlfn.XLOOKUP(D16,Produts!$A$1:$A$49,Produts!$C$1:$C$49,,0)</f>
        <v>D</v>
      </c>
      <c r="K16" s="5">
        <f>_xlfn.XLOOKUP(D16,Produts!$A$1:$A$49,Produts!$D$1:$D$49,,0)</f>
        <v>0.2</v>
      </c>
      <c r="L16" s="6">
        <f>_xlfn.XLOOKUP(D16,Produts!$A$1:$A$49,Produts!$E$1:$E$49,,0)</f>
        <v>3.8849999999999998</v>
      </c>
      <c r="M16" s="6">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_xlfn.XLOOKUP(D17,Produts!$A$1:$A$49,Produts!$B$1:$B$49,,0)</f>
        <v>Rob</v>
      </c>
      <c r="J17" t="str">
        <f>_xlfn.XLOOKUP(D17,Produts!$A$1:$A$49,Produts!$C$1:$C$49,,0)</f>
        <v>M</v>
      </c>
      <c r="K17" s="5">
        <f>_xlfn.XLOOKUP(D17,Produts!$A$1:$A$49,Produts!$D$1:$D$49,,0)</f>
        <v>2.5</v>
      </c>
      <c r="L17" s="6">
        <f>_xlfn.XLOOKUP(D17,Produts!$A$1:$A$49,Produts!$E$1:$E$49,,0)</f>
        <v>22.884999999999998</v>
      </c>
      <c r="M17" s="6">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_xlfn.XLOOKUP(D18,Produts!$A$1:$A$49,Produts!$B$1:$B$49,,0)</f>
        <v>Ara</v>
      </c>
      <c r="J18" t="str">
        <f>_xlfn.XLOOKUP(D18,Produts!$A$1:$A$49,Produts!$C$1:$C$49,,0)</f>
        <v>M</v>
      </c>
      <c r="K18" s="5">
        <f>_xlfn.XLOOKUP(D18,Produts!$A$1:$A$49,Produts!$D$1:$D$49,,0)</f>
        <v>0.2</v>
      </c>
      <c r="L18" s="6">
        <f>_xlfn.XLOOKUP(D18,Produts!$A$1:$A$49,Produts!$E$1:$E$49,,0)</f>
        <v>3.375</v>
      </c>
      <c r="M18" s="6">
        <f t="shared" si="0"/>
        <v>20.25</v>
      </c>
      <c r="N18" t="str">
        <f t="shared" si="1"/>
        <v>Arabic</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_xlfn.XLOOKUP(D19,Produts!$A$1:$A$49,Produts!$B$1:$B$49,,0)</f>
        <v>Ara</v>
      </c>
      <c r="J19" t="str">
        <f>_xlfn.XLOOKUP(D19,Produts!$A$1:$A$49,Produts!$C$1:$C$49,,0)</f>
        <v>L</v>
      </c>
      <c r="K19" s="5">
        <f>_xlfn.XLOOKUP(D19,Produts!$A$1:$A$49,Produts!$D$1:$D$49,,0)</f>
        <v>1</v>
      </c>
      <c r="L19" s="6">
        <f>_xlfn.XLOOKUP(D19,Produts!$A$1:$A$49,Produts!$E$1:$E$49,,0)</f>
        <v>12.95</v>
      </c>
      <c r="M19" s="6">
        <f t="shared" si="0"/>
        <v>77.699999999999989</v>
      </c>
      <c r="N19" t="str">
        <f t="shared" si="1"/>
        <v>Arabic</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_xlfn.XLOOKUP(D20,Produts!$A$1:$A$49,Produts!$B$1:$B$49,,0)</f>
        <v>Rob</v>
      </c>
      <c r="J20" t="str">
        <f>_xlfn.XLOOKUP(D20,Produts!$A$1:$A$49,Produts!$C$1:$C$49,,0)</f>
        <v>D</v>
      </c>
      <c r="K20" s="5">
        <f>_xlfn.XLOOKUP(D20,Produts!$A$1:$A$49,Produts!$D$1:$D$49,,0)</f>
        <v>2.5</v>
      </c>
      <c r="L20" s="6">
        <f>_xlfn.XLOOKUP(D20,Produts!$A$1:$A$49,Produts!$E$1:$E$49,,0)</f>
        <v>20.584999999999997</v>
      </c>
      <c r="M20" s="6">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_xlfn.XLOOKUP(D21,Produts!$A$1:$A$49,Produts!$B$1:$B$49,,0)</f>
        <v>Ara</v>
      </c>
      <c r="J21" t="str">
        <f>_xlfn.XLOOKUP(D21,Produts!$A$1:$A$49,Produts!$C$1:$C$49,,0)</f>
        <v>M</v>
      </c>
      <c r="K21" s="5">
        <f>_xlfn.XLOOKUP(D21,Produts!$A$1:$A$49,Produts!$D$1:$D$49,,0)</f>
        <v>0.2</v>
      </c>
      <c r="L21" s="6">
        <f>_xlfn.XLOOKUP(D21,Produts!$A$1:$A$49,Produts!$E$1:$E$49,,0)</f>
        <v>3.375</v>
      </c>
      <c r="M21" s="6">
        <f t="shared" si="0"/>
        <v>16.875</v>
      </c>
      <c r="N21" t="str">
        <f t="shared" si="1"/>
        <v>Arabic</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_xlfn.XLOOKUP(D22,Produts!$A$1:$A$49,Produts!$B$1:$B$49,,0)</f>
        <v>Exc</v>
      </c>
      <c r="J22" t="str">
        <f>_xlfn.XLOOKUP(D22,Produts!$A$1:$A$49,Produts!$C$1:$C$49,,0)</f>
        <v>D</v>
      </c>
      <c r="K22" s="5">
        <f>_xlfn.XLOOKUP(D22,Produts!$A$1:$A$49,Produts!$D$1:$D$49,,0)</f>
        <v>0.2</v>
      </c>
      <c r="L22" s="6">
        <f>_xlfn.XLOOKUP(D22,Produts!$A$1:$A$49,Produts!$E$1:$E$49,,0)</f>
        <v>3.645</v>
      </c>
      <c r="M22" s="6">
        <f t="shared" si="0"/>
        <v>14.58</v>
      </c>
      <c r="N22" t="str">
        <f t="shared" si="1"/>
        <v>Exelca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_xlfn.XLOOKUP(D23,Produts!$A$1:$A$49,Produts!$B$1:$B$49,,0)</f>
        <v>Ara</v>
      </c>
      <c r="J23" t="str">
        <f>_xlfn.XLOOKUP(D23,Produts!$A$1:$A$49,Produts!$C$1:$C$49,,0)</f>
        <v>D</v>
      </c>
      <c r="K23" s="5">
        <f>_xlfn.XLOOKUP(D23,Produts!$A$1:$A$49,Produts!$D$1:$D$49,,0)</f>
        <v>0.2</v>
      </c>
      <c r="L23" s="6">
        <f>_xlfn.XLOOKUP(D23,Produts!$A$1:$A$49,Produts!$E$1:$E$49,,0)</f>
        <v>2.9849999999999999</v>
      </c>
      <c r="M23" s="6">
        <f t="shared" si="0"/>
        <v>17.91</v>
      </c>
      <c r="N23" t="str">
        <f t="shared" si="1"/>
        <v>Arabic</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_xlfn.XLOOKUP(D24,Produts!$A$1:$A$49,Produts!$B$1:$B$49,,0)</f>
        <v>Rob</v>
      </c>
      <c r="J24" t="str">
        <f>_xlfn.XLOOKUP(D24,Produts!$A$1:$A$49,Produts!$C$1:$C$49,,0)</f>
        <v>M</v>
      </c>
      <c r="K24" s="5">
        <f>_xlfn.XLOOKUP(D24,Produts!$A$1:$A$49,Produts!$D$1:$D$49,,0)</f>
        <v>2.5</v>
      </c>
      <c r="L24" s="6">
        <f>_xlfn.XLOOKUP(D24,Produts!$A$1:$A$49,Produts!$E$1:$E$49,,0)</f>
        <v>22.884999999999998</v>
      </c>
      <c r="M24" s="6">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_xlfn.XLOOKUP(D25,Produts!$A$1:$A$49,Produts!$B$1:$B$49,,0)</f>
        <v>Ara</v>
      </c>
      <c r="J25" t="str">
        <f>_xlfn.XLOOKUP(D25,Produts!$A$1:$A$49,Produts!$C$1:$C$49,,0)</f>
        <v>D</v>
      </c>
      <c r="K25" s="5">
        <f>_xlfn.XLOOKUP(D25,Produts!$A$1:$A$49,Produts!$D$1:$D$49,,0)</f>
        <v>0.2</v>
      </c>
      <c r="L25" s="6">
        <f>_xlfn.XLOOKUP(D25,Produts!$A$1:$A$49,Produts!$E$1:$E$49,,0)</f>
        <v>2.9849999999999999</v>
      </c>
      <c r="M25" s="6">
        <f t="shared" si="0"/>
        <v>11.94</v>
      </c>
      <c r="N25" t="str">
        <f t="shared" si="1"/>
        <v>Arabic</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_xlfn.XLOOKUP(D26,Produts!$A$1:$A$49,Produts!$B$1:$B$49,,0)</f>
        <v>Ara</v>
      </c>
      <c r="J26" t="str">
        <f>_xlfn.XLOOKUP(D26,Produts!$A$1:$A$49,Produts!$C$1:$C$49,,0)</f>
        <v>M</v>
      </c>
      <c r="K26" s="5">
        <f>_xlfn.XLOOKUP(D26,Produts!$A$1:$A$49,Produts!$D$1:$D$49,,0)</f>
        <v>1</v>
      </c>
      <c r="L26" s="6">
        <f>_xlfn.XLOOKUP(D26,Produts!$A$1:$A$49,Produts!$E$1:$E$49,,0)</f>
        <v>11.25</v>
      </c>
      <c r="M26" s="6">
        <f t="shared" si="0"/>
        <v>11.25</v>
      </c>
      <c r="N26" t="str">
        <f t="shared" si="1"/>
        <v>Arabic</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_xlfn.XLOOKUP(D27,Produts!$A$1:$A$49,Produts!$B$1:$B$49,,0)</f>
        <v>Exc</v>
      </c>
      <c r="J27" t="str">
        <f>_xlfn.XLOOKUP(D27,Produts!$A$1:$A$49,Produts!$C$1:$C$49,,0)</f>
        <v>M</v>
      </c>
      <c r="K27" s="5">
        <f>_xlfn.XLOOKUP(D27,Produts!$A$1:$A$49,Produts!$D$1:$D$49,,0)</f>
        <v>0.2</v>
      </c>
      <c r="L27" s="6">
        <f>_xlfn.XLOOKUP(D27,Produts!$A$1:$A$49,Produts!$E$1:$E$49,,0)</f>
        <v>4.125</v>
      </c>
      <c r="M27" s="6">
        <f t="shared" si="0"/>
        <v>12.375</v>
      </c>
      <c r="N27" t="str">
        <f t="shared" si="1"/>
        <v>Exelca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_xlfn.XLOOKUP(D28,Produts!$A$1:$A$49,Produts!$B$1:$B$49,,0)</f>
        <v>Ara</v>
      </c>
      <c r="J28" t="str">
        <f>_xlfn.XLOOKUP(D28,Produts!$A$1:$A$49,Produts!$C$1:$C$49,,0)</f>
        <v>M</v>
      </c>
      <c r="K28" s="5">
        <f>_xlfn.XLOOKUP(D28,Produts!$A$1:$A$49,Produts!$D$1:$D$49,,0)</f>
        <v>0.5</v>
      </c>
      <c r="L28" s="6">
        <f>_xlfn.XLOOKUP(D28,Produts!$A$1:$A$49,Produts!$E$1:$E$49,,0)</f>
        <v>6.75</v>
      </c>
      <c r="M28" s="6">
        <f t="shared" si="0"/>
        <v>27</v>
      </c>
      <c r="N28" t="str">
        <f t="shared" si="1"/>
        <v>Arabic</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_xlfn.XLOOKUP(D29,Produts!$A$1:$A$49,Produts!$B$1:$B$49,,0)</f>
        <v>Ara</v>
      </c>
      <c r="J29" t="str">
        <f>_xlfn.XLOOKUP(D29,Produts!$A$1:$A$49,Produts!$C$1:$C$49,,0)</f>
        <v>M</v>
      </c>
      <c r="K29" s="5">
        <f>_xlfn.XLOOKUP(D29,Produts!$A$1:$A$49,Produts!$D$1:$D$49,,0)</f>
        <v>0.2</v>
      </c>
      <c r="L29" s="6">
        <f>_xlfn.XLOOKUP(D29,Produts!$A$1:$A$49,Produts!$E$1:$E$49,,0)</f>
        <v>3.375</v>
      </c>
      <c r="M29" s="6">
        <f t="shared" si="0"/>
        <v>16.875</v>
      </c>
      <c r="N29" t="str">
        <f t="shared" si="1"/>
        <v>Arabic</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_xlfn.XLOOKUP(D30,Produts!$A$1:$A$49,Produts!$B$1:$B$49,,0)</f>
        <v>Ara</v>
      </c>
      <c r="J30" t="str">
        <f>_xlfn.XLOOKUP(D30,Produts!$A$1:$A$49,Produts!$C$1:$C$49,,0)</f>
        <v>D</v>
      </c>
      <c r="K30" s="5">
        <f>_xlfn.XLOOKUP(D30,Produts!$A$1:$A$49,Produts!$D$1:$D$49,,0)</f>
        <v>0.5</v>
      </c>
      <c r="L30" s="6">
        <f>_xlfn.XLOOKUP(D30,Produts!$A$1:$A$49,Produts!$E$1:$E$49,,0)</f>
        <v>5.97</v>
      </c>
      <c r="M30" s="6">
        <f t="shared" si="0"/>
        <v>17.91</v>
      </c>
      <c r="N30" t="str">
        <f t="shared" si="1"/>
        <v>Arabic</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_xlfn.XLOOKUP(D31,Produts!$A$1:$A$49,Produts!$B$1:$B$49,,0)</f>
        <v>Ara</v>
      </c>
      <c r="J31" t="str">
        <f>_xlfn.XLOOKUP(D31,Produts!$A$1:$A$49,Produts!$C$1:$C$49,,0)</f>
        <v>D</v>
      </c>
      <c r="K31" s="5">
        <f>_xlfn.XLOOKUP(D31,Produts!$A$1:$A$49,Produts!$D$1:$D$49,,0)</f>
        <v>1</v>
      </c>
      <c r="L31" s="6">
        <f>_xlfn.XLOOKUP(D31,Produts!$A$1:$A$49,Produts!$E$1:$E$49,,0)</f>
        <v>9.9499999999999993</v>
      </c>
      <c r="M31" s="6">
        <f t="shared" si="0"/>
        <v>39.799999999999997</v>
      </c>
      <c r="N31" t="str">
        <f t="shared" si="1"/>
        <v>Arabic</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_xlfn.XLOOKUP(D32,Produts!$A$1:$A$49,Produts!$B$1:$B$49,,0)</f>
        <v>Lib</v>
      </c>
      <c r="J32" t="str">
        <f>_xlfn.XLOOKUP(D32,Produts!$A$1:$A$49,Produts!$C$1:$C$49,,0)</f>
        <v>M</v>
      </c>
      <c r="K32" s="5">
        <f>_xlfn.XLOOKUP(D32,Produts!$A$1:$A$49,Produts!$D$1:$D$49,,0)</f>
        <v>0.2</v>
      </c>
      <c r="L32" s="6">
        <f>_xlfn.XLOOKUP(D32,Produts!$A$1:$A$49,Produts!$E$1:$E$49,,0)</f>
        <v>4.3650000000000002</v>
      </c>
      <c r="M32" s="6">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_xlfn.XLOOKUP(D33,Produts!$A$1:$A$49,Produts!$B$1:$B$49,,0)</f>
        <v>Ara</v>
      </c>
      <c r="J33" t="str">
        <f>_xlfn.XLOOKUP(D33,Produts!$A$1:$A$49,Produts!$C$1:$C$49,,0)</f>
        <v>D</v>
      </c>
      <c r="K33" s="5">
        <f>_xlfn.XLOOKUP(D33,Produts!$A$1:$A$49,Produts!$D$1:$D$49,,0)</f>
        <v>0.5</v>
      </c>
      <c r="L33" s="6">
        <f>_xlfn.XLOOKUP(D33,Produts!$A$1:$A$49,Produts!$E$1:$E$49,,0)</f>
        <v>5.97</v>
      </c>
      <c r="M33" s="6">
        <f t="shared" si="0"/>
        <v>35.82</v>
      </c>
      <c r="N33" t="str">
        <f t="shared" si="1"/>
        <v>Arabic</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_xlfn.XLOOKUP(D34,Produts!$A$1:$A$49,Produts!$B$1:$B$49,,0)</f>
        <v>Lib</v>
      </c>
      <c r="J34" t="str">
        <f>_xlfn.XLOOKUP(D34,Produts!$A$1:$A$49,Produts!$C$1:$C$49,,0)</f>
        <v>M</v>
      </c>
      <c r="K34" s="5">
        <f>_xlfn.XLOOKUP(D34,Produts!$A$1:$A$49,Produts!$D$1:$D$49,,0)</f>
        <v>0.5</v>
      </c>
      <c r="L34" s="6">
        <f>_xlfn.XLOOKUP(D34,Produts!$A$1:$A$49,Produts!$E$1:$E$49,,0)</f>
        <v>8.73</v>
      </c>
      <c r="M34" s="6">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_xlfn.XLOOKUP(D35,Produts!$A$1:$A$49,Produts!$B$1:$B$49,,0)</f>
        <v>Lib</v>
      </c>
      <c r="J35" t="str">
        <f>_xlfn.XLOOKUP(D35,Produts!$A$1:$A$49,Produts!$C$1:$C$49,,0)</f>
        <v>L</v>
      </c>
      <c r="K35" s="5">
        <f>_xlfn.XLOOKUP(D35,Produts!$A$1:$A$49,Produts!$D$1:$D$49,,0)</f>
        <v>0.2</v>
      </c>
      <c r="L35" s="6">
        <f>_xlfn.XLOOKUP(D35,Produts!$A$1:$A$49,Produts!$E$1:$E$49,,0)</f>
        <v>4.7549999999999999</v>
      </c>
      <c r="M35" s="6">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_xlfn.XLOOKUP(D36,Produts!$A$1:$A$49,Produts!$B$1:$B$49,,0)</f>
        <v>Lib</v>
      </c>
      <c r="J36" t="str">
        <f>_xlfn.XLOOKUP(D36,Produts!$A$1:$A$49,Produts!$C$1:$C$49,,0)</f>
        <v>L</v>
      </c>
      <c r="K36" s="5">
        <f>_xlfn.XLOOKUP(D36,Produts!$A$1:$A$49,Produts!$D$1:$D$49,,0)</f>
        <v>0.5</v>
      </c>
      <c r="L36" s="6">
        <f>_xlfn.XLOOKUP(D36,Produts!$A$1:$A$49,Produts!$E$1:$E$49,,0)</f>
        <v>9.51</v>
      </c>
      <c r="M36" s="6">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_xlfn.XLOOKUP(D37,Produts!$A$1:$A$49,Produts!$B$1:$B$49,,0)</f>
        <v>Ara</v>
      </c>
      <c r="J37" t="str">
        <f>_xlfn.XLOOKUP(D37,Produts!$A$1:$A$49,Produts!$C$1:$C$49,,0)</f>
        <v>D</v>
      </c>
      <c r="K37" s="5">
        <f>_xlfn.XLOOKUP(D37,Produts!$A$1:$A$49,Produts!$D$1:$D$49,,0)</f>
        <v>0.5</v>
      </c>
      <c r="L37" s="6">
        <f>_xlfn.XLOOKUP(D37,Produts!$A$1:$A$49,Produts!$E$1:$E$49,,0)</f>
        <v>5.97</v>
      </c>
      <c r="M37" s="6">
        <f t="shared" si="0"/>
        <v>35.82</v>
      </c>
      <c r="N37" t="str">
        <f t="shared" si="1"/>
        <v>Arabic</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_xlfn.XLOOKUP(D38,Produts!$A$1:$A$49,Produts!$B$1:$B$49,,0)</f>
        <v>Lib</v>
      </c>
      <c r="J38" t="str">
        <f>_xlfn.XLOOKUP(D38,Produts!$A$1:$A$49,Produts!$C$1:$C$49,,0)</f>
        <v>M</v>
      </c>
      <c r="K38" s="5">
        <f>_xlfn.XLOOKUP(D38,Produts!$A$1:$A$49,Produts!$D$1:$D$49,,0)</f>
        <v>0.2</v>
      </c>
      <c r="L38" s="6">
        <f>_xlfn.XLOOKUP(D38,Produts!$A$1:$A$49,Produts!$E$1:$E$49,,0)</f>
        <v>4.3650000000000002</v>
      </c>
      <c r="M38" s="6">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_xlfn.XLOOKUP(D39,Produts!$A$1:$A$49,Produts!$B$1:$B$49,,0)</f>
        <v>Lib</v>
      </c>
      <c r="J39" t="str">
        <f>_xlfn.XLOOKUP(D39,Produts!$A$1:$A$49,Produts!$C$1:$C$49,,0)</f>
        <v>L</v>
      </c>
      <c r="K39" s="5">
        <f>_xlfn.XLOOKUP(D39,Produts!$A$1:$A$49,Produts!$D$1:$D$49,,0)</f>
        <v>0.5</v>
      </c>
      <c r="L39" s="6">
        <f>_xlfn.XLOOKUP(D39,Produts!$A$1:$A$49,Produts!$E$1:$E$49,,0)</f>
        <v>9.51</v>
      </c>
      <c r="M39" s="6">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_xlfn.XLOOKUP(D40,Produts!$A$1:$A$49,Produts!$B$1:$B$49,,0)</f>
        <v>Rob</v>
      </c>
      <c r="J40" t="str">
        <f>_xlfn.XLOOKUP(D40,Produts!$A$1:$A$49,Produts!$C$1:$C$49,,0)</f>
        <v>M</v>
      </c>
      <c r="K40" s="5">
        <f>_xlfn.XLOOKUP(D40,Produts!$A$1:$A$49,Produts!$D$1:$D$49,,0)</f>
        <v>2.5</v>
      </c>
      <c r="L40" s="6">
        <f>_xlfn.XLOOKUP(D40,Produts!$A$1:$A$49,Produts!$E$1:$E$49,,0)</f>
        <v>22.884999999999998</v>
      </c>
      <c r="M40" s="6">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_xlfn.XLOOKUP(D41,Produts!$A$1:$A$49,Produts!$B$1:$B$49,,0)</f>
        <v>Rob</v>
      </c>
      <c r="J41" t="str">
        <f>_xlfn.XLOOKUP(D41,Produts!$A$1:$A$49,Produts!$C$1:$C$49,,0)</f>
        <v>M</v>
      </c>
      <c r="K41" s="5">
        <f>_xlfn.XLOOKUP(D41,Produts!$A$1:$A$49,Produts!$D$1:$D$49,,0)</f>
        <v>1</v>
      </c>
      <c r="L41" s="6">
        <f>_xlfn.XLOOKUP(D41,Produts!$A$1:$A$49,Produts!$E$1:$E$49,,0)</f>
        <v>9.9499999999999993</v>
      </c>
      <c r="M41" s="6">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_xlfn.XLOOKUP(D42,Produts!$A$1:$A$49,Produts!$B$1:$B$49,,0)</f>
        <v>Lib</v>
      </c>
      <c r="J42" t="str">
        <f>_xlfn.XLOOKUP(D42,Produts!$A$1:$A$49,Produts!$C$1:$C$49,,0)</f>
        <v>M</v>
      </c>
      <c r="K42" s="5">
        <f>_xlfn.XLOOKUP(D42,Produts!$A$1:$A$49,Produts!$D$1:$D$49,,0)</f>
        <v>1</v>
      </c>
      <c r="L42" s="6">
        <f>_xlfn.XLOOKUP(D42,Produts!$A$1:$A$49,Produts!$E$1:$E$49,,0)</f>
        <v>14.55</v>
      </c>
      <c r="M42" s="6">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_xlfn.XLOOKUP(D43,Produts!$A$1:$A$49,Produts!$B$1:$B$49,,0)</f>
        <v>Exc</v>
      </c>
      <c r="J43" t="str">
        <f>_xlfn.XLOOKUP(D43,Produts!$A$1:$A$49,Produts!$C$1:$C$49,,0)</f>
        <v>D</v>
      </c>
      <c r="K43" s="5">
        <f>_xlfn.XLOOKUP(D43,Produts!$A$1:$A$49,Produts!$D$1:$D$49,,0)</f>
        <v>0.2</v>
      </c>
      <c r="L43" s="6">
        <f>_xlfn.XLOOKUP(D43,Produts!$A$1:$A$49,Produts!$E$1:$E$49,,0)</f>
        <v>3.645</v>
      </c>
      <c r="M43" s="6">
        <f t="shared" si="0"/>
        <v>7.29</v>
      </c>
      <c r="N43" t="str">
        <f t="shared" si="1"/>
        <v>Exelca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_xlfn.XLOOKUP(D44,Produts!$A$1:$A$49,Produts!$B$1:$B$49,,0)</f>
        <v>Rob</v>
      </c>
      <c r="J44" t="str">
        <f>_xlfn.XLOOKUP(D44,Produts!$A$1:$A$49,Produts!$C$1:$C$49,,0)</f>
        <v>D</v>
      </c>
      <c r="K44" s="5">
        <f>_xlfn.XLOOKUP(D44,Produts!$A$1:$A$49,Produts!$D$1:$D$49,,0)</f>
        <v>0.2</v>
      </c>
      <c r="L44" s="6">
        <f>_xlfn.XLOOKUP(D44,Produts!$A$1:$A$49,Produts!$E$1:$E$49,,0)</f>
        <v>2.6849999999999996</v>
      </c>
      <c r="M44" s="6">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_xlfn.XLOOKUP(D45,Produts!$A$1:$A$49,Produts!$B$1:$B$49,,0)</f>
        <v>Lib</v>
      </c>
      <c r="J45" t="str">
        <f>_xlfn.XLOOKUP(D45,Produts!$A$1:$A$49,Produts!$C$1:$C$49,,0)</f>
        <v>L</v>
      </c>
      <c r="K45" s="5">
        <f>_xlfn.XLOOKUP(D45,Produts!$A$1:$A$49,Produts!$D$1:$D$49,,0)</f>
        <v>2.5</v>
      </c>
      <c r="L45" s="6">
        <f>_xlfn.XLOOKUP(D45,Produts!$A$1:$A$49,Produts!$E$1:$E$49,,0)</f>
        <v>36.454999999999998</v>
      </c>
      <c r="M45" s="6">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_xlfn.XLOOKUP(D46,Produts!$A$1:$A$49,Produts!$B$1:$B$49,,0)</f>
        <v>Exc</v>
      </c>
      <c r="J46" t="str">
        <f>_xlfn.XLOOKUP(D46,Produts!$A$1:$A$49,Produts!$C$1:$C$49,,0)</f>
        <v>M</v>
      </c>
      <c r="K46" s="5">
        <f>_xlfn.XLOOKUP(D46,Produts!$A$1:$A$49,Produts!$D$1:$D$49,,0)</f>
        <v>0.5</v>
      </c>
      <c r="L46" s="6">
        <f>_xlfn.XLOOKUP(D46,Produts!$A$1:$A$49,Produts!$E$1:$E$49,,0)</f>
        <v>8.25</v>
      </c>
      <c r="M46" s="6">
        <f t="shared" si="0"/>
        <v>16.5</v>
      </c>
      <c r="N46" t="str">
        <f t="shared" si="1"/>
        <v>Exelca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_xlfn.XLOOKUP(D47,Produts!$A$1:$A$49,Produts!$B$1:$B$49,,0)</f>
        <v>Lib</v>
      </c>
      <c r="J47" t="str">
        <f>_xlfn.XLOOKUP(D47,Produts!$A$1:$A$49,Produts!$C$1:$C$49,,0)</f>
        <v>D</v>
      </c>
      <c r="K47" s="5">
        <f>_xlfn.XLOOKUP(D47,Produts!$A$1:$A$49,Produts!$D$1:$D$49,,0)</f>
        <v>2.5</v>
      </c>
      <c r="L47" s="6">
        <f>_xlfn.XLOOKUP(D47,Produts!$A$1:$A$49,Produts!$E$1:$E$49,,0)</f>
        <v>29.784999999999997</v>
      </c>
      <c r="M47" s="6">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_xlfn.XLOOKUP(D48,Produts!$A$1:$A$49,Produts!$B$1:$B$49,,0)</f>
        <v>Exc</v>
      </c>
      <c r="J48" t="str">
        <f>_xlfn.XLOOKUP(D48,Produts!$A$1:$A$49,Produts!$C$1:$C$49,,0)</f>
        <v>M</v>
      </c>
      <c r="K48" s="5">
        <f>_xlfn.XLOOKUP(D48,Produts!$A$1:$A$49,Produts!$D$1:$D$49,,0)</f>
        <v>2.5</v>
      </c>
      <c r="L48" s="6">
        <f>_xlfn.XLOOKUP(D48,Produts!$A$1:$A$49,Produts!$E$1:$E$49,,0)</f>
        <v>31.624999999999996</v>
      </c>
      <c r="M48" s="6">
        <f t="shared" si="0"/>
        <v>63.249999999999993</v>
      </c>
      <c r="N48" t="str">
        <f t="shared" si="1"/>
        <v>Exelca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_xlfn.XLOOKUP(D49,Produts!$A$1:$A$49,Produts!$B$1:$B$49,,0)</f>
        <v>Ara</v>
      </c>
      <c r="J49" t="str">
        <f>_xlfn.XLOOKUP(D49,Produts!$A$1:$A$49,Produts!$C$1:$C$49,,0)</f>
        <v>L</v>
      </c>
      <c r="K49" s="5">
        <f>_xlfn.XLOOKUP(D49,Produts!$A$1:$A$49,Produts!$D$1:$D$49,,0)</f>
        <v>0.2</v>
      </c>
      <c r="L49" s="6">
        <f>_xlfn.XLOOKUP(D49,Produts!$A$1:$A$49,Produts!$E$1:$E$49,,0)</f>
        <v>3.8849999999999998</v>
      </c>
      <c r="M49" s="6">
        <f t="shared" si="0"/>
        <v>7.77</v>
      </c>
      <c r="N49" t="str">
        <f t="shared" si="1"/>
        <v>Arabic</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_xlfn.XLOOKUP(D50,Produts!$A$1:$A$49,Produts!$B$1:$B$49,,0)</f>
        <v>Ara</v>
      </c>
      <c r="J50" t="str">
        <f>_xlfn.XLOOKUP(D50,Produts!$A$1:$A$49,Produts!$C$1:$C$49,,0)</f>
        <v>D</v>
      </c>
      <c r="K50" s="5">
        <f>_xlfn.XLOOKUP(D50,Produts!$A$1:$A$49,Produts!$D$1:$D$49,,0)</f>
        <v>2.5</v>
      </c>
      <c r="L50" s="6">
        <f>_xlfn.XLOOKUP(D50,Produts!$A$1:$A$49,Produts!$E$1:$E$49,,0)</f>
        <v>22.884999999999998</v>
      </c>
      <c r="M50" s="6">
        <f t="shared" si="0"/>
        <v>91.539999999999992</v>
      </c>
      <c r="N50" t="str">
        <f t="shared" si="1"/>
        <v>Arabic</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_xlfn.XLOOKUP(D51,Produts!$A$1:$A$49,Produts!$B$1:$B$49,,0)</f>
        <v>Ara</v>
      </c>
      <c r="J51" t="str">
        <f>_xlfn.XLOOKUP(D51,Produts!$A$1:$A$49,Produts!$C$1:$C$49,,0)</f>
        <v>L</v>
      </c>
      <c r="K51" s="5">
        <f>_xlfn.XLOOKUP(D51,Produts!$A$1:$A$49,Produts!$D$1:$D$49,,0)</f>
        <v>1</v>
      </c>
      <c r="L51" s="6">
        <f>_xlfn.XLOOKUP(D51,Produts!$A$1:$A$49,Produts!$E$1:$E$49,,0)</f>
        <v>12.95</v>
      </c>
      <c r="M51" s="6">
        <f t="shared" si="0"/>
        <v>38.849999999999994</v>
      </c>
      <c r="N51" t="str">
        <f t="shared" si="1"/>
        <v>Arabic</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_xlfn.XLOOKUP(D52,Produts!$A$1:$A$49,Produts!$B$1:$B$49,,0)</f>
        <v>Lib</v>
      </c>
      <c r="J52" t="str">
        <f>_xlfn.XLOOKUP(D52,Produts!$A$1:$A$49,Produts!$C$1:$C$49,,0)</f>
        <v>D</v>
      </c>
      <c r="K52" s="5">
        <f>_xlfn.XLOOKUP(D52,Produts!$A$1:$A$49,Produts!$D$1:$D$49,,0)</f>
        <v>0.5</v>
      </c>
      <c r="L52" s="6">
        <f>_xlfn.XLOOKUP(D52,Produts!$A$1:$A$49,Produts!$E$1:$E$49,,0)</f>
        <v>7.77</v>
      </c>
      <c r="M52" s="6">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_xlfn.XLOOKUP(D53,Produts!$A$1:$A$49,Produts!$B$1:$B$49,,0)</f>
        <v>Lib</v>
      </c>
      <c r="J53" t="str">
        <f>_xlfn.XLOOKUP(D53,Produts!$A$1:$A$49,Produts!$C$1:$C$49,,0)</f>
        <v>L</v>
      </c>
      <c r="K53" s="5">
        <f>_xlfn.XLOOKUP(D53,Produts!$A$1:$A$49,Produts!$D$1:$D$49,,0)</f>
        <v>2.5</v>
      </c>
      <c r="L53" s="6">
        <f>_xlfn.XLOOKUP(D53,Produts!$A$1:$A$49,Produts!$E$1:$E$49,,0)</f>
        <v>36.454999999999998</v>
      </c>
      <c r="M53" s="6">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_xlfn.XLOOKUP(D54,Produts!$A$1:$A$49,Produts!$B$1:$B$49,,0)</f>
        <v>Rob</v>
      </c>
      <c r="J54" t="str">
        <f>_xlfn.XLOOKUP(D54,Produts!$A$1:$A$49,Produts!$C$1:$C$49,,0)</f>
        <v>M</v>
      </c>
      <c r="K54" s="5">
        <f>_xlfn.XLOOKUP(D54,Produts!$A$1:$A$49,Produts!$D$1:$D$49,,0)</f>
        <v>0.5</v>
      </c>
      <c r="L54" s="6">
        <f>_xlfn.XLOOKUP(D54,Produts!$A$1:$A$49,Produts!$E$1:$E$49,,0)</f>
        <v>5.97</v>
      </c>
      <c r="M54" s="6">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_xlfn.XLOOKUP(D55,Produts!$A$1:$A$49,Produts!$B$1:$B$49,,0)</f>
        <v>Lib</v>
      </c>
      <c r="J55" t="str">
        <f>_xlfn.XLOOKUP(D55,Produts!$A$1:$A$49,Produts!$C$1:$C$49,,0)</f>
        <v>L</v>
      </c>
      <c r="K55" s="5">
        <f>_xlfn.XLOOKUP(D55,Produts!$A$1:$A$49,Produts!$D$1:$D$49,,0)</f>
        <v>2.5</v>
      </c>
      <c r="L55" s="6">
        <f>_xlfn.XLOOKUP(D55,Produts!$A$1:$A$49,Produts!$E$1:$E$49,,0)</f>
        <v>36.454999999999998</v>
      </c>
      <c r="M55" s="6">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_xlfn.XLOOKUP(D56,Produts!$A$1:$A$49,Produts!$B$1:$B$49,,0)</f>
        <v>Lib</v>
      </c>
      <c r="J56" t="str">
        <f>_xlfn.XLOOKUP(D56,Produts!$A$1:$A$49,Produts!$C$1:$C$49,,0)</f>
        <v>M</v>
      </c>
      <c r="K56" s="5">
        <f>_xlfn.XLOOKUP(D56,Produts!$A$1:$A$49,Produts!$D$1:$D$49,,0)</f>
        <v>1</v>
      </c>
      <c r="L56" s="6">
        <f>_xlfn.XLOOKUP(D56,Produts!$A$1:$A$49,Produts!$E$1:$E$49,,0)</f>
        <v>14.55</v>
      </c>
      <c r="M56" s="6">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_xlfn.XLOOKUP(D57,Produts!$A$1:$A$49,Produts!$B$1:$B$49,,0)</f>
        <v>Lib</v>
      </c>
      <c r="J57" t="str">
        <f>_xlfn.XLOOKUP(D57,Produts!$A$1:$A$49,Produts!$C$1:$C$49,,0)</f>
        <v>L</v>
      </c>
      <c r="K57" s="5">
        <f>_xlfn.XLOOKUP(D57,Produts!$A$1:$A$49,Produts!$D$1:$D$49,,0)</f>
        <v>1</v>
      </c>
      <c r="L57" s="6">
        <f>_xlfn.XLOOKUP(D57,Produts!$A$1:$A$49,Produts!$E$1:$E$49,,0)</f>
        <v>15.85</v>
      </c>
      <c r="M57" s="6">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_xlfn.XLOOKUP(D58,Produts!$A$1:$A$49,Produts!$B$1:$B$49,,0)</f>
        <v>Exc</v>
      </c>
      <c r="J58" t="str">
        <f>_xlfn.XLOOKUP(D58,Produts!$A$1:$A$49,Produts!$C$1:$C$49,,0)</f>
        <v>D</v>
      </c>
      <c r="K58" s="5">
        <f>_xlfn.XLOOKUP(D58,Produts!$A$1:$A$49,Produts!$D$1:$D$49,,0)</f>
        <v>0.2</v>
      </c>
      <c r="L58" s="6">
        <f>_xlfn.XLOOKUP(D58,Produts!$A$1:$A$49,Produts!$E$1:$E$49,,0)</f>
        <v>3.645</v>
      </c>
      <c r="M58" s="6">
        <f t="shared" si="0"/>
        <v>10.935</v>
      </c>
      <c r="N58" t="str">
        <f t="shared" si="1"/>
        <v>Exelca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_xlfn.XLOOKUP(D59,Produts!$A$1:$A$49,Produts!$B$1:$B$49,,0)</f>
        <v>Exc</v>
      </c>
      <c r="J59" t="str">
        <f>_xlfn.XLOOKUP(D59,Produts!$A$1:$A$49,Produts!$C$1:$C$49,,0)</f>
        <v>L</v>
      </c>
      <c r="K59" s="5">
        <f>_xlfn.XLOOKUP(D59,Produts!$A$1:$A$49,Produts!$D$1:$D$49,,0)</f>
        <v>1</v>
      </c>
      <c r="L59" s="6">
        <f>_xlfn.XLOOKUP(D59,Produts!$A$1:$A$49,Produts!$E$1:$E$49,,0)</f>
        <v>14.85</v>
      </c>
      <c r="M59" s="6">
        <f t="shared" si="0"/>
        <v>59.4</v>
      </c>
      <c r="N59" t="str">
        <f t="shared" si="1"/>
        <v>Exelca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_xlfn.XLOOKUP(D60,Produts!$A$1:$A$49,Produts!$B$1:$B$49,,0)</f>
        <v>Lib</v>
      </c>
      <c r="J60" t="str">
        <f>_xlfn.XLOOKUP(D60,Produts!$A$1:$A$49,Produts!$C$1:$C$49,,0)</f>
        <v>D</v>
      </c>
      <c r="K60" s="5">
        <f>_xlfn.XLOOKUP(D60,Produts!$A$1:$A$49,Produts!$D$1:$D$49,,0)</f>
        <v>2.5</v>
      </c>
      <c r="L60" s="6">
        <f>_xlfn.XLOOKUP(D60,Produts!$A$1:$A$49,Produts!$E$1:$E$49,,0)</f>
        <v>29.784999999999997</v>
      </c>
      <c r="M60" s="6">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_xlfn.XLOOKUP(D61,Produts!$A$1:$A$49,Produts!$B$1:$B$49,,0)</f>
        <v>Lib</v>
      </c>
      <c r="J61" t="str">
        <f>_xlfn.XLOOKUP(D61,Produts!$A$1:$A$49,Produts!$C$1:$C$49,,0)</f>
        <v>M</v>
      </c>
      <c r="K61" s="5">
        <f>_xlfn.XLOOKUP(D61,Produts!$A$1:$A$49,Produts!$D$1:$D$49,,0)</f>
        <v>0.5</v>
      </c>
      <c r="L61" s="6">
        <f>_xlfn.XLOOKUP(D61,Produts!$A$1:$A$49,Produts!$E$1:$E$49,,0)</f>
        <v>8.73</v>
      </c>
      <c r="M61" s="6">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_xlfn.XLOOKUP(D62,Produts!$A$1:$A$49,Produts!$B$1:$B$49,,0)</f>
        <v>Ara</v>
      </c>
      <c r="J62" t="str">
        <f>_xlfn.XLOOKUP(D62,Produts!$A$1:$A$49,Produts!$C$1:$C$49,,0)</f>
        <v>D</v>
      </c>
      <c r="K62" s="5">
        <f>_xlfn.XLOOKUP(D62,Produts!$A$1:$A$49,Produts!$D$1:$D$49,,0)</f>
        <v>2.5</v>
      </c>
      <c r="L62" s="6">
        <f>_xlfn.XLOOKUP(D62,Produts!$A$1:$A$49,Produts!$E$1:$E$49,,0)</f>
        <v>22.884999999999998</v>
      </c>
      <c r="M62" s="6">
        <f t="shared" si="0"/>
        <v>114.42499999999998</v>
      </c>
      <c r="N62" t="str">
        <f t="shared" si="1"/>
        <v>Arabic</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_xlfn.XLOOKUP(D63,Produts!$A$1:$A$49,Produts!$B$1:$B$49,,0)</f>
        <v>Rob</v>
      </c>
      <c r="J63" t="str">
        <f>_xlfn.XLOOKUP(D63,Produts!$A$1:$A$49,Produts!$C$1:$C$49,,0)</f>
        <v>D</v>
      </c>
      <c r="K63" s="5">
        <f>_xlfn.XLOOKUP(D63,Produts!$A$1:$A$49,Produts!$D$1:$D$49,,0)</f>
        <v>0.5</v>
      </c>
      <c r="L63" s="6">
        <f>_xlfn.XLOOKUP(D63,Produts!$A$1:$A$49,Produts!$E$1:$E$49,,0)</f>
        <v>5.3699999999999992</v>
      </c>
      <c r="M63" s="6">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_xlfn.XLOOKUP(D64,Produts!$A$1:$A$49,Produts!$B$1:$B$49,,0)</f>
        <v>Lib</v>
      </c>
      <c r="J64" t="str">
        <f>_xlfn.XLOOKUP(D64,Produts!$A$1:$A$49,Produts!$C$1:$C$49,,0)</f>
        <v>L</v>
      </c>
      <c r="K64" s="5">
        <f>_xlfn.XLOOKUP(D64,Produts!$A$1:$A$49,Produts!$D$1:$D$49,,0)</f>
        <v>0.2</v>
      </c>
      <c r="L64" s="6">
        <f>_xlfn.XLOOKUP(D64,Produts!$A$1:$A$49,Produts!$E$1:$E$49,,0)</f>
        <v>4.7549999999999999</v>
      </c>
      <c r="M64" s="6">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_xlfn.XLOOKUP(D65,Produts!$A$1:$A$49,Produts!$B$1:$B$49,,0)</f>
        <v>Ara</v>
      </c>
      <c r="J65" t="str">
        <f>_xlfn.XLOOKUP(D65,Produts!$A$1:$A$49,Produts!$C$1:$C$49,,0)</f>
        <v>M</v>
      </c>
      <c r="K65" s="5">
        <f>_xlfn.XLOOKUP(D65,Produts!$A$1:$A$49,Produts!$D$1:$D$49,,0)</f>
        <v>0.5</v>
      </c>
      <c r="L65" s="6">
        <f>_xlfn.XLOOKUP(D65,Produts!$A$1:$A$49,Produts!$E$1:$E$49,,0)</f>
        <v>6.75</v>
      </c>
      <c r="M65" s="6">
        <f t="shared" si="0"/>
        <v>6.75</v>
      </c>
      <c r="N65" t="str">
        <f t="shared" si="1"/>
        <v>Arabic</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_xlfn.XLOOKUP(D66,Produts!$A$1:$A$49,Produts!$B$1:$B$49,,0)</f>
        <v>Rob</v>
      </c>
      <c r="J66" t="str">
        <f>_xlfn.XLOOKUP(D66,Produts!$A$1:$A$49,Produts!$C$1:$C$49,,0)</f>
        <v>M</v>
      </c>
      <c r="K66" s="5">
        <f>_xlfn.XLOOKUP(D66,Produts!$A$1:$A$49,Produts!$D$1:$D$49,,0)</f>
        <v>0.5</v>
      </c>
      <c r="L66" s="6">
        <f>_xlfn.XLOOKUP(D66,Produts!$A$1:$A$49,Produts!$E$1:$E$49,,0)</f>
        <v>5.97</v>
      </c>
      <c r="M66" s="6">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_xlfn.XLOOKUP(D67,Produts!$A$1:$A$49,Produts!$B$1:$B$49,,0)</f>
        <v>Rob</v>
      </c>
      <c r="J67" t="str">
        <f>_xlfn.XLOOKUP(D67,Produts!$A$1:$A$49,Produts!$C$1:$C$49,,0)</f>
        <v>D</v>
      </c>
      <c r="K67" s="5">
        <f>_xlfn.XLOOKUP(D67,Produts!$A$1:$A$49,Produts!$D$1:$D$49,,0)</f>
        <v>2.5</v>
      </c>
      <c r="L67" s="6">
        <f>_xlfn.XLOOKUP(D67,Produts!$A$1:$A$49,Produts!$E$1:$E$49,,0)</f>
        <v>20.584999999999997</v>
      </c>
      <c r="M67" s="6">
        <f t="shared" ref="M67:M130" si="3">(L67*E67)</f>
        <v>82.339999999999989</v>
      </c>
      <c r="N67" t="str">
        <f t="shared" ref="N67:N130" si="4">IF(I67="Rob","Robusta",IF(I67="Exc","Exelca",IF(I67="Lib","Liberica",IF(I67="Ara","Arabic",""))))</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_xlfn.XLOOKUP(D68,Produts!$A$1:$A$49,Produts!$B$1:$B$49,,0)</f>
        <v>Rob</v>
      </c>
      <c r="J68" t="str">
        <f>_xlfn.XLOOKUP(D68,Produts!$A$1:$A$49,Produts!$C$1:$C$49,,0)</f>
        <v>L</v>
      </c>
      <c r="K68" s="5">
        <f>_xlfn.XLOOKUP(D68,Produts!$A$1:$A$49,Produts!$D$1:$D$49,,0)</f>
        <v>0.5</v>
      </c>
      <c r="L68" s="6">
        <f>_xlfn.XLOOKUP(D68,Produts!$A$1:$A$49,Produts!$E$1:$E$49,,0)</f>
        <v>7.169999999999999</v>
      </c>
      <c r="M68" s="6">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_xlfn.XLOOKUP(D69,Produts!$A$1:$A$49,Produts!$B$1:$B$49,,0)</f>
        <v>Lib</v>
      </c>
      <c r="J69" t="str">
        <f>_xlfn.XLOOKUP(D69,Produts!$A$1:$A$49,Produts!$C$1:$C$49,,0)</f>
        <v>L</v>
      </c>
      <c r="K69" s="5">
        <f>_xlfn.XLOOKUP(D69,Produts!$A$1:$A$49,Produts!$D$1:$D$49,,0)</f>
        <v>0.2</v>
      </c>
      <c r="L69" s="6">
        <f>_xlfn.XLOOKUP(D69,Produts!$A$1:$A$49,Produts!$E$1:$E$49,,0)</f>
        <v>4.7549999999999999</v>
      </c>
      <c r="M69" s="6">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_xlfn.XLOOKUP(D70,Produts!$A$1:$A$49,Produts!$B$1:$B$49,,0)</f>
        <v>Rob</v>
      </c>
      <c r="J70" t="str">
        <f>_xlfn.XLOOKUP(D70,Produts!$A$1:$A$49,Produts!$C$1:$C$49,,0)</f>
        <v>M</v>
      </c>
      <c r="K70" s="5">
        <f>_xlfn.XLOOKUP(D70,Produts!$A$1:$A$49,Produts!$D$1:$D$49,,0)</f>
        <v>0.2</v>
      </c>
      <c r="L70" s="6">
        <f>_xlfn.XLOOKUP(D70,Produts!$A$1:$A$49,Produts!$E$1:$E$49,,0)</f>
        <v>2.9849999999999999</v>
      </c>
      <c r="M70" s="6">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_xlfn.XLOOKUP(D71,Produts!$A$1:$A$49,Produts!$B$1:$B$49,,0)</f>
        <v>Rob</v>
      </c>
      <c r="J71" t="str">
        <f>_xlfn.XLOOKUP(D71,Produts!$A$1:$A$49,Produts!$C$1:$C$49,,0)</f>
        <v>M</v>
      </c>
      <c r="K71" s="5">
        <f>_xlfn.XLOOKUP(D71,Produts!$A$1:$A$49,Produts!$D$1:$D$49,,0)</f>
        <v>1</v>
      </c>
      <c r="L71" s="6">
        <f>_xlfn.XLOOKUP(D71,Produts!$A$1:$A$49,Produts!$E$1:$E$49,,0)</f>
        <v>9.9499999999999993</v>
      </c>
      <c r="M71" s="6">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_xlfn.XLOOKUP(D72,Produts!$A$1:$A$49,Produts!$B$1:$B$49,,0)</f>
        <v>Exc</v>
      </c>
      <c r="J72" t="str">
        <f>_xlfn.XLOOKUP(D72,Produts!$A$1:$A$49,Produts!$C$1:$C$49,,0)</f>
        <v>L</v>
      </c>
      <c r="K72" s="5">
        <f>_xlfn.XLOOKUP(D72,Produts!$A$1:$A$49,Produts!$D$1:$D$49,,0)</f>
        <v>2.5</v>
      </c>
      <c r="L72" s="6">
        <f>_xlfn.XLOOKUP(D72,Produts!$A$1:$A$49,Produts!$E$1:$E$49,,0)</f>
        <v>34.154999999999994</v>
      </c>
      <c r="M72" s="6">
        <f t="shared" si="3"/>
        <v>136.61999999999998</v>
      </c>
      <c r="N72" t="str">
        <f t="shared" si="4"/>
        <v>Exelca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_xlfn.XLOOKUP(D73,Produts!$A$1:$A$49,Produts!$B$1:$B$49,,0)</f>
        <v>Lib</v>
      </c>
      <c r="J73" t="str">
        <f>_xlfn.XLOOKUP(D73,Produts!$A$1:$A$49,Produts!$C$1:$C$49,,0)</f>
        <v>L</v>
      </c>
      <c r="K73" s="5">
        <f>_xlfn.XLOOKUP(D73,Produts!$A$1:$A$49,Produts!$D$1:$D$49,,0)</f>
        <v>0.2</v>
      </c>
      <c r="L73" s="6">
        <f>_xlfn.XLOOKUP(D73,Produts!$A$1:$A$49,Produts!$E$1:$E$49,,0)</f>
        <v>4.7549999999999999</v>
      </c>
      <c r="M73" s="6">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_xlfn.XLOOKUP(D74,Produts!$A$1:$A$49,Produts!$B$1:$B$49,,0)</f>
        <v>Ara</v>
      </c>
      <c r="J74" t="str">
        <f>_xlfn.XLOOKUP(D74,Produts!$A$1:$A$49,Produts!$C$1:$C$49,,0)</f>
        <v>M</v>
      </c>
      <c r="K74" s="5">
        <f>_xlfn.XLOOKUP(D74,Produts!$A$1:$A$49,Produts!$D$1:$D$49,,0)</f>
        <v>2.5</v>
      </c>
      <c r="L74" s="6">
        <f>_xlfn.XLOOKUP(D74,Produts!$A$1:$A$49,Produts!$E$1:$E$49,,0)</f>
        <v>25.874999999999996</v>
      </c>
      <c r="M74" s="6">
        <f t="shared" si="3"/>
        <v>77.624999999999986</v>
      </c>
      <c r="N74" t="str">
        <f t="shared" si="4"/>
        <v>Arabic</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_xlfn.XLOOKUP(D75,Produts!$A$1:$A$49,Produts!$B$1:$B$49,,0)</f>
        <v>Lib</v>
      </c>
      <c r="J75" t="str">
        <f>_xlfn.XLOOKUP(D75,Produts!$A$1:$A$49,Produts!$C$1:$C$49,,0)</f>
        <v>M</v>
      </c>
      <c r="K75" s="5">
        <f>_xlfn.XLOOKUP(D75,Produts!$A$1:$A$49,Produts!$D$1:$D$49,,0)</f>
        <v>0.2</v>
      </c>
      <c r="L75" s="6">
        <f>_xlfn.XLOOKUP(D75,Produts!$A$1:$A$49,Produts!$E$1:$E$49,,0)</f>
        <v>4.3650000000000002</v>
      </c>
      <c r="M75" s="6">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_xlfn.XLOOKUP(D76,Produts!$A$1:$A$49,Produts!$B$1:$B$49,,0)</f>
        <v>Exc</v>
      </c>
      <c r="J76" t="str">
        <f>_xlfn.XLOOKUP(D76,Produts!$A$1:$A$49,Produts!$C$1:$C$49,,0)</f>
        <v>L</v>
      </c>
      <c r="K76" s="5">
        <f>_xlfn.XLOOKUP(D76,Produts!$A$1:$A$49,Produts!$D$1:$D$49,,0)</f>
        <v>0.5</v>
      </c>
      <c r="L76" s="6">
        <f>_xlfn.XLOOKUP(D76,Produts!$A$1:$A$49,Produts!$E$1:$E$49,,0)</f>
        <v>8.91</v>
      </c>
      <c r="M76" s="6">
        <f t="shared" si="3"/>
        <v>17.82</v>
      </c>
      <c r="N76" t="str">
        <f t="shared" si="4"/>
        <v>Exelca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_xlfn.XLOOKUP(D77,Produts!$A$1:$A$49,Produts!$B$1:$B$49,,0)</f>
        <v>Rob</v>
      </c>
      <c r="J77" t="str">
        <f>_xlfn.XLOOKUP(D77,Produts!$A$1:$A$49,Produts!$C$1:$C$49,,0)</f>
        <v>D</v>
      </c>
      <c r="K77" s="5">
        <f>_xlfn.XLOOKUP(D77,Produts!$A$1:$A$49,Produts!$D$1:$D$49,,0)</f>
        <v>1</v>
      </c>
      <c r="L77" s="6">
        <f>_xlfn.XLOOKUP(D77,Produts!$A$1:$A$49,Produts!$E$1:$E$49,,0)</f>
        <v>8.9499999999999993</v>
      </c>
      <c r="M77" s="6">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_xlfn.XLOOKUP(D78,Produts!$A$1:$A$49,Produts!$B$1:$B$49,,0)</f>
        <v>Rob</v>
      </c>
      <c r="J78" t="str">
        <f>_xlfn.XLOOKUP(D78,Produts!$A$1:$A$49,Produts!$C$1:$C$49,,0)</f>
        <v>L</v>
      </c>
      <c r="K78" s="5">
        <f>_xlfn.XLOOKUP(D78,Produts!$A$1:$A$49,Produts!$D$1:$D$49,,0)</f>
        <v>0.2</v>
      </c>
      <c r="L78" s="6">
        <f>_xlfn.XLOOKUP(D78,Produts!$A$1:$A$49,Produts!$E$1:$E$49,,0)</f>
        <v>3.5849999999999995</v>
      </c>
      <c r="M78" s="6">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_xlfn.XLOOKUP(D79,Produts!$A$1:$A$49,Produts!$B$1:$B$49,,0)</f>
        <v>Exc</v>
      </c>
      <c r="J79" t="str">
        <f>_xlfn.XLOOKUP(D79,Produts!$A$1:$A$49,Produts!$C$1:$C$49,,0)</f>
        <v>D</v>
      </c>
      <c r="K79" s="5">
        <f>_xlfn.XLOOKUP(D79,Produts!$A$1:$A$49,Produts!$D$1:$D$49,,0)</f>
        <v>0.2</v>
      </c>
      <c r="L79" s="6">
        <f>_xlfn.XLOOKUP(D79,Produts!$A$1:$A$49,Produts!$E$1:$E$49,,0)</f>
        <v>3.645</v>
      </c>
      <c r="M79" s="6">
        <f t="shared" si="3"/>
        <v>7.29</v>
      </c>
      <c r="N79" t="str">
        <f t="shared" si="4"/>
        <v>Exelca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_xlfn.XLOOKUP(D80,Produts!$A$1:$A$49,Produts!$B$1:$B$49,,0)</f>
        <v>Ara</v>
      </c>
      <c r="J80" t="str">
        <f>_xlfn.XLOOKUP(D80,Produts!$A$1:$A$49,Produts!$C$1:$C$49,,0)</f>
        <v>M</v>
      </c>
      <c r="K80" s="5">
        <f>_xlfn.XLOOKUP(D80,Produts!$A$1:$A$49,Produts!$D$1:$D$49,,0)</f>
        <v>0.5</v>
      </c>
      <c r="L80" s="6">
        <f>_xlfn.XLOOKUP(D80,Produts!$A$1:$A$49,Produts!$E$1:$E$49,,0)</f>
        <v>6.75</v>
      </c>
      <c r="M80" s="6">
        <f t="shared" si="3"/>
        <v>40.5</v>
      </c>
      <c r="N80" t="str">
        <f t="shared" si="4"/>
        <v>Arabic</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_xlfn.XLOOKUP(D81,Produts!$A$1:$A$49,Produts!$B$1:$B$49,,0)</f>
        <v>Rob</v>
      </c>
      <c r="J81" t="str">
        <f>_xlfn.XLOOKUP(D81,Produts!$A$1:$A$49,Produts!$C$1:$C$49,,0)</f>
        <v>L</v>
      </c>
      <c r="K81" s="5">
        <f>_xlfn.XLOOKUP(D81,Produts!$A$1:$A$49,Produts!$D$1:$D$49,,0)</f>
        <v>1</v>
      </c>
      <c r="L81" s="6">
        <f>_xlfn.XLOOKUP(D81,Produts!$A$1:$A$49,Produts!$E$1:$E$49,,0)</f>
        <v>11.95</v>
      </c>
      <c r="M81" s="6">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_xlfn.XLOOKUP(D82,Produts!$A$1:$A$49,Produts!$B$1:$B$49,,0)</f>
        <v>Ara</v>
      </c>
      <c r="J82" t="str">
        <f>_xlfn.XLOOKUP(D82,Produts!$A$1:$A$49,Produts!$C$1:$C$49,,0)</f>
        <v>L</v>
      </c>
      <c r="K82" s="5">
        <f>_xlfn.XLOOKUP(D82,Produts!$A$1:$A$49,Produts!$D$1:$D$49,,0)</f>
        <v>0.5</v>
      </c>
      <c r="L82" s="6">
        <f>_xlfn.XLOOKUP(D82,Produts!$A$1:$A$49,Produts!$E$1:$E$49,,0)</f>
        <v>7.77</v>
      </c>
      <c r="M82" s="6">
        <f t="shared" si="3"/>
        <v>38.849999999999994</v>
      </c>
      <c r="N82" t="str">
        <f t="shared" si="4"/>
        <v>Arabic</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_xlfn.XLOOKUP(D83,Produts!$A$1:$A$49,Produts!$B$1:$B$49,,0)</f>
        <v>Lib</v>
      </c>
      <c r="J83" t="str">
        <f>_xlfn.XLOOKUP(D83,Produts!$A$1:$A$49,Produts!$C$1:$C$49,,0)</f>
        <v>L</v>
      </c>
      <c r="K83" s="5">
        <f>_xlfn.XLOOKUP(D83,Produts!$A$1:$A$49,Produts!$D$1:$D$49,,0)</f>
        <v>2.5</v>
      </c>
      <c r="L83" s="6">
        <f>_xlfn.XLOOKUP(D83,Produts!$A$1:$A$49,Produts!$E$1:$E$49,,0)</f>
        <v>36.454999999999998</v>
      </c>
      <c r="M83" s="6">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_xlfn.XLOOKUP(D84,Produts!$A$1:$A$49,Produts!$B$1:$B$49,,0)</f>
        <v>Lib</v>
      </c>
      <c r="J84" t="str">
        <f>_xlfn.XLOOKUP(D84,Produts!$A$1:$A$49,Produts!$C$1:$C$49,,0)</f>
        <v>M</v>
      </c>
      <c r="K84" s="5">
        <f>_xlfn.XLOOKUP(D84,Produts!$A$1:$A$49,Produts!$D$1:$D$49,,0)</f>
        <v>2.5</v>
      </c>
      <c r="L84" s="6">
        <f>_xlfn.XLOOKUP(D84,Produts!$A$1:$A$49,Produts!$E$1:$E$49,,0)</f>
        <v>33.464999999999996</v>
      </c>
      <c r="M84" s="6">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_xlfn.XLOOKUP(D85,Produts!$A$1:$A$49,Produts!$B$1:$B$49,,0)</f>
        <v>Rob</v>
      </c>
      <c r="J85" t="str">
        <f>_xlfn.XLOOKUP(D85,Produts!$A$1:$A$49,Produts!$C$1:$C$49,,0)</f>
        <v>D</v>
      </c>
      <c r="K85" s="5">
        <f>_xlfn.XLOOKUP(D85,Produts!$A$1:$A$49,Produts!$D$1:$D$49,,0)</f>
        <v>2.5</v>
      </c>
      <c r="L85" s="6">
        <f>_xlfn.XLOOKUP(D85,Produts!$A$1:$A$49,Produts!$E$1:$E$49,,0)</f>
        <v>20.584999999999997</v>
      </c>
      <c r="M85" s="6">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_xlfn.XLOOKUP(D86,Produts!$A$1:$A$49,Produts!$B$1:$B$49,,0)</f>
        <v>Lib</v>
      </c>
      <c r="J86" t="str">
        <f>_xlfn.XLOOKUP(D86,Produts!$A$1:$A$49,Produts!$C$1:$C$49,,0)</f>
        <v>L</v>
      </c>
      <c r="K86" s="5">
        <f>_xlfn.XLOOKUP(D86,Produts!$A$1:$A$49,Produts!$D$1:$D$49,,0)</f>
        <v>0.5</v>
      </c>
      <c r="L86" s="6">
        <f>_xlfn.XLOOKUP(D86,Produts!$A$1:$A$49,Produts!$E$1:$E$49,,0)</f>
        <v>9.51</v>
      </c>
      <c r="M86" s="6">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_xlfn.XLOOKUP(D87,Produts!$A$1:$A$49,Produts!$B$1:$B$49,,0)</f>
        <v>Ara</v>
      </c>
      <c r="J87" t="str">
        <f>_xlfn.XLOOKUP(D87,Produts!$A$1:$A$49,Produts!$C$1:$C$49,,0)</f>
        <v>L</v>
      </c>
      <c r="K87" s="5">
        <f>_xlfn.XLOOKUP(D87,Produts!$A$1:$A$49,Produts!$D$1:$D$49,,0)</f>
        <v>2.5</v>
      </c>
      <c r="L87" s="6">
        <f>_xlfn.XLOOKUP(D87,Produts!$A$1:$A$49,Produts!$E$1:$E$49,,0)</f>
        <v>29.784999999999997</v>
      </c>
      <c r="M87" s="6">
        <f t="shared" si="3"/>
        <v>89.35499999999999</v>
      </c>
      <c r="N87" t="str">
        <f t="shared" si="4"/>
        <v>Arabic</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_xlfn.XLOOKUP(D88,Produts!$A$1:$A$49,Produts!$B$1:$B$49,,0)</f>
        <v>Ara</v>
      </c>
      <c r="J88" t="str">
        <f>_xlfn.XLOOKUP(D88,Produts!$A$1:$A$49,Produts!$C$1:$C$49,,0)</f>
        <v>D</v>
      </c>
      <c r="K88" s="5">
        <f>_xlfn.XLOOKUP(D88,Produts!$A$1:$A$49,Produts!$D$1:$D$49,,0)</f>
        <v>0.2</v>
      </c>
      <c r="L88" s="6">
        <f>_xlfn.XLOOKUP(D88,Produts!$A$1:$A$49,Produts!$E$1:$E$49,,0)</f>
        <v>2.9849999999999999</v>
      </c>
      <c r="M88" s="6">
        <f t="shared" si="3"/>
        <v>11.94</v>
      </c>
      <c r="N88" t="str">
        <f t="shared" si="4"/>
        <v>Arabic</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_xlfn.XLOOKUP(D89,Produts!$A$1:$A$49,Produts!$B$1:$B$49,,0)</f>
        <v>Ara</v>
      </c>
      <c r="J89" t="str">
        <f>_xlfn.XLOOKUP(D89,Produts!$A$1:$A$49,Produts!$C$1:$C$49,,0)</f>
        <v>M</v>
      </c>
      <c r="K89" s="5">
        <f>_xlfn.XLOOKUP(D89,Produts!$A$1:$A$49,Produts!$D$1:$D$49,,0)</f>
        <v>1</v>
      </c>
      <c r="L89" s="6">
        <f>_xlfn.XLOOKUP(D89,Produts!$A$1:$A$49,Produts!$E$1:$E$49,,0)</f>
        <v>11.25</v>
      </c>
      <c r="M89" s="6">
        <f t="shared" si="3"/>
        <v>33.75</v>
      </c>
      <c r="N89" t="str">
        <f t="shared" si="4"/>
        <v>Arabic</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_xlfn.XLOOKUP(D90,Produts!$A$1:$A$49,Produts!$B$1:$B$49,,0)</f>
        <v>Rob</v>
      </c>
      <c r="J90" t="str">
        <f>_xlfn.XLOOKUP(D90,Produts!$A$1:$A$49,Produts!$C$1:$C$49,,0)</f>
        <v>L</v>
      </c>
      <c r="K90" s="5">
        <f>_xlfn.XLOOKUP(D90,Produts!$A$1:$A$49,Produts!$D$1:$D$49,,0)</f>
        <v>1</v>
      </c>
      <c r="L90" s="6">
        <f>_xlfn.XLOOKUP(D90,Produts!$A$1:$A$49,Produts!$E$1:$E$49,,0)</f>
        <v>11.95</v>
      </c>
      <c r="M90" s="6">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_xlfn.XLOOKUP(D91,Produts!$A$1:$A$49,Produts!$B$1:$B$49,,0)</f>
        <v>Ara</v>
      </c>
      <c r="J91" t="str">
        <f>_xlfn.XLOOKUP(D91,Produts!$A$1:$A$49,Produts!$C$1:$C$49,,0)</f>
        <v>L</v>
      </c>
      <c r="K91" s="5">
        <f>_xlfn.XLOOKUP(D91,Produts!$A$1:$A$49,Produts!$D$1:$D$49,,0)</f>
        <v>1</v>
      </c>
      <c r="L91" s="6">
        <f>_xlfn.XLOOKUP(D91,Produts!$A$1:$A$49,Produts!$E$1:$E$49,,0)</f>
        <v>12.95</v>
      </c>
      <c r="M91" s="6">
        <f t="shared" si="3"/>
        <v>77.699999999999989</v>
      </c>
      <c r="N91" t="str">
        <f t="shared" si="4"/>
        <v>Arabic</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_xlfn.XLOOKUP(D92,Produts!$A$1:$A$49,Produts!$B$1:$B$49,,0)</f>
        <v>Ara</v>
      </c>
      <c r="J92" t="str">
        <f>_xlfn.XLOOKUP(D92,Produts!$A$1:$A$49,Produts!$C$1:$C$49,,0)</f>
        <v>L</v>
      </c>
      <c r="K92" s="5">
        <f>_xlfn.XLOOKUP(D92,Produts!$A$1:$A$49,Produts!$D$1:$D$49,,0)</f>
        <v>1</v>
      </c>
      <c r="L92" s="6">
        <f>_xlfn.XLOOKUP(D92,Produts!$A$1:$A$49,Produts!$E$1:$E$49,,0)</f>
        <v>12.95</v>
      </c>
      <c r="M92" s="6">
        <f t="shared" si="3"/>
        <v>51.8</v>
      </c>
      <c r="N92" t="str">
        <f t="shared" si="4"/>
        <v>Arabic</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_xlfn.XLOOKUP(D93,Produts!$A$1:$A$49,Produts!$B$1:$B$49,,0)</f>
        <v>Ara</v>
      </c>
      <c r="J93" t="str">
        <f>_xlfn.XLOOKUP(D93,Produts!$A$1:$A$49,Produts!$C$1:$C$49,,0)</f>
        <v>M</v>
      </c>
      <c r="K93" s="5">
        <f>_xlfn.XLOOKUP(D93,Produts!$A$1:$A$49,Produts!$D$1:$D$49,,0)</f>
        <v>2.5</v>
      </c>
      <c r="L93" s="6">
        <f>_xlfn.XLOOKUP(D93,Produts!$A$1:$A$49,Produts!$E$1:$E$49,,0)</f>
        <v>25.874999999999996</v>
      </c>
      <c r="M93" s="6">
        <f t="shared" si="3"/>
        <v>103.49999999999999</v>
      </c>
      <c r="N93" t="str">
        <f t="shared" si="4"/>
        <v>Arabic</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_xlfn.XLOOKUP(D94,Produts!$A$1:$A$49,Produts!$B$1:$B$49,,0)</f>
        <v>Exc</v>
      </c>
      <c r="J94" t="str">
        <f>_xlfn.XLOOKUP(D94,Produts!$A$1:$A$49,Produts!$C$1:$C$49,,0)</f>
        <v>L</v>
      </c>
      <c r="K94" s="5">
        <f>_xlfn.XLOOKUP(D94,Produts!$A$1:$A$49,Produts!$D$1:$D$49,,0)</f>
        <v>1</v>
      </c>
      <c r="L94" s="6">
        <f>_xlfn.XLOOKUP(D94,Produts!$A$1:$A$49,Produts!$E$1:$E$49,,0)</f>
        <v>14.85</v>
      </c>
      <c r="M94" s="6">
        <f t="shared" si="3"/>
        <v>44.55</v>
      </c>
      <c r="N94" t="str">
        <f t="shared" si="4"/>
        <v>Exelca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_xlfn.XLOOKUP(D95,Produts!$A$1:$A$49,Produts!$B$1:$B$49,,0)</f>
        <v>Exc</v>
      </c>
      <c r="J95" t="str">
        <f>_xlfn.XLOOKUP(D95,Produts!$A$1:$A$49,Produts!$C$1:$C$49,,0)</f>
        <v>L</v>
      </c>
      <c r="K95" s="5">
        <f>_xlfn.XLOOKUP(D95,Produts!$A$1:$A$49,Produts!$D$1:$D$49,,0)</f>
        <v>0.5</v>
      </c>
      <c r="L95" s="6">
        <f>_xlfn.XLOOKUP(D95,Produts!$A$1:$A$49,Produts!$E$1:$E$49,,0)</f>
        <v>8.91</v>
      </c>
      <c r="M95" s="6">
        <f t="shared" si="3"/>
        <v>35.64</v>
      </c>
      <c r="N95" t="str">
        <f t="shared" si="4"/>
        <v>Exelca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_xlfn.XLOOKUP(D96,Produts!$A$1:$A$49,Produts!$B$1:$B$49,,0)</f>
        <v>Ara</v>
      </c>
      <c r="J96" t="str">
        <f>_xlfn.XLOOKUP(D96,Produts!$A$1:$A$49,Produts!$C$1:$C$49,,0)</f>
        <v>D</v>
      </c>
      <c r="K96" s="5">
        <f>_xlfn.XLOOKUP(D96,Produts!$A$1:$A$49,Produts!$D$1:$D$49,,0)</f>
        <v>0.2</v>
      </c>
      <c r="L96" s="6">
        <f>_xlfn.XLOOKUP(D96,Produts!$A$1:$A$49,Produts!$E$1:$E$49,,0)</f>
        <v>2.9849999999999999</v>
      </c>
      <c r="M96" s="6">
        <f t="shared" si="3"/>
        <v>17.91</v>
      </c>
      <c r="N96" t="str">
        <f t="shared" si="4"/>
        <v>Arabic</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_xlfn.XLOOKUP(D97,Produts!$A$1:$A$49,Produts!$B$1:$B$49,,0)</f>
        <v>Ara</v>
      </c>
      <c r="J97" t="str">
        <f>_xlfn.XLOOKUP(D97,Produts!$A$1:$A$49,Produts!$C$1:$C$49,,0)</f>
        <v>M</v>
      </c>
      <c r="K97" s="5">
        <f>_xlfn.XLOOKUP(D97,Produts!$A$1:$A$49,Produts!$D$1:$D$49,,0)</f>
        <v>2.5</v>
      </c>
      <c r="L97" s="6">
        <f>_xlfn.XLOOKUP(D97,Produts!$A$1:$A$49,Produts!$E$1:$E$49,,0)</f>
        <v>25.874999999999996</v>
      </c>
      <c r="M97" s="6">
        <f t="shared" si="3"/>
        <v>155.24999999999997</v>
      </c>
      <c r="N97" t="str">
        <f t="shared" si="4"/>
        <v>Arabic</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_xlfn.XLOOKUP(D98,Produts!$A$1:$A$49,Produts!$B$1:$B$49,,0)</f>
        <v>Ara</v>
      </c>
      <c r="J98" t="str">
        <f>_xlfn.XLOOKUP(D98,Produts!$A$1:$A$49,Produts!$C$1:$C$49,,0)</f>
        <v>D</v>
      </c>
      <c r="K98" s="5">
        <f>_xlfn.XLOOKUP(D98,Produts!$A$1:$A$49,Produts!$D$1:$D$49,,0)</f>
        <v>0.2</v>
      </c>
      <c r="L98" s="6">
        <f>_xlfn.XLOOKUP(D98,Produts!$A$1:$A$49,Produts!$E$1:$E$49,,0)</f>
        <v>2.9849999999999999</v>
      </c>
      <c r="M98" s="6">
        <f t="shared" si="3"/>
        <v>5.97</v>
      </c>
      <c r="N98" t="str">
        <f t="shared" si="4"/>
        <v>Arabic</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_xlfn.XLOOKUP(D99,Produts!$A$1:$A$49,Produts!$B$1:$B$49,,0)</f>
        <v>Ara</v>
      </c>
      <c r="J99" t="str">
        <f>_xlfn.XLOOKUP(D99,Produts!$A$1:$A$49,Produts!$C$1:$C$49,,0)</f>
        <v>M</v>
      </c>
      <c r="K99" s="5">
        <f>_xlfn.XLOOKUP(D99,Produts!$A$1:$A$49,Produts!$D$1:$D$49,,0)</f>
        <v>0.5</v>
      </c>
      <c r="L99" s="6">
        <f>_xlfn.XLOOKUP(D99,Produts!$A$1:$A$49,Produts!$E$1:$E$49,,0)</f>
        <v>6.75</v>
      </c>
      <c r="M99" s="6">
        <f t="shared" si="3"/>
        <v>13.5</v>
      </c>
      <c r="N99" t="str">
        <f t="shared" si="4"/>
        <v>Arabic</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_xlfn.XLOOKUP(D100,Produts!$A$1:$A$49,Produts!$B$1:$B$49,,0)</f>
        <v>Ara</v>
      </c>
      <c r="J100" t="str">
        <f>_xlfn.XLOOKUP(D100,Produts!$A$1:$A$49,Produts!$C$1:$C$49,,0)</f>
        <v>D</v>
      </c>
      <c r="K100" s="5">
        <f>_xlfn.XLOOKUP(D100,Produts!$A$1:$A$49,Produts!$D$1:$D$49,,0)</f>
        <v>0.2</v>
      </c>
      <c r="L100" s="6">
        <f>_xlfn.XLOOKUP(D100,Produts!$A$1:$A$49,Produts!$E$1:$E$49,,0)</f>
        <v>2.9849999999999999</v>
      </c>
      <c r="M100" s="6">
        <f t="shared" si="3"/>
        <v>2.9849999999999999</v>
      </c>
      <c r="N100" t="str">
        <f t="shared" si="4"/>
        <v>Arabic</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_xlfn.XLOOKUP(D101,Produts!$A$1:$A$49,Produts!$B$1:$B$49,,0)</f>
        <v>Lib</v>
      </c>
      <c r="J101" t="str">
        <f>_xlfn.XLOOKUP(D101,Produts!$A$1:$A$49,Produts!$C$1:$C$49,,0)</f>
        <v>M</v>
      </c>
      <c r="K101" s="5">
        <f>_xlfn.XLOOKUP(D101,Produts!$A$1:$A$49,Produts!$D$1:$D$49,,0)</f>
        <v>0.2</v>
      </c>
      <c r="L101" s="6">
        <f>_xlfn.XLOOKUP(D101,Produts!$A$1:$A$49,Produts!$E$1:$E$49,,0)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_xlfn.XLOOKUP(D102,Produts!$A$1:$A$49,Produts!$B$1:$B$49,,0)</f>
        <v>Ara</v>
      </c>
      <c r="J102" t="str">
        <f>_xlfn.XLOOKUP(D102,Produts!$A$1:$A$49,Produts!$C$1:$C$49,,0)</f>
        <v>L</v>
      </c>
      <c r="K102" s="5">
        <f>_xlfn.XLOOKUP(D102,Produts!$A$1:$A$49,Produts!$D$1:$D$49,,0)</f>
        <v>0.2</v>
      </c>
      <c r="L102" s="6">
        <f>_xlfn.XLOOKUP(D102,Produts!$A$1:$A$49,Produts!$E$1:$E$49,,0)</f>
        <v>3.8849999999999998</v>
      </c>
      <c r="M102" s="6">
        <f t="shared" si="3"/>
        <v>7.77</v>
      </c>
      <c r="N102" t="str">
        <f t="shared" si="4"/>
        <v>Arabic</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_xlfn.XLOOKUP(D103,Produts!$A$1:$A$49,Produts!$B$1:$B$49,,0)</f>
        <v>Lib</v>
      </c>
      <c r="J103" t="str">
        <f>_xlfn.XLOOKUP(D103,Produts!$A$1:$A$49,Produts!$C$1:$C$49,,0)</f>
        <v>D</v>
      </c>
      <c r="K103" s="5">
        <f>_xlfn.XLOOKUP(D103,Produts!$A$1:$A$49,Produts!$D$1:$D$49,,0)</f>
        <v>2.5</v>
      </c>
      <c r="L103" s="6">
        <f>_xlfn.XLOOKUP(D103,Produts!$A$1:$A$49,Produts!$E$1:$E$49,,0)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_xlfn.XLOOKUP(D104,Produts!$A$1:$A$49,Produts!$B$1:$B$49,,0)</f>
        <v>Lib</v>
      </c>
      <c r="J104" t="str">
        <f>_xlfn.XLOOKUP(D104,Produts!$A$1:$A$49,Produts!$C$1:$C$49,,0)</f>
        <v>D</v>
      </c>
      <c r="K104" s="5">
        <f>_xlfn.XLOOKUP(D104,Produts!$A$1:$A$49,Produts!$D$1:$D$49,,0)</f>
        <v>1</v>
      </c>
      <c r="L104" s="6">
        <f>_xlfn.XLOOKUP(D104,Produts!$A$1:$A$49,Produts!$E$1:$E$49,,0)</f>
        <v>12.95</v>
      </c>
      <c r="M104" s="6">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_xlfn.XLOOKUP(D105,Produts!$A$1:$A$49,Produts!$B$1:$B$49,,0)</f>
        <v>Rob</v>
      </c>
      <c r="J105" t="str">
        <f>_xlfn.XLOOKUP(D105,Produts!$A$1:$A$49,Produts!$C$1:$C$49,,0)</f>
        <v>M</v>
      </c>
      <c r="K105" s="5">
        <f>_xlfn.XLOOKUP(D105,Produts!$A$1:$A$49,Produts!$D$1:$D$49,,0)</f>
        <v>0.2</v>
      </c>
      <c r="L105" s="6">
        <f>_xlfn.XLOOKUP(D105,Produts!$A$1:$A$49,Produts!$E$1:$E$49,,0)</f>
        <v>2.9849999999999999</v>
      </c>
      <c r="M105" s="6">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_xlfn.XLOOKUP(D106,Produts!$A$1:$A$49,Produts!$B$1:$B$49,,0)</f>
        <v>Lib</v>
      </c>
      <c r="J106" t="str">
        <f>_xlfn.XLOOKUP(D106,Produts!$A$1:$A$49,Produts!$C$1:$C$49,,0)</f>
        <v>M</v>
      </c>
      <c r="K106" s="5">
        <f>_xlfn.XLOOKUP(D106,Produts!$A$1:$A$49,Produts!$D$1:$D$49,,0)</f>
        <v>1</v>
      </c>
      <c r="L106" s="6">
        <f>_xlfn.XLOOKUP(D106,Produts!$A$1:$A$49,Produts!$E$1:$E$49,,0)</f>
        <v>14.55</v>
      </c>
      <c r="M106" s="6">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_xlfn.XLOOKUP(D107,Produts!$A$1:$A$49,Produts!$B$1:$B$49,,0)</f>
        <v>Ara</v>
      </c>
      <c r="J107" t="str">
        <f>_xlfn.XLOOKUP(D107,Produts!$A$1:$A$49,Produts!$C$1:$C$49,,0)</f>
        <v>M</v>
      </c>
      <c r="K107" s="5">
        <f>_xlfn.XLOOKUP(D107,Produts!$A$1:$A$49,Produts!$D$1:$D$49,,0)</f>
        <v>0.5</v>
      </c>
      <c r="L107" s="6">
        <f>_xlfn.XLOOKUP(D107,Produts!$A$1:$A$49,Produts!$E$1:$E$49,,0)</f>
        <v>6.75</v>
      </c>
      <c r="M107" s="6">
        <f t="shared" si="3"/>
        <v>40.5</v>
      </c>
      <c r="N107" t="str">
        <f t="shared" si="4"/>
        <v>Arabic</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_xlfn.XLOOKUP(D108,Produts!$A$1:$A$49,Produts!$B$1:$B$49,,0)</f>
        <v>Exc</v>
      </c>
      <c r="J108" t="str">
        <f>_xlfn.XLOOKUP(D108,Produts!$A$1:$A$49,Produts!$C$1:$C$49,,0)</f>
        <v>D</v>
      </c>
      <c r="K108" s="5">
        <f>_xlfn.XLOOKUP(D108,Produts!$A$1:$A$49,Produts!$D$1:$D$49,,0)</f>
        <v>1</v>
      </c>
      <c r="L108" s="6">
        <f>_xlfn.XLOOKUP(D108,Produts!$A$1:$A$49,Produts!$E$1:$E$49,,0)</f>
        <v>12.15</v>
      </c>
      <c r="M108" s="6">
        <f t="shared" si="3"/>
        <v>24.3</v>
      </c>
      <c r="N108" t="str">
        <f t="shared" si="4"/>
        <v>Exelca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_xlfn.XLOOKUP(D109,Produts!$A$1:$A$49,Produts!$B$1:$B$49,,0)</f>
        <v>Rob</v>
      </c>
      <c r="J109" t="str">
        <f>_xlfn.XLOOKUP(D109,Produts!$A$1:$A$49,Produts!$C$1:$C$49,,0)</f>
        <v>M</v>
      </c>
      <c r="K109" s="5">
        <f>_xlfn.XLOOKUP(D109,Produts!$A$1:$A$49,Produts!$D$1:$D$49,,0)</f>
        <v>0.5</v>
      </c>
      <c r="L109" s="6">
        <f>_xlfn.XLOOKUP(D109,Produts!$A$1:$A$49,Produts!$E$1:$E$49,,0)</f>
        <v>5.97</v>
      </c>
      <c r="M109" s="6">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_xlfn.XLOOKUP(D110,Produts!$A$1:$A$49,Produts!$B$1:$B$49,,0)</f>
        <v>Ara</v>
      </c>
      <c r="J110" t="str">
        <f>_xlfn.XLOOKUP(D110,Produts!$A$1:$A$49,Produts!$C$1:$C$49,,0)</f>
        <v>M</v>
      </c>
      <c r="K110" s="5">
        <f>_xlfn.XLOOKUP(D110,Produts!$A$1:$A$49,Produts!$D$1:$D$49,,0)</f>
        <v>0.5</v>
      </c>
      <c r="L110" s="6">
        <f>_xlfn.XLOOKUP(D110,Produts!$A$1:$A$49,Produts!$E$1:$E$49,,0)</f>
        <v>6.75</v>
      </c>
      <c r="M110" s="6">
        <f t="shared" si="3"/>
        <v>27</v>
      </c>
      <c r="N110" t="str">
        <f t="shared" si="4"/>
        <v>Arabic</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_xlfn.XLOOKUP(D111,Produts!$A$1:$A$49,Produts!$B$1:$B$49,,0)</f>
        <v>Lib</v>
      </c>
      <c r="J111" t="str">
        <f>_xlfn.XLOOKUP(D111,Produts!$A$1:$A$49,Produts!$C$1:$C$49,,0)</f>
        <v>D</v>
      </c>
      <c r="K111" s="5">
        <f>_xlfn.XLOOKUP(D111,Produts!$A$1:$A$49,Produts!$D$1:$D$49,,0)</f>
        <v>0.5</v>
      </c>
      <c r="L111" s="6">
        <f>_xlfn.XLOOKUP(D111,Produts!$A$1:$A$49,Produts!$E$1:$E$49,,0)</f>
        <v>7.77</v>
      </c>
      <c r="M111" s="6">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_xlfn.XLOOKUP(D112,Produts!$A$1:$A$49,Produts!$B$1:$B$49,,0)</f>
        <v>Exc</v>
      </c>
      <c r="J112" t="str">
        <f>_xlfn.XLOOKUP(D112,Produts!$A$1:$A$49,Produts!$C$1:$C$49,,0)</f>
        <v>L</v>
      </c>
      <c r="K112" s="5">
        <f>_xlfn.XLOOKUP(D112,Produts!$A$1:$A$49,Produts!$D$1:$D$49,,0)</f>
        <v>0.2</v>
      </c>
      <c r="L112" s="6">
        <f>_xlfn.XLOOKUP(D112,Produts!$A$1:$A$49,Produts!$E$1:$E$49,,0)</f>
        <v>4.4550000000000001</v>
      </c>
      <c r="M112" s="6">
        <f t="shared" si="3"/>
        <v>13.365</v>
      </c>
      <c r="N112" t="str">
        <f t="shared" si="4"/>
        <v>Exelca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_xlfn.XLOOKUP(D113,Produts!$A$1:$A$49,Produts!$B$1:$B$49,,0)</f>
        <v>Rob</v>
      </c>
      <c r="J113" t="str">
        <f>_xlfn.XLOOKUP(D113,Produts!$A$1:$A$49,Produts!$C$1:$C$49,,0)</f>
        <v>D</v>
      </c>
      <c r="K113" s="5">
        <f>_xlfn.XLOOKUP(D113,Produts!$A$1:$A$49,Produts!$D$1:$D$49,,0)</f>
        <v>0.5</v>
      </c>
      <c r="L113" s="6">
        <f>_xlfn.XLOOKUP(D113,Produts!$A$1:$A$49,Produts!$E$1:$E$49,,0)</f>
        <v>5.3699999999999992</v>
      </c>
      <c r="M113" s="6">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_xlfn.XLOOKUP(D114,Produts!$A$1:$A$49,Produts!$B$1:$B$49,,0)</f>
        <v>Ara</v>
      </c>
      <c r="J114" t="str">
        <f>_xlfn.XLOOKUP(D114,Produts!$A$1:$A$49,Produts!$C$1:$C$49,,0)</f>
        <v>M</v>
      </c>
      <c r="K114" s="5">
        <f>_xlfn.XLOOKUP(D114,Produts!$A$1:$A$49,Produts!$D$1:$D$49,,0)</f>
        <v>1</v>
      </c>
      <c r="L114" s="6">
        <f>_xlfn.XLOOKUP(D114,Produts!$A$1:$A$49,Produts!$E$1:$E$49,,0)</f>
        <v>11.25</v>
      </c>
      <c r="M114" s="6">
        <f t="shared" si="3"/>
        <v>11.25</v>
      </c>
      <c r="N114" t="str">
        <f t="shared" si="4"/>
        <v>Arabic</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_xlfn.XLOOKUP(D115,Produts!$A$1:$A$49,Produts!$B$1:$B$49,,0)</f>
        <v>Lib</v>
      </c>
      <c r="J115" t="str">
        <f>_xlfn.XLOOKUP(D115,Produts!$A$1:$A$49,Produts!$C$1:$C$49,,0)</f>
        <v>M</v>
      </c>
      <c r="K115" s="5">
        <f>_xlfn.XLOOKUP(D115,Produts!$A$1:$A$49,Produts!$D$1:$D$49,,0)</f>
        <v>1</v>
      </c>
      <c r="L115" s="6">
        <f>_xlfn.XLOOKUP(D115,Produts!$A$1:$A$49,Produts!$E$1:$E$49,,0)</f>
        <v>14.55</v>
      </c>
      <c r="M115" s="6">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_xlfn.XLOOKUP(D116,Produts!$A$1:$A$49,Produts!$B$1:$B$49,,0)</f>
        <v>Rob</v>
      </c>
      <c r="J116" t="str">
        <f>_xlfn.XLOOKUP(D116,Produts!$A$1:$A$49,Produts!$C$1:$C$49,,0)</f>
        <v>L</v>
      </c>
      <c r="K116" s="5">
        <f>_xlfn.XLOOKUP(D116,Produts!$A$1:$A$49,Produts!$D$1:$D$49,,0)</f>
        <v>0.2</v>
      </c>
      <c r="L116" s="6">
        <f>_xlfn.XLOOKUP(D116,Produts!$A$1:$A$49,Produts!$E$1:$E$49,,0)</f>
        <v>3.5849999999999995</v>
      </c>
      <c r="M116" s="6">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_xlfn.XLOOKUP(D117,Produts!$A$1:$A$49,Produts!$B$1:$B$49,,0)</f>
        <v>Lib</v>
      </c>
      <c r="J117" t="str">
        <f>_xlfn.XLOOKUP(D117,Produts!$A$1:$A$49,Produts!$C$1:$C$49,,0)</f>
        <v>L</v>
      </c>
      <c r="K117" s="5">
        <f>_xlfn.XLOOKUP(D117,Produts!$A$1:$A$49,Produts!$D$1:$D$49,,0)</f>
        <v>1</v>
      </c>
      <c r="L117" s="6">
        <f>_xlfn.XLOOKUP(D117,Produts!$A$1:$A$49,Produts!$E$1:$E$49,,0)</f>
        <v>15.85</v>
      </c>
      <c r="M117" s="6">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_xlfn.XLOOKUP(D118,Produts!$A$1:$A$49,Produts!$B$1:$B$49,,0)</f>
        <v>Lib</v>
      </c>
      <c r="J118" t="str">
        <f>_xlfn.XLOOKUP(D118,Produts!$A$1:$A$49,Produts!$C$1:$C$49,,0)</f>
        <v>L</v>
      </c>
      <c r="K118" s="5">
        <f>_xlfn.XLOOKUP(D118,Produts!$A$1:$A$49,Produts!$D$1:$D$49,,0)</f>
        <v>0.2</v>
      </c>
      <c r="L118" s="6">
        <f>_xlfn.XLOOKUP(D118,Produts!$A$1:$A$49,Produts!$E$1:$E$49,,0)</f>
        <v>4.7549999999999999</v>
      </c>
      <c r="M118" s="6">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_xlfn.XLOOKUP(D119,Produts!$A$1:$A$49,Produts!$B$1:$B$49,,0)</f>
        <v>Lib</v>
      </c>
      <c r="J119" t="str">
        <f>_xlfn.XLOOKUP(D119,Produts!$A$1:$A$49,Produts!$C$1:$C$49,,0)</f>
        <v>L</v>
      </c>
      <c r="K119" s="5">
        <f>_xlfn.XLOOKUP(D119,Produts!$A$1:$A$49,Produts!$D$1:$D$49,,0)</f>
        <v>0.5</v>
      </c>
      <c r="L119" s="6">
        <f>_xlfn.XLOOKUP(D119,Produts!$A$1:$A$49,Produts!$E$1:$E$49,,0)</f>
        <v>9.51</v>
      </c>
      <c r="M119" s="6">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_xlfn.XLOOKUP(D120,Produts!$A$1:$A$49,Produts!$B$1:$B$49,,0)</f>
        <v>Exc</v>
      </c>
      <c r="J120" t="str">
        <f>_xlfn.XLOOKUP(D120,Produts!$A$1:$A$49,Produts!$C$1:$C$49,,0)</f>
        <v>D</v>
      </c>
      <c r="K120" s="5">
        <f>_xlfn.XLOOKUP(D120,Produts!$A$1:$A$49,Produts!$D$1:$D$49,,0)</f>
        <v>0.5</v>
      </c>
      <c r="L120" s="6">
        <f>_xlfn.XLOOKUP(D120,Produts!$A$1:$A$49,Produts!$E$1:$E$49,,0)</f>
        <v>7.29</v>
      </c>
      <c r="M120" s="6">
        <f t="shared" si="3"/>
        <v>21.87</v>
      </c>
      <c r="N120" t="str">
        <f t="shared" si="4"/>
        <v>Exelca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_xlfn.XLOOKUP(D121,Produts!$A$1:$A$49,Produts!$B$1:$B$49,,0)</f>
        <v>Exc</v>
      </c>
      <c r="J121" t="str">
        <f>_xlfn.XLOOKUP(D121,Produts!$A$1:$A$49,Produts!$C$1:$C$49,,0)</f>
        <v>M</v>
      </c>
      <c r="K121" s="5">
        <f>_xlfn.XLOOKUP(D121,Produts!$A$1:$A$49,Produts!$D$1:$D$49,,0)</f>
        <v>0.2</v>
      </c>
      <c r="L121" s="6">
        <f>_xlfn.XLOOKUP(D121,Produts!$A$1:$A$49,Produts!$E$1:$E$49,,0)</f>
        <v>4.125</v>
      </c>
      <c r="M121" s="6">
        <f t="shared" si="3"/>
        <v>4.125</v>
      </c>
      <c r="N121" t="str">
        <f t="shared" si="4"/>
        <v>Exelca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_xlfn.XLOOKUP(D122,Produts!$A$1:$A$49,Produts!$B$1:$B$49,,0)</f>
        <v>Ara</v>
      </c>
      <c r="J122" t="str">
        <f>_xlfn.XLOOKUP(D122,Produts!$A$1:$A$49,Produts!$C$1:$C$49,,0)</f>
        <v>L</v>
      </c>
      <c r="K122" s="5">
        <f>_xlfn.XLOOKUP(D122,Produts!$A$1:$A$49,Produts!$D$1:$D$49,,0)</f>
        <v>0.2</v>
      </c>
      <c r="L122" s="6">
        <f>_xlfn.XLOOKUP(D122,Produts!$A$1:$A$49,Produts!$E$1:$E$49,,0)</f>
        <v>3.8849999999999998</v>
      </c>
      <c r="M122" s="6">
        <f t="shared" si="3"/>
        <v>3.8849999999999998</v>
      </c>
      <c r="N122" t="str">
        <f t="shared" si="4"/>
        <v>Arabic</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_xlfn.XLOOKUP(D123,Produts!$A$1:$A$49,Produts!$B$1:$B$49,,0)</f>
        <v>Exc</v>
      </c>
      <c r="J123" t="str">
        <f>_xlfn.XLOOKUP(D123,Produts!$A$1:$A$49,Produts!$C$1:$C$49,,0)</f>
        <v>M</v>
      </c>
      <c r="K123" s="5">
        <f>_xlfn.XLOOKUP(D123,Produts!$A$1:$A$49,Produts!$D$1:$D$49,,0)</f>
        <v>1</v>
      </c>
      <c r="L123" s="6">
        <f>_xlfn.XLOOKUP(D123,Produts!$A$1:$A$49,Produts!$E$1:$E$49,,0)</f>
        <v>13.75</v>
      </c>
      <c r="M123" s="6">
        <f t="shared" si="3"/>
        <v>68.75</v>
      </c>
      <c r="N123" t="str">
        <f t="shared" si="4"/>
        <v>Exelca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_xlfn.XLOOKUP(D124,Produts!$A$1:$A$49,Produts!$B$1:$B$49,,0)</f>
        <v>Ara</v>
      </c>
      <c r="J124" t="str">
        <f>_xlfn.XLOOKUP(D124,Produts!$A$1:$A$49,Produts!$C$1:$C$49,,0)</f>
        <v>D</v>
      </c>
      <c r="K124" s="5">
        <f>_xlfn.XLOOKUP(D124,Produts!$A$1:$A$49,Produts!$D$1:$D$49,,0)</f>
        <v>0.5</v>
      </c>
      <c r="L124" s="6">
        <f>_xlfn.XLOOKUP(D124,Produts!$A$1:$A$49,Produts!$E$1:$E$49,,0)</f>
        <v>5.97</v>
      </c>
      <c r="M124" s="6">
        <f t="shared" si="3"/>
        <v>23.88</v>
      </c>
      <c r="N124" t="str">
        <f t="shared" si="4"/>
        <v>Arabic</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_xlfn.XLOOKUP(D125,Produts!$A$1:$A$49,Produts!$B$1:$B$49,,0)</f>
        <v>Lib</v>
      </c>
      <c r="J125" t="str">
        <f>_xlfn.XLOOKUP(D125,Produts!$A$1:$A$49,Produts!$C$1:$C$49,,0)</f>
        <v>L</v>
      </c>
      <c r="K125" s="5">
        <f>_xlfn.XLOOKUP(D125,Produts!$A$1:$A$49,Produts!$D$1:$D$49,,0)</f>
        <v>2.5</v>
      </c>
      <c r="L125" s="6">
        <f>_xlfn.XLOOKUP(D125,Produts!$A$1:$A$49,Produts!$E$1:$E$49,,0)</f>
        <v>36.454999999999998</v>
      </c>
      <c r="M125" s="6">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_xlfn.XLOOKUP(D126,Produts!$A$1:$A$49,Produts!$B$1:$B$49,,0)</f>
        <v>Lib</v>
      </c>
      <c r="J126" t="str">
        <f>_xlfn.XLOOKUP(D126,Produts!$A$1:$A$49,Produts!$C$1:$C$49,,0)</f>
        <v>M</v>
      </c>
      <c r="K126" s="5">
        <f>_xlfn.XLOOKUP(D126,Produts!$A$1:$A$49,Produts!$D$1:$D$49,,0)</f>
        <v>0.2</v>
      </c>
      <c r="L126" s="6">
        <f>_xlfn.XLOOKUP(D126,Produts!$A$1:$A$49,Produts!$E$1:$E$49,,0)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_xlfn.XLOOKUP(D127,Produts!$A$1:$A$49,Produts!$B$1:$B$49,,0)</f>
        <v>Lib</v>
      </c>
      <c r="J127" t="str">
        <f>_xlfn.XLOOKUP(D127,Produts!$A$1:$A$49,Produts!$C$1:$C$49,,0)</f>
        <v>M</v>
      </c>
      <c r="K127" s="5">
        <f>_xlfn.XLOOKUP(D127,Produts!$A$1:$A$49,Produts!$D$1:$D$49,,0)</f>
        <v>0.5</v>
      </c>
      <c r="L127" s="6">
        <f>_xlfn.XLOOKUP(D127,Produts!$A$1:$A$49,Produts!$E$1:$E$49,,0)</f>
        <v>8.73</v>
      </c>
      <c r="M127" s="6">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_xlfn.XLOOKUP(D128,Produts!$A$1:$A$49,Produts!$B$1:$B$49,,0)</f>
        <v>Ara</v>
      </c>
      <c r="J128" t="str">
        <f>_xlfn.XLOOKUP(D128,Produts!$A$1:$A$49,Produts!$C$1:$C$49,,0)</f>
        <v>M</v>
      </c>
      <c r="K128" s="5">
        <f>_xlfn.XLOOKUP(D128,Produts!$A$1:$A$49,Produts!$D$1:$D$49,,0)</f>
        <v>1</v>
      </c>
      <c r="L128" s="6">
        <f>_xlfn.XLOOKUP(D128,Produts!$A$1:$A$49,Produts!$E$1:$E$49,,0)</f>
        <v>11.25</v>
      </c>
      <c r="M128" s="6">
        <f t="shared" si="3"/>
        <v>11.25</v>
      </c>
      <c r="N128" t="str">
        <f t="shared" si="4"/>
        <v>Arabic</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_xlfn.XLOOKUP(D129,Produts!$A$1:$A$49,Produts!$B$1:$B$49,,0)</f>
        <v>Lib</v>
      </c>
      <c r="J129" t="str">
        <f>_xlfn.XLOOKUP(D129,Produts!$A$1:$A$49,Produts!$C$1:$C$49,,0)</f>
        <v>D</v>
      </c>
      <c r="K129" s="5">
        <f>_xlfn.XLOOKUP(D129,Produts!$A$1:$A$49,Produts!$D$1:$D$49,,0)</f>
        <v>1</v>
      </c>
      <c r="L129" s="6">
        <f>_xlfn.XLOOKUP(D129,Produts!$A$1:$A$49,Produts!$E$1:$E$49,,0)</f>
        <v>12.95</v>
      </c>
      <c r="M129" s="6">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_xlfn.XLOOKUP(D130,Produts!$A$1:$A$49,Produts!$B$1:$B$49,,0)</f>
        <v>Ara</v>
      </c>
      <c r="J130" t="str">
        <f>_xlfn.XLOOKUP(D130,Produts!$A$1:$A$49,Produts!$C$1:$C$49,,0)</f>
        <v>M</v>
      </c>
      <c r="K130" s="5">
        <f>_xlfn.XLOOKUP(D130,Produts!$A$1:$A$49,Produts!$D$1:$D$49,,0)</f>
        <v>0.5</v>
      </c>
      <c r="L130" s="6">
        <f>_xlfn.XLOOKUP(D130,Produts!$A$1:$A$49,Produts!$E$1:$E$49,,0)</f>
        <v>6.75</v>
      </c>
      <c r="M130" s="6">
        <f t="shared" si="3"/>
        <v>6.75</v>
      </c>
      <c r="N130" t="str">
        <f t="shared" si="4"/>
        <v>Arabic</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_xlfn.XLOOKUP(D131,Produts!$A$1:$A$49,Produts!$B$1:$B$49,,0)</f>
        <v>Exc</v>
      </c>
      <c r="J131" t="str">
        <f>_xlfn.XLOOKUP(D131,Produts!$A$1:$A$49,Produts!$C$1:$C$49,,0)</f>
        <v>D</v>
      </c>
      <c r="K131" s="5">
        <f>_xlfn.XLOOKUP(D131,Produts!$A$1:$A$49,Produts!$D$1:$D$49,,0)</f>
        <v>1</v>
      </c>
      <c r="L131" s="6">
        <f>_xlfn.XLOOKUP(D131,Produts!$A$1:$A$49,Produts!$E$1:$E$49,,0)</f>
        <v>12.15</v>
      </c>
      <c r="M131" s="6">
        <f t="shared" ref="M131:M194" si="6">(L131*E131)</f>
        <v>12.15</v>
      </c>
      <c r="N131" t="str">
        <f t="shared" ref="N131:N194" si="7">IF(I131="Rob","Robusta",IF(I131="Exc","Exelca",IF(I131="Lib","Liberica",IF(I131="Ara","Arabic",""))))</f>
        <v>Exelca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_xlfn.XLOOKUP(D132,Produts!$A$1:$A$49,Produts!$B$1:$B$49,,0)</f>
        <v>Ara</v>
      </c>
      <c r="J132" t="str">
        <f>_xlfn.XLOOKUP(D132,Produts!$A$1:$A$49,Produts!$C$1:$C$49,,0)</f>
        <v>L</v>
      </c>
      <c r="K132" s="5">
        <f>_xlfn.XLOOKUP(D132,Produts!$A$1:$A$49,Produts!$D$1:$D$49,,0)</f>
        <v>2.5</v>
      </c>
      <c r="L132" s="6">
        <f>_xlfn.XLOOKUP(D132,Produts!$A$1:$A$49,Produts!$E$1:$E$49,,0)</f>
        <v>29.784999999999997</v>
      </c>
      <c r="M132" s="6">
        <f t="shared" si="6"/>
        <v>148.92499999999998</v>
      </c>
      <c r="N132" t="str">
        <f t="shared" si="7"/>
        <v>Arabic</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_xlfn.XLOOKUP(D133,Produts!$A$1:$A$49,Produts!$B$1:$B$49,,0)</f>
        <v>Exc</v>
      </c>
      <c r="J133" t="str">
        <f>_xlfn.XLOOKUP(D133,Produts!$A$1:$A$49,Produts!$C$1:$C$49,,0)</f>
        <v>D</v>
      </c>
      <c r="K133" s="5">
        <f>_xlfn.XLOOKUP(D133,Produts!$A$1:$A$49,Produts!$D$1:$D$49,,0)</f>
        <v>0.5</v>
      </c>
      <c r="L133" s="6">
        <f>_xlfn.XLOOKUP(D133,Produts!$A$1:$A$49,Produts!$E$1:$E$49,,0)</f>
        <v>7.29</v>
      </c>
      <c r="M133" s="6">
        <f t="shared" si="6"/>
        <v>14.58</v>
      </c>
      <c r="N133" t="str">
        <f t="shared" si="7"/>
        <v>Exelca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_xlfn.XLOOKUP(D134,Produts!$A$1:$A$49,Produts!$B$1:$B$49,,0)</f>
        <v>Ara</v>
      </c>
      <c r="J134" t="str">
        <f>_xlfn.XLOOKUP(D134,Produts!$A$1:$A$49,Produts!$C$1:$C$49,,0)</f>
        <v>L</v>
      </c>
      <c r="K134" s="5">
        <f>_xlfn.XLOOKUP(D134,Produts!$A$1:$A$49,Produts!$D$1:$D$49,,0)</f>
        <v>2.5</v>
      </c>
      <c r="L134" s="6">
        <f>_xlfn.XLOOKUP(D134,Produts!$A$1:$A$49,Produts!$E$1:$E$49,,0)</f>
        <v>29.784999999999997</v>
      </c>
      <c r="M134" s="6">
        <f t="shared" si="6"/>
        <v>148.92499999999998</v>
      </c>
      <c r="N134" t="str">
        <f t="shared" si="7"/>
        <v>Arabic</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_xlfn.XLOOKUP(D135,Produts!$A$1:$A$49,Produts!$B$1:$B$49,,0)</f>
        <v>Lib</v>
      </c>
      <c r="J135" t="str">
        <f>_xlfn.XLOOKUP(D135,Produts!$A$1:$A$49,Produts!$C$1:$C$49,,0)</f>
        <v>D</v>
      </c>
      <c r="K135" s="5">
        <f>_xlfn.XLOOKUP(D135,Produts!$A$1:$A$49,Produts!$D$1:$D$49,,0)</f>
        <v>1</v>
      </c>
      <c r="L135" s="6">
        <f>_xlfn.XLOOKUP(D135,Produts!$A$1:$A$49,Produts!$E$1:$E$49,,0)</f>
        <v>12.95</v>
      </c>
      <c r="M135" s="6">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_xlfn.XLOOKUP(D136,Produts!$A$1:$A$49,Produts!$B$1:$B$49,,0)</f>
        <v>Exc</v>
      </c>
      <c r="J136" t="str">
        <f>_xlfn.XLOOKUP(D136,Produts!$A$1:$A$49,Produts!$C$1:$C$49,,0)</f>
        <v>M</v>
      </c>
      <c r="K136" s="5">
        <f>_xlfn.XLOOKUP(D136,Produts!$A$1:$A$49,Produts!$D$1:$D$49,,0)</f>
        <v>2.5</v>
      </c>
      <c r="L136" s="6">
        <f>_xlfn.XLOOKUP(D136,Produts!$A$1:$A$49,Produts!$E$1:$E$49,,0)</f>
        <v>31.624999999999996</v>
      </c>
      <c r="M136" s="6">
        <f t="shared" si="6"/>
        <v>94.874999999999986</v>
      </c>
      <c r="N136" t="str">
        <f t="shared" si="7"/>
        <v>Exelca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_xlfn.XLOOKUP(D137,Produts!$A$1:$A$49,Produts!$B$1:$B$49,,0)</f>
        <v>Ara</v>
      </c>
      <c r="J137" t="str">
        <f>_xlfn.XLOOKUP(D137,Produts!$A$1:$A$49,Produts!$C$1:$C$49,,0)</f>
        <v>L</v>
      </c>
      <c r="K137" s="5">
        <f>_xlfn.XLOOKUP(D137,Produts!$A$1:$A$49,Produts!$D$1:$D$49,,0)</f>
        <v>0.5</v>
      </c>
      <c r="L137" s="6">
        <f>_xlfn.XLOOKUP(D137,Produts!$A$1:$A$49,Produts!$E$1:$E$49,,0)</f>
        <v>7.77</v>
      </c>
      <c r="M137" s="6">
        <f t="shared" si="6"/>
        <v>38.849999999999994</v>
      </c>
      <c r="N137" t="str">
        <f t="shared" si="7"/>
        <v>Arabic</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_xlfn.XLOOKUP(D138,Produts!$A$1:$A$49,Produts!$B$1:$B$49,,0)</f>
        <v>Ara</v>
      </c>
      <c r="J138" t="str">
        <f>_xlfn.XLOOKUP(D138,Produts!$A$1:$A$49,Produts!$C$1:$C$49,,0)</f>
        <v>D</v>
      </c>
      <c r="K138" s="5">
        <f>_xlfn.XLOOKUP(D138,Produts!$A$1:$A$49,Produts!$D$1:$D$49,,0)</f>
        <v>0.2</v>
      </c>
      <c r="L138" s="6">
        <f>_xlfn.XLOOKUP(D138,Produts!$A$1:$A$49,Produts!$E$1:$E$49,,0)</f>
        <v>2.9849999999999999</v>
      </c>
      <c r="M138" s="6">
        <f t="shared" si="6"/>
        <v>11.94</v>
      </c>
      <c r="N138" t="str">
        <f t="shared" si="7"/>
        <v>Arabic</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_xlfn.XLOOKUP(D139,Produts!$A$1:$A$49,Produts!$B$1:$B$49,,0)</f>
        <v>Exc</v>
      </c>
      <c r="J139" t="str">
        <f>_xlfn.XLOOKUP(D139,Produts!$A$1:$A$49,Produts!$C$1:$C$49,,0)</f>
        <v>L</v>
      </c>
      <c r="K139" s="5">
        <f>_xlfn.XLOOKUP(D139,Produts!$A$1:$A$49,Produts!$D$1:$D$49,,0)</f>
        <v>2.5</v>
      </c>
      <c r="L139" s="6">
        <f>_xlfn.XLOOKUP(D139,Produts!$A$1:$A$49,Produts!$E$1:$E$49,,0)</f>
        <v>34.154999999999994</v>
      </c>
      <c r="M139" s="6">
        <f t="shared" si="6"/>
        <v>102.46499999999997</v>
      </c>
      <c r="N139" t="str">
        <f t="shared" si="7"/>
        <v>Exelca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_xlfn.XLOOKUP(D140,Produts!$A$1:$A$49,Produts!$B$1:$B$49,,0)</f>
        <v>Exc</v>
      </c>
      <c r="J140" t="str">
        <f>_xlfn.XLOOKUP(D140,Produts!$A$1:$A$49,Produts!$C$1:$C$49,,0)</f>
        <v>D</v>
      </c>
      <c r="K140" s="5">
        <f>_xlfn.XLOOKUP(D140,Produts!$A$1:$A$49,Produts!$D$1:$D$49,,0)</f>
        <v>1</v>
      </c>
      <c r="L140" s="6">
        <f>_xlfn.XLOOKUP(D140,Produts!$A$1:$A$49,Produts!$E$1:$E$49,,0)</f>
        <v>12.15</v>
      </c>
      <c r="M140" s="6">
        <f t="shared" si="6"/>
        <v>48.6</v>
      </c>
      <c r="N140" t="str">
        <f t="shared" si="7"/>
        <v>Exelca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_xlfn.XLOOKUP(D141,Produts!$A$1:$A$49,Produts!$B$1:$B$49,,0)</f>
        <v>Lib</v>
      </c>
      <c r="J141" t="str">
        <f>_xlfn.XLOOKUP(D141,Produts!$A$1:$A$49,Produts!$C$1:$C$49,,0)</f>
        <v>D</v>
      </c>
      <c r="K141" s="5">
        <f>_xlfn.XLOOKUP(D141,Produts!$A$1:$A$49,Produts!$D$1:$D$49,,0)</f>
        <v>1</v>
      </c>
      <c r="L141" s="6">
        <f>_xlfn.XLOOKUP(D141,Produts!$A$1:$A$49,Produts!$E$1:$E$49,,0)</f>
        <v>12.95</v>
      </c>
      <c r="M141" s="6">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_xlfn.XLOOKUP(D142,Produts!$A$1:$A$49,Produts!$B$1:$B$49,,0)</f>
        <v>Lib</v>
      </c>
      <c r="J142" t="str">
        <f>_xlfn.XLOOKUP(D142,Produts!$A$1:$A$49,Produts!$C$1:$C$49,,0)</f>
        <v>D</v>
      </c>
      <c r="K142" s="5">
        <f>_xlfn.XLOOKUP(D142,Produts!$A$1:$A$49,Produts!$D$1:$D$49,,0)</f>
        <v>2.5</v>
      </c>
      <c r="L142" s="6">
        <f>_xlfn.XLOOKUP(D142,Produts!$A$1:$A$49,Produts!$E$1:$E$49,,0)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_xlfn.XLOOKUP(D143,Produts!$A$1:$A$49,Produts!$B$1:$B$49,,0)</f>
        <v>Ara</v>
      </c>
      <c r="J143" t="str">
        <f>_xlfn.XLOOKUP(D143,Produts!$A$1:$A$49,Produts!$C$1:$C$49,,0)</f>
        <v>L</v>
      </c>
      <c r="K143" s="5">
        <f>_xlfn.XLOOKUP(D143,Produts!$A$1:$A$49,Produts!$D$1:$D$49,,0)</f>
        <v>0.2</v>
      </c>
      <c r="L143" s="6">
        <f>_xlfn.XLOOKUP(D143,Produts!$A$1:$A$49,Produts!$E$1:$E$49,,0)</f>
        <v>3.8849999999999998</v>
      </c>
      <c r="M143" s="6">
        <f t="shared" si="6"/>
        <v>15.54</v>
      </c>
      <c r="N143" t="str">
        <f t="shared" si="7"/>
        <v>Arabic</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_xlfn.XLOOKUP(D144,Produts!$A$1:$A$49,Produts!$B$1:$B$49,,0)</f>
        <v>Exc</v>
      </c>
      <c r="J144" t="str">
        <f>_xlfn.XLOOKUP(D144,Produts!$A$1:$A$49,Produts!$C$1:$C$49,,0)</f>
        <v>L</v>
      </c>
      <c r="K144" s="5">
        <f>_xlfn.XLOOKUP(D144,Produts!$A$1:$A$49,Produts!$D$1:$D$49,,0)</f>
        <v>2.5</v>
      </c>
      <c r="L144" s="6">
        <f>_xlfn.XLOOKUP(D144,Produts!$A$1:$A$49,Produts!$E$1:$E$49,,0)</f>
        <v>34.154999999999994</v>
      </c>
      <c r="M144" s="6">
        <f t="shared" si="6"/>
        <v>136.61999999999998</v>
      </c>
      <c r="N144" t="str">
        <f t="shared" si="7"/>
        <v>Exelca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_xlfn.XLOOKUP(D145,Produts!$A$1:$A$49,Produts!$B$1:$B$49,,0)</f>
        <v>Lib</v>
      </c>
      <c r="J145" t="str">
        <f>_xlfn.XLOOKUP(D145,Produts!$A$1:$A$49,Produts!$C$1:$C$49,,0)</f>
        <v>M</v>
      </c>
      <c r="K145" s="5">
        <f>_xlfn.XLOOKUP(D145,Produts!$A$1:$A$49,Produts!$D$1:$D$49,,0)</f>
        <v>0.5</v>
      </c>
      <c r="L145" s="6">
        <f>_xlfn.XLOOKUP(D145,Produts!$A$1:$A$49,Produts!$E$1:$E$49,,0)</f>
        <v>8.73</v>
      </c>
      <c r="M145" s="6">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_xlfn.XLOOKUP(D146,Produts!$A$1:$A$49,Produts!$B$1:$B$49,,0)</f>
        <v>Exc</v>
      </c>
      <c r="J146" t="str">
        <f>_xlfn.XLOOKUP(D146,Produts!$A$1:$A$49,Produts!$C$1:$C$49,,0)</f>
        <v>L</v>
      </c>
      <c r="K146" s="5">
        <f>_xlfn.XLOOKUP(D146,Produts!$A$1:$A$49,Produts!$D$1:$D$49,,0)</f>
        <v>2.5</v>
      </c>
      <c r="L146" s="6">
        <f>_xlfn.XLOOKUP(D146,Produts!$A$1:$A$49,Produts!$E$1:$E$49,,0)</f>
        <v>34.154999999999994</v>
      </c>
      <c r="M146" s="6">
        <f t="shared" si="6"/>
        <v>68.309999999999988</v>
      </c>
      <c r="N146" t="str">
        <f t="shared" si="7"/>
        <v>Exelca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_xlfn.XLOOKUP(D147,Produts!$A$1:$A$49,Produts!$B$1:$B$49,,0)</f>
        <v>Lib</v>
      </c>
      <c r="J147" t="str">
        <f>_xlfn.XLOOKUP(D147,Produts!$A$1:$A$49,Produts!$C$1:$C$49,,0)</f>
        <v>M</v>
      </c>
      <c r="K147" s="5">
        <f>_xlfn.XLOOKUP(D147,Produts!$A$1:$A$49,Produts!$D$1:$D$49,,0)</f>
        <v>0.2</v>
      </c>
      <c r="L147" s="6">
        <f>_xlfn.XLOOKUP(D147,Produts!$A$1:$A$49,Produts!$E$1:$E$49,,0)</f>
        <v>4.3650000000000002</v>
      </c>
      <c r="M147" s="6">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_xlfn.XLOOKUP(D148,Produts!$A$1:$A$49,Produts!$B$1:$B$49,,0)</f>
        <v>Lib</v>
      </c>
      <c r="J148" t="str">
        <f>_xlfn.XLOOKUP(D148,Produts!$A$1:$A$49,Produts!$C$1:$C$49,,0)</f>
        <v>M</v>
      </c>
      <c r="K148" s="5">
        <f>_xlfn.XLOOKUP(D148,Produts!$A$1:$A$49,Produts!$D$1:$D$49,,0)</f>
        <v>1</v>
      </c>
      <c r="L148" s="6">
        <f>_xlfn.XLOOKUP(D148,Produts!$A$1:$A$49,Produts!$E$1:$E$49,,0)</f>
        <v>14.55</v>
      </c>
      <c r="M148" s="6">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_xlfn.XLOOKUP(D149,Produts!$A$1:$A$49,Produts!$B$1:$B$49,,0)</f>
        <v>Exc</v>
      </c>
      <c r="J149" t="str">
        <f>_xlfn.XLOOKUP(D149,Produts!$A$1:$A$49,Produts!$C$1:$C$49,,0)</f>
        <v>M</v>
      </c>
      <c r="K149" s="5">
        <f>_xlfn.XLOOKUP(D149,Produts!$A$1:$A$49,Produts!$D$1:$D$49,,0)</f>
        <v>1</v>
      </c>
      <c r="L149" s="6">
        <f>_xlfn.XLOOKUP(D149,Produts!$A$1:$A$49,Produts!$E$1:$E$49,,0)</f>
        <v>13.75</v>
      </c>
      <c r="M149" s="6">
        <f t="shared" si="6"/>
        <v>27.5</v>
      </c>
      <c r="N149" t="str">
        <f t="shared" si="7"/>
        <v>Exelca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_xlfn.XLOOKUP(D150,Produts!$A$1:$A$49,Produts!$B$1:$B$49,,0)</f>
        <v>Exc</v>
      </c>
      <c r="J150" t="str">
        <f>_xlfn.XLOOKUP(D150,Produts!$A$1:$A$49,Produts!$C$1:$C$49,,0)</f>
        <v>D</v>
      </c>
      <c r="K150" s="5">
        <f>_xlfn.XLOOKUP(D150,Produts!$A$1:$A$49,Produts!$D$1:$D$49,,0)</f>
        <v>0.2</v>
      </c>
      <c r="L150" s="6">
        <f>_xlfn.XLOOKUP(D150,Produts!$A$1:$A$49,Produts!$E$1:$E$49,,0)</f>
        <v>3.645</v>
      </c>
      <c r="M150" s="6">
        <f t="shared" si="6"/>
        <v>18.225000000000001</v>
      </c>
      <c r="N150" t="str">
        <f t="shared" si="7"/>
        <v>Exelca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_xlfn.XLOOKUP(D151,Produts!$A$1:$A$49,Produts!$B$1:$B$49,,0)</f>
        <v>Ara</v>
      </c>
      <c r="J151" t="str">
        <f>_xlfn.XLOOKUP(D151,Produts!$A$1:$A$49,Produts!$C$1:$C$49,,0)</f>
        <v>M</v>
      </c>
      <c r="K151" s="5">
        <f>_xlfn.XLOOKUP(D151,Produts!$A$1:$A$49,Produts!$D$1:$D$49,,0)</f>
        <v>2.5</v>
      </c>
      <c r="L151" s="6">
        <f>_xlfn.XLOOKUP(D151,Produts!$A$1:$A$49,Produts!$E$1:$E$49,,0)</f>
        <v>25.874999999999996</v>
      </c>
      <c r="M151" s="6">
        <f t="shared" si="6"/>
        <v>51.749999999999993</v>
      </c>
      <c r="N151" t="str">
        <f t="shared" si="7"/>
        <v>Arabic</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_xlfn.XLOOKUP(D152,Produts!$A$1:$A$49,Produts!$B$1:$B$49,,0)</f>
        <v>Lib</v>
      </c>
      <c r="J152" t="str">
        <f>_xlfn.XLOOKUP(D152,Produts!$A$1:$A$49,Produts!$C$1:$C$49,,0)</f>
        <v>D</v>
      </c>
      <c r="K152" s="5">
        <f>_xlfn.XLOOKUP(D152,Produts!$A$1:$A$49,Produts!$D$1:$D$49,,0)</f>
        <v>1</v>
      </c>
      <c r="L152" s="6">
        <f>_xlfn.XLOOKUP(D152,Produts!$A$1:$A$49,Produts!$E$1:$E$49,,0)</f>
        <v>12.95</v>
      </c>
      <c r="M152" s="6">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_xlfn.XLOOKUP(D153,Produts!$A$1:$A$49,Produts!$B$1:$B$49,,0)</f>
        <v>Ara</v>
      </c>
      <c r="J153" t="str">
        <f>_xlfn.XLOOKUP(D153,Produts!$A$1:$A$49,Produts!$C$1:$C$49,,0)</f>
        <v>M</v>
      </c>
      <c r="K153" s="5">
        <f>_xlfn.XLOOKUP(D153,Produts!$A$1:$A$49,Produts!$D$1:$D$49,,0)</f>
        <v>1</v>
      </c>
      <c r="L153" s="6">
        <f>_xlfn.XLOOKUP(D153,Produts!$A$1:$A$49,Produts!$E$1:$E$49,,0)</f>
        <v>11.25</v>
      </c>
      <c r="M153" s="6">
        <f t="shared" si="6"/>
        <v>33.75</v>
      </c>
      <c r="N153" t="str">
        <f t="shared" si="7"/>
        <v>Arabic</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_xlfn.XLOOKUP(D154,Produts!$A$1:$A$49,Produts!$B$1:$B$49,,0)</f>
        <v>Rob</v>
      </c>
      <c r="J154" t="str">
        <f>_xlfn.XLOOKUP(D154,Produts!$A$1:$A$49,Produts!$C$1:$C$49,,0)</f>
        <v>M</v>
      </c>
      <c r="K154" s="5">
        <f>_xlfn.XLOOKUP(D154,Produts!$A$1:$A$49,Produts!$D$1:$D$49,,0)</f>
        <v>2.5</v>
      </c>
      <c r="L154" s="6">
        <f>_xlfn.XLOOKUP(D154,Produts!$A$1:$A$49,Produts!$E$1:$E$49,,0)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_xlfn.XLOOKUP(D155,Produts!$A$1:$A$49,Produts!$B$1:$B$49,,0)</f>
        <v>Rob</v>
      </c>
      <c r="J155" t="str">
        <f>_xlfn.XLOOKUP(D155,Produts!$A$1:$A$49,Produts!$C$1:$C$49,,0)</f>
        <v>D</v>
      </c>
      <c r="K155" s="5">
        <f>_xlfn.XLOOKUP(D155,Produts!$A$1:$A$49,Produts!$D$1:$D$49,,0)</f>
        <v>0.2</v>
      </c>
      <c r="L155" s="6">
        <f>_xlfn.XLOOKUP(D155,Produts!$A$1:$A$49,Produts!$E$1:$E$49,,0)</f>
        <v>2.6849999999999996</v>
      </c>
      <c r="M155" s="6">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_xlfn.XLOOKUP(D156,Produts!$A$1:$A$49,Produts!$B$1:$B$49,,0)</f>
        <v>Ara</v>
      </c>
      <c r="J156" t="str">
        <f>_xlfn.XLOOKUP(D156,Produts!$A$1:$A$49,Produts!$C$1:$C$49,,0)</f>
        <v>D</v>
      </c>
      <c r="K156" s="5">
        <f>_xlfn.XLOOKUP(D156,Produts!$A$1:$A$49,Produts!$D$1:$D$49,,0)</f>
        <v>2.5</v>
      </c>
      <c r="L156" s="6">
        <f>_xlfn.XLOOKUP(D156,Produts!$A$1:$A$49,Produts!$E$1:$E$49,,0)</f>
        <v>22.884999999999998</v>
      </c>
      <c r="M156" s="6">
        <f t="shared" si="6"/>
        <v>114.42499999999998</v>
      </c>
      <c r="N156" t="str">
        <f t="shared" si="7"/>
        <v>Arabic</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_xlfn.XLOOKUP(D157,Produts!$A$1:$A$49,Produts!$B$1:$B$49,,0)</f>
        <v>Ara</v>
      </c>
      <c r="J157" t="str">
        <f>_xlfn.XLOOKUP(D157,Produts!$A$1:$A$49,Produts!$C$1:$C$49,,0)</f>
        <v>M</v>
      </c>
      <c r="K157" s="5">
        <f>_xlfn.XLOOKUP(D157,Produts!$A$1:$A$49,Produts!$D$1:$D$49,,0)</f>
        <v>2.5</v>
      </c>
      <c r="L157" s="6">
        <f>_xlfn.XLOOKUP(D157,Produts!$A$1:$A$49,Produts!$E$1:$E$49,,0)</f>
        <v>25.874999999999996</v>
      </c>
      <c r="M157" s="6">
        <f t="shared" si="6"/>
        <v>155.24999999999997</v>
      </c>
      <c r="N157" t="str">
        <f t="shared" si="7"/>
        <v>Arabic</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_xlfn.XLOOKUP(D158,Produts!$A$1:$A$49,Produts!$B$1:$B$49,,0)</f>
        <v>Ara</v>
      </c>
      <c r="J158" t="str">
        <f>_xlfn.XLOOKUP(D158,Produts!$A$1:$A$49,Produts!$C$1:$C$49,,0)</f>
        <v>M</v>
      </c>
      <c r="K158" s="5">
        <f>_xlfn.XLOOKUP(D158,Produts!$A$1:$A$49,Produts!$D$1:$D$49,,0)</f>
        <v>2.5</v>
      </c>
      <c r="L158" s="6">
        <f>_xlfn.XLOOKUP(D158,Produts!$A$1:$A$49,Produts!$E$1:$E$49,,0)</f>
        <v>25.874999999999996</v>
      </c>
      <c r="M158" s="6">
        <f t="shared" si="6"/>
        <v>77.624999999999986</v>
      </c>
      <c r="N158" t="str">
        <f t="shared" si="7"/>
        <v>Arabic</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_xlfn.XLOOKUP(D159,Produts!$A$1:$A$49,Produts!$B$1:$B$49,,0)</f>
        <v>Rob</v>
      </c>
      <c r="J159" t="str">
        <f>_xlfn.XLOOKUP(D159,Produts!$A$1:$A$49,Produts!$C$1:$C$49,,0)</f>
        <v>D</v>
      </c>
      <c r="K159" s="5">
        <f>_xlfn.XLOOKUP(D159,Produts!$A$1:$A$49,Produts!$D$1:$D$49,,0)</f>
        <v>2.5</v>
      </c>
      <c r="L159" s="6">
        <f>_xlfn.XLOOKUP(D159,Produts!$A$1:$A$49,Produts!$E$1:$E$49,,0)</f>
        <v>20.584999999999997</v>
      </c>
      <c r="M159" s="6">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_xlfn.XLOOKUP(D160,Produts!$A$1:$A$49,Produts!$B$1:$B$49,,0)</f>
        <v>Rob</v>
      </c>
      <c r="J160" t="str">
        <f>_xlfn.XLOOKUP(D160,Produts!$A$1:$A$49,Produts!$C$1:$C$49,,0)</f>
        <v>D</v>
      </c>
      <c r="K160" s="5">
        <f>_xlfn.XLOOKUP(D160,Produts!$A$1:$A$49,Produts!$D$1:$D$49,,0)</f>
        <v>2.5</v>
      </c>
      <c r="L160" s="6">
        <f>_xlfn.XLOOKUP(D160,Produts!$A$1:$A$49,Produts!$E$1:$E$49,,0)</f>
        <v>20.584999999999997</v>
      </c>
      <c r="M160" s="6">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_xlfn.XLOOKUP(D161,Produts!$A$1:$A$49,Produts!$B$1:$B$49,,0)</f>
        <v>Lib</v>
      </c>
      <c r="J161" t="str">
        <f>_xlfn.XLOOKUP(D161,Produts!$A$1:$A$49,Produts!$C$1:$C$49,,0)</f>
        <v>L</v>
      </c>
      <c r="K161" s="5">
        <f>_xlfn.XLOOKUP(D161,Produts!$A$1:$A$49,Produts!$D$1:$D$49,,0)</f>
        <v>2.5</v>
      </c>
      <c r="L161" s="6">
        <f>_xlfn.XLOOKUP(D161,Produts!$A$1:$A$49,Produts!$E$1:$E$49,,0)</f>
        <v>36.454999999999998</v>
      </c>
      <c r="M161" s="6">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_xlfn.XLOOKUP(D162,Produts!$A$1:$A$49,Produts!$B$1:$B$49,,0)</f>
        <v>Exc</v>
      </c>
      <c r="J162" t="str">
        <f>_xlfn.XLOOKUP(D162,Produts!$A$1:$A$49,Produts!$C$1:$C$49,,0)</f>
        <v>M</v>
      </c>
      <c r="K162" s="5">
        <f>_xlfn.XLOOKUP(D162,Produts!$A$1:$A$49,Produts!$D$1:$D$49,,0)</f>
        <v>0.5</v>
      </c>
      <c r="L162" s="6">
        <f>_xlfn.XLOOKUP(D162,Produts!$A$1:$A$49,Produts!$E$1:$E$49,,0)</f>
        <v>8.25</v>
      </c>
      <c r="M162" s="6">
        <f t="shared" si="6"/>
        <v>33</v>
      </c>
      <c r="N162" t="str">
        <f t="shared" si="7"/>
        <v>Exelca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_xlfn.XLOOKUP(D163,Produts!$A$1:$A$49,Produts!$B$1:$B$49,,0)</f>
        <v>Ara</v>
      </c>
      <c r="J163" t="str">
        <f>_xlfn.XLOOKUP(D163,Produts!$A$1:$A$49,Produts!$C$1:$C$49,,0)</f>
        <v>L</v>
      </c>
      <c r="K163" s="5">
        <f>_xlfn.XLOOKUP(D163,Produts!$A$1:$A$49,Produts!$D$1:$D$49,,0)</f>
        <v>0.5</v>
      </c>
      <c r="L163" s="6">
        <f>_xlfn.XLOOKUP(D163,Produts!$A$1:$A$49,Produts!$E$1:$E$49,,0)</f>
        <v>7.77</v>
      </c>
      <c r="M163" s="6">
        <f t="shared" si="6"/>
        <v>23.31</v>
      </c>
      <c r="N163" t="str">
        <f t="shared" si="7"/>
        <v>Arabic</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_xlfn.XLOOKUP(D164,Produts!$A$1:$A$49,Produts!$B$1:$B$49,,0)</f>
        <v>Exc</v>
      </c>
      <c r="J164" t="str">
        <f>_xlfn.XLOOKUP(D164,Produts!$A$1:$A$49,Produts!$C$1:$C$49,,0)</f>
        <v>D</v>
      </c>
      <c r="K164" s="5">
        <f>_xlfn.XLOOKUP(D164,Produts!$A$1:$A$49,Produts!$D$1:$D$49,,0)</f>
        <v>0.5</v>
      </c>
      <c r="L164" s="6">
        <f>_xlfn.XLOOKUP(D164,Produts!$A$1:$A$49,Produts!$E$1:$E$49,,0)</f>
        <v>7.29</v>
      </c>
      <c r="M164" s="6">
        <f t="shared" si="6"/>
        <v>21.87</v>
      </c>
      <c r="N164" t="str">
        <f t="shared" si="7"/>
        <v>Exelca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_xlfn.XLOOKUP(D165,Produts!$A$1:$A$49,Produts!$B$1:$B$49,,0)</f>
        <v>Rob</v>
      </c>
      <c r="J165" t="str">
        <f>_xlfn.XLOOKUP(D165,Produts!$A$1:$A$49,Produts!$C$1:$C$49,,0)</f>
        <v>D</v>
      </c>
      <c r="K165" s="5">
        <f>_xlfn.XLOOKUP(D165,Produts!$A$1:$A$49,Produts!$D$1:$D$49,,0)</f>
        <v>0.2</v>
      </c>
      <c r="L165" s="6">
        <f>_xlfn.XLOOKUP(D165,Produts!$A$1:$A$49,Produts!$E$1:$E$49,,0)</f>
        <v>2.6849999999999996</v>
      </c>
      <c r="M165" s="6">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_xlfn.XLOOKUP(D166,Produts!$A$1:$A$49,Produts!$B$1:$B$49,,0)</f>
        <v>Exc</v>
      </c>
      <c r="J166" t="str">
        <f>_xlfn.XLOOKUP(D166,Produts!$A$1:$A$49,Produts!$C$1:$C$49,,0)</f>
        <v>D</v>
      </c>
      <c r="K166" s="5">
        <f>_xlfn.XLOOKUP(D166,Produts!$A$1:$A$49,Produts!$D$1:$D$49,,0)</f>
        <v>0.5</v>
      </c>
      <c r="L166" s="6">
        <f>_xlfn.XLOOKUP(D166,Produts!$A$1:$A$49,Produts!$E$1:$E$49,,0)</f>
        <v>7.29</v>
      </c>
      <c r="M166" s="6">
        <f t="shared" si="6"/>
        <v>29.16</v>
      </c>
      <c r="N166" t="str">
        <f t="shared" si="7"/>
        <v>Exelca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_xlfn.XLOOKUP(D167,Produts!$A$1:$A$49,Produts!$B$1:$B$49,,0)</f>
        <v>Rob</v>
      </c>
      <c r="J167" t="str">
        <f>_xlfn.XLOOKUP(D167,Produts!$A$1:$A$49,Produts!$C$1:$C$49,,0)</f>
        <v>D</v>
      </c>
      <c r="K167" s="5">
        <f>_xlfn.XLOOKUP(D167,Produts!$A$1:$A$49,Produts!$D$1:$D$49,,0)</f>
        <v>1</v>
      </c>
      <c r="L167" s="6">
        <f>_xlfn.XLOOKUP(D167,Produts!$A$1:$A$49,Produts!$E$1:$E$49,,0)</f>
        <v>8.9499999999999993</v>
      </c>
      <c r="M167" s="6">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_xlfn.XLOOKUP(D168,Produts!$A$1:$A$49,Produts!$B$1:$B$49,,0)</f>
        <v>Rob</v>
      </c>
      <c r="J168" t="str">
        <f>_xlfn.XLOOKUP(D168,Produts!$A$1:$A$49,Produts!$C$1:$C$49,,0)</f>
        <v>D</v>
      </c>
      <c r="K168" s="5">
        <f>_xlfn.XLOOKUP(D168,Produts!$A$1:$A$49,Produts!$D$1:$D$49,,0)</f>
        <v>0.5</v>
      </c>
      <c r="L168" s="6">
        <f>_xlfn.XLOOKUP(D168,Produts!$A$1:$A$49,Produts!$E$1:$E$49,,0)</f>
        <v>5.3699999999999992</v>
      </c>
      <c r="M168" s="6">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_xlfn.XLOOKUP(D169,Produts!$A$1:$A$49,Produts!$B$1:$B$49,,0)</f>
        <v>Exc</v>
      </c>
      <c r="J169" t="str">
        <f>_xlfn.XLOOKUP(D169,Produts!$A$1:$A$49,Produts!$C$1:$C$49,,0)</f>
        <v>M</v>
      </c>
      <c r="K169" s="5">
        <f>_xlfn.XLOOKUP(D169,Produts!$A$1:$A$49,Produts!$D$1:$D$49,,0)</f>
        <v>0.5</v>
      </c>
      <c r="L169" s="6">
        <f>_xlfn.XLOOKUP(D169,Produts!$A$1:$A$49,Produts!$E$1:$E$49,,0)</f>
        <v>8.25</v>
      </c>
      <c r="M169" s="6">
        <f t="shared" si="6"/>
        <v>41.25</v>
      </c>
      <c r="N169" t="str">
        <f t="shared" si="7"/>
        <v>Exelca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_xlfn.XLOOKUP(D170,Produts!$A$1:$A$49,Produts!$B$1:$B$49,,0)</f>
        <v>Ara</v>
      </c>
      <c r="J170" t="str">
        <f>_xlfn.XLOOKUP(D170,Produts!$A$1:$A$49,Produts!$C$1:$C$49,,0)</f>
        <v>M</v>
      </c>
      <c r="K170" s="5">
        <f>_xlfn.XLOOKUP(D170,Produts!$A$1:$A$49,Produts!$D$1:$D$49,,0)</f>
        <v>0.5</v>
      </c>
      <c r="L170" s="6">
        <f>_xlfn.XLOOKUP(D170,Produts!$A$1:$A$49,Produts!$E$1:$E$49,,0)</f>
        <v>6.75</v>
      </c>
      <c r="M170" s="6">
        <f t="shared" si="6"/>
        <v>40.5</v>
      </c>
      <c r="N170" t="str">
        <f t="shared" si="7"/>
        <v>Arabic</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_xlfn.XLOOKUP(D171,Produts!$A$1:$A$49,Produts!$B$1:$B$49,,0)</f>
        <v>Rob</v>
      </c>
      <c r="J171" t="str">
        <f>_xlfn.XLOOKUP(D171,Produts!$A$1:$A$49,Produts!$C$1:$C$49,,0)</f>
        <v>D</v>
      </c>
      <c r="K171" s="5">
        <f>_xlfn.XLOOKUP(D171,Produts!$A$1:$A$49,Produts!$D$1:$D$49,,0)</f>
        <v>1</v>
      </c>
      <c r="L171" s="6">
        <f>_xlfn.XLOOKUP(D171,Produts!$A$1:$A$49,Produts!$E$1:$E$49,,0)</f>
        <v>8.9499999999999993</v>
      </c>
      <c r="M171" s="6">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_xlfn.XLOOKUP(D172,Produts!$A$1:$A$49,Produts!$B$1:$B$49,,0)</f>
        <v>Exc</v>
      </c>
      <c r="J172" t="str">
        <f>_xlfn.XLOOKUP(D172,Produts!$A$1:$A$49,Produts!$C$1:$C$49,,0)</f>
        <v>L</v>
      </c>
      <c r="K172" s="5">
        <f>_xlfn.XLOOKUP(D172,Produts!$A$1:$A$49,Produts!$D$1:$D$49,,0)</f>
        <v>2.5</v>
      </c>
      <c r="L172" s="6">
        <f>_xlfn.XLOOKUP(D172,Produts!$A$1:$A$49,Produts!$E$1:$E$49,,0)</f>
        <v>34.154999999999994</v>
      </c>
      <c r="M172" s="6">
        <f t="shared" si="6"/>
        <v>68.309999999999988</v>
      </c>
      <c r="N172" t="str">
        <f t="shared" si="7"/>
        <v>Exelca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_xlfn.XLOOKUP(D173,Produts!$A$1:$A$49,Produts!$B$1:$B$49,,0)</f>
        <v>Exc</v>
      </c>
      <c r="J173" t="str">
        <f>_xlfn.XLOOKUP(D173,Produts!$A$1:$A$49,Produts!$C$1:$C$49,,0)</f>
        <v>M</v>
      </c>
      <c r="K173" s="5">
        <f>_xlfn.XLOOKUP(D173,Produts!$A$1:$A$49,Produts!$D$1:$D$49,,0)</f>
        <v>2.5</v>
      </c>
      <c r="L173" s="6">
        <f>_xlfn.XLOOKUP(D173,Produts!$A$1:$A$49,Produts!$E$1:$E$49,,0)</f>
        <v>31.624999999999996</v>
      </c>
      <c r="M173" s="6">
        <f t="shared" si="6"/>
        <v>63.249999999999993</v>
      </c>
      <c r="N173" t="str">
        <f t="shared" si="7"/>
        <v>Exelca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_xlfn.XLOOKUP(D174,Produts!$A$1:$A$49,Produts!$B$1:$B$49,,0)</f>
        <v>Exc</v>
      </c>
      <c r="J174" t="str">
        <f>_xlfn.XLOOKUP(D174,Produts!$A$1:$A$49,Produts!$C$1:$C$49,,0)</f>
        <v>D</v>
      </c>
      <c r="K174" s="5">
        <f>_xlfn.XLOOKUP(D174,Produts!$A$1:$A$49,Produts!$D$1:$D$49,,0)</f>
        <v>0.5</v>
      </c>
      <c r="L174" s="6">
        <f>_xlfn.XLOOKUP(D174,Produts!$A$1:$A$49,Produts!$E$1:$E$49,,0)</f>
        <v>7.29</v>
      </c>
      <c r="M174" s="6">
        <f t="shared" si="6"/>
        <v>21.87</v>
      </c>
      <c r="N174" t="str">
        <f t="shared" si="7"/>
        <v>Exelca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_xlfn.XLOOKUP(D175,Produts!$A$1:$A$49,Produts!$B$1:$B$49,,0)</f>
        <v>Rob</v>
      </c>
      <c r="J175" t="str">
        <f>_xlfn.XLOOKUP(D175,Produts!$A$1:$A$49,Produts!$C$1:$C$49,,0)</f>
        <v>M</v>
      </c>
      <c r="K175" s="5">
        <f>_xlfn.XLOOKUP(D175,Produts!$A$1:$A$49,Produts!$D$1:$D$49,,0)</f>
        <v>2.5</v>
      </c>
      <c r="L175" s="6">
        <f>_xlfn.XLOOKUP(D175,Produts!$A$1:$A$49,Produts!$E$1:$E$49,,0)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_xlfn.XLOOKUP(D176,Produts!$A$1:$A$49,Produts!$B$1:$B$49,,0)</f>
        <v>Exc</v>
      </c>
      <c r="J176" t="str">
        <f>_xlfn.XLOOKUP(D176,Produts!$A$1:$A$49,Produts!$C$1:$C$49,,0)</f>
        <v>L</v>
      </c>
      <c r="K176" s="5">
        <f>_xlfn.XLOOKUP(D176,Produts!$A$1:$A$49,Produts!$D$1:$D$49,,0)</f>
        <v>2.5</v>
      </c>
      <c r="L176" s="6">
        <f>_xlfn.XLOOKUP(D176,Produts!$A$1:$A$49,Produts!$E$1:$E$49,,0)</f>
        <v>34.154999999999994</v>
      </c>
      <c r="M176" s="6">
        <f t="shared" si="6"/>
        <v>204.92999999999995</v>
      </c>
      <c r="N176" t="str">
        <f t="shared" si="7"/>
        <v>Exelca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_xlfn.XLOOKUP(D177,Produts!$A$1:$A$49,Produts!$B$1:$B$49,,0)</f>
        <v>Exc</v>
      </c>
      <c r="J177" t="str">
        <f>_xlfn.XLOOKUP(D177,Produts!$A$1:$A$49,Produts!$C$1:$C$49,,0)</f>
        <v>M</v>
      </c>
      <c r="K177" s="5">
        <f>_xlfn.XLOOKUP(D177,Produts!$A$1:$A$49,Produts!$D$1:$D$49,,0)</f>
        <v>2.5</v>
      </c>
      <c r="L177" s="6">
        <f>_xlfn.XLOOKUP(D177,Produts!$A$1:$A$49,Produts!$E$1:$E$49,,0)</f>
        <v>31.624999999999996</v>
      </c>
      <c r="M177" s="6">
        <f t="shared" si="6"/>
        <v>63.249999999999993</v>
      </c>
      <c r="N177" t="str">
        <f t="shared" si="7"/>
        <v>Exelca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_xlfn.XLOOKUP(D178,Produts!$A$1:$A$49,Produts!$B$1:$B$49,,0)</f>
        <v>Exc</v>
      </c>
      <c r="J178" t="str">
        <f>_xlfn.XLOOKUP(D178,Produts!$A$1:$A$49,Produts!$C$1:$C$49,,0)</f>
        <v>L</v>
      </c>
      <c r="K178" s="5">
        <f>_xlfn.XLOOKUP(D178,Produts!$A$1:$A$49,Produts!$D$1:$D$49,,0)</f>
        <v>2.5</v>
      </c>
      <c r="L178" s="6">
        <f>_xlfn.XLOOKUP(D178,Produts!$A$1:$A$49,Produts!$E$1:$E$49,,0)</f>
        <v>34.154999999999994</v>
      </c>
      <c r="M178" s="6">
        <f t="shared" si="6"/>
        <v>34.154999999999994</v>
      </c>
      <c r="N178" t="str">
        <f t="shared" si="7"/>
        <v>Exelca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_xlfn.XLOOKUP(D179,Produts!$A$1:$A$49,Produts!$B$1:$B$49,,0)</f>
        <v>Rob</v>
      </c>
      <c r="J179" t="str">
        <f>_xlfn.XLOOKUP(D179,Produts!$A$1:$A$49,Produts!$C$1:$C$49,,0)</f>
        <v>L</v>
      </c>
      <c r="K179" s="5">
        <f>_xlfn.XLOOKUP(D179,Produts!$A$1:$A$49,Produts!$D$1:$D$49,,0)</f>
        <v>2.5</v>
      </c>
      <c r="L179" s="6">
        <f>_xlfn.XLOOKUP(D179,Produts!$A$1:$A$49,Produts!$E$1:$E$49,,0)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_xlfn.XLOOKUP(D180,Produts!$A$1:$A$49,Produts!$B$1:$B$49,,0)</f>
        <v>Ara</v>
      </c>
      <c r="J180" t="str">
        <f>_xlfn.XLOOKUP(D180,Produts!$A$1:$A$49,Produts!$C$1:$C$49,,0)</f>
        <v>L</v>
      </c>
      <c r="K180" s="5">
        <f>_xlfn.XLOOKUP(D180,Produts!$A$1:$A$49,Produts!$D$1:$D$49,,0)</f>
        <v>1</v>
      </c>
      <c r="L180" s="6">
        <f>_xlfn.XLOOKUP(D180,Produts!$A$1:$A$49,Produts!$E$1:$E$49,,0)</f>
        <v>12.95</v>
      </c>
      <c r="M180" s="6">
        <f t="shared" si="6"/>
        <v>25.9</v>
      </c>
      <c r="N180" t="str">
        <f t="shared" si="7"/>
        <v>Arabic</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_xlfn.XLOOKUP(D181,Produts!$A$1:$A$49,Produts!$B$1:$B$49,,0)</f>
        <v>Ara</v>
      </c>
      <c r="J181" t="str">
        <f>_xlfn.XLOOKUP(D181,Produts!$A$1:$A$49,Produts!$C$1:$C$49,,0)</f>
        <v>D</v>
      </c>
      <c r="K181" s="5">
        <f>_xlfn.XLOOKUP(D181,Produts!$A$1:$A$49,Produts!$D$1:$D$49,,0)</f>
        <v>0.2</v>
      </c>
      <c r="L181" s="6">
        <f>_xlfn.XLOOKUP(D181,Produts!$A$1:$A$49,Produts!$E$1:$E$49,,0)</f>
        <v>2.9849999999999999</v>
      </c>
      <c r="M181" s="6">
        <f t="shared" si="6"/>
        <v>2.9849999999999999</v>
      </c>
      <c r="N181" t="str">
        <f t="shared" si="7"/>
        <v>Arabic</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_xlfn.XLOOKUP(D182,Produts!$A$1:$A$49,Produts!$B$1:$B$49,,0)</f>
        <v>Exc</v>
      </c>
      <c r="J182" t="str">
        <f>_xlfn.XLOOKUP(D182,Produts!$A$1:$A$49,Produts!$C$1:$C$49,,0)</f>
        <v>L</v>
      </c>
      <c r="K182" s="5">
        <f>_xlfn.XLOOKUP(D182,Produts!$A$1:$A$49,Produts!$D$1:$D$49,,0)</f>
        <v>0.2</v>
      </c>
      <c r="L182" s="6">
        <f>_xlfn.XLOOKUP(D182,Produts!$A$1:$A$49,Produts!$E$1:$E$49,,0)</f>
        <v>4.4550000000000001</v>
      </c>
      <c r="M182" s="6">
        <f t="shared" si="6"/>
        <v>22.274999999999999</v>
      </c>
      <c r="N182" t="str">
        <f t="shared" si="7"/>
        <v>Exelca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_xlfn.XLOOKUP(D183,Produts!$A$1:$A$49,Produts!$B$1:$B$49,,0)</f>
        <v>Ara</v>
      </c>
      <c r="J183" t="str">
        <f>_xlfn.XLOOKUP(D183,Produts!$A$1:$A$49,Produts!$C$1:$C$49,,0)</f>
        <v>D</v>
      </c>
      <c r="K183" s="5">
        <f>_xlfn.XLOOKUP(D183,Produts!$A$1:$A$49,Produts!$D$1:$D$49,,0)</f>
        <v>0.5</v>
      </c>
      <c r="L183" s="6">
        <f>_xlfn.XLOOKUP(D183,Produts!$A$1:$A$49,Produts!$E$1:$E$49,,0)</f>
        <v>5.97</v>
      </c>
      <c r="M183" s="6">
        <f t="shared" si="6"/>
        <v>29.849999999999998</v>
      </c>
      <c r="N183" t="str">
        <f t="shared" si="7"/>
        <v>Arabic</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_xlfn.XLOOKUP(D184,Produts!$A$1:$A$49,Produts!$B$1:$B$49,,0)</f>
        <v>Rob</v>
      </c>
      <c r="J184" t="str">
        <f>_xlfn.XLOOKUP(D184,Produts!$A$1:$A$49,Produts!$C$1:$C$49,,0)</f>
        <v>D</v>
      </c>
      <c r="K184" s="5">
        <f>_xlfn.XLOOKUP(D184,Produts!$A$1:$A$49,Produts!$D$1:$D$49,,0)</f>
        <v>0.5</v>
      </c>
      <c r="L184" s="6">
        <f>_xlfn.XLOOKUP(D184,Produts!$A$1:$A$49,Produts!$E$1:$E$49,,0)</f>
        <v>5.3699999999999992</v>
      </c>
      <c r="M184" s="6">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_xlfn.XLOOKUP(D185,Produts!$A$1:$A$49,Produts!$B$1:$B$49,,0)</f>
        <v>Exc</v>
      </c>
      <c r="J185" t="str">
        <f>_xlfn.XLOOKUP(D185,Produts!$A$1:$A$49,Produts!$C$1:$C$49,,0)</f>
        <v>M</v>
      </c>
      <c r="K185" s="5">
        <f>_xlfn.XLOOKUP(D185,Produts!$A$1:$A$49,Produts!$D$1:$D$49,,0)</f>
        <v>0.2</v>
      </c>
      <c r="L185" s="6">
        <f>_xlfn.XLOOKUP(D185,Produts!$A$1:$A$49,Produts!$E$1:$E$49,,0)</f>
        <v>4.125</v>
      </c>
      <c r="M185" s="6">
        <f t="shared" si="6"/>
        <v>8.25</v>
      </c>
      <c r="N185" t="str">
        <f t="shared" si="7"/>
        <v>Exelca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_xlfn.XLOOKUP(D186,Produts!$A$1:$A$49,Produts!$B$1:$B$49,,0)</f>
        <v>Ara</v>
      </c>
      <c r="J186" t="str">
        <f>_xlfn.XLOOKUP(D186,Produts!$A$1:$A$49,Produts!$C$1:$C$49,,0)</f>
        <v>L</v>
      </c>
      <c r="K186" s="5">
        <f>_xlfn.XLOOKUP(D186,Produts!$A$1:$A$49,Produts!$D$1:$D$49,,0)</f>
        <v>0.5</v>
      </c>
      <c r="L186" s="6">
        <f>_xlfn.XLOOKUP(D186,Produts!$A$1:$A$49,Produts!$E$1:$E$49,,0)</f>
        <v>7.77</v>
      </c>
      <c r="M186" s="6">
        <f t="shared" si="6"/>
        <v>31.08</v>
      </c>
      <c r="N186" t="str">
        <f t="shared" si="7"/>
        <v>Arabic</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_xlfn.XLOOKUP(D187,Produts!$A$1:$A$49,Produts!$B$1:$B$49,,0)</f>
        <v>Exc</v>
      </c>
      <c r="J187" t="str">
        <f>_xlfn.XLOOKUP(D187,Produts!$A$1:$A$49,Produts!$C$1:$C$49,,0)</f>
        <v>D</v>
      </c>
      <c r="K187" s="5">
        <f>_xlfn.XLOOKUP(D187,Produts!$A$1:$A$49,Produts!$D$1:$D$49,,0)</f>
        <v>0.5</v>
      </c>
      <c r="L187" s="6">
        <f>_xlfn.XLOOKUP(D187,Produts!$A$1:$A$49,Produts!$E$1:$E$49,,0)</f>
        <v>7.29</v>
      </c>
      <c r="M187" s="6">
        <f t="shared" si="6"/>
        <v>36.450000000000003</v>
      </c>
      <c r="N187" t="str">
        <f t="shared" si="7"/>
        <v>Exelca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_xlfn.XLOOKUP(D188,Produts!$A$1:$A$49,Produts!$B$1:$B$49,,0)</f>
        <v>Rob</v>
      </c>
      <c r="J188" t="str">
        <f>_xlfn.XLOOKUP(D188,Produts!$A$1:$A$49,Produts!$C$1:$C$49,,0)</f>
        <v>M</v>
      </c>
      <c r="K188" s="5">
        <f>_xlfn.XLOOKUP(D188,Produts!$A$1:$A$49,Produts!$D$1:$D$49,,0)</f>
        <v>2.5</v>
      </c>
      <c r="L188" s="6">
        <f>_xlfn.XLOOKUP(D188,Produts!$A$1:$A$49,Produts!$E$1:$E$49,,0)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_xlfn.XLOOKUP(D189,Produts!$A$1:$A$49,Produts!$B$1:$B$49,,0)</f>
        <v>Lib</v>
      </c>
      <c r="J189" t="str">
        <f>_xlfn.XLOOKUP(D189,Produts!$A$1:$A$49,Produts!$C$1:$C$49,,0)</f>
        <v>M</v>
      </c>
      <c r="K189" s="5">
        <f>_xlfn.XLOOKUP(D189,Produts!$A$1:$A$49,Produts!$D$1:$D$49,,0)</f>
        <v>0.5</v>
      </c>
      <c r="L189" s="6">
        <f>_xlfn.XLOOKUP(D189,Produts!$A$1:$A$49,Produts!$E$1:$E$49,,0)</f>
        <v>8.73</v>
      </c>
      <c r="M189" s="6">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_xlfn.XLOOKUP(D190,Produts!$A$1:$A$49,Produts!$B$1:$B$49,,0)</f>
        <v>Exc</v>
      </c>
      <c r="J190" t="str">
        <f>_xlfn.XLOOKUP(D190,Produts!$A$1:$A$49,Produts!$C$1:$C$49,,0)</f>
        <v>L</v>
      </c>
      <c r="K190" s="5">
        <f>_xlfn.XLOOKUP(D190,Produts!$A$1:$A$49,Produts!$D$1:$D$49,,0)</f>
        <v>0.2</v>
      </c>
      <c r="L190" s="6">
        <f>_xlfn.XLOOKUP(D190,Produts!$A$1:$A$49,Produts!$E$1:$E$49,,0)</f>
        <v>4.4550000000000001</v>
      </c>
      <c r="M190" s="6">
        <f t="shared" si="6"/>
        <v>4.4550000000000001</v>
      </c>
      <c r="N190" t="str">
        <f t="shared" si="7"/>
        <v>Exelca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_xlfn.XLOOKUP(D191,Produts!$A$1:$A$49,Produts!$B$1:$B$49,,0)</f>
        <v>Lib</v>
      </c>
      <c r="J191" t="str">
        <f>_xlfn.XLOOKUP(D191,Produts!$A$1:$A$49,Produts!$C$1:$C$49,,0)</f>
        <v>M</v>
      </c>
      <c r="K191" s="5">
        <f>_xlfn.XLOOKUP(D191,Produts!$A$1:$A$49,Produts!$D$1:$D$49,,0)</f>
        <v>1</v>
      </c>
      <c r="L191" s="6">
        <f>_xlfn.XLOOKUP(D191,Produts!$A$1:$A$49,Produts!$E$1:$E$49,,0)</f>
        <v>14.55</v>
      </c>
      <c r="M191" s="6">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_xlfn.XLOOKUP(D192,Produts!$A$1:$A$49,Produts!$B$1:$B$49,,0)</f>
        <v>Lib</v>
      </c>
      <c r="J192" t="str">
        <f>_xlfn.XLOOKUP(D192,Produts!$A$1:$A$49,Produts!$C$1:$C$49,,0)</f>
        <v>M</v>
      </c>
      <c r="K192" s="5">
        <f>_xlfn.XLOOKUP(D192,Produts!$A$1:$A$49,Produts!$D$1:$D$49,,0)</f>
        <v>2.5</v>
      </c>
      <c r="L192" s="6">
        <f>_xlfn.XLOOKUP(D192,Produts!$A$1:$A$49,Produts!$E$1:$E$49,,0)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_xlfn.XLOOKUP(D193,Produts!$A$1:$A$49,Produts!$B$1:$B$49,,0)</f>
        <v>Lib</v>
      </c>
      <c r="J193" t="str">
        <f>_xlfn.XLOOKUP(D193,Produts!$A$1:$A$49,Produts!$C$1:$C$49,,0)</f>
        <v>D</v>
      </c>
      <c r="K193" s="5">
        <f>_xlfn.XLOOKUP(D193,Produts!$A$1:$A$49,Produts!$D$1:$D$49,,0)</f>
        <v>0.2</v>
      </c>
      <c r="L193" s="6">
        <f>_xlfn.XLOOKUP(D193,Produts!$A$1:$A$49,Produts!$E$1:$E$49,,0)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_xlfn.XLOOKUP(D194,Produts!$A$1:$A$49,Produts!$B$1:$B$49,,0)</f>
        <v>Exc</v>
      </c>
      <c r="J194" t="str">
        <f>_xlfn.XLOOKUP(D194,Produts!$A$1:$A$49,Produts!$C$1:$C$49,,0)</f>
        <v>D</v>
      </c>
      <c r="K194" s="5">
        <f>_xlfn.XLOOKUP(D194,Produts!$A$1:$A$49,Produts!$D$1:$D$49,,0)</f>
        <v>1</v>
      </c>
      <c r="L194" s="6">
        <f>_xlfn.XLOOKUP(D194,Produts!$A$1:$A$49,Produts!$E$1:$E$49,,0)</f>
        <v>12.15</v>
      </c>
      <c r="M194" s="6">
        <f t="shared" si="6"/>
        <v>72.900000000000006</v>
      </c>
      <c r="N194" t="str">
        <f t="shared" si="7"/>
        <v>Exelca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_xlfn.XLOOKUP(D195,Produts!$A$1:$A$49,Produts!$B$1:$B$49,,0)</f>
        <v>Exc</v>
      </c>
      <c r="J195" t="str">
        <f>_xlfn.XLOOKUP(D195,Produts!$A$1:$A$49,Produts!$C$1:$C$49,,0)</f>
        <v>L</v>
      </c>
      <c r="K195" s="5">
        <f>_xlfn.XLOOKUP(D195,Produts!$A$1:$A$49,Produts!$D$1:$D$49,,0)</f>
        <v>1</v>
      </c>
      <c r="L195" s="6">
        <f>_xlfn.XLOOKUP(D195,Produts!$A$1:$A$49,Produts!$E$1:$E$49,,0)</f>
        <v>14.85</v>
      </c>
      <c r="M195" s="6">
        <f t="shared" ref="M195:M258" si="9">(L195*E195)</f>
        <v>44.55</v>
      </c>
      <c r="N195" t="str">
        <f t="shared" ref="N195:N258" si="10">IF(I195="Rob","Robusta",IF(I195="Exc","Exelca",IF(I195="Lib","Liberica",IF(I195="Ara","Arabic",""))))</f>
        <v>Exelca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_xlfn.XLOOKUP(D196,Produts!$A$1:$A$49,Produts!$B$1:$B$49,,0)</f>
        <v>Exc</v>
      </c>
      <c r="J196" t="str">
        <f>_xlfn.XLOOKUP(D196,Produts!$A$1:$A$49,Produts!$C$1:$C$49,,0)</f>
        <v>D</v>
      </c>
      <c r="K196" s="5">
        <f>_xlfn.XLOOKUP(D196,Produts!$A$1:$A$49,Produts!$D$1:$D$49,,0)</f>
        <v>0.5</v>
      </c>
      <c r="L196" s="6">
        <f>_xlfn.XLOOKUP(D196,Produts!$A$1:$A$49,Produts!$E$1:$E$49,,0)</f>
        <v>7.29</v>
      </c>
      <c r="M196" s="6">
        <f t="shared" si="9"/>
        <v>36.450000000000003</v>
      </c>
      <c r="N196" t="str">
        <f t="shared" si="10"/>
        <v>Exelca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_xlfn.XLOOKUP(D197,Produts!$A$1:$A$49,Produts!$B$1:$B$49,,0)</f>
        <v>Ara</v>
      </c>
      <c r="J197" t="str">
        <f>_xlfn.XLOOKUP(D197,Produts!$A$1:$A$49,Produts!$C$1:$C$49,,0)</f>
        <v>L</v>
      </c>
      <c r="K197" s="5">
        <f>_xlfn.XLOOKUP(D197,Produts!$A$1:$A$49,Produts!$D$1:$D$49,,0)</f>
        <v>1</v>
      </c>
      <c r="L197" s="6">
        <f>_xlfn.XLOOKUP(D197,Produts!$A$1:$A$49,Produts!$E$1:$E$49,,0)</f>
        <v>12.95</v>
      </c>
      <c r="M197" s="6">
        <f t="shared" si="9"/>
        <v>38.849999999999994</v>
      </c>
      <c r="N197" t="str">
        <f t="shared" si="10"/>
        <v>Arabic</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_xlfn.XLOOKUP(D198,Produts!$A$1:$A$49,Produts!$B$1:$B$49,,0)</f>
        <v>Exc</v>
      </c>
      <c r="J198" t="str">
        <f>_xlfn.XLOOKUP(D198,Produts!$A$1:$A$49,Produts!$C$1:$C$49,,0)</f>
        <v>L</v>
      </c>
      <c r="K198" s="5">
        <f>_xlfn.XLOOKUP(D198,Produts!$A$1:$A$49,Produts!$D$1:$D$49,,0)</f>
        <v>0.5</v>
      </c>
      <c r="L198" s="6">
        <f>_xlfn.XLOOKUP(D198,Produts!$A$1:$A$49,Produts!$E$1:$E$49,,0)</f>
        <v>8.91</v>
      </c>
      <c r="M198" s="6">
        <f t="shared" si="9"/>
        <v>53.46</v>
      </c>
      <c r="N198" t="str">
        <f t="shared" si="10"/>
        <v>Exelca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_xlfn.XLOOKUP(D199,Produts!$A$1:$A$49,Produts!$B$1:$B$49,,0)</f>
        <v>Lib</v>
      </c>
      <c r="J199" t="str">
        <f>_xlfn.XLOOKUP(D199,Produts!$A$1:$A$49,Produts!$C$1:$C$49,,0)</f>
        <v>D</v>
      </c>
      <c r="K199" s="5">
        <f>_xlfn.XLOOKUP(D199,Produts!$A$1:$A$49,Produts!$D$1:$D$49,,0)</f>
        <v>2.5</v>
      </c>
      <c r="L199" s="6">
        <f>_xlfn.XLOOKUP(D199,Produts!$A$1:$A$49,Produts!$E$1:$E$49,,0)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_xlfn.XLOOKUP(D200,Produts!$A$1:$A$49,Produts!$B$1:$B$49,,0)</f>
        <v>Lib</v>
      </c>
      <c r="J200" t="str">
        <f>_xlfn.XLOOKUP(D200,Produts!$A$1:$A$49,Produts!$C$1:$C$49,,0)</f>
        <v>D</v>
      </c>
      <c r="K200" s="5">
        <f>_xlfn.XLOOKUP(D200,Produts!$A$1:$A$49,Produts!$D$1:$D$49,,0)</f>
        <v>2.5</v>
      </c>
      <c r="L200" s="6">
        <f>_xlfn.XLOOKUP(D200,Produts!$A$1:$A$49,Produts!$E$1:$E$49,,0)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_xlfn.XLOOKUP(D201,Produts!$A$1:$A$49,Produts!$B$1:$B$49,,0)</f>
        <v>Lib</v>
      </c>
      <c r="J201" t="str">
        <f>_xlfn.XLOOKUP(D201,Produts!$A$1:$A$49,Produts!$C$1:$C$49,,0)</f>
        <v>L</v>
      </c>
      <c r="K201" s="5">
        <f>_xlfn.XLOOKUP(D201,Produts!$A$1:$A$49,Produts!$D$1:$D$49,,0)</f>
        <v>0.5</v>
      </c>
      <c r="L201" s="6">
        <f>_xlfn.XLOOKUP(D201,Produts!$A$1:$A$49,Produts!$E$1:$E$49,,0)</f>
        <v>9.51</v>
      </c>
      <c r="M201" s="6">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_xlfn.XLOOKUP(D202,Produts!$A$1:$A$49,Produts!$B$1:$B$49,,0)</f>
        <v>Exc</v>
      </c>
      <c r="J202" t="str">
        <f>_xlfn.XLOOKUP(D202,Produts!$A$1:$A$49,Produts!$C$1:$C$49,,0)</f>
        <v>M</v>
      </c>
      <c r="K202" s="5">
        <f>_xlfn.XLOOKUP(D202,Produts!$A$1:$A$49,Produts!$D$1:$D$49,,0)</f>
        <v>1</v>
      </c>
      <c r="L202" s="6">
        <f>_xlfn.XLOOKUP(D202,Produts!$A$1:$A$49,Produts!$E$1:$E$49,,0)</f>
        <v>13.75</v>
      </c>
      <c r="M202" s="6">
        <f t="shared" si="9"/>
        <v>41.25</v>
      </c>
      <c r="N202" t="str">
        <f t="shared" si="10"/>
        <v>Exelca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_xlfn.XLOOKUP(D203,Produts!$A$1:$A$49,Produts!$B$1:$B$49,,0)</f>
        <v>Lib</v>
      </c>
      <c r="J203" t="str">
        <f>_xlfn.XLOOKUP(D203,Produts!$A$1:$A$49,Produts!$C$1:$C$49,,0)</f>
        <v>L</v>
      </c>
      <c r="K203" s="5">
        <f>_xlfn.XLOOKUP(D203,Produts!$A$1:$A$49,Produts!$D$1:$D$49,,0)</f>
        <v>0.5</v>
      </c>
      <c r="L203" s="6">
        <f>_xlfn.XLOOKUP(D203,Produts!$A$1:$A$49,Produts!$E$1:$E$49,,0)</f>
        <v>9.51</v>
      </c>
      <c r="M203" s="6">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_xlfn.XLOOKUP(D204,Produts!$A$1:$A$49,Produts!$B$1:$B$49,,0)</f>
        <v>Lib</v>
      </c>
      <c r="J204" t="str">
        <f>_xlfn.XLOOKUP(D204,Produts!$A$1:$A$49,Produts!$C$1:$C$49,,0)</f>
        <v>D</v>
      </c>
      <c r="K204" s="5">
        <f>_xlfn.XLOOKUP(D204,Produts!$A$1:$A$49,Produts!$D$1:$D$49,,0)</f>
        <v>2.5</v>
      </c>
      <c r="L204" s="6">
        <f>_xlfn.XLOOKUP(D204,Produts!$A$1:$A$49,Produts!$E$1:$E$49,,0)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_xlfn.XLOOKUP(D205,Produts!$A$1:$A$49,Produts!$B$1:$B$49,,0)</f>
        <v>Lib</v>
      </c>
      <c r="J205" t="str">
        <f>_xlfn.XLOOKUP(D205,Produts!$A$1:$A$49,Produts!$C$1:$C$49,,0)</f>
        <v>L</v>
      </c>
      <c r="K205" s="5">
        <f>_xlfn.XLOOKUP(D205,Produts!$A$1:$A$49,Produts!$D$1:$D$49,,0)</f>
        <v>0.2</v>
      </c>
      <c r="L205" s="6">
        <f>_xlfn.XLOOKUP(D205,Produts!$A$1:$A$49,Produts!$E$1:$E$49,,0)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_xlfn.XLOOKUP(D206,Produts!$A$1:$A$49,Produts!$B$1:$B$49,,0)</f>
        <v>Exc</v>
      </c>
      <c r="J206" t="str">
        <f>_xlfn.XLOOKUP(D206,Produts!$A$1:$A$49,Produts!$C$1:$C$49,,0)</f>
        <v>M</v>
      </c>
      <c r="K206" s="5">
        <f>_xlfn.XLOOKUP(D206,Produts!$A$1:$A$49,Produts!$D$1:$D$49,,0)</f>
        <v>1</v>
      </c>
      <c r="L206" s="6">
        <f>_xlfn.XLOOKUP(D206,Produts!$A$1:$A$49,Produts!$E$1:$E$49,,0)</f>
        <v>13.75</v>
      </c>
      <c r="M206" s="6">
        <f t="shared" si="9"/>
        <v>82.5</v>
      </c>
      <c r="N206" t="str">
        <f t="shared" si="10"/>
        <v>Exelca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_xlfn.XLOOKUP(D207,Produts!$A$1:$A$49,Produts!$B$1:$B$49,,0)</f>
        <v>Rob</v>
      </c>
      <c r="J207" t="str">
        <f>_xlfn.XLOOKUP(D207,Produts!$A$1:$A$49,Produts!$C$1:$C$49,,0)</f>
        <v>D</v>
      </c>
      <c r="K207" s="5">
        <f>_xlfn.XLOOKUP(D207,Produts!$A$1:$A$49,Produts!$D$1:$D$49,,0)</f>
        <v>0.2</v>
      </c>
      <c r="L207" s="6">
        <f>_xlfn.XLOOKUP(D207,Produts!$A$1:$A$49,Produts!$E$1:$E$49,,0)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_xlfn.XLOOKUP(D208,Produts!$A$1:$A$49,Produts!$B$1:$B$49,,0)</f>
        <v>Ara</v>
      </c>
      <c r="J208" t="str">
        <f>_xlfn.XLOOKUP(D208,Produts!$A$1:$A$49,Produts!$C$1:$C$49,,0)</f>
        <v>M</v>
      </c>
      <c r="K208" s="5">
        <f>_xlfn.XLOOKUP(D208,Produts!$A$1:$A$49,Produts!$D$1:$D$49,,0)</f>
        <v>1</v>
      </c>
      <c r="L208" s="6">
        <f>_xlfn.XLOOKUP(D208,Produts!$A$1:$A$49,Produts!$E$1:$E$49,,0)</f>
        <v>11.25</v>
      </c>
      <c r="M208" s="6">
        <f t="shared" si="9"/>
        <v>22.5</v>
      </c>
      <c r="N208" t="str">
        <f t="shared" si="10"/>
        <v>Arabic</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_xlfn.XLOOKUP(D209,Produts!$A$1:$A$49,Produts!$B$1:$B$49,,0)</f>
        <v>Ara</v>
      </c>
      <c r="J209" t="str">
        <f>_xlfn.XLOOKUP(D209,Produts!$A$1:$A$49,Produts!$C$1:$C$49,,0)</f>
        <v>M</v>
      </c>
      <c r="K209" s="5">
        <f>_xlfn.XLOOKUP(D209,Produts!$A$1:$A$49,Produts!$D$1:$D$49,,0)</f>
        <v>0.5</v>
      </c>
      <c r="L209" s="6">
        <f>_xlfn.XLOOKUP(D209,Produts!$A$1:$A$49,Produts!$E$1:$E$49,,0)</f>
        <v>6.75</v>
      </c>
      <c r="M209" s="6">
        <f t="shared" si="9"/>
        <v>40.5</v>
      </c>
      <c r="N209" t="str">
        <f t="shared" si="10"/>
        <v>Arabic</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_xlfn.XLOOKUP(D210,Produts!$A$1:$A$49,Produts!$B$1:$B$49,,0)</f>
        <v>Exc</v>
      </c>
      <c r="J210" t="str">
        <f>_xlfn.XLOOKUP(D210,Produts!$A$1:$A$49,Produts!$C$1:$C$49,,0)</f>
        <v>D</v>
      </c>
      <c r="K210" s="5">
        <f>_xlfn.XLOOKUP(D210,Produts!$A$1:$A$49,Produts!$D$1:$D$49,,0)</f>
        <v>0.5</v>
      </c>
      <c r="L210" s="6">
        <f>_xlfn.XLOOKUP(D210,Produts!$A$1:$A$49,Produts!$E$1:$E$49,,0)</f>
        <v>7.29</v>
      </c>
      <c r="M210" s="6">
        <f t="shared" si="9"/>
        <v>29.16</v>
      </c>
      <c r="N210" t="str">
        <f t="shared" si="10"/>
        <v>Exelca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_xlfn.XLOOKUP(D211,Produts!$A$1:$A$49,Produts!$B$1:$B$49,,0)</f>
        <v>Ara</v>
      </c>
      <c r="J211" t="str">
        <f>_xlfn.XLOOKUP(D211,Produts!$A$1:$A$49,Produts!$C$1:$C$49,,0)</f>
        <v>M</v>
      </c>
      <c r="K211" s="5">
        <f>_xlfn.XLOOKUP(D211,Produts!$A$1:$A$49,Produts!$D$1:$D$49,,0)</f>
        <v>0.5</v>
      </c>
      <c r="L211" s="6">
        <f>_xlfn.XLOOKUP(D211,Produts!$A$1:$A$49,Produts!$E$1:$E$49,,0)</f>
        <v>6.75</v>
      </c>
      <c r="M211" s="6">
        <f t="shared" si="9"/>
        <v>6.75</v>
      </c>
      <c r="N211" t="str">
        <f t="shared" si="10"/>
        <v>Arabic</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_xlfn.XLOOKUP(D212,Produts!$A$1:$A$49,Produts!$B$1:$B$49,,0)</f>
        <v>Lib</v>
      </c>
      <c r="J212" t="str">
        <f>_xlfn.XLOOKUP(D212,Produts!$A$1:$A$49,Produts!$C$1:$C$49,,0)</f>
        <v>D</v>
      </c>
      <c r="K212" s="5">
        <f>_xlfn.XLOOKUP(D212,Produts!$A$1:$A$49,Produts!$D$1:$D$49,,0)</f>
        <v>1</v>
      </c>
      <c r="L212" s="6">
        <f>_xlfn.XLOOKUP(D212,Produts!$A$1:$A$49,Produts!$E$1:$E$49,,0)</f>
        <v>12.95</v>
      </c>
      <c r="M212" s="6">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_xlfn.XLOOKUP(D213,Produts!$A$1:$A$49,Produts!$B$1:$B$49,,0)</f>
        <v>Exc</v>
      </c>
      <c r="J213" t="str">
        <f>_xlfn.XLOOKUP(D213,Produts!$A$1:$A$49,Produts!$C$1:$C$49,,0)</f>
        <v>L</v>
      </c>
      <c r="K213" s="5">
        <f>_xlfn.XLOOKUP(D213,Produts!$A$1:$A$49,Produts!$D$1:$D$49,,0)</f>
        <v>0.5</v>
      </c>
      <c r="L213" s="6">
        <f>_xlfn.XLOOKUP(D213,Produts!$A$1:$A$49,Produts!$E$1:$E$49,,0)</f>
        <v>8.91</v>
      </c>
      <c r="M213" s="6">
        <f t="shared" si="9"/>
        <v>53.46</v>
      </c>
      <c r="N213" t="str">
        <f t="shared" si="10"/>
        <v>Exelca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_xlfn.XLOOKUP(D214,Produts!$A$1:$A$49,Produts!$B$1:$B$49,,0)</f>
        <v>Exc</v>
      </c>
      <c r="J214" t="str">
        <f>_xlfn.XLOOKUP(D214,Produts!$A$1:$A$49,Produts!$C$1:$C$49,,0)</f>
        <v>D</v>
      </c>
      <c r="K214" s="5">
        <f>_xlfn.XLOOKUP(D214,Produts!$A$1:$A$49,Produts!$D$1:$D$49,,0)</f>
        <v>0.2</v>
      </c>
      <c r="L214" s="6">
        <f>_xlfn.XLOOKUP(D214,Produts!$A$1:$A$49,Produts!$E$1:$E$49,,0)</f>
        <v>3.645</v>
      </c>
      <c r="M214" s="6">
        <f t="shared" si="9"/>
        <v>14.58</v>
      </c>
      <c r="N214" t="str">
        <f t="shared" si="10"/>
        <v>Exelca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_xlfn.XLOOKUP(D215,Produts!$A$1:$A$49,Produts!$B$1:$B$49,,0)</f>
        <v>Rob</v>
      </c>
      <c r="J215" t="str">
        <f>_xlfn.XLOOKUP(D215,Produts!$A$1:$A$49,Produts!$C$1:$C$49,,0)</f>
        <v>D</v>
      </c>
      <c r="K215" s="5">
        <f>_xlfn.XLOOKUP(D215,Produts!$A$1:$A$49,Produts!$D$1:$D$49,,0)</f>
        <v>2.5</v>
      </c>
      <c r="L215" s="6">
        <f>_xlfn.XLOOKUP(D215,Produts!$A$1:$A$49,Produts!$E$1:$E$49,,0)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_xlfn.XLOOKUP(D216,Produts!$A$1:$A$49,Produts!$B$1:$B$49,,0)</f>
        <v>Lib</v>
      </c>
      <c r="J216" t="str">
        <f>_xlfn.XLOOKUP(D216,Produts!$A$1:$A$49,Produts!$C$1:$C$49,,0)</f>
        <v>L</v>
      </c>
      <c r="K216" s="5">
        <f>_xlfn.XLOOKUP(D216,Produts!$A$1:$A$49,Produts!$D$1:$D$49,,0)</f>
        <v>1</v>
      </c>
      <c r="L216" s="6">
        <f>_xlfn.XLOOKUP(D216,Produts!$A$1:$A$49,Produts!$E$1:$E$49,,0)</f>
        <v>15.85</v>
      </c>
      <c r="M216" s="6">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_xlfn.XLOOKUP(D217,Produts!$A$1:$A$49,Produts!$B$1:$B$49,,0)</f>
        <v>Lib</v>
      </c>
      <c r="J217" t="str">
        <f>_xlfn.XLOOKUP(D217,Produts!$A$1:$A$49,Produts!$C$1:$C$49,,0)</f>
        <v>D</v>
      </c>
      <c r="K217" s="5">
        <f>_xlfn.XLOOKUP(D217,Produts!$A$1:$A$49,Produts!$D$1:$D$49,,0)</f>
        <v>0.2</v>
      </c>
      <c r="L217" s="6">
        <f>_xlfn.XLOOKUP(D217,Produts!$A$1:$A$49,Produts!$E$1:$E$49,,0)</f>
        <v>3.8849999999999998</v>
      </c>
      <c r="M217" s="6">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_xlfn.XLOOKUP(D218,Produts!$A$1:$A$49,Produts!$B$1:$B$49,,0)</f>
        <v>Lib</v>
      </c>
      <c r="J218" t="str">
        <f>_xlfn.XLOOKUP(D218,Produts!$A$1:$A$49,Produts!$C$1:$C$49,,0)</f>
        <v>M</v>
      </c>
      <c r="K218" s="5">
        <f>_xlfn.XLOOKUP(D218,Produts!$A$1:$A$49,Produts!$D$1:$D$49,,0)</f>
        <v>1</v>
      </c>
      <c r="L218" s="6">
        <f>_xlfn.XLOOKUP(D218,Produts!$A$1:$A$49,Produts!$E$1:$E$49,,0)</f>
        <v>14.55</v>
      </c>
      <c r="M218" s="6">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_xlfn.XLOOKUP(D219,Produts!$A$1:$A$49,Produts!$B$1:$B$49,,0)</f>
        <v>Exc</v>
      </c>
      <c r="J219" t="str">
        <f>_xlfn.XLOOKUP(D219,Produts!$A$1:$A$49,Produts!$C$1:$C$49,,0)</f>
        <v>L</v>
      </c>
      <c r="K219" s="5">
        <f>_xlfn.XLOOKUP(D219,Produts!$A$1:$A$49,Produts!$D$1:$D$49,,0)</f>
        <v>0.5</v>
      </c>
      <c r="L219" s="6">
        <f>_xlfn.XLOOKUP(D219,Produts!$A$1:$A$49,Produts!$E$1:$E$49,,0)</f>
        <v>8.91</v>
      </c>
      <c r="M219" s="6">
        <f t="shared" si="9"/>
        <v>35.64</v>
      </c>
      <c r="N219" t="str">
        <f t="shared" si="10"/>
        <v>Exelca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_xlfn.XLOOKUP(D220,Produts!$A$1:$A$49,Produts!$B$1:$B$49,,0)</f>
        <v>Ara</v>
      </c>
      <c r="J220" t="str">
        <f>_xlfn.XLOOKUP(D220,Produts!$A$1:$A$49,Produts!$C$1:$C$49,,0)</f>
        <v>M</v>
      </c>
      <c r="K220" s="5">
        <f>_xlfn.XLOOKUP(D220,Produts!$A$1:$A$49,Produts!$D$1:$D$49,,0)</f>
        <v>1</v>
      </c>
      <c r="L220" s="6">
        <f>_xlfn.XLOOKUP(D220,Produts!$A$1:$A$49,Produts!$E$1:$E$49,,0)</f>
        <v>11.25</v>
      </c>
      <c r="M220" s="6">
        <f t="shared" si="9"/>
        <v>56.25</v>
      </c>
      <c r="N220" t="str">
        <f t="shared" si="10"/>
        <v>Arabic</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_xlfn.XLOOKUP(D221,Produts!$A$1:$A$49,Produts!$B$1:$B$49,,0)</f>
        <v>Rob</v>
      </c>
      <c r="J221" t="str">
        <f>_xlfn.XLOOKUP(D221,Produts!$A$1:$A$49,Produts!$C$1:$C$49,,0)</f>
        <v>L</v>
      </c>
      <c r="K221" s="5">
        <f>_xlfn.XLOOKUP(D221,Produts!$A$1:$A$49,Produts!$D$1:$D$49,,0)</f>
        <v>0.2</v>
      </c>
      <c r="L221" s="6">
        <f>_xlfn.XLOOKUP(D221,Produts!$A$1:$A$49,Produts!$E$1:$E$49,,0)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_xlfn.XLOOKUP(D222,Produts!$A$1:$A$49,Produts!$B$1:$B$49,,0)</f>
        <v>Rob</v>
      </c>
      <c r="J222" t="str">
        <f>_xlfn.XLOOKUP(D222,Produts!$A$1:$A$49,Produts!$C$1:$C$49,,0)</f>
        <v>M</v>
      </c>
      <c r="K222" s="5">
        <f>_xlfn.XLOOKUP(D222,Produts!$A$1:$A$49,Produts!$D$1:$D$49,,0)</f>
        <v>0.2</v>
      </c>
      <c r="L222" s="6">
        <f>_xlfn.XLOOKUP(D222,Produts!$A$1:$A$49,Produts!$E$1:$E$49,,0)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_xlfn.XLOOKUP(D223,Produts!$A$1:$A$49,Produts!$B$1:$B$49,,0)</f>
        <v>Ara</v>
      </c>
      <c r="J223" t="str">
        <f>_xlfn.XLOOKUP(D223,Produts!$A$1:$A$49,Produts!$C$1:$C$49,,0)</f>
        <v>L</v>
      </c>
      <c r="K223" s="5">
        <f>_xlfn.XLOOKUP(D223,Produts!$A$1:$A$49,Produts!$D$1:$D$49,,0)</f>
        <v>1</v>
      </c>
      <c r="L223" s="6">
        <f>_xlfn.XLOOKUP(D223,Produts!$A$1:$A$49,Produts!$E$1:$E$49,,0)</f>
        <v>12.95</v>
      </c>
      <c r="M223" s="6">
        <f t="shared" si="9"/>
        <v>77.699999999999989</v>
      </c>
      <c r="N223" t="str">
        <f t="shared" si="10"/>
        <v>Arabic</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_xlfn.XLOOKUP(D224,Produts!$A$1:$A$49,Produts!$B$1:$B$49,,0)</f>
        <v>Lib</v>
      </c>
      <c r="J224" t="str">
        <f>_xlfn.XLOOKUP(D224,Produts!$A$1:$A$49,Produts!$C$1:$C$49,,0)</f>
        <v>D</v>
      </c>
      <c r="K224" s="5">
        <f>_xlfn.XLOOKUP(D224,Produts!$A$1:$A$49,Produts!$D$1:$D$49,,0)</f>
        <v>0.5</v>
      </c>
      <c r="L224" s="6">
        <f>_xlfn.XLOOKUP(D224,Produts!$A$1:$A$49,Produts!$E$1:$E$49,,0)</f>
        <v>7.77</v>
      </c>
      <c r="M224" s="6">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_xlfn.XLOOKUP(D225,Produts!$A$1:$A$49,Produts!$B$1:$B$49,,0)</f>
        <v>Exc</v>
      </c>
      <c r="J225" t="str">
        <f>_xlfn.XLOOKUP(D225,Produts!$A$1:$A$49,Produts!$C$1:$C$49,,0)</f>
        <v>L</v>
      </c>
      <c r="K225" s="5">
        <f>_xlfn.XLOOKUP(D225,Produts!$A$1:$A$49,Produts!$D$1:$D$49,,0)</f>
        <v>1</v>
      </c>
      <c r="L225" s="6">
        <f>_xlfn.XLOOKUP(D225,Produts!$A$1:$A$49,Produts!$E$1:$E$49,,0)</f>
        <v>14.85</v>
      </c>
      <c r="M225" s="6">
        <f t="shared" si="9"/>
        <v>59.4</v>
      </c>
      <c r="N225" t="str">
        <f t="shared" si="10"/>
        <v>Exelca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_xlfn.XLOOKUP(D226,Produts!$A$1:$A$49,Produts!$B$1:$B$49,,0)</f>
        <v>Lib</v>
      </c>
      <c r="J226" t="str">
        <f>_xlfn.XLOOKUP(D226,Produts!$A$1:$A$49,Produts!$C$1:$C$49,,0)</f>
        <v>D</v>
      </c>
      <c r="K226" s="5">
        <f>_xlfn.XLOOKUP(D226,Produts!$A$1:$A$49,Produts!$D$1:$D$49,,0)</f>
        <v>2.5</v>
      </c>
      <c r="L226" s="6">
        <f>_xlfn.XLOOKUP(D226,Produts!$A$1:$A$49,Produts!$E$1:$E$49,,0)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_xlfn.XLOOKUP(D227,Produts!$A$1:$A$49,Produts!$B$1:$B$49,,0)</f>
        <v>Rob</v>
      </c>
      <c r="J227" t="str">
        <f>_xlfn.XLOOKUP(D227,Produts!$A$1:$A$49,Produts!$C$1:$C$49,,0)</f>
        <v>L</v>
      </c>
      <c r="K227" s="5">
        <f>_xlfn.XLOOKUP(D227,Produts!$A$1:$A$49,Produts!$D$1:$D$49,,0)</f>
        <v>0.2</v>
      </c>
      <c r="L227" s="6">
        <f>_xlfn.XLOOKUP(D227,Produts!$A$1:$A$49,Produts!$E$1:$E$49,,0)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_xlfn.XLOOKUP(D228,Produts!$A$1:$A$49,Produts!$B$1:$B$49,,0)</f>
        <v>Ara</v>
      </c>
      <c r="J228" t="str">
        <f>_xlfn.XLOOKUP(D228,Produts!$A$1:$A$49,Produts!$C$1:$C$49,,0)</f>
        <v>M</v>
      </c>
      <c r="K228" s="5">
        <f>_xlfn.XLOOKUP(D228,Produts!$A$1:$A$49,Produts!$D$1:$D$49,,0)</f>
        <v>2.5</v>
      </c>
      <c r="L228" s="6">
        <f>_xlfn.XLOOKUP(D228,Produts!$A$1:$A$49,Produts!$E$1:$E$49,,0)</f>
        <v>25.874999999999996</v>
      </c>
      <c r="M228" s="6">
        <f t="shared" si="9"/>
        <v>129.37499999999997</v>
      </c>
      <c r="N228" t="str">
        <f t="shared" si="10"/>
        <v>Arabic</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_xlfn.XLOOKUP(D229,Produts!$A$1:$A$49,Produts!$B$1:$B$49,,0)</f>
        <v>Rob</v>
      </c>
      <c r="J229" t="str">
        <f>_xlfn.XLOOKUP(D229,Produts!$A$1:$A$49,Produts!$C$1:$C$49,,0)</f>
        <v>D</v>
      </c>
      <c r="K229" s="5">
        <f>_xlfn.XLOOKUP(D229,Produts!$A$1:$A$49,Produts!$D$1:$D$49,,0)</f>
        <v>0.2</v>
      </c>
      <c r="L229" s="6">
        <f>_xlfn.XLOOKUP(D229,Produts!$A$1:$A$49,Produts!$E$1:$E$49,,0)</f>
        <v>2.6849999999999996</v>
      </c>
      <c r="M229" s="6">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_xlfn.XLOOKUP(D230,Produts!$A$1:$A$49,Produts!$B$1:$B$49,,0)</f>
        <v>Rob</v>
      </c>
      <c r="J230" t="str">
        <f>_xlfn.XLOOKUP(D230,Produts!$A$1:$A$49,Produts!$C$1:$C$49,,0)</f>
        <v>L</v>
      </c>
      <c r="K230" s="5">
        <f>_xlfn.XLOOKUP(D230,Produts!$A$1:$A$49,Produts!$D$1:$D$49,,0)</f>
        <v>0.2</v>
      </c>
      <c r="L230" s="6">
        <f>_xlfn.XLOOKUP(D230,Produts!$A$1:$A$49,Produts!$E$1:$E$49,,0)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_xlfn.XLOOKUP(D231,Produts!$A$1:$A$49,Produts!$B$1:$B$49,,0)</f>
        <v>Lib</v>
      </c>
      <c r="J231" t="str">
        <f>_xlfn.XLOOKUP(D231,Produts!$A$1:$A$49,Produts!$C$1:$C$49,,0)</f>
        <v>M</v>
      </c>
      <c r="K231" s="5">
        <f>_xlfn.XLOOKUP(D231,Produts!$A$1:$A$49,Produts!$D$1:$D$49,,0)</f>
        <v>0.2</v>
      </c>
      <c r="L231" s="6">
        <f>_xlfn.XLOOKUP(D231,Produts!$A$1:$A$49,Produts!$E$1:$E$49,,0)</f>
        <v>4.3650000000000002</v>
      </c>
      <c r="M231" s="6">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_xlfn.XLOOKUP(D232,Produts!$A$1:$A$49,Produts!$B$1:$B$49,,0)</f>
        <v>Ara</v>
      </c>
      <c r="J232" t="str">
        <f>_xlfn.XLOOKUP(D232,Produts!$A$1:$A$49,Produts!$C$1:$C$49,,0)</f>
        <v>M</v>
      </c>
      <c r="K232" s="5">
        <f>_xlfn.XLOOKUP(D232,Produts!$A$1:$A$49,Produts!$D$1:$D$49,,0)</f>
        <v>2.5</v>
      </c>
      <c r="L232" s="6">
        <f>_xlfn.XLOOKUP(D232,Produts!$A$1:$A$49,Produts!$E$1:$E$49,,0)</f>
        <v>25.874999999999996</v>
      </c>
      <c r="M232" s="6">
        <f t="shared" si="9"/>
        <v>51.749999999999993</v>
      </c>
      <c r="N232" t="str">
        <f t="shared" si="10"/>
        <v>Arabic</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_xlfn.XLOOKUP(D233,Produts!$A$1:$A$49,Produts!$B$1:$B$49,,0)</f>
        <v>Lib</v>
      </c>
      <c r="J233" t="str">
        <f>_xlfn.XLOOKUP(D233,Produts!$A$1:$A$49,Produts!$C$1:$C$49,,0)</f>
        <v>M</v>
      </c>
      <c r="K233" s="5">
        <f>_xlfn.XLOOKUP(D233,Produts!$A$1:$A$49,Produts!$D$1:$D$49,,0)</f>
        <v>0.2</v>
      </c>
      <c r="L233" s="6">
        <f>_xlfn.XLOOKUP(D233,Produts!$A$1:$A$49,Produts!$E$1:$E$49,,0)</f>
        <v>4.3650000000000002</v>
      </c>
      <c r="M233" s="6">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_xlfn.XLOOKUP(D234,Produts!$A$1:$A$49,Produts!$B$1:$B$49,,0)</f>
        <v>Lib</v>
      </c>
      <c r="J234" t="str">
        <f>_xlfn.XLOOKUP(D234,Produts!$A$1:$A$49,Produts!$C$1:$C$49,,0)</f>
        <v>L</v>
      </c>
      <c r="K234" s="5">
        <f>_xlfn.XLOOKUP(D234,Produts!$A$1:$A$49,Produts!$D$1:$D$49,,0)</f>
        <v>0.2</v>
      </c>
      <c r="L234" s="6">
        <f>_xlfn.XLOOKUP(D234,Produts!$A$1:$A$49,Produts!$E$1:$E$49,,0)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_xlfn.XLOOKUP(D235,Produts!$A$1:$A$49,Produts!$B$1:$B$49,,0)</f>
        <v>Exc</v>
      </c>
      <c r="J235" t="str">
        <f>_xlfn.XLOOKUP(D235,Produts!$A$1:$A$49,Produts!$C$1:$C$49,,0)</f>
        <v>M</v>
      </c>
      <c r="K235" s="5">
        <f>_xlfn.XLOOKUP(D235,Produts!$A$1:$A$49,Produts!$D$1:$D$49,,0)</f>
        <v>0.2</v>
      </c>
      <c r="L235" s="6">
        <f>_xlfn.XLOOKUP(D235,Produts!$A$1:$A$49,Produts!$E$1:$E$49,,0)</f>
        <v>4.125</v>
      </c>
      <c r="M235" s="6">
        <f t="shared" si="9"/>
        <v>20.625</v>
      </c>
      <c r="N235" t="str">
        <f t="shared" si="10"/>
        <v>Exelca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_xlfn.XLOOKUP(D236,Produts!$A$1:$A$49,Produts!$B$1:$B$49,,0)</f>
        <v>Lib</v>
      </c>
      <c r="J236" t="str">
        <f>_xlfn.XLOOKUP(D236,Produts!$A$1:$A$49,Produts!$C$1:$C$49,,0)</f>
        <v>L</v>
      </c>
      <c r="K236" s="5">
        <f>_xlfn.XLOOKUP(D236,Produts!$A$1:$A$49,Produts!$D$1:$D$49,,0)</f>
        <v>2.5</v>
      </c>
      <c r="L236" s="6">
        <f>_xlfn.XLOOKUP(D236,Produts!$A$1:$A$49,Produts!$E$1:$E$49,,0)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_xlfn.XLOOKUP(D237,Produts!$A$1:$A$49,Produts!$B$1:$B$49,,0)</f>
        <v>Lib</v>
      </c>
      <c r="J237" t="str">
        <f>_xlfn.XLOOKUP(D237,Produts!$A$1:$A$49,Produts!$C$1:$C$49,,0)</f>
        <v>L</v>
      </c>
      <c r="K237" s="5">
        <f>_xlfn.XLOOKUP(D237,Produts!$A$1:$A$49,Produts!$D$1:$D$49,,0)</f>
        <v>2.5</v>
      </c>
      <c r="L237" s="6">
        <f>_xlfn.XLOOKUP(D237,Produts!$A$1:$A$49,Produts!$E$1:$E$49,,0)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_xlfn.XLOOKUP(D238,Produts!$A$1:$A$49,Produts!$B$1:$B$49,,0)</f>
        <v>Lib</v>
      </c>
      <c r="J238" t="str">
        <f>_xlfn.XLOOKUP(D238,Produts!$A$1:$A$49,Produts!$C$1:$C$49,,0)</f>
        <v>D</v>
      </c>
      <c r="K238" s="5">
        <f>_xlfn.XLOOKUP(D238,Produts!$A$1:$A$49,Produts!$D$1:$D$49,,0)</f>
        <v>2.5</v>
      </c>
      <c r="L238" s="6">
        <f>_xlfn.XLOOKUP(D238,Produts!$A$1:$A$49,Produts!$E$1:$E$49,,0)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_xlfn.XLOOKUP(D239,Produts!$A$1:$A$49,Produts!$B$1:$B$49,,0)</f>
        <v>Rob</v>
      </c>
      <c r="J239" t="str">
        <f>_xlfn.XLOOKUP(D239,Produts!$A$1:$A$49,Produts!$C$1:$C$49,,0)</f>
        <v>L</v>
      </c>
      <c r="K239" s="5">
        <f>_xlfn.XLOOKUP(D239,Produts!$A$1:$A$49,Produts!$D$1:$D$49,,0)</f>
        <v>0.2</v>
      </c>
      <c r="L239" s="6">
        <f>_xlfn.XLOOKUP(D239,Produts!$A$1:$A$49,Produts!$E$1:$E$49,,0)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_xlfn.XLOOKUP(D240,Produts!$A$1:$A$49,Produts!$B$1:$B$49,,0)</f>
        <v>Rob</v>
      </c>
      <c r="J240" t="str">
        <f>_xlfn.XLOOKUP(D240,Produts!$A$1:$A$49,Produts!$C$1:$C$49,,0)</f>
        <v>M</v>
      </c>
      <c r="K240" s="5">
        <f>_xlfn.XLOOKUP(D240,Produts!$A$1:$A$49,Produts!$D$1:$D$49,,0)</f>
        <v>2.5</v>
      </c>
      <c r="L240" s="6">
        <f>_xlfn.XLOOKUP(D240,Produts!$A$1:$A$49,Produts!$E$1:$E$49,,0)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_xlfn.XLOOKUP(D241,Produts!$A$1:$A$49,Produts!$B$1:$B$49,,0)</f>
        <v>Exc</v>
      </c>
      <c r="J241" t="str">
        <f>_xlfn.XLOOKUP(D241,Produts!$A$1:$A$49,Produts!$C$1:$C$49,,0)</f>
        <v>L</v>
      </c>
      <c r="K241" s="5">
        <f>_xlfn.XLOOKUP(D241,Produts!$A$1:$A$49,Produts!$D$1:$D$49,,0)</f>
        <v>1</v>
      </c>
      <c r="L241" s="6">
        <f>_xlfn.XLOOKUP(D241,Produts!$A$1:$A$49,Produts!$E$1:$E$49,,0)</f>
        <v>14.85</v>
      </c>
      <c r="M241" s="6">
        <f t="shared" si="9"/>
        <v>59.4</v>
      </c>
      <c r="N241" t="str">
        <f t="shared" si="10"/>
        <v>Exelca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_xlfn.XLOOKUP(D242,Produts!$A$1:$A$49,Produts!$B$1:$B$49,,0)</f>
        <v>Ara</v>
      </c>
      <c r="J242" t="str">
        <f>_xlfn.XLOOKUP(D242,Produts!$A$1:$A$49,Produts!$C$1:$C$49,,0)</f>
        <v>M</v>
      </c>
      <c r="K242" s="5">
        <f>_xlfn.XLOOKUP(D242,Produts!$A$1:$A$49,Produts!$D$1:$D$49,,0)</f>
        <v>2.5</v>
      </c>
      <c r="L242" s="6">
        <f>_xlfn.XLOOKUP(D242,Produts!$A$1:$A$49,Produts!$E$1:$E$49,,0)</f>
        <v>25.874999999999996</v>
      </c>
      <c r="M242" s="6">
        <f t="shared" si="9"/>
        <v>155.24999999999997</v>
      </c>
      <c r="N242" t="str">
        <f t="shared" si="10"/>
        <v>Arabic</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_xlfn.XLOOKUP(D243,Produts!$A$1:$A$49,Produts!$B$1:$B$49,,0)</f>
        <v>Rob</v>
      </c>
      <c r="J243" t="str">
        <f>_xlfn.XLOOKUP(D243,Produts!$A$1:$A$49,Produts!$C$1:$C$49,,0)</f>
        <v>M</v>
      </c>
      <c r="K243" s="5">
        <f>_xlfn.XLOOKUP(D243,Produts!$A$1:$A$49,Produts!$D$1:$D$49,,0)</f>
        <v>2.5</v>
      </c>
      <c r="L243" s="6">
        <f>_xlfn.XLOOKUP(D243,Produts!$A$1:$A$49,Produts!$E$1:$E$49,,0)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_xlfn.XLOOKUP(D244,Produts!$A$1:$A$49,Produts!$B$1:$B$49,,0)</f>
        <v>Exc</v>
      </c>
      <c r="J244" t="str">
        <f>_xlfn.XLOOKUP(D244,Produts!$A$1:$A$49,Produts!$C$1:$C$49,,0)</f>
        <v>D</v>
      </c>
      <c r="K244" s="5">
        <f>_xlfn.XLOOKUP(D244,Produts!$A$1:$A$49,Produts!$D$1:$D$49,,0)</f>
        <v>1</v>
      </c>
      <c r="L244" s="6">
        <f>_xlfn.XLOOKUP(D244,Produts!$A$1:$A$49,Produts!$E$1:$E$49,,0)</f>
        <v>12.15</v>
      </c>
      <c r="M244" s="6">
        <f t="shared" si="9"/>
        <v>36.450000000000003</v>
      </c>
      <c r="N244" t="str">
        <f t="shared" si="10"/>
        <v>Exelca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_xlfn.XLOOKUP(D245,Produts!$A$1:$A$49,Produts!$B$1:$B$49,,0)</f>
        <v>Exc</v>
      </c>
      <c r="J245" t="str">
        <f>_xlfn.XLOOKUP(D245,Produts!$A$1:$A$49,Produts!$C$1:$C$49,,0)</f>
        <v>D</v>
      </c>
      <c r="K245" s="5">
        <f>_xlfn.XLOOKUP(D245,Produts!$A$1:$A$49,Produts!$D$1:$D$49,,0)</f>
        <v>0.5</v>
      </c>
      <c r="L245" s="6">
        <f>_xlfn.XLOOKUP(D245,Produts!$A$1:$A$49,Produts!$E$1:$E$49,,0)</f>
        <v>7.29</v>
      </c>
      <c r="M245" s="6">
        <f t="shared" si="9"/>
        <v>29.16</v>
      </c>
      <c r="N245" t="str">
        <f t="shared" si="10"/>
        <v>Exelca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_xlfn.XLOOKUP(D246,Produts!$A$1:$A$49,Produts!$B$1:$B$49,,0)</f>
        <v>Lib</v>
      </c>
      <c r="J246" t="str">
        <f>_xlfn.XLOOKUP(D246,Produts!$A$1:$A$49,Produts!$C$1:$C$49,,0)</f>
        <v>M</v>
      </c>
      <c r="K246" s="5">
        <f>_xlfn.XLOOKUP(D246,Produts!$A$1:$A$49,Produts!$D$1:$D$49,,0)</f>
        <v>2.5</v>
      </c>
      <c r="L246" s="6">
        <f>_xlfn.XLOOKUP(D246,Produts!$A$1:$A$49,Produts!$E$1:$E$49,,0)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_xlfn.XLOOKUP(D247,Produts!$A$1:$A$49,Produts!$B$1:$B$49,,0)</f>
        <v>Lib</v>
      </c>
      <c r="J247" t="str">
        <f>_xlfn.XLOOKUP(D247,Produts!$A$1:$A$49,Produts!$C$1:$C$49,,0)</f>
        <v>L</v>
      </c>
      <c r="K247" s="5">
        <f>_xlfn.XLOOKUP(D247,Produts!$A$1:$A$49,Produts!$D$1:$D$49,,0)</f>
        <v>0.2</v>
      </c>
      <c r="L247" s="6">
        <f>_xlfn.XLOOKUP(D247,Produts!$A$1:$A$49,Produts!$E$1:$E$49,,0)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_xlfn.XLOOKUP(D248,Produts!$A$1:$A$49,Produts!$B$1:$B$49,,0)</f>
        <v>Lib</v>
      </c>
      <c r="J248" t="str">
        <f>_xlfn.XLOOKUP(D248,Produts!$A$1:$A$49,Produts!$C$1:$C$49,,0)</f>
        <v>D</v>
      </c>
      <c r="K248" s="5">
        <f>_xlfn.XLOOKUP(D248,Produts!$A$1:$A$49,Produts!$D$1:$D$49,,0)</f>
        <v>1</v>
      </c>
      <c r="L248" s="6">
        <f>_xlfn.XLOOKUP(D248,Produts!$A$1:$A$49,Produts!$E$1:$E$49,,0)</f>
        <v>12.95</v>
      </c>
      <c r="M248" s="6">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_xlfn.XLOOKUP(D249,Produts!$A$1:$A$49,Produts!$B$1:$B$49,,0)</f>
        <v>Rob</v>
      </c>
      <c r="J249" t="str">
        <f>_xlfn.XLOOKUP(D249,Produts!$A$1:$A$49,Produts!$C$1:$C$49,,0)</f>
        <v>L</v>
      </c>
      <c r="K249" s="5">
        <f>_xlfn.XLOOKUP(D249,Produts!$A$1:$A$49,Produts!$D$1:$D$49,,0)</f>
        <v>0.2</v>
      </c>
      <c r="L249" s="6">
        <f>_xlfn.XLOOKUP(D249,Produts!$A$1:$A$49,Produts!$E$1:$E$49,,0)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_xlfn.XLOOKUP(D250,Produts!$A$1:$A$49,Produts!$B$1:$B$49,,0)</f>
        <v>Ara</v>
      </c>
      <c r="J250" t="str">
        <f>_xlfn.XLOOKUP(D250,Produts!$A$1:$A$49,Produts!$C$1:$C$49,,0)</f>
        <v>D</v>
      </c>
      <c r="K250" s="5">
        <f>_xlfn.XLOOKUP(D250,Produts!$A$1:$A$49,Produts!$D$1:$D$49,,0)</f>
        <v>1</v>
      </c>
      <c r="L250" s="6">
        <f>_xlfn.XLOOKUP(D250,Produts!$A$1:$A$49,Produts!$E$1:$E$49,,0)</f>
        <v>9.9499999999999993</v>
      </c>
      <c r="M250" s="6">
        <f t="shared" si="9"/>
        <v>9.9499999999999993</v>
      </c>
      <c r="N250" t="str">
        <f t="shared" si="10"/>
        <v>Arabic</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_xlfn.XLOOKUP(D251,Produts!$A$1:$A$49,Produts!$B$1:$B$49,,0)</f>
        <v>Lib</v>
      </c>
      <c r="J251" t="str">
        <f>_xlfn.XLOOKUP(D251,Produts!$A$1:$A$49,Produts!$C$1:$C$49,,0)</f>
        <v>L</v>
      </c>
      <c r="K251" s="5">
        <f>_xlfn.XLOOKUP(D251,Produts!$A$1:$A$49,Produts!$D$1:$D$49,,0)</f>
        <v>1</v>
      </c>
      <c r="L251" s="6">
        <f>_xlfn.XLOOKUP(D251,Produts!$A$1:$A$49,Produts!$E$1:$E$49,,0)</f>
        <v>15.85</v>
      </c>
      <c r="M251" s="6">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_xlfn.XLOOKUP(D252,Produts!$A$1:$A$49,Produts!$B$1:$B$49,,0)</f>
        <v>Rob</v>
      </c>
      <c r="J252" t="str">
        <f>_xlfn.XLOOKUP(D252,Produts!$A$1:$A$49,Produts!$C$1:$C$49,,0)</f>
        <v>M</v>
      </c>
      <c r="K252" s="5">
        <f>_xlfn.XLOOKUP(D252,Produts!$A$1:$A$49,Produts!$D$1:$D$49,,0)</f>
        <v>0.2</v>
      </c>
      <c r="L252" s="6">
        <f>_xlfn.XLOOKUP(D252,Produts!$A$1:$A$49,Produts!$E$1:$E$49,,0)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_xlfn.XLOOKUP(D253,Produts!$A$1:$A$49,Produts!$B$1:$B$49,,0)</f>
        <v>Exc</v>
      </c>
      <c r="J253" t="str">
        <f>_xlfn.XLOOKUP(D253,Produts!$A$1:$A$49,Produts!$C$1:$C$49,,0)</f>
        <v>M</v>
      </c>
      <c r="K253" s="5">
        <f>_xlfn.XLOOKUP(D253,Produts!$A$1:$A$49,Produts!$D$1:$D$49,,0)</f>
        <v>1</v>
      </c>
      <c r="L253" s="6">
        <f>_xlfn.XLOOKUP(D253,Produts!$A$1:$A$49,Produts!$E$1:$E$49,,0)</f>
        <v>13.75</v>
      </c>
      <c r="M253" s="6">
        <f t="shared" si="9"/>
        <v>68.75</v>
      </c>
      <c r="N253" t="str">
        <f t="shared" si="10"/>
        <v>Exelca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_xlfn.XLOOKUP(D254,Produts!$A$1:$A$49,Produts!$B$1:$B$49,,0)</f>
        <v>Ara</v>
      </c>
      <c r="J254" t="str">
        <f>_xlfn.XLOOKUP(D254,Produts!$A$1:$A$49,Produts!$C$1:$C$49,,0)</f>
        <v>D</v>
      </c>
      <c r="K254" s="5">
        <f>_xlfn.XLOOKUP(D254,Produts!$A$1:$A$49,Produts!$D$1:$D$49,,0)</f>
        <v>1</v>
      </c>
      <c r="L254" s="6">
        <f>_xlfn.XLOOKUP(D254,Produts!$A$1:$A$49,Produts!$E$1:$E$49,,0)</f>
        <v>9.9499999999999993</v>
      </c>
      <c r="M254" s="6">
        <f t="shared" si="9"/>
        <v>29.849999999999998</v>
      </c>
      <c r="N254" t="str">
        <f t="shared" si="10"/>
        <v>Arabic</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_xlfn.XLOOKUP(D255,Produts!$A$1:$A$49,Produts!$B$1:$B$49,,0)</f>
        <v>Lib</v>
      </c>
      <c r="J255" t="str">
        <f>_xlfn.XLOOKUP(D255,Produts!$A$1:$A$49,Produts!$C$1:$C$49,,0)</f>
        <v>M</v>
      </c>
      <c r="K255" s="5">
        <f>_xlfn.XLOOKUP(D255,Produts!$A$1:$A$49,Produts!$D$1:$D$49,,0)</f>
        <v>1</v>
      </c>
      <c r="L255" s="6">
        <f>_xlfn.XLOOKUP(D255,Produts!$A$1:$A$49,Produts!$E$1:$E$49,,0)</f>
        <v>14.55</v>
      </c>
      <c r="M255" s="6">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_xlfn.XLOOKUP(D256,Produts!$A$1:$A$49,Produts!$B$1:$B$49,,0)</f>
        <v>Rob</v>
      </c>
      <c r="J256" t="str">
        <f>_xlfn.XLOOKUP(D256,Produts!$A$1:$A$49,Produts!$C$1:$C$49,,0)</f>
        <v>L</v>
      </c>
      <c r="K256" s="5">
        <f>_xlfn.XLOOKUP(D256,Produts!$A$1:$A$49,Produts!$D$1:$D$49,,0)</f>
        <v>0.5</v>
      </c>
      <c r="L256" s="6">
        <f>_xlfn.XLOOKUP(D256,Produts!$A$1:$A$49,Produts!$E$1:$E$49,,0)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_xlfn.XLOOKUP(D257,Produts!$A$1:$A$49,Produts!$B$1:$B$49,,0)</f>
        <v>Rob</v>
      </c>
      <c r="J257" t="str">
        <f>_xlfn.XLOOKUP(D257,Produts!$A$1:$A$49,Produts!$C$1:$C$49,,0)</f>
        <v>L</v>
      </c>
      <c r="K257" s="5">
        <f>_xlfn.XLOOKUP(D257,Produts!$A$1:$A$49,Produts!$D$1:$D$49,,0)</f>
        <v>0.5</v>
      </c>
      <c r="L257" s="6">
        <f>_xlfn.XLOOKUP(D257,Produts!$A$1:$A$49,Produts!$E$1:$E$49,,0)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_xlfn.XLOOKUP(D258,Produts!$A$1:$A$49,Produts!$B$1:$B$49,,0)</f>
        <v>Lib</v>
      </c>
      <c r="J258" t="str">
        <f>_xlfn.XLOOKUP(D258,Produts!$A$1:$A$49,Produts!$C$1:$C$49,,0)</f>
        <v>M</v>
      </c>
      <c r="K258" s="5">
        <f>_xlfn.XLOOKUP(D258,Produts!$A$1:$A$49,Produts!$D$1:$D$49,,0)</f>
        <v>0.5</v>
      </c>
      <c r="L258" s="6">
        <f>_xlfn.XLOOKUP(D258,Produts!$A$1:$A$49,Produts!$E$1:$E$49,,0)</f>
        <v>8.73</v>
      </c>
      <c r="M258" s="6">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_xlfn.XLOOKUP(D259,Produts!$A$1:$A$49,Produts!$B$1:$B$49,,0)</f>
        <v>Exc</v>
      </c>
      <c r="J259" t="str">
        <f>_xlfn.XLOOKUP(D259,Produts!$A$1:$A$49,Produts!$C$1:$C$49,,0)</f>
        <v>D</v>
      </c>
      <c r="K259" s="5">
        <f>_xlfn.XLOOKUP(D259,Produts!$A$1:$A$49,Produts!$D$1:$D$49,,0)</f>
        <v>2.5</v>
      </c>
      <c r="L259" s="6">
        <f>_xlfn.XLOOKUP(D259,Produts!$A$1:$A$49,Produts!$E$1:$E$49,,0)</f>
        <v>27.945</v>
      </c>
      <c r="M259" s="6">
        <f t="shared" ref="M259:M322" si="12">(L259*E259)</f>
        <v>27.945</v>
      </c>
      <c r="N259" t="str">
        <f t="shared" ref="N259:N322" si="13">IF(I259="Rob","Robusta",IF(I259="Exc","Exelca",IF(I259="Lib","Liberica",IF(I259="Ara","Arabic",""))))</f>
        <v>Exelca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_xlfn.XLOOKUP(D260,Produts!$A$1:$A$49,Produts!$B$1:$B$49,,0)</f>
        <v>Exc</v>
      </c>
      <c r="J260" t="str">
        <f>_xlfn.XLOOKUP(D260,Produts!$A$1:$A$49,Produts!$C$1:$C$49,,0)</f>
        <v>D</v>
      </c>
      <c r="K260" s="5">
        <f>_xlfn.XLOOKUP(D260,Produts!$A$1:$A$49,Produts!$D$1:$D$49,,0)</f>
        <v>2.5</v>
      </c>
      <c r="L260" s="6">
        <f>_xlfn.XLOOKUP(D260,Produts!$A$1:$A$49,Produts!$E$1:$E$49,,0)</f>
        <v>27.945</v>
      </c>
      <c r="M260" s="6">
        <f t="shared" si="12"/>
        <v>139.72499999999999</v>
      </c>
      <c r="N260" t="str">
        <f t="shared" si="13"/>
        <v>Exelca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_xlfn.XLOOKUP(D261,Produts!$A$1:$A$49,Produts!$B$1:$B$49,,0)</f>
        <v>Rob</v>
      </c>
      <c r="J261" t="str">
        <f>_xlfn.XLOOKUP(D261,Produts!$A$1:$A$49,Produts!$C$1:$C$49,,0)</f>
        <v>M</v>
      </c>
      <c r="K261" s="5">
        <f>_xlfn.XLOOKUP(D261,Produts!$A$1:$A$49,Produts!$D$1:$D$49,,0)</f>
        <v>0.2</v>
      </c>
      <c r="L261" s="6">
        <f>_xlfn.XLOOKUP(D261,Produts!$A$1:$A$49,Produts!$E$1:$E$49,,0)</f>
        <v>2.9849999999999999</v>
      </c>
      <c r="M261" s="6">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_xlfn.XLOOKUP(D262,Produts!$A$1:$A$49,Produts!$B$1:$B$49,,0)</f>
        <v>Rob</v>
      </c>
      <c r="J262" t="str">
        <f>_xlfn.XLOOKUP(D262,Produts!$A$1:$A$49,Produts!$C$1:$C$49,,0)</f>
        <v>L</v>
      </c>
      <c r="K262" s="5">
        <f>_xlfn.XLOOKUP(D262,Produts!$A$1:$A$49,Produts!$D$1:$D$49,,0)</f>
        <v>2.5</v>
      </c>
      <c r="L262" s="6">
        <f>_xlfn.XLOOKUP(D262,Produts!$A$1:$A$49,Produts!$E$1:$E$49,,0)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_xlfn.XLOOKUP(D263,Produts!$A$1:$A$49,Produts!$B$1:$B$49,,0)</f>
        <v>Rob</v>
      </c>
      <c r="J263" t="str">
        <f>_xlfn.XLOOKUP(D263,Produts!$A$1:$A$49,Produts!$C$1:$C$49,,0)</f>
        <v>L</v>
      </c>
      <c r="K263" s="5">
        <f>_xlfn.XLOOKUP(D263,Produts!$A$1:$A$49,Produts!$D$1:$D$49,,0)</f>
        <v>1</v>
      </c>
      <c r="L263" s="6">
        <f>_xlfn.XLOOKUP(D263,Produts!$A$1:$A$49,Produts!$E$1:$E$49,,0)</f>
        <v>11.95</v>
      </c>
      <c r="M263" s="6">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_xlfn.XLOOKUP(D264,Produts!$A$1:$A$49,Produts!$B$1:$B$49,,0)</f>
        <v>Exc</v>
      </c>
      <c r="J264" t="str">
        <f>_xlfn.XLOOKUP(D264,Produts!$A$1:$A$49,Produts!$C$1:$C$49,,0)</f>
        <v>M</v>
      </c>
      <c r="K264" s="5">
        <f>_xlfn.XLOOKUP(D264,Produts!$A$1:$A$49,Produts!$D$1:$D$49,,0)</f>
        <v>1</v>
      </c>
      <c r="L264" s="6">
        <f>_xlfn.XLOOKUP(D264,Produts!$A$1:$A$49,Produts!$E$1:$E$49,,0)</f>
        <v>13.75</v>
      </c>
      <c r="M264" s="6">
        <f t="shared" si="12"/>
        <v>41.25</v>
      </c>
      <c r="N264" t="str">
        <f t="shared" si="13"/>
        <v>Exelca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_xlfn.XLOOKUP(D265,Produts!$A$1:$A$49,Produts!$B$1:$B$49,,0)</f>
        <v>Lib</v>
      </c>
      <c r="J265" t="str">
        <f>_xlfn.XLOOKUP(D265,Produts!$A$1:$A$49,Produts!$C$1:$C$49,,0)</f>
        <v>M</v>
      </c>
      <c r="K265" s="5">
        <f>_xlfn.XLOOKUP(D265,Produts!$A$1:$A$49,Produts!$D$1:$D$49,,0)</f>
        <v>2.5</v>
      </c>
      <c r="L265" s="6">
        <f>_xlfn.XLOOKUP(D265,Produts!$A$1:$A$49,Produts!$E$1:$E$49,,0)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_xlfn.XLOOKUP(D266,Produts!$A$1:$A$49,Produts!$B$1:$B$49,,0)</f>
        <v>Rob</v>
      </c>
      <c r="J266" t="str">
        <f>_xlfn.XLOOKUP(D266,Produts!$A$1:$A$49,Produts!$C$1:$C$49,,0)</f>
        <v>L</v>
      </c>
      <c r="K266" s="5">
        <f>_xlfn.XLOOKUP(D266,Produts!$A$1:$A$49,Produts!$D$1:$D$49,,0)</f>
        <v>1</v>
      </c>
      <c r="L266" s="6">
        <f>_xlfn.XLOOKUP(D266,Produts!$A$1:$A$49,Produts!$E$1:$E$49,,0)</f>
        <v>11.95</v>
      </c>
      <c r="M266" s="6">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_xlfn.XLOOKUP(D267,Produts!$A$1:$A$49,Produts!$B$1:$B$49,,0)</f>
        <v>Ara</v>
      </c>
      <c r="J267" t="str">
        <f>_xlfn.XLOOKUP(D267,Produts!$A$1:$A$49,Produts!$C$1:$C$49,,0)</f>
        <v>D</v>
      </c>
      <c r="K267" s="5">
        <f>_xlfn.XLOOKUP(D267,Produts!$A$1:$A$49,Produts!$D$1:$D$49,,0)</f>
        <v>0.5</v>
      </c>
      <c r="L267" s="6">
        <f>_xlfn.XLOOKUP(D267,Produts!$A$1:$A$49,Produts!$E$1:$E$49,,0)</f>
        <v>5.97</v>
      </c>
      <c r="M267" s="6">
        <f t="shared" si="12"/>
        <v>5.97</v>
      </c>
      <c r="N267" t="str">
        <f t="shared" si="13"/>
        <v>Arabic</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_xlfn.XLOOKUP(D268,Produts!$A$1:$A$49,Produts!$B$1:$B$49,,0)</f>
        <v>Exc</v>
      </c>
      <c r="J268" t="str">
        <f>_xlfn.XLOOKUP(D268,Produts!$A$1:$A$49,Produts!$C$1:$C$49,,0)</f>
        <v>D</v>
      </c>
      <c r="K268" s="5">
        <f>_xlfn.XLOOKUP(D268,Produts!$A$1:$A$49,Produts!$D$1:$D$49,,0)</f>
        <v>1</v>
      </c>
      <c r="L268" s="6">
        <f>_xlfn.XLOOKUP(D268,Produts!$A$1:$A$49,Produts!$E$1:$E$49,,0)</f>
        <v>12.15</v>
      </c>
      <c r="M268" s="6">
        <f t="shared" si="12"/>
        <v>24.3</v>
      </c>
      <c r="N268" t="str">
        <f t="shared" si="13"/>
        <v>Exelca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_xlfn.XLOOKUP(D269,Produts!$A$1:$A$49,Produts!$B$1:$B$49,,0)</f>
        <v>Exc</v>
      </c>
      <c r="J269" t="str">
        <f>_xlfn.XLOOKUP(D269,Produts!$A$1:$A$49,Produts!$C$1:$C$49,,0)</f>
        <v>D</v>
      </c>
      <c r="K269" s="5">
        <f>_xlfn.XLOOKUP(D269,Produts!$A$1:$A$49,Produts!$D$1:$D$49,,0)</f>
        <v>0.2</v>
      </c>
      <c r="L269" s="6">
        <f>_xlfn.XLOOKUP(D269,Produts!$A$1:$A$49,Produts!$E$1:$E$49,,0)</f>
        <v>3.645</v>
      </c>
      <c r="M269" s="6">
        <f t="shared" si="12"/>
        <v>21.87</v>
      </c>
      <c r="N269" t="str">
        <f t="shared" si="13"/>
        <v>Exelca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_xlfn.XLOOKUP(D270,Produts!$A$1:$A$49,Produts!$B$1:$B$49,,0)</f>
        <v>Ara</v>
      </c>
      <c r="J270" t="str">
        <f>_xlfn.XLOOKUP(D270,Produts!$A$1:$A$49,Produts!$C$1:$C$49,,0)</f>
        <v>D</v>
      </c>
      <c r="K270" s="5">
        <f>_xlfn.XLOOKUP(D270,Produts!$A$1:$A$49,Produts!$D$1:$D$49,,0)</f>
        <v>1</v>
      </c>
      <c r="L270" s="6">
        <f>_xlfn.XLOOKUP(D270,Produts!$A$1:$A$49,Produts!$E$1:$E$49,,0)</f>
        <v>9.9499999999999993</v>
      </c>
      <c r="M270" s="6">
        <f t="shared" si="12"/>
        <v>19.899999999999999</v>
      </c>
      <c r="N270" t="str">
        <f t="shared" si="13"/>
        <v>Arabic</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_xlfn.XLOOKUP(D271,Produts!$A$1:$A$49,Produts!$B$1:$B$49,,0)</f>
        <v>Ara</v>
      </c>
      <c r="J271" t="str">
        <f>_xlfn.XLOOKUP(D271,Produts!$A$1:$A$49,Produts!$C$1:$C$49,,0)</f>
        <v>D</v>
      </c>
      <c r="K271" s="5">
        <f>_xlfn.XLOOKUP(D271,Produts!$A$1:$A$49,Produts!$D$1:$D$49,,0)</f>
        <v>0.2</v>
      </c>
      <c r="L271" s="6">
        <f>_xlfn.XLOOKUP(D271,Produts!$A$1:$A$49,Produts!$E$1:$E$49,,0)</f>
        <v>2.9849999999999999</v>
      </c>
      <c r="M271" s="6">
        <f t="shared" si="12"/>
        <v>5.97</v>
      </c>
      <c r="N271" t="str">
        <f t="shared" si="13"/>
        <v>Arabic</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_xlfn.XLOOKUP(D272,Produts!$A$1:$A$49,Produts!$B$1:$B$49,,0)</f>
        <v>Exc</v>
      </c>
      <c r="J272" t="str">
        <f>_xlfn.XLOOKUP(D272,Produts!$A$1:$A$49,Produts!$C$1:$C$49,,0)</f>
        <v>D</v>
      </c>
      <c r="K272" s="5">
        <f>_xlfn.XLOOKUP(D272,Produts!$A$1:$A$49,Produts!$D$1:$D$49,,0)</f>
        <v>0.5</v>
      </c>
      <c r="L272" s="6">
        <f>_xlfn.XLOOKUP(D272,Produts!$A$1:$A$49,Produts!$E$1:$E$49,,0)</f>
        <v>7.29</v>
      </c>
      <c r="M272" s="6">
        <f t="shared" si="12"/>
        <v>7.29</v>
      </c>
      <c r="N272" t="str">
        <f t="shared" si="13"/>
        <v>Exelca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_xlfn.XLOOKUP(D273,Produts!$A$1:$A$49,Produts!$B$1:$B$49,,0)</f>
        <v>Ara</v>
      </c>
      <c r="J273" t="str">
        <f>_xlfn.XLOOKUP(D273,Produts!$A$1:$A$49,Produts!$C$1:$C$49,,0)</f>
        <v>D</v>
      </c>
      <c r="K273" s="5">
        <f>_xlfn.XLOOKUP(D273,Produts!$A$1:$A$49,Produts!$D$1:$D$49,,0)</f>
        <v>0.2</v>
      </c>
      <c r="L273" s="6">
        <f>_xlfn.XLOOKUP(D273,Produts!$A$1:$A$49,Produts!$E$1:$E$49,,0)</f>
        <v>2.9849999999999999</v>
      </c>
      <c r="M273" s="6">
        <f t="shared" si="12"/>
        <v>11.94</v>
      </c>
      <c r="N273" t="str">
        <f t="shared" si="13"/>
        <v>Arabic</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_xlfn.XLOOKUP(D274,Produts!$A$1:$A$49,Produts!$B$1:$B$49,,0)</f>
        <v>Rob</v>
      </c>
      <c r="J274" t="str">
        <f>_xlfn.XLOOKUP(D274,Produts!$A$1:$A$49,Produts!$C$1:$C$49,,0)</f>
        <v>L</v>
      </c>
      <c r="K274" s="5">
        <f>_xlfn.XLOOKUP(D274,Produts!$A$1:$A$49,Produts!$D$1:$D$49,,0)</f>
        <v>1</v>
      </c>
      <c r="L274" s="6">
        <f>_xlfn.XLOOKUP(D274,Produts!$A$1:$A$49,Produts!$E$1:$E$49,,0)</f>
        <v>11.95</v>
      </c>
      <c r="M274" s="6">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_xlfn.XLOOKUP(D275,Produts!$A$1:$A$49,Produts!$B$1:$B$49,,0)</f>
        <v>Ara</v>
      </c>
      <c r="J275" t="str">
        <f>_xlfn.XLOOKUP(D275,Produts!$A$1:$A$49,Produts!$C$1:$C$49,,0)</f>
        <v>L</v>
      </c>
      <c r="K275" s="5">
        <f>_xlfn.XLOOKUP(D275,Produts!$A$1:$A$49,Produts!$D$1:$D$49,,0)</f>
        <v>0.2</v>
      </c>
      <c r="L275" s="6">
        <f>_xlfn.XLOOKUP(D275,Produts!$A$1:$A$49,Produts!$E$1:$E$49,,0)</f>
        <v>3.8849999999999998</v>
      </c>
      <c r="M275" s="6">
        <f t="shared" si="12"/>
        <v>7.77</v>
      </c>
      <c r="N275" t="str">
        <f t="shared" si="13"/>
        <v>Arabic</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_xlfn.XLOOKUP(D276,Produts!$A$1:$A$49,Produts!$B$1:$B$49,,0)</f>
        <v>Ara</v>
      </c>
      <c r="J276" t="str">
        <f>_xlfn.XLOOKUP(D276,Produts!$A$1:$A$49,Produts!$C$1:$C$49,,0)</f>
        <v>M</v>
      </c>
      <c r="K276" s="5">
        <f>_xlfn.XLOOKUP(D276,Produts!$A$1:$A$49,Produts!$D$1:$D$49,,0)</f>
        <v>2.5</v>
      </c>
      <c r="L276" s="6">
        <f>_xlfn.XLOOKUP(D276,Produts!$A$1:$A$49,Produts!$E$1:$E$49,,0)</f>
        <v>25.874999999999996</v>
      </c>
      <c r="M276" s="6">
        <f t="shared" si="12"/>
        <v>25.874999999999996</v>
      </c>
      <c r="N276" t="str">
        <f t="shared" si="13"/>
        <v>Arabic</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_xlfn.XLOOKUP(D277,Produts!$A$1:$A$49,Produts!$B$1:$B$49,,0)</f>
        <v>Exc</v>
      </c>
      <c r="J277" t="str">
        <f>_xlfn.XLOOKUP(D277,Produts!$A$1:$A$49,Produts!$C$1:$C$49,,0)</f>
        <v>L</v>
      </c>
      <c r="K277" s="5">
        <f>_xlfn.XLOOKUP(D277,Produts!$A$1:$A$49,Produts!$D$1:$D$49,,0)</f>
        <v>2.5</v>
      </c>
      <c r="L277" s="6">
        <f>_xlfn.XLOOKUP(D277,Produts!$A$1:$A$49,Produts!$E$1:$E$49,,0)</f>
        <v>34.154999999999994</v>
      </c>
      <c r="M277" s="6">
        <f t="shared" si="12"/>
        <v>204.92999999999995</v>
      </c>
      <c r="N277" t="str">
        <f t="shared" si="13"/>
        <v>Exelca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_xlfn.XLOOKUP(D278,Produts!$A$1:$A$49,Produts!$B$1:$B$49,,0)</f>
        <v>Rob</v>
      </c>
      <c r="J278" t="str">
        <f>_xlfn.XLOOKUP(D278,Produts!$A$1:$A$49,Produts!$C$1:$C$49,,0)</f>
        <v>L</v>
      </c>
      <c r="K278" s="5">
        <f>_xlfn.XLOOKUP(D278,Produts!$A$1:$A$49,Produts!$D$1:$D$49,,0)</f>
        <v>2.5</v>
      </c>
      <c r="L278" s="6">
        <f>_xlfn.XLOOKUP(D278,Produts!$A$1:$A$49,Produts!$E$1:$E$49,,0)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_xlfn.XLOOKUP(D279,Produts!$A$1:$A$49,Produts!$B$1:$B$49,,0)</f>
        <v>Exc</v>
      </c>
      <c r="J279" t="str">
        <f>_xlfn.XLOOKUP(D279,Produts!$A$1:$A$49,Produts!$C$1:$C$49,,0)</f>
        <v>L</v>
      </c>
      <c r="K279" s="5">
        <f>_xlfn.XLOOKUP(D279,Produts!$A$1:$A$49,Produts!$D$1:$D$49,,0)</f>
        <v>1</v>
      </c>
      <c r="L279" s="6">
        <f>_xlfn.XLOOKUP(D279,Produts!$A$1:$A$49,Produts!$E$1:$E$49,,0)</f>
        <v>14.85</v>
      </c>
      <c r="M279" s="6">
        <f t="shared" si="12"/>
        <v>89.1</v>
      </c>
      <c r="N279" t="str">
        <f t="shared" si="13"/>
        <v>Exelca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_xlfn.XLOOKUP(D280,Produts!$A$1:$A$49,Produts!$B$1:$B$49,,0)</f>
        <v>Ara</v>
      </c>
      <c r="J280" t="str">
        <f>_xlfn.XLOOKUP(D280,Produts!$A$1:$A$49,Produts!$C$1:$C$49,,0)</f>
        <v>L</v>
      </c>
      <c r="K280" s="5">
        <f>_xlfn.XLOOKUP(D280,Produts!$A$1:$A$49,Produts!$D$1:$D$49,,0)</f>
        <v>0.2</v>
      </c>
      <c r="L280" s="6">
        <f>_xlfn.XLOOKUP(D280,Produts!$A$1:$A$49,Produts!$E$1:$E$49,,0)</f>
        <v>3.8849999999999998</v>
      </c>
      <c r="M280" s="6">
        <f t="shared" si="12"/>
        <v>7.77</v>
      </c>
      <c r="N280" t="str">
        <f t="shared" si="13"/>
        <v>Arabic</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_xlfn.XLOOKUP(D281,Produts!$A$1:$A$49,Produts!$B$1:$B$49,,0)</f>
        <v>Lib</v>
      </c>
      <c r="J281" t="str">
        <f>_xlfn.XLOOKUP(D281,Produts!$A$1:$A$49,Produts!$C$1:$C$49,,0)</f>
        <v>M</v>
      </c>
      <c r="K281" s="5">
        <f>_xlfn.XLOOKUP(D281,Produts!$A$1:$A$49,Produts!$D$1:$D$49,,0)</f>
        <v>2.5</v>
      </c>
      <c r="L281" s="6">
        <f>_xlfn.XLOOKUP(D281,Produts!$A$1:$A$49,Produts!$E$1:$E$49,,0)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_xlfn.XLOOKUP(D282,Produts!$A$1:$A$49,Produts!$B$1:$B$49,,0)</f>
        <v>Exc</v>
      </c>
      <c r="J282" t="str">
        <f>_xlfn.XLOOKUP(D282,Produts!$A$1:$A$49,Produts!$C$1:$C$49,,0)</f>
        <v>M</v>
      </c>
      <c r="K282" s="5">
        <f>_xlfn.XLOOKUP(D282,Produts!$A$1:$A$49,Produts!$D$1:$D$49,,0)</f>
        <v>0.5</v>
      </c>
      <c r="L282" s="6">
        <f>_xlfn.XLOOKUP(D282,Produts!$A$1:$A$49,Produts!$E$1:$E$49,,0)</f>
        <v>8.25</v>
      </c>
      <c r="M282" s="6">
        <f t="shared" si="12"/>
        <v>41.25</v>
      </c>
      <c r="N282" t="str">
        <f t="shared" si="13"/>
        <v>Exelca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_xlfn.XLOOKUP(D283,Produts!$A$1:$A$49,Produts!$B$1:$B$49,,0)</f>
        <v>Exc</v>
      </c>
      <c r="J283" t="str">
        <f>_xlfn.XLOOKUP(D283,Produts!$A$1:$A$49,Produts!$C$1:$C$49,,0)</f>
        <v>L</v>
      </c>
      <c r="K283" s="5">
        <f>_xlfn.XLOOKUP(D283,Produts!$A$1:$A$49,Produts!$D$1:$D$49,,0)</f>
        <v>1</v>
      </c>
      <c r="L283" s="6">
        <f>_xlfn.XLOOKUP(D283,Produts!$A$1:$A$49,Produts!$E$1:$E$49,,0)</f>
        <v>14.85</v>
      </c>
      <c r="M283" s="6">
        <f t="shared" si="12"/>
        <v>59.4</v>
      </c>
      <c r="N283" t="str">
        <f t="shared" si="13"/>
        <v>Exelca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_xlfn.XLOOKUP(D284,Produts!$A$1:$A$49,Produts!$B$1:$B$49,,0)</f>
        <v>Ara</v>
      </c>
      <c r="J284" t="str">
        <f>_xlfn.XLOOKUP(D284,Produts!$A$1:$A$49,Produts!$C$1:$C$49,,0)</f>
        <v>L</v>
      </c>
      <c r="K284" s="5">
        <f>_xlfn.XLOOKUP(D284,Produts!$A$1:$A$49,Produts!$D$1:$D$49,,0)</f>
        <v>0.5</v>
      </c>
      <c r="L284" s="6">
        <f>_xlfn.XLOOKUP(D284,Produts!$A$1:$A$49,Produts!$E$1:$E$49,,0)</f>
        <v>7.77</v>
      </c>
      <c r="M284" s="6">
        <f t="shared" si="12"/>
        <v>7.77</v>
      </c>
      <c r="N284" t="str">
        <f t="shared" si="13"/>
        <v>Arabic</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_xlfn.XLOOKUP(D285,Produts!$A$1:$A$49,Produts!$B$1:$B$49,,0)</f>
        <v>Rob</v>
      </c>
      <c r="J285" t="str">
        <f>_xlfn.XLOOKUP(D285,Produts!$A$1:$A$49,Produts!$C$1:$C$49,,0)</f>
        <v>D</v>
      </c>
      <c r="K285" s="5">
        <f>_xlfn.XLOOKUP(D285,Produts!$A$1:$A$49,Produts!$D$1:$D$49,,0)</f>
        <v>0.5</v>
      </c>
      <c r="L285" s="6">
        <f>_xlfn.XLOOKUP(D285,Produts!$A$1:$A$49,Produts!$E$1:$E$49,,0)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_xlfn.XLOOKUP(D286,Produts!$A$1:$A$49,Produts!$B$1:$B$49,,0)</f>
        <v>Exc</v>
      </c>
      <c r="J286" t="str">
        <f>_xlfn.XLOOKUP(D286,Produts!$A$1:$A$49,Produts!$C$1:$C$49,,0)</f>
        <v>M</v>
      </c>
      <c r="K286" s="5">
        <f>_xlfn.XLOOKUP(D286,Produts!$A$1:$A$49,Produts!$D$1:$D$49,,0)</f>
        <v>2.5</v>
      </c>
      <c r="L286" s="6">
        <f>_xlfn.XLOOKUP(D286,Produts!$A$1:$A$49,Produts!$E$1:$E$49,,0)</f>
        <v>31.624999999999996</v>
      </c>
      <c r="M286" s="6">
        <f t="shared" si="12"/>
        <v>94.874999999999986</v>
      </c>
      <c r="N286" t="str">
        <f t="shared" si="13"/>
        <v>Exelca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_xlfn.XLOOKUP(D287,Produts!$A$1:$A$49,Produts!$B$1:$B$49,,0)</f>
        <v>Lib</v>
      </c>
      <c r="J287" t="str">
        <f>_xlfn.XLOOKUP(D287,Produts!$A$1:$A$49,Produts!$C$1:$C$49,,0)</f>
        <v>L</v>
      </c>
      <c r="K287" s="5">
        <f>_xlfn.XLOOKUP(D287,Produts!$A$1:$A$49,Produts!$D$1:$D$49,,0)</f>
        <v>2.5</v>
      </c>
      <c r="L287" s="6">
        <f>_xlfn.XLOOKUP(D287,Produts!$A$1:$A$49,Produts!$E$1:$E$49,,0)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_xlfn.XLOOKUP(D288,Produts!$A$1:$A$49,Produts!$B$1:$B$49,,0)</f>
        <v>Ara</v>
      </c>
      <c r="J288" t="str">
        <f>_xlfn.XLOOKUP(D288,Produts!$A$1:$A$49,Produts!$C$1:$C$49,,0)</f>
        <v>M</v>
      </c>
      <c r="K288" s="5">
        <f>_xlfn.XLOOKUP(D288,Produts!$A$1:$A$49,Produts!$D$1:$D$49,,0)</f>
        <v>0.2</v>
      </c>
      <c r="L288" s="6">
        <f>_xlfn.XLOOKUP(D288,Produts!$A$1:$A$49,Produts!$E$1:$E$49,,0)</f>
        <v>3.375</v>
      </c>
      <c r="M288" s="6">
        <f t="shared" si="12"/>
        <v>13.5</v>
      </c>
      <c r="N288" t="str">
        <f t="shared" si="13"/>
        <v>Arabic</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_xlfn.XLOOKUP(D289,Produts!$A$1:$A$49,Produts!$B$1:$B$49,,0)</f>
        <v>Rob</v>
      </c>
      <c r="J289" t="str">
        <f>_xlfn.XLOOKUP(D289,Produts!$A$1:$A$49,Produts!$C$1:$C$49,,0)</f>
        <v>L</v>
      </c>
      <c r="K289" s="5">
        <f>_xlfn.XLOOKUP(D289,Produts!$A$1:$A$49,Produts!$D$1:$D$49,,0)</f>
        <v>0.2</v>
      </c>
      <c r="L289" s="6">
        <f>_xlfn.XLOOKUP(D289,Produts!$A$1:$A$49,Produts!$E$1:$E$49,,0)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_xlfn.XLOOKUP(D290,Produts!$A$1:$A$49,Produts!$B$1:$B$49,,0)</f>
        <v>Exc</v>
      </c>
      <c r="J290" t="str">
        <f>_xlfn.XLOOKUP(D290,Produts!$A$1:$A$49,Produts!$C$1:$C$49,,0)</f>
        <v>M</v>
      </c>
      <c r="K290" s="5">
        <f>_xlfn.XLOOKUP(D290,Produts!$A$1:$A$49,Produts!$D$1:$D$49,,0)</f>
        <v>0.5</v>
      </c>
      <c r="L290" s="6">
        <f>_xlfn.XLOOKUP(D290,Produts!$A$1:$A$49,Produts!$E$1:$E$49,,0)</f>
        <v>8.25</v>
      </c>
      <c r="M290" s="6">
        <f t="shared" si="12"/>
        <v>8.25</v>
      </c>
      <c r="N290" t="str">
        <f t="shared" si="13"/>
        <v>Exelca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_xlfn.XLOOKUP(D291,Produts!$A$1:$A$49,Produts!$B$1:$B$49,,0)</f>
        <v>Rob</v>
      </c>
      <c r="J291" t="str">
        <f>_xlfn.XLOOKUP(D291,Produts!$A$1:$A$49,Produts!$C$1:$C$49,,0)</f>
        <v>D</v>
      </c>
      <c r="K291" s="5">
        <f>_xlfn.XLOOKUP(D291,Produts!$A$1:$A$49,Produts!$D$1:$D$49,,0)</f>
        <v>0.2</v>
      </c>
      <c r="L291" s="6">
        <f>_xlfn.XLOOKUP(D291,Produts!$A$1:$A$49,Produts!$E$1:$E$49,,0)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_xlfn.XLOOKUP(D292,Produts!$A$1:$A$49,Produts!$B$1:$B$49,,0)</f>
        <v>Ara</v>
      </c>
      <c r="J292" t="str">
        <f>_xlfn.XLOOKUP(D292,Produts!$A$1:$A$49,Produts!$C$1:$C$49,,0)</f>
        <v>D</v>
      </c>
      <c r="K292" s="5">
        <f>_xlfn.XLOOKUP(D292,Produts!$A$1:$A$49,Produts!$D$1:$D$49,,0)</f>
        <v>1</v>
      </c>
      <c r="L292" s="6">
        <f>_xlfn.XLOOKUP(D292,Produts!$A$1:$A$49,Produts!$E$1:$E$49,,0)</f>
        <v>9.9499999999999993</v>
      </c>
      <c r="M292" s="6">
        <f t="shared" si="12"/>
        <v>49.75</v>
      </c>
      <c r="N292" t="str">
        <f t="shared" si="13"/>
        <v>Arabic</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_xlfn.XLOOKUP(D293,Produts!$A$1:$A$49,Produts!$B$1:$B$49,,0)</f>
        <v>Exc</v>
      </c>
      <c r="J293" t="str">
        <f>_xlfn.XLOOKUP(D293,Produts!$A$1:$A$49,Produts!$C$1:$C$49,,0)</f>
        <v>M</v>
      </c>
      <c r="K293" s="5">
        <f>_xlfn.XLOOKUP(D293,Produts!$A$1:$A$49,Produts!$D$1:$D$49,,0)</f>
        <v>0.5</v>
      </c>
      <c r="L293" s="6">
        <f>_xlfn.XLOOKUP(D293,Produts!$A$1:$A$49,Produts!$E$1:$E$49,,0)</f>
        <v>8.25</v>
      </c>
      <c r="M293" s="6">
        <f t="shared" si="12"/>
        <v>16.5</v>
      </c>
      <c r="N293" t="str">
        <f t="shared" si="13"/>
        <v>Exelca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_xlfn.XLOOKUP(D294,Produts!$A$1:$A$49,Produts!$B$1:$B$49,,0)</f>
        <v>Ara</v>
      </c>
      <c r="J294" t="str">
        <f>_xlfn.XLOOKUP(D294,Produts!$A$1:$A$49,Produts!$C$1:$C$49,,0)</f>
        <v>D</v>
      </c>
      <c r="K294" s="5">
        <f>_xlfn.XLOOKUP(D294,Produts!$A$1:$A$49,Produts!$D$1:$D$49,,0)</f>
        <v>0.5</v>
      </c>
      <c r="L294" s="6">
        <f>_xlfn.XLOOKUP(D294,Produts!$A$1:$A$49,Produts!$E$1:$E$49,,0)</f>
        <v>5.97</v>
      </c>
      <c r="M294" s="6">
        <f t="shared" si="12"/>
        <v>17.91</v>
      </c>
      <c r="N294" t="str">
        <f t="shared" si="13"/>
        <v>Arabic</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_xlfn.XLOOKUP(D295,Produts!$A$1:$A$49,Produts!$B$1:$B$49,,0)</f>
        <v>Ara</v>
      </c>
      <c r="J295" t="str">
        <f>_xlfn.XLOOKUP(D295,Produts!$A$1:$A$49,Produts!$C$1:$C$49,,0)</f>
        <v>D</v>
      </c>
      <c r="K295" s="5">
        <f>_xlfn.XLOOKUP(D295,Produts!$A$1:$A$49,Produts!$D$1:$D$49,,0)</f>
        <v>0.5</v>
      </c>
      <c r="L295" s="6">
        <f>_xlfn.XLOOKUP(D295,Produts!$A$1:$A$49,Produts!$E$1:$E$49,,0)</f>
        <v>5.97</v>
      </c>
      <c r="M295" s="6">
        <f t="shared" si="12"/>
        <v>29.849999999999998</v>
      </c>
      <c r="N295" t="str">
        <f t="shared" si="13"/>
        <v>Arabic</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_xlfn.XLOOKUP(D296,Produts!$A$1:$A$49,Produts!$B$1:$B$49,,0)</f>
        <v>Exc</v>
      </c>
      <c r="J296" t="str">
        <f>_xlfn.XLOOKUP(D296,Produts!$A$1:$A$49,Produts!$C$1:$C$49,,0)</f>
        <v>L</v>
      </c>
      <c r="K296" s="5">
        <f>_xlfn.XLOOKUP(D296,Produts!$A$1:$A$49,Produts!$D$1:$D$49,,0)</f>
        <v>1</v>
      </c>
      <c r="L296" s="6">
        <f>_xlfn.XLOOKUP(D296,Produts!$A$1:$A$49,Produts!$E$1:$E$49,,0)</f>
        <v>14.85</v>
      </c>
      <c r="M296" s="6">
        <f t="shared" si="12"/>
        <v>44.55</v>
      </c>
      <c r="N296" t="str">
        <f t="shared" si="13"/>
        <v>Exelca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_xlfn.XLOOKUP(D297,Produts!$A$1:$A$49,Produts!$B$1:$B$49,,0)</f>
        <v>Exc</v>
      </c>
      <c r="J297" t="str">
        <f>_xlfn.XLOOKUP(D297,Produts!$A$1:$A$49,Produts!$C$1:$C$49,,0)</f>
        <v>M</v>
      </c>
      <c r="K297" s="5">
        <f>_xlfn.XLOOKUP(D297,Produts!$A$1:$A$49,Produts!$D$1:$D$49,,0)</f>
        <v>1</v>
      </c>
      <c r="L297" s="6">
        <f>_xlfn.XLOOKUP(D297,Produts!$A$1:$A$49,Produts!$E$1:$E$49,,0)</f>
        <v>13.75</v>
      </c>
      <c r="M297" s="6">
        <f t="shared" si="12"/>
        <v>27.5</v>
      </c>
      <c r="N297" t="str">
        <f t="shared" si="13"/>
        <v>Exelca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_xlfn.XLOOKUP(D298,Produts!$A$1:$A$49,Produts!$B$1:$B$49,,0)</f>
        <v>Rob</v>
      </c>
      <c r="J298" t="str">
        <f>_xlfn.XLOOKUP(D298,Produts!$A$1:$A$49,Produts!$C$1:$C$49,,0)</f>
        <v>M</v>
      </c>
      <c r="K298" s="5">
        <f>_xlfn.XLOOKUP(D298,Produts!$A$1:$A$49,Produts!$D$1:$D$49,,0)</f>
        <v>0.5</v>
      </c>
      <c r="L298" s="6">
        <f>_xlfn.XLOOKUP(D298,Produts!$A$1:$A$49,Produts!$E$1:$E$49,,0)</f>
        <v>5.97</v>
      </c>
      <c r="M298" s="6">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_xlfn.XLOOKUP(D299,Produts!$A$1:$A$49,Produts!$B$1:$B$49,,0)</f>
        <v>Rob</v>
      </c>
      <c r="J299" t="str">
        <f>_xlfn.XLOOKUP(D299,Produts!$A$1:$A$49,Produts!$C$1:$C$49,,0)</f>
        <v>D</v>
      </c>
      <c r="K299" s="5">
        <f>_xlfn.XLOOKUP(D299,Produts!$A$1:$A$49,Produts!$D$1:$D$49,,0)</f>
        <v>0.5</v>
      </c>
      <c r="L299" s="6">
        <f>_xlfn.XLOOKUP(D299,Produts!$A$1:$A$49,Produts!$E$1:$E$49,,0)</f>
        <v>5.3699999999999992</v>
      </c>
      <c r="M299" s="6">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_xlfn.XLOOKUP(D300,Produts!$A$1:$A$49,Produts!$B$1:$B$49,,0)</f>
        <v>Exc</v>
      </c>
      <c r="J300" t="str">
        <f>_xlfn.XLOOKUP(D300,Produts!$A$1:$A$49,Produts!$C$1:$C$49,,0)</f>
        <v>L</v>
      </c>
      <c r="K300" s="5">
        <f>_xlfn.XLOOKUP(D300,Produts!$A$1:$A$49,Produts!$D$1:$D$49,,0)</f>
        <v>0.2</v>
      </c>
      <c r="L300" s="6">
        <f>_xlfn.XLOOKUP(D300,Produts!$A$1:$A$49,Produts!$E$1:$E$49,,0)</f>
        <v>4.4550000000000001</v>
      </c>
      <c r="M300" s="6">
        <f t="shared" si="12"/>
        <v>26.73</v>
      </c>
      <c r="N300" t="str">
        <f t="shared" si="13"/>
        <v>Exelca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_xlfn.XLOOKUP(D301,Produts!$A$1:$A$49,Produts!$B$1:$B$49,,0)</f>
        <v>Exc</v>
      </c>
      <c r="J301" t="str">
        <f>_xlfn.XLOOKUP(D301,Produts!$A$1:$A$49,Produts!$C$1:$C$49,,0)</f>
        <v>L</v>
      </c>
      <c r="K301" s="5">
        <f>_xlfn.XLOOKUP(D301,Produts!$A$1:$A$49,Produts!$D$1:$D$49,,0)</f>
        <v>2.5</v>
      </c>
      <c r="L301" s="6">
        <f>_xlfn.XLOOKUP(D301,Produts!$A$1:$A$49,Produts!$E$1:$E$49,,0)</f>
        <v>34.154999999999994</v>
      </c>
      <c r="M301" s="6">
        <f t="shared" si="12"/>
        <v>204.92999999999995</v>
      </c>
      <c r="N301" t="str">
        <f t="shared" si="13"/>
        <v>Exelca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_xlfn.XLOOKUP(D302,Produts!$A$1:$A$49,Produts!$B$1:$B$49,,0)</f>
        <v>Ara</v>
      </c>
      <c r="J302" t="str">
        <f>_xlfn.XLOOKUP(D302,Produts!$A$1:$A$49,Produts!$C$1:$C$49,,0)</f>
        <v>L</v>
      </c>
      <c r="K302" s="5">
        <f>_xlfn.XLOOKUP(D302,Produts!$A$1:$A$49,Produts!$D$1:$D$49,,0)</f>
        <v>1</v>
      </c>
      <c r="L302" s="6">
        <f>_xlfn.XLOOKUP(D302,Produts!$A$1:$A$49,Produts!$E$1:$E$49,,0)</f>
        <v>12.95</v>
      </c>
      <c r="M302" s="6">
        <f t="shared" si="12"/>
        <v>38.849999999999994</v>
      </c>
      <c r="N302" t="str">
        <f t="shared" si="13"/>
        <v>Arabic</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_xlfn.XLOOKUP(D303,Produts!$A$1:$A$49,Produts!$B$1:$B$49,,0)</f>
        <v>Lib</v>
      </c>
      <c r="J303" t="str">
        <f>_xlfn.XLOOKUP(D303,Produts!$A$1:$A$49,Produts!$C$1:$C$49,,0)</f>
        <v>D</v>
      </c>
      <c r="K303" s="5">
        <f>_xlfn.XLOOKUP(D303,Produts!$A$1:$A$49,Produts!$D$1:$D$49,,0)</f>
        <v>0.2</v>
      </c>
      <c r="L303" s="6">
        <f>_xlfn.XLOOKUP(D303,Produts!$A$1:$A$49,Produts!$E$1:$E$49,,0)</f>
        <v>3.8849999999999998</v>
      </c>
      <c r="M303" s="6">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_xlfn.XLOOKUP(D304,Produts!$A$1:$A$49,Produts!$B$1:$B$49,,0)</f>
        <v>Ara</v>
      </c>
      <c r="J304" t="str">
        <f>_xlfn.XLOOKUP(D304,Produts!$A$1:$A$49,Produts!$C$1:$C$49,,0)</f>
        <v>M</v>
      </c>
      <c r="K304" s="5">
        <f>_xlfn.XLOOKUP(D304,Produts!$A$1:$A$49,Produts!$D$1:$D$49,,0)</f>
        <v>0.5</v>
      </c>
      <c r="L304" s="6">
        <f>_xlfn.XLOOKUP(D304,Produts!$A$1:$A$49,Produts!$E$1:$E$49,,0)</f>
        <v>6.75</v>
      </c>
      <c r="M304" s="6">
        <f t="shared" si="12"/>
        <v>6.75</v>
      </c>
      <c r="N304" t="str">
        <f t="shared" si="13"/>
        <v>Arabic</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_xlfn.XLOOKUP(D305,Produts!$A$1:$A$49,Produts!$B$1:$B$49,,0)</f>
        <v>Exc</v>
      </c>
      <c r="J305" t="str">
        <f>_xlfn.XLOOKUP(D305,Produts!$A$1:$A$49,Produts!$C$1:$C$49,,0)</f>
        <v>D</v>
      </c>
      <c r="K305" s="5">
        <f>_xlfn.XLOOKUP(D305,Produts!$A$1:$A$49,Produts!$D$1:$D$49,,0)</f>
        <v>2.5</v>
      </c>
      <c r="L305" s="6">
        <f>_xlfn.XLOOKUP(D305,Produts!$A$1:$A$49,Produts!$E$1:$E$49,,0)</f>
        <v>27.945</v>
      </c>
      <c r="M305" s="6">
        <f t="shared" si="12"/>
        <v>111.78</v>
      </c>
      <c r="N305" t="str">
        <f t="shared" si="13"/>
        <v>Exelca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_xlfn.XLOOKUP(D306,Produts!$A$1:$A$49,Produts!$B$1:$B$49,,0)</f>
        <v>Ara</v>
      </c>
      <c r="J306" t="str">
        <f>_xlfn.XLOOKUP(D306,Produts!$A$1:$A$49,Produts!$C$1:$C$49,,0)</f>
        <v>L</v>
      </c>
      <c r="K306" s="5">
        <f>_xlfn.XLOOKUP(D306,Produts!$A$1:$A$49,Produts!$D$1:$D$49,,0)</f>
        <v>0.2</v>
      </c>
      <c r="L306" s="6">
        <f>_xlfn.XLOOKUP(D306,Produts!$A$1:$A$49,Produts!$E$1:$E$49,,0)</f>
        <v>3.8849999999999998</v>
      </c>
      <c r="M306" s="6">
        <f t="shared" si="12"/>
        <v>3.8849999999999998</v>
      </c>
      <c r="N306" t="str">
        <f t="shared" si="13"/>
        <v>Arabic</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_xlfn.XLOOKUP(D307,Produts!$A$1:$A$49,Produts!$B$1:$B$49,,0)</f>
        <v>Lib</v>
      </c>
      <c r="J307" t="str">
        <f>_xlfn.XLOOKUP(D307,Produts!$A$1:$A$49,Produts!$C$1:$C$49,,0)</f>
        <v>M</v>
      </c>
      <c r="K307" s="5">
        <f>_xlfn.XLOOKUP(D307,Produts!$A$1:$A$49,Produts!$D$1:$D$49,,0)</f>
        <v>0.2</v>
      </c>
      <c r="L307" s="6">
        <f>_xlfn.XLOOKUP(D307,Produts!$A$1:$A$49,Produts!$E$1:$E$49,,0)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_xlfn.XLOOKUP(D308,Produts!$A$1:$A$49,Produts!$B$1:$B$49,,0)</f>
        <v>Rob</v>
      </c>
      <c r="J308" t="str">
        <f>_xlfn.XLOOKUP(D308,Produts!$A$1:$A$49,Produts!$C$1:$C$49,,0)</f>
        <v>M</v>
      </c>
      <c r="K308" s="5">
        <f>_xlfn.XLOOKUP(D308,Produts!$A$1:$A$49,Produts!$D$1:$D$49,,0)</f>
        <v>0.2</v>
      </c>
      <c r="L308" s="6">
        <f>_xlfn.XLOOKUP(D308,Produts!$A$1:$A$49,Produts!$E$1:$E$49,,0)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_xlfn.XLOOKUP(D309,Produts!$A$1:$A$49,Produts!$B$1:$B$49,,0)</f>
        <v>Ara</v>
      </c>
      <c r="J309" t="str">
        <f>_xlfn.XLOOKUP(D309,Produts!$A$1:$A$49,Produts!$C$1:$C$49,,0)</f>
        <v>M</v>
      </c>
      <c r="K309" s="5">
        <f>_xlfn.XLOOKUP(D309,Produts!$A$1:$A$49,Produts!$D$1:$D$49,,0)</f>
        <v>1</v>
      </c>
      <c r="L309" s="6">
        <f>_xlfn.XLOOKUP(D309,Produts!$A$1:$A$49,Produts!$E$1:$E$49,,0)</f>
        <v>11.25</v>
      </c>
      <c r="M309" s="6">
        <f t="shared" si="12"/>
        <v>33.75</v>
      </c>
      <c r="N309" t="str">
        <f t="shared" si="13"/>
        <v>Arabic</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_xlfn.XLOOKUP(D310,Produts!$A$1:$A$49,Produts!$B$1:$B$49,,0)</f>
        <v>Ara</v>
      </c>
      <c r="J310" t="str">
        <f>_xlfn.XLOOKUP(D310,Produts!$A$1:$A$49,Produts!$C$1:$C$49,,0)</f>
        <v>M</v>
      </c>
      <c r="K310" s="5">
        <f>_xlfn.XLOOKUP(D310,Produts!$A$1:$A$49,Produts!$D$1:$D$49,,0)</f>
        <v>1</v>
      </c>
      <c r="L310" s="6">
        <f>_xlfn.XLOOKUP(D310,Produts!$A$1:$A$49,Produts!$E$1:$E$49,,0)</f>
        <v>11.25</v>
      </c>
      <c r="M310" s="6">
        <f t="shared" si="12"/>
        <v>33.75</v>
      </c>
      <c r="N310" t="str">
        <f t="shared" si="13"/>
        <v>Arabic</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_xlfn.XLOOKUP(D311,Produts!$A$1:$A$49,Produts!$B$1:$B$49,,0)</f>
        <v>Lib</v>
      </c>
      <c r="J311" t="str">
        <f>_xlfn.XLOOKUP(D311,Produts!$A$1:$A$49,Produts!$C$1:$C$49,,0)</f>
        <v>M</v>
      </c>
      <c r="K311" s="5">
        <f>_xlfn.XLOOKUP(D311,Produts!$A$1:$A$49,Produts!$D$1:$D$49,,0)</f>
        <v>0.2</v>
      </c>
      <c r="L311" s="6">
        <f>_xlfn.XLOOKUP(D311,Produts!$A$1:$A$49,Produts!$E$1:$E$49,,0)</f>
        <v>4.3650000000000002</v>
      </c>
      <c r="M311" s="6">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_xlfn.XLOOKUP(D312,Produts!$A$1:$A$49,Produts!$B$1:$B$49,,0)</f>
        <v>Exc</v>
      </c>
      <c r="J312" t="str">
        <f>_xlfn.XLOOKUP(D312,Produts!$A$1:$A$49,Produts!$C$1:$C$49,,0)</f>
        <v>L</v>
      </c>
      <c r="K312" s="5">
        <f>_xlfn.XLOOKUP(D312,Produts!$A$1:$A$49,Produts!$D$1:$D$49,,0)</f>
        <v>1</v>
      </c>
      <c r="L312" s="6">
        <f>_xlfn.XLOOKUP(D312,Produts!$A$1:$A$49,Produts!$E$1:$E$49,,0)</f>
        <v>14.85</v>
      </c>
      <c r="M312" s="6">
        <f t="shared" si="12"/>
        <v>14.85</v>
      </c>
      <c r="N312" t="str">
        <f t="shared" si="13"/>
        <v>Exelca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_xlfn.XLOOKUP(D313,Produts!$A$1:$A$49,Produts!$B$1:$B$49,,0)</f>
        <v>Exc</v>
      </c>
      <c r="J313" t="str">
        <f>_xlfn.XLOOKUP(D313,Produts!$A$1:$A$49,Produts!$C$1:$C$49,,0)</f>
        <v>M</v>
      </c>
      <c r="K313" s="5">
        <f>_xlfn.XLOOKUP(D313,Produts!$A$1:$A$49,Produts!$D$1:$D$49,,0)</f>
        <v>2.5</v>
      </c>
      <c r="L313" s="6">
        <f>_xlfn.XLOOKUP(D313,Produts!$A$1:$A$49,Produts!$E$1:$E$49,,0)</f>
        <v>31.624999999999996</v>
      </c>
      <c r="M313" s="6">
        <f t="shared" si="12"/>
        <v>189.74999999999997</v>
      </c>
      <c r="N313" t="str">
        <f t="shared" si="13"/>
        <v>Exelca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_xlfn.XLOOKUP(D314,Produts!$A$1:$A$49,Produts!$B$1:$B$49,,0)</f>
        <v>Rob</v>
      </c>
      <c r="J314" t="str">
        <f>_xlfn.XLOOKUP(D314,Produts!$A$1:$A$49,Produts!$C$1:$C$49,,0)</f>
        <v>M</v>
      </c>
      <c r="K314" s="5">
        <f>_xlfn.XLOOKUP(D314,Produts!$A$1:$A$49,Produts!$D$1:$D$49,,0)</f>
        <v>0.5</v>
      </c>
      <c r="L314" s="6">
        <f>_xlfn.XLOOKUP(D314,Produts!$A$1:$A$49,Produts!$E$1:$E$49,,0)</f>
        <v>5.97</v>
      </c>
      <c r="M314" s="6">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_xlfn.XLOOKUP(D315,Produts!$A$1:$A$49,Produts!$B$1:$B$49,,0)</f>
        <v>Rob</v>
      </c>
      <c r="J315" t="str">
        <f>_xlfn.XLOOKUP(D315,Produts!$A$1:$A$49,Produts!$C$1:$C$49,,0)</f>
        <v>M</v>
      </c>
      <c r="K315" s="5">
        <f>_xlfn.XLOOKUP(D315,Produts!$A$1:$A$49,Produts!$D$1:$D$49,,0)</f>
        <v>1</v>
      </c>
      <c r="L315" s="6">
        <f>_xlfn.XLOOKUP(D315,Produts!$A$1:$A$49,Produts!$E$1:$E$49,,0)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_xlfn.XLOOKUP(D316,Produts!$A$1:$A$49,Produts!$B$1:$B$49,,0)</f>
        <v>Rob</v>
      </c>
      <c r="J316" t="str">
        <f>_xlfn.XLOOKUP(D316,Produts!$A$1:$A$49,Produts!$C$1:$C$49,,0)</f>
        <v>D</v>
      </c>
      <c r="K316" s="5">
        <f>_xlfn.XLOOKUP(D316,Produts!$A$1:$A$49,Produts!$D$1:$D$49,,0)</f>
        <v>1</v>
      </c>
      <c r="L316" s="6">
        <f>_xlfn.XLOOKUP(D316,Produts!$A$1:$A$49,Produts!$E$1:$E$49,,0)</f>
        <v>8.9499999999999993</v>
      </c>
      <c r="M316" s="6">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_xlfn.XLOOKUP(D317,Produts!$A$1:$A$49,Produts!$B$1:$B$49,,0)</f>
        <v>Exc</v>
      </c>
      <c r="J317" t="str">
        <f>_xlfn.XLOOKUP(D317,Produts!$A$1:$A$49,Produts!$C$1:$C$49,,0)</f>
        <v>L</v>
      </c>
      <c r="K317" s="5">
        <f>_xlfn.XLOOKUP(D317,Produts!$A$1:$A$49,Produts!$D$1:$D$49,,0)</f>
        <v>2.5</v>
      </c>
      <c r="L317" s="6">
        <f>_xlfn.XLOOKUP(D317,Produts!$A$1:$A$49,Produts!$E$1:$E$49,,0)</f>
        <v>34.154999999999994</v>
      </c>
      <c r="M317" s="6">
        <f t="shared" si="12"/>
        <v>34.154999999999994</v>
      </c>
      <c r="N317" t="str">
        <f t="shared" si="13"/>
        <v>Exelca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_xlfn.XLOOKUP(D318,Produts!$A$1:$A$49,Produts!$B$1:$B$49,,0)</f>
        <v>Exc</v>
      </c>
      <c r="J318" t="str">
        <f>_xlfn.XLOOKUP(D318,Produts!$A$1:$A$49,Produts!$C$1:$C$49,,0)</f>
        <v>L</v>
      </c>
      <c r="K318" s="5">
        <f>_xlfn.XLOOKUP(D318,Produts!$A$1:$A$49,Produts!$D$1:$D$49,,0)</f>
        <v>2.5</v>
      </c>
      <c r="L318" s="6">
        <f>_xlfn.XLOOKUP(D318,Produts!$A$1:$A$49,Produts!$E$1:$E$49,,0)</f>
        <v>34.154999999999994</v>
      </c>
      <c r="M318" s="6">
        <f t="shared" si="12"/>
        <v>204.92999999999995</v>
      </c>
      <c r="N318" t="str">
        <f t="shared" si="13"/>
        <v>Exelca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_xlfn.XLOOKUP(D319,Produts!$A$1:$A$49,Produts!$B$1:$B$49,,0)</f>
        <v>Exc</v>
      </c>
      <c r="J319" t="str">
        <f>_xlfn.XLOOKUP(D319,Produts!$A$1:$A$49,Produts!$C$1:$C$49,,0)</f>
        <v>D</v>
      </c>
      <c r="K319" s="5">
        <f>_xlfn.XLOOKUP(D319,Produts!$A$1:$A$49,Produts!$D$1:$D$49,,0)</f>
        <v>0.5</v>
      </c>
      <c r="L319" s="6">
        <f>_xlfn.XLOOKUP(D319,Produts!$A$1:$A$49,Produts!$E$1:$E$49,,0)</f>
        <v>7.29</v>
      </c>
      <c r="M319" s="6">
        <f t="shared" si="12"/>
        <v>21.87</v>
      </c>
      <c r="N319" t="str">
        <f t="shared" si="13"/>
        <v>Exelca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_xlfn.XLOOKUP(D320,Produts!$A$1:$A$49,Produts!$B$1:$B$49,,0)</f>
        <v>Ara</v>
      </c>
      <c r="J320" t="str">
        <f>_xlfn.XLOOKUP(D320,Produts!$A$1:$A$49,Produts!$C$1:$C$49,,0)</f>
        <v>M</v>
      </c>
      <c r="K320" s="5">
        <f>_xlfn.XLOOKUP(D320,Produts!$A$1:$A$49,Produts!$D$1:$D$49,,0)</f>
        <v>2.5</v>
      </c>
      <c r="L320" s="6">
        <f>_xlfn.XLOOKUP(D320,Produts!$A$1:$A$49,Produts!$E$1:$E$49,,0)</f>
        <v>25.874999999999996</v>
      </c>
      <c r="M320" s="6">
        <f t="shared" si="12"/>
        <v>51.749999999999993</v>
      </c>
      <c r="N320" t="str">
        <f t="shared" si="13"/>
        <v>Arabic</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_xlfn.XLOOKUP(D321,Produts!$A$1:$A$49,Produts!$B$1:$B$49,,0)</f>
        <v>Exc</v>
      </c>
      <c r="J321" t="str">
        <f>_xlfn.XLOOKUP(D321,Produts!$A$1:$A$49,Produts!$C$1:$C$49,,0)</f>
        <v>M</v>
      </c>
      <c r="K321" s="5">
        <f>_xlfn.XLOOKUP(D321,Produts!$A$1:$A$49,Produts!$D$1:$D$49,,0)</f>
        <v>0.2</v>
      </c>
      <c r="L321" s="6">
        <f>_xlfn.XLOOKUP(D321,Produts!$A$1:$A$49,Produts!$E$1:$E$49,,0)</f>
        <v>4.125</v>
      </c>
      <c r="M321" s="6">
        <f t="shared" si="12"/>
        <v>8.25</v>
      </c>
      <c r="N321" t="str">
        <f t="shared" si="13"/>
        <v>Exelca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_xlfn.XLOOKUP(D322,Produts!$A$1:$A$49,Produts!$B$1:$B$49,,0)</f>
        <v>Ara</v>
      </c>
      <c r="J322" t="str">
        <f>_xlfn.XLOOKUP(D322,Produts!$A$1:$A$49,Produts!$C$1:$C$49,,0)</f>
        <v>L</v>
      </c>
      <c r="K322" s="5">
        <f>_xlfn.XLOOKUP(D322,Produts!$A$1:$A$49,Produts!$D$1:$D$49,,0)</f>
        <v>0.2</v>
      </c>
      <c r="L322" s="6">
        <f>_xlfn.XLOOKUP(D322,Produts!$A$1:$A$49,Produts!$E$1:$E$49,,0)</f>
        <v>3.8849999999999998</v>
      </c>
      <c r="M322" s="6">
        <f t="shared" si="12"/>
        <v>19.424999999999997</v>
      </c>
      <c r="N322" t="str">
        <f t="shared" si="13"/>
        <v>Arabic</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_xlfn.XLOOKUP(D323,Produts!$A$1:$A$49,Produts!$B$1:$B$49,,0)</f>
        <v>Ara</v>
      </c>
      <c r="J323" t="str">
        <f>_xlfn.XLOOKUP(D323,Produts!$A$1:$A$49,Produts!$C$1:$C$49,,0)</f>
        <v>M</v>
      </c>
      <c r="K323" s="5">
        <f>_xlfn.XLOOKUP(D323,Produts!$A$1:$A$49,Produts!$D$1:$D$49,,0)</f>
        <v>0.2</v>
      </c>
      <c r="L323" s="6">
        <f>_xlfn.XLOOKUP(D323,Produts!$A$1:$A$49,Produts!$E$1:$E$49,,0)</f>
        <v>3.375</v>
      </c>
      <c r="M323" s="6">
        <f t="shared" ref="M323:M386" si="15">(L323*E323)</f>
        <v>20.25</v>
      </c>
      <c r="N323" t="str">
        <f t="shared" ref="N323:N386" si="16">IF(I323="Rob","Robusta",IF(I323="Exc","Exelca",IF(I323="Lib","Liberica",IF(I323="Ara","Arabic",""))))</f>
        <v>Arabic</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_xlfn.XLOOKUP(D324,Produts!$A$1:$A$49,Produts!$B$1:$B$49,,0)</f>
        <v>Lib</v>
      </c>
      <c r="J324" t="str">
        <f>_xlfn.XLOOKUP(D324,Produts!$A$1:$A$49,Produts!$C$1:$C$49,,0)</f>
        <v>D</v>
      </c>
      <c r="K324" s="5">
        <f>_xlfn.XLOOKUP(D324,Produts!$A$1:$A$49,Produts!$D$1:$D$49,,0)</f>
        <v>0.5</v>
      </c>
      <c r="L324" s="6">
        <f>_xlfn.XLOOKUP(D324,Produts!$A$1:$A$49,Produts!$E$1:$E$49,,0)</f>
        <v>7.77</v>
      </c>
      <c r="M324" s="6">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_xlfn.XLOOKUP(D325,Produts!$A$1:$A$49,Produts!$B$1:$B$49,,0)</f>
        <v>Exc</v>
      </c>
      <c r="J325" t="str">
        <f>_xlfn.XLOOKUP(D325,Produts!$A$1:$A$49,Produts!$C$1:$C$49,,0)</f>
        <v>D</v>
      </c>
      <c r="K325" s="5">
        <f>_xlfn.XLOOKUP(D325,Produts!$A$1:$A$49,Produts!$D$1:$D$49,,0)</f>
        <v>0.2</v>
      </c>
      <c r="L325" s="6">
        <f>_xlfn.XLOOKUP(D325,Produts!$A$1:$A$49,Produts!$E$1:$E$49,,0)</f>
        <v>3.645</v>
      </c>
      <c r="M325" s="6">
        <f t="shared" si="15"/>
        <v>18.225000000000001</v>
      </c>
      <c r="N325" t="str">
        <f t="shared" si="16"/>
        <v>Exelca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_xlfn.XLOOKUP(D326,Produts!$A$1:$A$49,Produts!$B$1:$B$49,,0)</f>
        <v>Exc</v>
      </c>
      <c r="J326" t="str">
        <f>_xlfn.XLOOKUP(D326,Produts!$A$1:$A$49,Produts!$C$1:$C$49,,0)</f>
        <v>M</v>
      </c>
      <c r="K326" s="5">
        <f>_xlfn.XLOOKUP(D326,Produts!$A$1:$A$49,Produts!$D$1:$D$49,,0)</f>
        <v>1</v>
      </c>
      <c r="L326" s="6">
        <f>_xlfn.XLOOKUP(D326,Produts!$A$1:$A$49,Produts!$E$1:$E$49,,0)</f>
        <v>13.75</v>
      </c>
      <c r="M326" s="6">
        <f t="shared" si="15"/>
        <v>13.75</v>
      </c>
      <c r="N326" t="str">
        <f t="shared" si="16"/>
        <v>Exelca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_xlfn.XLOOKUP(D327,Produts!$A$1:$A$49,Produts!$B$1:$B$49,,0)</f>
        <v>Ara</v>
      </c>
      <c r="J327" t="str">
        <f>_xlfn.XLOOKUP(D327,Produts!$A$1:$A$49,Produts!$C$1:$C$49,,0)</f>
        <v>L</v>
      </c>
      <c r="K327" s="5">
        <f>_xlfn.XLOOKUP(D327,Produts!$A$1:$A$49,Produts!$D$1:$D$49,,0)</f>
        <v>2.5</v>
      </c>
      <c r="L327" s="6">
        <f>_xlfn.XLOOKUP(D327,Produts!$A$1:$A$49,Produts!$E$1:$E$49,,0)</f>
        <v>29.784999999999997</v>
      </c>
      <c r="M327" s="6">
        <f t="shared" si="15"/>
        <v>29.784999999999997</v>
      </c>
      <c r="N327" t="str">
        <f t="shared" si="16"/>
        <v>Arabic</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_xlfn.XLOOKUP(D328,Produts!$A$1:$A$49,Produts!$B$1:$B$49,,0)</f>
        <v>Rob</v>
      </c>
      <c r="J328" t="str">
        <f>_xlfn.XLOOKUP(D328,Produts!$A$1:$A$49,Produts!$C$1:$C$49,,0)</f>
        <v>D</v>
      </c>
      <c r="K328" s="5">
        <f>_xlfn.XLOOKUP(D328,Produts!$A$1:$A$49,Produts!$D$1:$D$49,,0)</f>
        <v>1</v>
      </c>
      <c r="L328" s="6">
        <f>_xlfn.XLOOKUP(D328,Produts!$A$1:$A$49,Produts!$E$1:$E$49,,0)</f>
        <v>8.9499999999999993</v>
      </c>
      <c r="M328" s="6">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_xlfn.XLOOKUP(D329,Produts!$A$1:$A$49,Produts!$B$1:$B$49,,0)</f>
        <v>Rob</v>
      </c>
      <c r="J329" t="str">
        <f>_xlfn.XLOOKUP(D329,Produts!$A$1:$A$49,Produts!$C$1:$C$49,,0)</f>
        <v>D</v>
      </c>
      <c r="K329" s="5">
        <f>_xlfn.XLOOKUP(D329,Produts!$A$1:$A$49,Produts!$D$1:$D$49,,0)</f>
        <v>1</v>
      </c>
      <c r="L329" s="6">
        <f>_xlfn.XLOOKUP(D329,Produts!$A$1:$A$49,Produts!$E$1:$E$49,,0)</f>
        <v>8.9499999999999993</v>
      </c>
      <c r="M329" s="6">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_xlfn.XLOOKUP(D330,Produts!$A$1:$A$49,Produts!$B$1:$B$49,,0)</f>
        <v>Lib</v>
      </c>
      <c r="J330" t="str">
        <f>_xlfn.XLOOKUP(D330,Produts!$A$1:$A$49,Produts!$C$1:$C$49,,0)</f>
        <v>L</v>
      </c>
      <c r="K330" s="5">
        <f>_xlfn.XLOOKUP(D330,Produts!$A$1:$A$49,Produts!$D$1:$D$49,,0)</f>
        <v>0.5</v>
      </c>
      <c r="L330" s="6">
        <f>_xlfn.XLOOKUP(D330,Produts!$A$1:$A$49,Produts!$E$1:$E$49,,0)</f>
        <v>9.51</v>
      </c>
      <c r="M330" s="6">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_xlfn.XLOOKUP(D331,Produts!$A$1:$A$49,Produts!$B$1:$B$49,,0)</f>
        <v>Rob</v>
      </c>
      <c r="J331" t="str">
        <f>_xlfn.XLOOKUP(D331,Produts!$A$1:$A$49,Produts!$C$1:$C$49,,0)</f>
        <v>D</v>
      </c>
      <c r="K331" s="5">
        <f>_xlfn.XLOOKUP(D331,Produts!$A$1:$A$49,Produts!$D$1:$D$49,,0)</f>
        <v>0.5</v>
      </c>
      <c r="L331" s="6">
        <f>_xlfn.XLOOKUP(D331,Produts!$A$1:$A$49,Produts!$E$1:$E$49,,0)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_xlfn.XLOOKUP(D332,Produts!$A$1:$A$49,Produts!$B$1:$B$49,,0)</f>
        <v>Rob</v>
      </c>
      <c r="J332" t="str">
        <f>_xlfn.XLOOKUP(D332,Produts!$A$1:$A$49,Produts!$C$1:$C$49,,0)</f>
        <v>D</v>
      </c>
      <c r="K332" s="5">
        <f>_xlfn.XLOOKUP(D332,Produts!$A$1:$A$49,Produts!$D$1:$D$49,,0)</f>
        <v>0.5</v>
      </c>
      <c r="L332" s="6">
        <f>_xlfn.XLOOKUP(D332,Produts!$A$1:$A$49,Produts!$E$1:$E$49,,0)</f>
        <v>5.3699999999999992</v>
      </c>
      <c r="M332" s="6">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_xlfn.XLOOKUP(D333,Produts!$A$1:$A$49,Produts!$B$1:$B$49,,0)</f>
        <v>Rob</v>
      </c>
      <c r="J333" t="str">
        <f>_xlfn.XLOOKUP(D333,Produts!$A$1:$A$49,Produts!$C$1:$C$49,,0)</f>
        <v>M</v>
      </c>
      <c r="K333" s="5">
        <f>_xlfn.XLOOKUP(D333,Produts!$A$1:$A$49,Produts!$D$1:$D$49,,0)</f>
        <v>2.5</v>
      </c>
      <c r="L333" s="6">
        <f>_xlfn.XLOOKUP(D333,Produts!$A$1:$A$49,Produts!$E$1:$E$49,,0)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_xlfn.XLOOKUP(D334,Produts!$A$1:$A$49,Produts!$B$1:$B$49,,0)</f>
        <v>Ara</v>
      </c>
      <c r="J334" t="str">
        <f>_xlfn.XLOOKUP(D334,Produts!$A$1:$A$49,Produts!$C$1:$C$49,,0)</f>
        <v>D</v>
      </c>
      <c r="K334" s="5">
        <f>_xlfn.XLOOKUP(D334,Produts!$A$1:$A$49,Produts!$D$1:$D$49,,0)</f>
        <v>0.5</v>
      </c>
      <c r="L334" s="6">
        <f>_xlfn.XLOOKUP(D334,Produts!$A$1:$A$49,Produts!$E$1:$E$49,,0)</f>
        <v>5.97</v>
      </c>
      <c r="M334" s="6">
        <f t="shared" si="15"/>
        <v>17.91</v>
      </c>
      <c r="N334" t="str">
        <f t="shared" si="16"/>
        <v>Arabic</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_xlfn.XLOOKUP(D335,Produts!$A$1:$A$49,Produts!$B$1:$B$49,,0)</f>
        <v>Rob</v>
      </c>
      <c r="J335" t="str">
        <f>_xlfn.XLOOKUP(D335,Produts!$A$1:$A$49,Produts!$C$1:$C$49,,0)</f>
        <v>M</v>
      </c>
      <c r="K335" s="5">
        <f>_xlfn.XLOOKUP(D335,Produts!$A$1:$A$49,Produts!$D$1:$D$49,,0)</f>
        <v>0.5</v>
      </c>
      <c r="L335" s="6">
        <f>_xlfn.XLOOKUP(D335,Produts!$A$1:$A$49,Produts!$E$1:$E$49,,0)</f>
        <v>5.97</v>
      </c>
      <c r="M335" s="6">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_xlfn.XLOOKUP(D336,Produts!$A$1:$A$49,Produts!$B$1:$B$49,,0)</f>
        <v>Rob</v>
      </c>
      <c r="J336" t="str">
        <f>_xlfn.XLOOKUP(D336,Produts!$A$1:$A$49,Produts!$C$1:$C$49,,0)</f>
        <v>L</v>
      </c>
      <c r="K336" s="5">
        <f>_xlfn.XLOOKUP(D336,Produts!$A$1:$A$49,Produts!$D$1:$D$49,,0)</f>
        <v>1</v>
      </c>
      <c r="L336" s="6">
        <f>_xlfn.XLOOKUP(D336,Produts!$A$1:$A$49,Produts!$E$1:$E$49,,0)</f>
        <v>11.95</v>
      </c>
      <c r="M336" s="6">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_xlfn.XLOOKUP(D337,Produts!$A$1:$A$49,Produts!$B$1:$B$49,,0)</f>
        <v>Lib</v>
      </c>
      <c r="J337" t="str">
        <f>_xlfn.XLOOKUP(D337,Produts!$A$1:$A$49,Produts!$C$1:$C$49,,0)</f>
        <v>L</v>
      </c>
      <c r="K337" s="5">
        <f>_xlfn.XLOOKUP(D337,Produts!$A$1:$A$49,Produts!$D$1:$D$49,,0)</f>
        <v>0.2</v>
      </c>
      <c r="L337" s="6">
        <f>_xlfn.XLOOKUP(D337,Produts!$A$1:$A$49,Produts!$E$1:$E$49,,0)</f>
        <v>4.7549999999999999</v>
      </c>
      <c r="M337" s="6">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_xlfn.XLOOKUP(D338,Produts!$A$1:$A$49,Produts!$B$1:$B$49,,0)</f>
        <v>Ara</v>
      </c>
      <c r="J338" t="str">
        <f>_xlfn.XLOOKUP(D338,Produts!$A$1:$A$49,Produts!$C$1:$C$49,,0)</f>
        <v>M</v>
      </c>
      <c r="K338" s="5">
        <f>_xlfn.XLOOKUP(D338,Produts!$A$1:$A$49,Produts!$D$1:$D$49,,0)</f>
        <v>1</v>
      </c>
      <c r="L338" s="6">
        <f>_xlfn.XLOOKUP(D338,Produts!$A$1:$A$49,Produts!$E$1:$E$49,,0)</f>
        <v>11.25</v>
      </c>
      <c r="M338" s="6">
        <f t="shared" si="15"/>
        <v>45</v>
      </c>
      <c r="N338" t="str">
        <f t="shared" si="16"/>
        <v>Arabic</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_xlfn.XLOOKUP(D339,Produts!$A$1:$A$49,Produts!$B$1:$B$49,,0)</f>
        <v>Exc</v>
      </c>
      <c r="J339" t="str">
        <f>_xlfn.XLOOKUP(D339,Produts!$A$1:$A$49,Produts!$C$1:$C$49,,0)</f>
        <v>D</v>
      </c>
      <c r="K339" s="5">
        <f>_xlfn.XLOOKUP(D339,Produts!$A$1:$A$49,Produts!$D$1:$D$49,,0)</f>
        <v>2.5</v>
      </c>
      <c r="L339" s="6">
        <f>_xlfn.XLOOKUP(D339,Produts!$A$1:$A$49,Produts!$E$1:$E$49,,0)</f>
        <v>27.945</v>
      </c>
      <c r="M339" s="6">
        <f t="shared" si="15"/>
        <v>55.89</v>
      </c>
      <c r="N339" t="str">
        <f t="shared" si="16"/>
        <v>Exelca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_xlfn.XLOOKUP(D340,Produts!$A$1:$A$49,Produts!$B$1:$B$49,,0)</f>
        <v>Exc</v>
      </c>
      <c r="J340" t="str">
        <f>_xlfn.XLOOKUP(D340,Produts!$A$1:$A$49,Produts!$C$1:$C$49,,0)</f>
        <v>L</v>
      </c>
      <c r="K340" s="5">
        <f>_xlfn.XLOOKUP(D340,Produts!$A$1:$A$49,Produts!$D$1:$D$49,,0)</f>
        <v>1</v>
      </c>
      <c r="L340" s="6">
        <f>_xlfn.XLOOKUP(D340,Produts!$A$1:$A$49,Produts!$E$1:$E$49,,0)</f>
        <v>14.85</v>
      </c>
      <c r="M340" s="6">
        <f t="shared" si="15"/>
        <v>59.4</v>
      </c>
      <c r="N340" t="str">
        <f t="shared" si="16"/>
        <v>Exelca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_xlfn.XLOOKUP(D341,Produts!$A$1:$A$49,Produts!$B$1:$B$49,,0)</f>
        <v>Exc</v>
      </c>
      <c r="J341" t="str">
        <f>_xlfn.XLOOKUP(D341,Produts!$A$1:$A$49,Produts!$C$1:$C$49,,0)</f>
        <v>D</v>
      </c>
      <c r="K341" s="5">
        <f>_xlfn.XLOOKUP(D341,Produts!$A$1:$A$49,Produts!$D$1:$D$49,,0)</f>
        <v>0.2</v>
      </c>
      <c r="L341" s="6">
        <f>_xlfn.XLOOKUP(D341,Produts!$A$1:$A$49,Produts!$E$1:$E$49,,0)</f>
        <v>3.645</v>
      </c>
      <c r="M341" s="6">
        <f t="shared" si="15"/>
        <v>7.29</v>
      </c>
      <c r="N341" t="str">
        <f t="shared" si="16"/>
        <v>Exelca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_xlfn.XLOOKUP(D342,Produts!$A$1:$A$49,Produts!$B$1:$B$49,,0)</f>
        <v>Exc</v>
      </c>
      <c r="J342" t="str">
        <f>_xlfn.XLOOKUP(D342,Produts!$A$1:$A$49,Produts!$C$1:$C$49,,0)</f>
        <v>D</v>
      </c>
      <c r="K342" s="5">
        <f>_xlfn.XLOOKUP(D342,Produts!$A$1:$A$49,Produts!$D$1:$D$49,,0)</f>
        <v>0.5</v>
      </c>
      <c r="L342" s="6">
        <f>_xlfn.XLOOKUP(D342,Produts!$A$1:$A$49,Produts!$E$1:$E$49,,0)</f>
        <v>7.29</v>
      </c>
      <c r="M342" s="6">
        <f t="shared" si="15"/>
        <v>7.29</v>
      </c>
      <c r="N342" t="str">
        <f t="shared" si="16"/>
        <v>Exelca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_xlfn.XLOOKUP(D343,Produts!$A$1:$A$49,Produts!$B$1:$B$49,,0)</f>
        <v>Exc</v>
      </c>
      <c r="J343" t="str">
        <f>_xlfn.XLOOKUP(D343,Produts!$A$1:$A$49,Produts!$C$1:$C$49,,0)</f>
        <v>L</v>
      </c>
      <c r="K343" s="5">
        <f>_xlfn.XLOOKUP(D343,Produts!$A$1:$A$49,Produts!$D$1:$D$49,,0)</f>
        <v>0.5</v>
      </c>
      <c r="L343" s="6">
        <f>_xlfn.XLOOKUP(D343,Produts!$A$1:$A$49,Produts!$E$1:$E$49,,0)</f>
        <v>8.91</v>
      </c>
      <c r="M343" s="6">
        <f t="shared" si="15"/>
        <v>17.82</v>
      </c>
      <c r="N343" t="str">
        <f t="shared" si="16"/>
        <v>Exelca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_xlfn.XLOOKUP(D344,Produts!$A$1:$A$49,Produts!$B$1:$B$49,,0)</f>
        <v>Lib</v>
      </c>
      <c r="J344" t="str">
        <f>_xlfn.XLOOKUP(D344,Produts!$A$1:$A$49,Produts!$C$1:$C$49,,0)</f>
        <v>D</v>
      </c>
      <c r="K344" s="5">
        <f>_xlfn.XLOOKUP(D344,Produts!$A$1:$A$49,Produts!$D$1:$D$49,,0)</f>
        <v>0.5</v>
      </c>
      <c r="L344" s="6">
        <f>_xlfn.XLOOKUP(D344,Produts!$A$1:$A$49,Produts!$E$1:$E$49,,0)</f>
        <v>7.77</v>
      </c>
      <c r="M344" s="6">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_xlfn.XLOOKUP(D345,Produts!$A$1:$A$49,Produts!$B$1:$B$49,,0)</f>
        <v>Rob</v>
      </c>
      <c r="J345" t="str">
        <f>_xlfn.XLOOKUP(D345,Produts!$A$1:$A$49,Produts!$C$1:$C$49,,0)</f>
        <v>D</v>
      </c>
      <c r="K345" s="5">
        <f>_xlfn.XLOOKUP(D345,Produts!$A$1:$A$49,Produts!$D$1:$D$49,,0)</f>
        <v>0.5</v>
      </c>
      <c r="L345" s="6">
        <f>_xlfn.XLOOKUP(D345,Produts!$A$1:$A$49,Produts!$E$1:$E$49,,0)</f>
        <v>5.3699999999999992</v>
      </c>
      <c r="M345" s="6">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_xlfn.XLOOKUP(D346,Produts!$A$1:$A$49,Produts!$B$1:$B$49,,0)</f>
        <v>Rob</v>
      </c>
      <c r="J346" t="str">
        <f>_xlfn.XLOOKUP(D346,Produts!$A$1:$A$49,Produts!$C$1:$C$49,,0)</f>
        <v>M</v>
      </c>
      <c r="K346" s="5">
        <f>_xlfn.XLOOKUP(D346,Produts!$A$1:$A$49,Produts!$D$1:$D$49,,0)</f>
        <v>1</v>
      </c>
      <c r="L346" s="6">
        <f>_xlfn.XLOOKUP(D346,Produts!$A$1:$A$49,Produts!$E$1:$E$49,,0)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_xlfn.XLOOKUP(D347,Produts!$A$1:$A$49,Produts!$B$1:$B$49,,0)</f>
        <v>Rob</v>
      </c>
      <c r="J347" t="str">
        <f>_xlfn.XLOOKUP(D347,Produts!$A$1:$A$49,Produts!$C$1:$C$49,,0)</f>
        <v>L</v>
      </c>
      <c r="K347" s="5">
        <f>_xlfn.XLOOKUP(D347,Produts!$A$1:$A$49,Produts!$D$1:$D$49,,0)</f>
        <v>1</v>
      </c>
      <c r="L347" s="6">
        <f>_xlfn.XLOOKUP(D347,Produts!$A$1:$A$49,Produts!$E$1:$E$49,,0)</f>
        <v>11.95</v>
      </c>
      <c r="M347" s="6">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_xlfn.XLOOKUP(D348,Produts!$A$1:$A$49,Produts!$B$1:$B$49,,0)</f>
        <v>Ara</v>
      </c>
      <c r="J348" t="str">
        <f>_xlfn.XLOOKUP(D348,Produts!$A$1:$A$49,Produts!$C$1:$C$49,,0)</f>
        <v>L</v>
      </c>
      <c r="K348" s="5">
        <f>_xlfn.XLOOKUP(D348,Produts!$A$1:$A$49,Produts!$D$1:$D$49,,0)</f>
        <v>0.5</v>
      </c>
      <c r="L348" s="6">
        <f>_xlfn.XLOOKUP(D348,Produts!$A$1:$A$49,Produts!$E$1:$E$49,,0)</f>
        <v>7.77</v>
      </c>
      <c r="M348" s="6">
        <f t="shared" si="15"/>
        <v>23.31</v>
      </c>
      <c r="N348" t="str">
        <f t="shared" si="16"/>
        <v>Arabic</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_xlfn.XLOOKUP(D349,Produts!$A$1:$A$49,Produts!$B$1:$B$49,,0)</f>
        <v>Lib</v>
      </c>
      <c r="J349" t="str">
        <f>_xlfn.XLOOKUP(D349,Produts!$A$1:$A$49,Produts!$C$1:$C$49,,0)</f>
        <v>M</v>
      </c>
      <c r="K349" s="5">
        <f>_xlfn.XLOOKUP(D349,Produts!$A$1:$A$49,Produts!$D$1:$D$49,,0)</f>
        <v>1</v>
      </c>
      <c r="L349" s="6">
        <f>_xlfn.XLOOKUP(D349,Produts!$A$1:$A$49,Produts!$E$1:$E$49,,0)</f>
        <v>14.55</v>
      </c>
      <c r="M349" s="6">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_xlfn.XLOOKUP(D350,Produts!$A$1:$A$49,Produts!$B$1:$B$49,,0)</f>
        <v>Exc</v>
      </c>
      <c r="J350" t="str">
        <f>_xlfn.XLOOKUP(D350,Produts!$A$1:$A$49,Produts!$C$1:$C$49,,0)</f>
        <v>L</v>
      </c>
      <c r="K350" s="5">
        <f>_xlfn.XLOOKUP(D350,Produts!$A$1:$A$49,Produts!$D$1:$D$49,,0)</f>
        <v>2.5</v>
      </c>
      <c r="L350" s="6">
        <f>_xlfn.XLOOKUP(D350,Produts!$A$1:$A$49,Produts!$E$1:$E$49,,0)</f>
        <v>34.154999999999994</v>
      </c>
      <c r="M350" s="6">
        <f t="shared" si="15"/>
        <v>204.92999999999995</v>
      </c>
      <c r="N350" t="str">
        <f t="shared" si="16"/>
        <v>Exelca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_xlfn.XLOOKUP(D351,Produts!$A$1:$A$49,Produts!$B$1:$B$49,,0)</f>
        <v>Rob</v>
      </c>
      <c r="J351" t="str">
        <f>_xlfn.XLOOKUP(D351,Produts!$A$1:$A$49,Produts!$C$1:$C$49,,0)</f>
        <v>L</v>
      </c>
      <c r="K351" s="5">
        <f>_xlfn.XLOOKUP(D351,Produts!$A$1:$A$49,Produts!$D$1:$D$49,,0)</f>
        <v>0.2</v>
      </c>
      <c r="L351" s="6">
        <f>_xlfn.XLOOKUP(D351,Produts!$A$1:$A$49,Produts!$E$1:$E$49,,0)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_xlfn.XLOOKUP(D352,Produts!$A$1:$A$49,Produts!$B$1:$B$49,,0)</f>
        <v>Ara</v>
      </c>
      <c r="J352" t="str">
        <f>_xlfn.XLOOKUP(D352,Produts!$A$1:$A$49,Produts!$C$1:$C$49,,0)</f>
        <v>D</v>
      </c>
      <c r="K352" s="5">
        <f>_xlfn.XLOOKUP(D352,Produts!$A$1:$A$49,Produts!$D$1:$D$49,,0)</f>
        <v>0.5</v>
      </c>
      <c r="L352" s="6">
        <f>_xlfn.XLOOKUP(D352,Produts!$A$1:$A$49,Produts!$E$1:$E$49,,0)</f>
        <v>5.97</v>
      </c>
      <c r="M352" s="6">
        <f t="shared" si="15"/>
        <v>23.88</v>
      </c>
      <c r="N352" t="str">
        <f t="shared" si="16"/>
        <v>Arabic</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_xlfn.XLOOKUP(D353,Produts!$A$1:$A$49,Produts!$B$1:$B$49,,0)</f>
        <v>Ara</v>
      </c>
      <c r="J353" t="str">
        <f>_xlfn.XLOOKUP(D353,Produts!$A$1:$A$49,Produts!$C$1:$C$49,,0)</f>
        <v>M</v>
      </c>
      <c r="K353" s="5">
        <f>_xlfn.XLOOKUP(D353,Produts!$A$1:$A$49,Produts!$D$1:$D$49,,0)</f>
        <v>1</v>
      </c>
      <c r="L353" s="6">
        <f>_xlfn.XLOOKUP(D353,Produts!$A$1:$A$49,Produts!$E$1:$E$49,,0)</f>
        <v>11.25</v>
      </c>
      <c r="M353" s="6">
        <f t="shared" si="15"/>
        <v>22.5</v>
      </c>
      <c r="N353" t="str">
        <f t="shared" si="16"/>
        <v>Arabic</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_xlfn.XLOOKUP(D354,Produts!$A$1:$A$49,Produts!$B$1:$B$49,,0)</f>
        <v>Exc</v>
      </c>
      <c r="J354" t="str">
        <f>_xlfn.XLOOKUP(D354,Produts!$A$1:$A$49,Produts!$C$1:$C$49,,0)</f>
        <v>D</v>
      </c>
      <c r="K354" s="5">
        <f>_xlfn.XLOOKUP(D354,Produts!$A$1:$A$49,Produts!$D$1:$D$49,,0)</f>
        <v>0.5</v>
      </c>
      <c r="L354" s="6">
        <f>_xlfn.XLOOKUP(D354,Produts!$A$1:$A$49,Produts!$E$1:$E$49,,0)</f>
        <v>7.29</v>
      </c>
      <c r="M354" s="6">
        <f t="shared" si="15"/>
        <v>36.450000000000003</v>
      </c>
      <c r="N354" t="str">
        <f t="shared" si="16"/>
        <v>Exelca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_xlfn.XLOOKUP(D355,Produts!$A$1:$A$49,Produts!$B$1:$B$49,,0)</f>
        <v>Ara</v>
      </c>
      <c r="J355" t="str">
        <f>_xlfn.XLOOKUP(D355,Produts!$A$1:$A$49,Produts!$C$1:$C$49,,0)</f>
        <v>M</v>
      </c>
      <c r="K355" s="5">
        <f>_xlfn.XLOOKUP(D355,Produts!$A$1:$A$49,Produts!$D$1:$D$49,,0)</f>
        <v>0.5</v>
      </c>
      <c r="L355" s="6">
        <f>_xlfn.XLOOKUP(D355,Produts!$A$1:$A$49,Produts!$E$1:$E$49,,0)</f>
        <v>6.75</v>
      </c>
      <c r="M355" s="6">
        <f t="shared" si="15"/>
        <v>27</v>
      </c>
      <c r="N355" t="str">
        <f t="shared" si="16"/>
        <v>Arabic</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_xlfn.XLOOKUP(D356,Produts!$A$1:$A$49,Produts!$B$1:$B$49,,0)</f>
        <v>Ara</v>
      </c>
      <c r="J356" t="str">
        <f>_xlfn.XLOOKUP(D356,Produts!$A$1:$A$49,Produts!$C$1:$C$49,,0)</f>
        <v>M</v>
      </c>
      <c r="K356" s="5">
        <f>_xlfn.XLOOKUP(D356,Produts!$A$1:$A$49,Produts!$D$1:$D$49,,0)</f>
        <v>2.5</v>
      </c>
      <c r="L356" s="6">
        <f>_xlfn.XLOOKUP(D356,Produts!$A$1:$A$49,Produts!$E$1:$E$49,,0)</f>
        <v>25.874999999999996</v>
      </c>
      <c r="M356" s="6">
        <f t="shared" si="15"/>
        <v>155.24999999999997</v>
      </c>
      <c r="N356" t="str">
        <f t="shared" si="16"/>
        <v>Arabic</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_xlfn.XLOOKUP(D357,Produts!$A$1:$A$49,Produts!$B$1:$B$49,,0)</f>
        <v>Ara</v>
      </c>
      <c r="J357" t="str">
        <f>_xlfn.XLOOKUP(D357,Produts!$A$1:$A$49,Produts!$C$1:$C$49,,0)</f>
        <v>D</v>
      </c>
      <c r="K357" s="5">
        <f>_xlfn.XLOOKUP(D357,Produts!$A$1:$A$49,Produts!$D$1:$D$49,,0)</f>
        <v>2.5</v>
      </c>
      <c r="L357" s="6">
        <f>_xlfn.XLOOKUP(D357,Produts!$A$1:$A$49,Produts!$E$1:$E$49,,0)</f>
        <v>22.884999999999998</v>
      </c>
      <c r="M357" s="6">
        <f t="shared" si="15"/>
        <v>114.42499999999998</v>
      </c>
      <c r="N357" t="str">
        <f t="shared" si="16"/>
        <v>Arabic</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_xlfn.XLOOKUP(D358,Produts!$A$1:$A$49,Produts!$B$1:$B$49,,0)</f>
        <v>Lib</v>
      </c>
      <c r="J358" t="str">
        <f>_xlfn.XLOOKUP(D358,Produts!$A$1:$A$49,Produts!$C$1:$C$49,,0)</f>
        <v>D</v>
      </c>
      <c r="K358" s="5">
        <f>_xlfn.XLOOKUP(D358,Produts!$A$1:$A$49,Produts!$D$1:$D$49,,0)</f>
        <v>1</v>
      </c>
      <c r="L358" s="6">
        <f>_xlfn.XLOOKUP(D358,Produts!$A$1:$A$49,Produts!$E$1:$E$49,,0)</f>
        <v>12.95</v>
      </c>
      <c r="M358" s="6">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_xlfn.XLOOKUP(D359,Produts!$A$1:$A$49,Produts!$B$1:$B$49,,0)</f>
        <v>Ara</v>
      </c>
      <c r="J359" t="str">
        <f>_xlfn.XLOOKUP(D359,Produts!$A$1:$A$49,Produts!$C$1:$C$49,,0)</f>
        <v>M</v>
      </c>
      <c r="K359" s="5">
        <f>_xlfn.XLOOKUP(D359,Produts!$A$1:$A$49,Produts!$D$1:$D$49,,0)</f>
        <v>2.5</v>
      </c>
      <c r="L359" s="6">
        <f>_xlfn.XLOOKUP(D359,Produts!$A$1:$A$49,Produts!$E$1:$E$49,,0)</f>
        <v>25.874999999999996</v>
      </c>
      <c r="M359" s="6">
        <f t="shared" si="15"/>
        <v>155.24999999999997</v>
      </c>
      <c r="N359" t="str">
        <f t="shared" si="16"/>
        <v>Arabic</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_xlfn.XLOOKUP(D360,Produts!$A$1:$A$49,Produts!$B$1:$B$49,,0)</f>
        <v>Ara</v>
      </c>
      <c r="J360" t="str">
        <f>_xlfn.XLOOKUP(D360,Produts!$A$1:$A$49,Produts!$C$1:$C$49,,0)</f>
        <v>L</v>
      </c>
      <c r="K360" s="5">
        <f>_xlfn.XLOOKUP(D360,Produts!$A$1:$A$49,Produts!$D$1:$D$49,,0)</f>
        <v>2.5</v>
      </c>
      <c r="L360" s="6">
        <f>_xlfn.XLOOKUP(D360,Produts!$A$1:$A$49,Produts!$E$1:$E$49,,0)</f>
        <v>29.784999999999997</v>
      </c>
      <c r="M360" s="6">
        <f t="shared" si="15"/>
        <v>29.784999999999997</v>
      </c>
      <c r="N360" t="str">
        <f t="shared" si="16"/>
        <v>Arabic</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_xlfn.XLOOKUP(D361,Produts!$A$1:$A$49,Produts!$B$1:$B$49,,0)</f>
        <v>Rob</v>
      </c>
      <c r="J361" t="str">
        <f>_xlfn.XLOOKUP(D361,Produts!$A$1:$A$49,Produts!$C$1:$C$49,,0)</f>
        <v>L</v>
      </c>
      <c r="K361" s="5">
        <f>_xlfn.XLOOKUP(D361,Produts!$A$1:$A$49,Produts!$D$1:$D$49,,0)</f>
        <v>0.2</v>
      </c>
      <c r="L361" s="6">
        <f>_xlfn.XLOOKUP(D361,Produts!$A$1:$A$49,Produts!$E$1:$E$49,,0)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_xlfn.XLOOKUP(D362,Produts!$A$1:$A$49,Produts!$B$1:$B$49,,0)</f>
        <v>Rob</v>
      </c>
      <c r="J362" t="str">
        <f>_xlfn.XLOOKUP(D362,Produts!$A$1:$A$49,Produts!$C$1:$C$49,,0)</f>
        <v>D</v>
      </c>
      <c r="K362" s="5">
        <f>_xlfn.XLOOKUP(D362,Produts!$A$1:$A$49,Produts!$D$1:$D$49,,0)</f>
        <v>2.5</v>
      </c>
      <c r="L362" s="6">
        <f>_xlfn.XLOOKUP(D362,Produts!$A$1:$A$49,Produts!$E$1:$E$49,,0)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_xlfn.XLOOKUP(D363,Produts!$A$1:$A$49,Produts!$B$1:$B$49,,0)</f>
        <v>Rob</v>
      </c>
      <c r="J363" t="str">
        <f>_xlfn.XLOOKUP(D363,Produts!$A$1:$A$49,Produts!$C$1:$C$49,,0)</f>
        <v>M</v>
      </c>
      <c r="K363" s="5">
        <f>_xlfn.XLOOKUP(D363,Produts!$A$1:$A$49,Produts!$D$1:$D$49,,0)</f>
        <v>0.5</v>
      </c>
      <c r="L363" s="6">
        <f>_xlfn.XLOOKUP(D363,Produts!$A$1:$A$49,Produts!$E$1:$E$49,,0)</f>
        <v>5.97</v>
      </c>
      <c r="M363" s="6">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_xlfn.XLOOKUP(D364,Produts!$A$1:$A$49,Produts!$B$1:$B$49,,0)</f>
        <v>Exc</v>
      </c>
      <c r="J364" t="str">
        <f>_xlfn.XLOOKUP(D364,Produts!$A$1:$A$49,Produts!$C$1:$C$49,,0)</f>
        <v>L</v>
      </c>
      <c r="K364" s="5">
        <f>_xlfn.XLOOKUP(D364,Produts!$A$1:$A$49,Produts!$D$1:$D$49,,0)</f>
        <v>1</v>
      </c>
      <c r="L364" s="6">
        <f>_xlfn.XLOOKUP(D364,Produts!$A$1:$A$49,Produts!$E$1:$E$49,,0)</f>
        <v>14.85</v>
      </c>
      <c r="M364" s="6">
        <f t="shared" si="15"/>
        <v>74.25</v>
      </c>
      <c r="N364" t="str">
        <f t="shared" si="16"/>
        <v>Exelca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_xlfn.XLOOKUP(D365,Produts!$A$1:$A$49,Produts!$B$1:$B$49,,0)</f>
        <v>Lib</v>
      </c>
      <c r="J365" t="str">
        <f>_xlfn.XLOOKUP(D365,Produts!$A$1:$A$49,Produts!$C$1:$C$49,,0)</f>
        <v>M</v>
      </c>
      <c r="K365" s="5">
        <f>_xlfn.XLOOKUP(D365,Produts!$A$1:$A$49,Produts!$D$1:$D$49,,0)</f>
        <v>1</v>
      </c>
      <c r="L365" s="6">
        <f>_xlfn.XLOOKUP(D365,Produts!$A$1:$A$49,Produts!$E$1:$E$49,,0)</f>
        <v>14.55</v>
      </c>
      <c r="M365" s="6">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_xlfn.XLOOKUP(D366,Produts!$A$1:$A$49,Produts!$B$1:$B$49,,0)</f>
        <v>Exc</v>
      </c>
      <c r="J366" t="str">
        <f>_xlfn.XLOOKUP(D366,Produts!$A$1:$A$49,Produts!$C$1:$C$49,,0)</f>
        <v>D</v>
      </c>
      <c r="K366" s="5">
        <f>_xlfn.XLOOKUP(D366,Produts!$A$1:$A$49,Produts!$D$1:$D$49,,0)</f>
        <v>1</v>
      </c>
      <c r="L366" s="6">
        <f>_xlfn.XLOOKUP(D366,Produts!$A$1:$A$49,Produts!$E$1:$E$49,,0)</f>
        <v>12.15</v>
      </c>
      <c r="M366" s="6">
        <f t="shared" si="15"/>
        <v>72.900000000000006</v>
      </c>
      <c r="N366" t="str">
        <f t="shared" si="16"/>
        <v>Exelca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_xlfn.XLOOKUP(D367,Produts!$A$1:$A$49,Produts!$B$1:$B$49,,0)</f>
        <v>Lib</v>
      </c>
      <c r="J367" t="str">
        <f>_xlfn.XLOOKUP(D367,Produts!$A$1:$A$49,Produts!$C$1:$C$49,,0)</f>
        <v>D</v>
      </c>
      <c r="K367" s="5">
        <f>_xlfn.XLOOKUP(D367,Produts!$A$1:$A$49,Produts!$D$1:$D$49,,0)</f>
        <v>0.5</v>
      </c>
      <c r="L367" s="6">
        <f>_xlfn.XLOOKUP(D367,Produts!$A$1:$A$49,Produts!$E$1:$E$49,,0)</f>
        <v>7.77</v>
      </c>
      <c r="M367" s="6">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_xlfn.XLOOKUP(D368,Produts!$A$1:$A$49,Produts!$B$1:$B$49,,0)</f>
        <v>Exc</v>
      </c>
      <c r="J368" t="str">
        <f>_xlfn.XLOOKUP(D368,Produts!$A$1:$A$49,Produts!$C$1:$C$49,,0)</f>
        <v>D</v>
      </c>
      <c r="K368" s="5">
        <f>_xlfn.XLOOKUP(D368,Produts!$A$1:$A$49,Produts!$D$1:$D$49,,0)</f>
        <v>0.5</v>
      </c>
      <c r="L368" s="6">
        <f>_xlfn.XLOOKUP(D368,Produts!$A$1:$A$49,Produts!$E$1:$E$49,,0)</f>
        <v>7.29</v>
      </c>
      <c r="M368" s="6">
        <f t="shared" si="15"/>
        <v>43.74</v>
      </c>
      <c r="N368" t="str">
        <f t="shared" si="16"/>
        <v>Exelca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_xlfn.XLOOKUP(D369,Produts!$A$1:$A$49,Produts!$B$1:$B$49,,0)</f>
        <v>Lib</v>
      </c>
      <c r="J369" t="str">
        <f>_xlfn.XLOOKUP(D369,Produts!$A$1:$A$49,Produts!$C$1:$C$49,,0)</f>
        <v>M</v>
      </c>
      <c r="K369" s="5">
        <f>_xlfn.XLOOKUP(D369,Produts!$A$1:$A$49,Produts!$D$1:$D$49,,0)</f>
        <v>0.2</v>
      </c>
      <c r="L369" s="6">
        <f>_xlfn.XLOOKUP(D369,Produts!$A$1:$A$49,Produts!$E$1:$E$49,,0)</f>
        <v>4.3650000000000002</v>
      </c>
      <c r="M369" s="6">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_xlfn.XLOOKUP(D370,Produts!$A$1:$A$49,Produts!$B$1:$B$49,,0)</f>
        <v>Exc</v>
      </c>
      <c r="J370" t="str">
        <f>_xlfn.XLOOKUP(D370,Produts!$A$1:$A$49,Produts!$C$1:$C$49,,0)</f>
        <v>M</v>
      </c>
      <c r="K370" s="5">
        <f>_xlfn.XLOOKUP(D370,Produts!$A$1:$A$49,Produts!$D$1:$D$49,,0)</f>
        <v>2.5</v>
      </c>
      <c r="L370" s="6">
        <f>_xlfn.XLOOKUP(D370,Produts!$A$1:$A$49,Produts!$E$1:$E$49,,0)</f>
        <v>31.624999999999996</v>
      </c>
      <c r="M370" s="6">
        <f t="shared" si="15"/>
        <v>63.249999999999993</v>
      </c>
      <c r="N370" t="str">
        <f t="shared" si="16"/>
        <v>Exelca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_xlfn.XLOOKUP(D371,Produts!$A$1:$A$49,Produts!$B$1:$B$49,,0)</f>
        <v>Exc</v>
      </c>
      <c r="J371" t="str">
        <f>_xlfn.XLOOKUP(D371,Produts!$A$1:$A$49,Produts!$C$1:$C$49,,0)</f>
        <v>L</v>
      </c>
      <c r="K371" s="5">
        <f>_xlfn.XLOOKUP(D371,Produts!$A$1:$A$49,Produts!$D$1:$D$49,,0)</f>
        <v>0.5</v>
      </c>
      <c r="L371" s="6">
        <f>_xlfn.XLOOKUP(D371,Produts!$A$1:$A$49,Produts!$E$1:$E$49,,0)</f>
        <v>8.91</v>
      </c>
      <c r="M371" s="6">
        <f t="shared" si="15"/>
        <v>8.91</v>
      </c>
      <c r="N371" t="str">
        <f t="shared" si="16"/>
        <v>Exelca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_xlfn.XLOOKUP(D372,Produts!$A$1:$A$49,Produts!$B$1:$B$49,,0)</f>
        <v>Exc</v>
      </c>
      <c r="J372" t="str">
        <f>_xlfn.XLOOKUP(D372,Produts!$A$1:$A$49,Produts!$C$1:$C$49,,0)</f>
        <v>D</v>
      </c>
      <c r="K372" s="5">
        <f>_xlfn.XLOOKUP(D372,Produts!$A$1:$A$49,Produts!$D$1:$D$49,,0)</f>
        <v>1</v>
      </c>
      <c r="L372" s="6">
        <f>_xlfn.XLOOKUP(D372,Produts!$A$1:$A$49,Produts!$E$1:$E$49,,0)</f>
        <v>12.15</v>
      </c>
      <c r="M372" s="6">
        <f t="shared" si="15"/>
        <v>24.3</v>
      </c>
      <c r="N372" t="str">
        <f t="shared" si="16"/>
        <v>Exelca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_xlfn.XLOOKUP(D373,Produts!$A$1:$A$49,Produts!$B$1:$B$49,,0)</f>
        <v>Ara</v>
      </c>
      <c r="J373" t="str">
        <f>_xlfn.XLOOKUP(D373,Produts!$A$1:$A$49,Produts!$C$1:$C$49,,0)</f>
        <v>L</v>
      </c>
      <c r="K373" s="5">
        <f>_xlfn.XLOOKUP(D373,Produts!$A$1:$A$49,Produts!$D$1:$D$49,,0)</f>
        <v>0.5</v>
      </c>
      <c r="L373" s="6">
        <f>_xlfn.XLOOKUP(D373,Produts!$A$1:$A$49,Produts!$E$1:$E$49,,0)</f>
        <v>7.77</v>
      </c>
      <c r="M373" s="6">
        <f t="shared" si="15"/>
        <v>46.62</v>
      </c>
      <c r="N373" t="str">
        <f t="shared" si="16"/>
        <v>Arabic</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_xlfn.XLOOKUP(D374,Produts!$A$1:$A$49,Produts!$B$1:$B$49,,0)</f>
        <v>Rob</v>
      </c>
      <c r="J374" t="str">
        <f>_xlfn.XLOOKUP(D374,Produts!$A$1:$A$49,Produts!$C$1:$C$49,,0)</f>
        <v>L</v>
      </c>
      <c r="K374" s="5">
        <f>_xlfn.XLOOKUP(D374,Produts!$A$1:$A$49,Produts!$D$1:$D$49,,0)</f>
        <v>0.5</v>
      </c>
      <c r="L374" s="6">
        <f>_xlfn.XLOOKUP(D374,Produts!$A$1:$A$49,Produts!$E$1:$E$49,,0)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_xlfn.XLOOKUP(D375,Produts!$A$1:$A$49,Produts!$B$1:$B$49,,0)</f>
        <v>Ara</v>
      </c>
      <c r="J375" t="str">
        <f>_xlfn.XLOOKUP(D375,Produts!$A$1:$A$49,Produts!$C$1:$C$49,,0)</f>
        <v>D</v>
      </c>
      <c r="K375" s="5">
        <f>_xlfn.XLOOKUP(D375,Produts!$A$1:$A$49,Produts!$D$1:$D$49,,0)</f>
        <v>0.5</v>
      </c>
      <c r="L375" s="6">
        <f>_xlfn.XLOOKUP(D375,Produts!$A$1:$A$49,Produts!$E$1:$E$49,,0)</f>
        <v>5.97</v>
      </c>
      <c r="M375" s="6">
        <f t="shared" si="15"/>
        <v>17.91</v>
      </c>
      <c r="N375" t="str">
        <f t="shared" si="16"/>
        <v>Arabic</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_xlfn.XLOOKUP(D376,Produts!$A$1:$A$49,Produts!$B$1:$B$49,,0)</f>
        <v>Lib</v>
      </c>
      <c r="J376" t="str">
        <f>_xlfn.XLOOKUP(D376,Produts!$A$1:$A$49,Produts!$C$1:$C$49,,0)</f>
        <v>L</v>
      </c>
      <c r="K376" s="5">
        <f>_xlfn.XLOOKUP(D376,Produts!$A$1:$A$49,Produts!$D$1:$D$49,,0)</f>
        <v>0.5</v>
      </c>
      <c r="L376" s="6">
        <f>_xlfn.XLOOKUP(D376,Produts!$A$1:$A$49,Produts!$E$1:$E$49,,0)</f>
        <v>9.51</v>
      </c>
      <c r="M376" s="6">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_xlfn.XLOOKUP(D377,Produts!$A$1:$A$49,Produts!$B$1:$B$49,,0)</f>
        <v>Ara</v>
      </c>
      <c r="J377" t="str">
        <f>_xlfn.XLOOKUP(D377,Produts!$A$1:$A$49,Produts!$C$1:$C$49,,0)</f>
        <v>M</v>
      </c>
      <c r="K377" s="5">
        <f>_xlfn.XLOOKUP(D377,Produts!$A$1:$A$49,Produts!$D$1:$D$49,,0)</f>
        <v>0.2</v>
      </c>
      <c r="L377" s="6">
        <f>_xlfn.XLOOKUP(D377,Produts!$A$1:$A$49,Produts!$E$1:$E$49,,0)</f>
        <v>3.375</v>
      </c>
      <c r="M377" s="6">
        <f t="shared" si="15"/>
        <v>6.75</v>
      </c>
      <c r="N377" t="str">
        <f t="shared" si="16"/>
        <v>Arabic</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_xlfn.XLOOKUP(D378,Produts!$A$1:$A$49,Produts!$B$1:$B$49,,0)</f>
        <v>Rob</v>
      </c>
      <c r="J378" t="str">
        <f>_xlfn.XLOOKUP(D378,Produts!$A$1:$A$49,Produts!$C$1:$C$49,,0)</f>
        <v>M</v>
      </c>
      <c r="K378" s="5">
        <f>_xlfn.XLOOKUP(D378,Produts!$A$1:$A$49,Produts!$D$1:$D$49,,0)</f>
        <v>0.5</v>
      </c>
      <c r="L378" s="6">
        <f>_xlfn.XLOOKUP(D378,Produts!$A$1:$A$49,Produts!$E$1:$E$49,,0)</f>
        <v>5.97</v>
      </c>
      <c r="M378" s="6">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_xlfn.XLOOKUP(D379,Produts!$A$1:$A$49,Produts!$B$1:$B$49,,0)</f>
        <v>Rob</v>
      </c>
      <c r="J379" t="str">
        <f>_xlfn.XLOOKUP(D379,Produts!$A$1:$A$49,Produts!$C$1:$C$49,,0)</f>
        <v>D</v>
      </c>
      <c r="K379" s="5">
        <f>_xlfn.XLOOKUP(D379,Produts!$A$1:$A$49,Produts!$D$1:$D$49,,0)</f>
        <v>0.2</v>
      </c>
      <c r="L379" s="6">
        <f>_xlfn.XLOOKUP(D379,Produts!$A$1:$A$49,Produts!$E$1:$E$49,,0)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_xlfn.XLOOKUP(D380,Produts!$A$1:$A$49,Produts!$B$1:$B$49,,0)</f>
        <v>Ara</v>
      </c>
      <c r="J380" t="str">
        <f>_xlfn.XLOOKUP(D380,Produts!$A$1:$A$49,Produts!$C$1:$C$49,,0)</f>
        <v>L</v>
      </c>
      <c r="K380" s="5">
        <f>_xlfn.XLOOKUP(D380,Produts!$A$1:$A$49,Produts!$D$1:$D$49,,0)</f>
        <v>0.5</v>
      </c>
      <c r="L380" s="6">
        <f>_xlfn.XLOOKUP(D380,Produts!$A$1:$A$49,Produts!$E$1:$E$49,,0)</f>
        <v>7.77</v>
      </c>
      <c r="M380" s="6">
        <f t="shared" si="15"/>
        <v>23.31</v>
      </c>
      <c r="N380" t="str">
        <f t="shared" si="16"/>
        <v>Arabic</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_xlfn.XLOOKUP(D381,Produts!$A$1:$A$49,Produts!$B$1:$B$49,,0)</f>
        <v>Rob</v>
      </c>
      <c r="J381" t="str">
        <f>_xlfn.XLOOKUP(D381,Produts!$A$1:$A$49,Produts!$C$1:$C$49,,0)</f>
        <v>L</v>
      </c>
      <c r="K381" s="5">
        <f>_xlfn.XLOOKUP(D381,Produts!$A$1:$A$49,Produts!$D$1:$D$49,,0)</f>
        <v>0.5</v>
      </c>
      <c r="L381" s="6">
        <f>_xlfn.XLOOKUP(D381,Produts!$A$1:$A$49,Produts!$E$1:$E$49,,0)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_xlfn.XLOOKUP(D382,Produts!$A$1:$A$49,Produts!$B$1:$B$49,,0)</f>
        <v>Lib</v>
      </c>
      <c r="J382" t="str">
        <f>_xlfn.XLOOKUP(D382,Produts!$A$1:$A$49,Produts!$C$1:$C$49,,0)</f>
        <v>D</v>
      </c>
      <c r="K382" s="5">
        <f>_xlfn.XLOOKUP(D382,Produts!$A$1:$A$49,Produts!$D$1:$D$49,,0)</f>
        <v>0.5</v>
      </c>
      <c r="L382" s="6">
        <f>_xlfn.XLOOKUP(D382,Produts!$A$1:$A$49,Produts!$E$1:$E$49,,0)</f>
        <v>7.77</v>
      </c>
      <c r="M382" s="6">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_xlfn.XLOOKUP(D383,Produts!$A$1:$A$49,Produts!$B$1:$B$49,,0)</f>
        <v>Ara</v>
      </c>
      <c r="J383" t="str">
        <f>_xlfn.XLOOKUP(D383,Produts!$A$1:$A$49,Produts!$C$1:$C$49,,0)</f>
        <v>D</v>
      </c>
      <c r="K383" s="5">
        <f>_xlfn.XLOOKUP(D383,Produts!$A$1:$A$49,Produts!$D$1:$D$49,,0)</f>
        <v>0.2</v>
      </c>
      <c r="L383" s="6">
        <f>_xlfn.XLOOKUP(D383,Produts!$A$1:$A$49,Produts!$E$1:$E$49,,0)</f>
        <v>2.9849999999999999</v>
      </c>
      <c r="M383" s="6">
        <f t="shared" si="15"/>
        <v>14.924999999999999</v>
      </c>
      <c r="N383" t="str">
        <f t="shared" si="16"/>
        <v>Arabic</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_xlfn.XLOOKUP(D384,Produts!$A$1:$A$49,Produts!$B$1:$B$49,,0)</f>
        <v>Exc</v>
      </c>
      <c r="J384" t="str">
        <f>_xlfn.XLOOKUP(D384,Produts!$A$1:$A$49,Produts!$C$1:$C$49,,0)</f>
        <v>D</v>
      </c>
      <c r="K384" s="5">
        <f>_xlfn.XLOOKUP(D384,Produts!$A$1:$A$49,Produts!$D$1:$D$49,,0)</f>
        <v>0.5</v>
      </c>
      <c r="L384" s="6">
        <f>_xlfn.XLOOKUP(D384,Produts!$A$1:$A$49,Produts!$E$1:$E$49,,0)</f>
        <v>7.29</v>
      </c>
      <c r="M384" s="6">
        <f t="shared" si="15"/>
        <v>21.87</v>
      </c>
      <c r="N384" t="str">
        <f t="shared" si="16"/>
        <v>Exelca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_xlfn.XLOOKUP(D385,Produts!$A$1:$A$49,Produts!$B$1:$B$49,,0)</f>
        <v>Exc</v>
      </c>
      <c r="J385" t="str">
        <f>_xlfn.XLOOKUP(D385,Produts!$A$1:$A$49,Produts!$C$1:$C$49,,0)</f>
        <v>L</v>
      </c>
      <c r="K385" s="5">
        <f>_xlfn.XLOOKUP(D385,Produts!$A$1:$A$49,Produts!$D$1:$D$49,,0)</f>
        <v>0.5</v>
      </c>
      <c r="L385" s="6">
        <f>_xlfn.XLOOKUP(D385,Produts!$A$1:$A$49,Produts!$E$1:$E$49,,0)</f>
        <v>8.91</v>
      </c>
      <c r="M385" s="6">
        <f t="shared" si="15"/>
        <v>53.46</v>
      </c>
      <c r="N385" t="str">
        <f t="shared" si="16"/>
        <v>Exelca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_xlfn.XLOOKUP(D386,Produts!$A$1:$A$49,Produts!$B$1:$B$49,,0)</f>
        <v>Ara</v>
      </c>
      <c r="J386" t="str">
        <f>_xlfn.XLOOKUP(D386,Produts!$A$1:$A$49,Produts!$C$1:$C$49,,0)</f>
        <v>L</v>
      </c>
      <c r="K386" s="5">
        <f>_xlfn.XLOOKUP(D386,Produts!$A$1:$A$49,Produts!$D$1:$D$49,,0)</f>
        <v>2.5</v>
      </c>
      <c r="L386" s="6">
        <f>_xlfn.XLOOKUP(D386,Produts!$A$1:$A$49,Produts!$E$1:$E$49,,0)</f>
        <v>29.784999999999997</v>
      </c>
      <c r="M386" s="6">
        <f t="shared" si="15"/>
        <v>119.13999999999999</v>
      </c>
      <c r="N386" t="str">
        <f t="shared" si="16"/>
        <v>Arabic</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_xlfn.XLOOKUP(D387,Produts!$A$1:$A$49,Produts!$B$1:$B$49,,0)</f>
        <v>Lib</v>
      </c>
      <c r="J387" t="str">
        <f>_xlfn.XLOOKUP(D387,Produts!$A$1:$A$49,Produts!$C$1:$C$49,,0)</f>
        <v>M</v>
      </c>
      <c r="K387" s="5">
        <f>_xlfn.XLOOKUP(D387,Produts!$A$1:$A$49,Produts!$D$1:$D$49,,0)</f>
        <v>0.5</v>
      </c>
      <c r="L387" s="6">
        <f>_xlfn.XLOOKUP(D387,Produts!$A$1:$A$49,Produts!$E$1:$E$49,,0)</f>
        <v>8.73</v>
      </c>
      <c r="M387" s="6">
        <f t="shared" ref="M387:M450" si="18">(L387*E387)</f>
        <v>43.650000000000006</v>
      </c>
      <c r="N387" t="str">
        <f t="shared" ref="N387:N450" si="19">IF(I387="Rob","Robusta",IF(I387="Exc","Exelca",IF(I387="Lib","Liberica",IF(I387="Ara","Arabic",""))))</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_xlfn.XLOOKUP(D388,Produts!$A$1:$A$49,Produts!$B$1:$B$49,,0)</f>
        <v>Ara</v>
      </c>
      <c r="J388" t="str">
        <f>_xlfn.XLOOKUP(D388,Produts!$A$1:$A$49,Produts!$C$1:$C$49,,0)</f>
        <v>D</v>
      </c>
      <c r="K388" s="5">
        <f>_xlfn.XLOOKUP(D388,Produts!$A$1:$A$49,Produts!$D$1:$D$49,,0)</f>
        <v>0.2</v>
      </c>
      <c r="L388" s="6">
        <f>_xlfn.XLOOKUP(D388,Produts!$A$1:$A$49,Produts!$E$1:$E$49,,0)</f>
        <v>2.9849999999999999</v>
      </c>
      <c r="M388" s="6">
        <f t="shared" si="18"/>
        <v>17.91</v>
      </c>
      <c r="N388" t="str">
        <f t="shared" si="19"/>
        <v>Arabic</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_xlfn.XLOOKUP(D389,Produts!$A$1:$A$49,Produts!$B$1:$B$49,,0)</f>
        <v>Exc</v>
      </c>
      <c r="J389" t="str">
        <f>_xlfn.XLOOKUP(D389,Produts!$A$1:$A$49,Produts!$C$1:$C$49,,0)</f>
        <v>L</v>
      </c>
      <c r="K389" s="5">
        <f>_xlfn.XLOOKUP(D389,Produts!$A$1:$A$49,Produts!$D$1:$D$49,,0)</f>
        <v>1</v>
      </c>
      <c r="L389" s="6">
        <f>_xlfn.XLOOKUP(D389,Produts!$A$1:$A$49,Produts!$E$1:$E$49,,0)</f>
        <v>14.85</v>
      </c>
      <c r="M389" s="6">
        <f t="shared" si="18"/>
        <v>74.25</v>
      </c>
      <c r="N389" t="str">
        <f t="shared" si="19"/>
        <v>Exelca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_xlfn.XLOOKUP(D390,Produts!$A$1:$A$49,Produts!$B$1:$B$49,,0)</f>
        <v>Lib</v>
      </c>
      <c r="J390" t="str">
        <f>_xlfn.XLOOKUP(D390,Produts!$A$1:$A$49,Produts!$C$1:$C$49,,0)</f>
        <v>D</v>
      </c>
      <c r="K390" s="5">
        <f>_xlfn.XLOOKUP(D390,Produts!$A$1:$A$49,Produts!$D$1:$D$49,,0)</f>
        <v>0.2</v>
      </c>
      <c r="L390" s="6">
        <f>_xlfn.XLOOKUP(D390,Produts!$A$1:$A$49,Produts!$E$1:$E$49,,0)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_xlfn.XLOOKUP(D391,Produts!$A$1:$A$49,Produts!$B$1:$B$49,,0)</f>
        <v>Lib</v>
      </c>
      <c r="J391" t="str">
        <f>_xlfn.XLOOKUP(D391,Produts!$A$1:$A$49,Produts!$C$1:$C$49,,0)</f>
        <v>D</v>
      </c>
      <c r="K391" s="5">
        <f>_xlfn.XLOOKUP(D391,Produts!$A$1:$A$49,Produts!$D$1:$D$49,,0)</f>
        <v>0.5</v>
      </c>
      <c r="L391" s="6">
        <f>_xlfn.XLOOKUP(D391,Produts!$A$1:$A$49,Produts!$E$1:$E$49,,0)</f>
        <v>7.77</v>
      </c>
      <c r="M391" s="6">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_xlfn.XLOOKUP(D392,Produts!$A$1:$A$49,Produts!$B$1:$B$49,,0)</f>
        <v>Exc</v>
      </c>
      <c r="J392" t="str">
        <f>_xlfn.XLOOKUP(D392,Produts!$A$1:$A$49,Produts!$C$1:$C$49,,0)</f>
        <v>D</v>
      </c>
      <c r="K392" s="5">
        <f>_xlfn.XLOOKUP(D392,Produts!$A$1:$A$49,Produts!$D$1:$D$49,,0)</f>
        <v>0.5</v>
      </c>
      <c r="L392" s="6">
        <f>_xlfn.XLOOKUP(D392,Produts!$A$1:$A$49,Produts!$E$1:$E$49,,0)</f>
        <v>7.29</v>
      </c>
      <c r="M392" s="6">
        <f t="shared" si="18"/>
        <v>14.58</v>
      </c>
      <c r="N392" t="str">
        <f t="shared" si="19"/>
        <v>Exelca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_xlfn.XLOOKUP(D393,Produts!$A$1:$A$49,Produts!$B$1:$B$49,,0)</f>
        <v>Ara</v>
      </c>
      <c r="J393" t="str">
        <f>_xlfn.XLOOKUP(D393,Produts!$A$1:$A$49,Produts!$C$1:$C$49,,0)</f>
        <v>M</v>
      </c>
      <c r="K393" s="5">
        <f>_xlfn.XLOOKUP(D393,Produts!$A$1:$A$49,Produts!$D$1:$D$49,,0)</f>
        <v>0.5</v>
      </c>
      <c r="L393" s="6">
        <f>_xlfn.XLOOKUP(D393,Produts!$A$1:$A$49,Produts!$E$1:$E$49,,0)</f>
        <v>6.75</v>
      </c>
      <c r="M393" s="6">
        <f t="shared" si="18"/>
        <v>13.5</v>
      </c>
      <c r="N393" t="str">
        <f t="shared" si="19"/>
        <v>Arabic</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_xlfn.XLOOKUP(D394,Produts!$A$1:$A$49,Produts!$B$1:$B$49,,0)</f>
        <v>Exc</v>
      </c>
      <c r="J394" t="str">
        <f>_xlfn.XLOOKUP(D394,Produts!$A$1:$A$49,Produts!$C$1:$C$49,,0)</f>
        <v>L</v>
      </c>
      <c r="K394" s="5">
        <f>_xlfn.XLOOKUP(D394,Produts!$A$1:$A$49,Produts!$D$1:$D$49,,0)</f>
        <v>1</v>
      </c>
      <c r="L394" s="6">
        <f>_xlfn.XLOOKUP(D394,Produts!$A$1:$A$49,Produts!$E$1:$E$49,,0)</f>
        <v>14.85</v>
      </c>
      <c r="M394" s="6">
        <f t="shared" si="18"/>
        <v>89.1</v>
      </c>
      <c r="N394" t="str">
        <f t="shared" si="19"/>
        <v>Exelca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_xlfn.XLOOKUP(D395,Produts!$A$1:$A$49,Produts!$B$1:$B$49,,0)</f>
        <v>Ara</v>
      </c>
      <c r="J395" t="str">
        <f>_xlfn.XLOOKUP(D395,Produts!$A$1:$A$49,Produts!$C$1:$C$49,,0)</f>
        <v>L</v>
      </c>
      <c r="K395" s="5">
        <f>_xlfn.XLOOKUP(D395,Produts!$A$1:$A$49,Produts!$D$1:$D$49,,0)</f>
        <v>0.2</v>
      </c>
      <c r="L395" s="6">
        <f>_xlfn.XLOOKUP(D395,Produts!$A$1:$A$49,Produts!$E$1:$E$49,,0)</f>
        <v>3.8849999999999998</v>
      </c>
      <c r="M395" s="6">
        <f t="shared" si="18"/>
        <v>3.8849999999999998</v>
      </c>
      <c r="N395" t="str">
        <f t="shared" si="19"/>
        <v>Arabic</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_xlfn.XLOOKUP(D396,Produts!$A$1:$A$49,Produts!$B$1:$B$49,,0)</f>
        <v>Rob</v>
      </c>
      <c r="J396" t="str">
        <f>_xlfn.XLOOKUP(D396,Produts!$A$1:$A$49,Produts!$C$1:$C$49,,0)</f>
        <v>L</v>
      </c>
      <c r="K396" s="5">
        <f>_xlfn.XLOOKUP(D396,Produts!$A$1:$A$49,Produts!$D$1:$D$49,,0)</f>
        <v>2.5</v>
      </c>
      <c r="L396" s="6">
        <f>_xlfn.XLOOKUP(D396,Produts!$A$1:$A$49,Produts!$E$1:$E$49,,0)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_xlfn.XLOOKUP(D397,Produts!$A$1:$A$49,Produts!$B$1:$B$49,,0)</f>
        <v>Lib</v>
      </c>
      <c r="J397" t="str">
        <f>_xlfn.XLOOKUP(D397,Produts!$A$1:$A$49,Produts!$C$1:$C$49,,0)</f>
        <v>D</v>
      </c>
      <c r="K397" s="5">
        <f>_xlfn.XLOOKUP(D397,Produts!$A$1:$A$49,Produts!$D$1:$D$49,,0)</f>
        <v>0.5</v>
      </c>
      <c r="L397" s="6">
        <f>_xlfn.XLOOKUP(D397,Produts!$A$1:$A$49,Produts!$E$1:$E$49,,0)</f>
        <v>7.77</v>
      </c>
      <c r="M397" s="6">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_xlfn.XLOOKUP(D398,Produts!$A$1:$A$49,Produts!$B$1:$B$49,,0)</f>
        <v>Ara</v>
      </c>
      <c r="J398" t="str">
        <f>_xlfn.XLOOKUP(D398,Produts!$A$1:$A$49,Produts!$C$1:$C$49,,0)</f>
        <v>L</v>
      </c>
      <c r="K398" s="5">
        <f>_xlfn.XLOOKUP(D398,Produts!$A$1:$A$49,Produts!$D$1:$D$49,,0)</f>
        <v>0.5</v>
      </c>
      <c r="L398" s="6">
        <f>_xlfn.XLOOKUP(D398,Produts!$A$1:$A$49,Produts!$E$1:$E$49,,0)</f>
        <v>7.77</v>
      </c>
      <c r="M398" s="6">
        <f t="shared" si="18"/>
        <v>38.849999999999994</v>
      </c>
      <c r="N398" t="str">
        <f t="shared" si="19"/>
        <v>Arabic</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_xlfn.XLOOKUP(D399,Produts!$A$1:$A$49,Produts!$B$1:$B$49,,0)</f>
        <v>Lib</v>
      </c>
      <c r="J399" t="str">
        <f>_xlfn.XLOOKUP(D399,Produts!$A$1:$A$49,Produts!$C$1:$C$49,,0)</f>
        <v>D</v>
      </c>
      <c r="K399" s="5">
        <f>_xlfn.XLOOKUP(D399,Produts!$A$1:$A$49,Produts!$D$1:$D$49,,0)</f>
        <v>0.5</v>
      </c>
      <c r="L399" s="6">
        <f>_xlfn.XLOOKUP(D399,Produts!$A$1:$A$49,Produts!$E$1:$E$49,,0)</f>
        <v>7.77</v>
      </c>
      <c r="M399" s="6">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_xlfn.XLOOKUP(D400,Produts!$A$1:$A$49,Produts!$B$1:$B$49,,0)</f>
        <v>Ara</v>
      </c>
      <c r="J400" t="str">
        <f>_xlfn.XLOOKUP(D400,Produts!$A$1:$A$49,Produts!$C$1:$C$49,,0)</f>
        <v>D</v>
      </c>
      <c r="K400" s="5">
        <f>_xlfn.XLOOKUP(D400,Produts!$A$1:$A$49,Produts!$D$1:$D$49,,0)</f>
        <v>0.2</v>
      </c>
      <c r="L400" s="6">
        <f>_xlfn.XLOOKUP(D400,Produts!$A$1:$A$49,Produts!$E$1:$E$49,,0)</f>
        <v>2.9849999999999999</v>
      </c>
      <c r="M400" s="6">
        <f t="shared" si="18"/>
        <v>17.91</v>
      </c>
      <c r="N400" t="str">
        <f t="shared" si="19"/>
        <v>Arabic</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_xlfn.XLOOKUP(D401,Produts!$A$1:$A$49,Produts!$B$1:$B$49,,0)</f>
        <v>Exc</v>
      </c>
      <c r="J401" t="str">
        <f>_xlfn.XLOOKUP(D401,Produts!$A$1:$A$49,Produts!$C$1:$C$49,,0)</f>
        <v>D</v>
      </c>
      <c r="K401" s="5">
        <f>_xlfn.XLOOKUP(D401,Produts!$A$1:$A$49,Produts!$D$1:$D$49,,0)</f>
        <v>2.5</v>
      </c>
      <c r="L401" s="6">
        <f>_xlfn.XLOOKUP(D401,Produts!$A$1:$A$49,Produts!$E$1:$E$49,,0)</f>
        <v>27.945</v>
      </c>
      <c r="M401" s="6">
        <f t="shared" si="18"/>
        <v>167.67000000000002</v>
      </c>
      <c r="N401" t="str">
        <f t="shared" si="19"/>
        <v>Exelca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_xlfn.XLOOKUP(D402,Produts!$A$1:$A$49,Produts!$B$1:$B$49,,0)</f>
        <v>Lib</v>
      </c>
      <c r="J402" t="str">
        <f>_xlfn.XLOOKUP(D402,Produts!$A$1:$A$49,Produts!$C$1:$C$49,,0)</f>
        <v>L</v>
      </c>
      <c r="K402" s="5">
        <f>_xlfn.XLOOKUP(D402,Produts!$A$1:$A$49,Produts!$D$1:$D$49,,0)</f>
        <v>1</v>
      </c>
      <c r="L402" s="6">
        <f>_xlfn.XLOOKUP(D402,Produts!$A$1:$A$49,Produts!$E$1:$E$49,,0)</f>
        <v>15.85</v>
      </c>
      <c r="M402" s="6">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_xlfn.XLOOKUP(D403,Produts!$A$1:$A$49,Produts!$B$1:$B$49,,0)</f>
        <v>Lib</v>
      </c>
      <c r="J403" t="str">
        <f>_xlfn.XLOOKUP(D403,Produts!$A$1:$A$49,Produts!$C$1:$C$49,,0)</f>
        <v>M</v>
      </c>
      <c r="K403" s="5">
        <f>_xlfn.XLOOKUP(D403,Produts!$A$1:$A$49,Produts!$D$1:$D$49,,0)</f>
        <v>0.2</v>
      </c>
      <c r="L403" s="6">
        <f>_xlfn.XLOOKUP(D403,Produts!$A$1:$A$49,Produts!$E$1:$E$49,,0)</f>
        <v>4.3650000000000002</v>
      </c>
      <c r="M403" s="6">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_xlfn.XLOOKUP(D404,Produts!$A$1:$A$49,Produts!$B$1:$B$49,,0)</f>
        <v>Rob</v>
      </c>
      <c r="J404" t="str">
        <f>_xlfn.XLOOKUP(D404,Produts!$A$1:$A$49,Produts!$C$1:$C$49,,0)</f>
        <v>D</v>
      </c>
      <c r="K404" s="5">
        <f>_xlfn.XLOOKUP(D404,Produts!$A$1:$A$49,Produts!$D$1:$D$49,,0)</f>
        <v>1</v>
      </c>
      <c r="L404" s="6">
        <f>_xlfn.XLOOKUP(D404,Produts!$A$1:$A$49,Produts!$E$1:$E$49,,0)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_xlfn.XLOOKUP(D405,Produts!$A$1:$A$49,Produts!$B$1:$B$49,,0)</f>
        <v>Lib</v>
      </c>
      <c r="J405" t="str">
        <f>_xlfn.XLOOKUP(D405,Produts!$A$1:$A$49,Produts!$C$1:$C$49,,0)</f>
        <v>L</v>
      </c>
      <c r="K405" s="5">
        <f>_xlfn.XLOOKUP(D405,Produts!$A$1:$A$49,Produts!$D$1:$D$49,,0)</f>
        <v>0.2</v>
      </c>
      <c r="L405" s="6">
        <f>_xlfn.XLOOKUP(D405,Produts!$A$1:$A$49,Produts!$E$1:$E$49,,0)</f>
        <v>4.7549999999999999</v>
      </c>
      <c r="M405" s="6">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_xlfn.XLOOKUP(D406,Produts!$A$1:$A$49,Produts!$B$1:$B$49,,0)</f>
        <v>Ara</v>
      </c>
      <c r="J406" t="str">
        <f>_xlfn.XLOOKUP(D406,Produts!$A$1:$A$49,Produts!$C$1:$C$49,,0)</f>
        <v>D</v>
      </c>
      <c r="K406" s="5">
        <f>_xlfn.XLOOKUP(D406,Produts!$A$1:$A$49,Produts!$D$1:$D$49,,0)</f>
        <v>1</v>
      </c>
      <c r="L406" s="6">
        <f>_xlfn.XLOOKUP(D406,Produts!$A$1:$A$49,Produts!$E$1:$E$49,,0)</f>
        <v>9.9499999999999993</v>
      </c>
      <c r="M406" s="6">
        <f t="shared" si="18"/>
        <v>39.799999999999997</v>
      </c>
      <c r="N406" t="str">
        <f t="shared" si="19"/>
        <v>Arabic</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_xlfn.XLOOKUP(D407,Produts!$A$1:$A$49,Produts!$B$1:$B$49,,0)</f>
        <v>Exc</v>
      </c>
      <c r="J407" t="str">
        <f>_xlfn.XLOOKUP(D407,Produts!$A$1:$A$49,Produts!$C$1:$C$49,,0)</f>
        <v>M</v>
      </c>
      <c r="K407" s="5">
        <f>_xlfn.XLOOKUP(D407,Produts!$A$1:$A$49,Produts!$D$1:$D$49,,0)</f>
        <v>0.5</v>
      </c>
      <c r="L407" s="6">
        <f>_xlfn.XLOOKUP(D407,Produts!$A$1:$A$49,Produts!$E$1:$E$49,,0)</f>
        <v>8.25</v>
      </c>
      <c r="M407" s="6">
        <f t="shared" si="18"/>
        <v>24.75</v>
      </c>
      <c r="N407" t="str">
        <f t="shared" si="19"/>
        <v>Exelca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_xlfn.XLOOKUP(D408,Produts!$A$1:$A$49,Produts!$B$1:$B$49,,0)</f>
        <v>Exc</v>
      </c>
      <c r="J408" t="str">
        <f>_xlfn.XLOOKUP(D408,Produts!$A$1:$A$49,Produts!$C$1:$C$49,,0)</f>
        <v>M</v>
      </c>
      <c r="K408" s="5">
        <f>_xlfn.XLOOKUP(D408,Produts!$A$1:$A$49,Produts!$D$1:$D$49,,0)</f>
        <v>1</v>
      </c>
      <c r="L408" s="6">
        <f>_xlfn.XLOOKUP(D408,Produts!$A$1:$A$49,Produts!$E$1:$E$49,,0)</f>
        <v>13.75</v>
      </c>
      <c r="M408" s="6">
        <f t="shared" si="18"/>
        <v>68.75</v>
      </c>
      <c r="N408" t="str">
        <f t="shared" si="19"/>
        <v>Exelca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_xlfn.XLOOKUP(D409,Produts!$A$1:$A$49,Produts!$B$1:$B$49,,0)</f>
        <v>Exc</v>
      </c>
      <c r="J409" t="str">
        <f>_xlfn.XLOOKUP(D409,Produts!$A$1:$A$49,Produts!$C$1:$C$49,,0)</f>
        <v>M</v>
      </c>
      <c r="K409" s="5">
        <f>_xlfn.XLOOKUP(D409,Produts!$A$1:$A$49,Produts!$D$1:$D$49,,0)</f>
        <v>0.5</v>
      </c>
      <c r="L409" s="6">
        <f>_xlfn.XLOOKUP(D409,Produts!$A$1:$A$49,Produts!$E$1:$E$49,,0)</f>
        <v>8.25</v>
      </c>
      <c r="M409" s="6">
        <f t="shared" si="18"/>
        <v>49.5</v>
      </c>
      <c r="N409" t="str">
        <f t="shared" si="19"/>
        <v>Exelca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_xlfn.XLOOKUP(D410,Produts!$A$1:$A$49,Produts!$B$1:$B$49,,0)</f>
        <v>Ara</v>
      </c>
      <c r="J410" t="str">
        <f>_xlfn.XLOOKUP(D410,Produts!$A$1:$A$49,Produts!$C$1:$C$49,,0)</f>
        <v>M</v>
      </c>
      <c r="K410" s="5">
        <f>_xlfn.XLOOKUP(D410,Produts!$A$1:$A$49,Produts!$D$1:$D$49,,0)</f>
        <v>2.5</v>
      </c>
      <c r="L410" s="6">
        <f>_xlfn.XLOOKUP(D410,Produts!$A$1:$A$49,Produts!$E$1:$E$49,,0)</f>
        <v>25.874999999999996</v>
      </c>
      <c r="M410" s="6">
        <f t="shared" si="18"/>
        <v>51.749999999999993</v>
      </c>
      <c r="N410" t="str">
        <f t="shared" si="19"/>
        <v>Arabic</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_xlfn.XLOOKUP(D411,Produts!$A$1:$A$49,Produts!$B$1:$B$49,,0)</f>
        <v>Lib</v>
      </c>
      <c r="J411" t="str">
        <f>_xlfn.XLOOKUP(D411,Produts!$A$1:$A$49,Produts!$C$1:$C$49,,0)</f>
        <v>L</v>
      </c>
      <c r="K411" s="5">
        <f>_xlfn.XLOOKUP(D411,Produts!$A$1:$A$49,Produts!$D$1:$D$49,,0)</f>
        <v>1</v>
      </c>
      <c r="L411" s="6">
        <f>_xlfn.XLOOKUP(D411,Produts!$A$1:$A$49,Produts!$E$1:$E$49,,0)</f>
        <v>15.85</v>
      </c>
      <c r="M411" s="6">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_xlfn.XLOOKUP(D412,Produts!$A$1:$A$49,Produts!$B$1:$B$49,,0)</f>
        <v>Ara</v>
      </c>
      <c r="J412" t="str">
        <f>_xlfn.XLOOKUP(D412,Produts!$A$1:$A$49,Produts!$C$1:$C$49,,0)</f>
        <v>L</v>
      </c>
      <c r="K412" s="5">
        <f>_xlfn.XLOOKUP(D412,Produts!$A$1:$A$49,Produts!$D$1:$D$49,,0)</f>
        <v>0.2</v>
      </c>
      <c r="L412" s="6">
        <f>_xlfn.XLOOKUP(D412,Produts!$A$1:$A$49,Produts!$E$1:$E$49,,0)</f>
        <v>3.8849999999999998</v>
      </c>
      <c r="M412" s="6">
        <f t="shared" si="18"/>
        <v>15.54</v>
      </c>
      <c r="N412" t="str">
        <f t="shared" si="19"/>
        <v>Arabic</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_xlfn.XLOOKUP(D413,Produts!$A$1:$A$49,Produts!$B$1:$B$49,,0)</f>
        <v>Lib</v>
      </c>
      <c r="J413" t="str">
        <f>_xlfn.XLOOKUP(D413,Produts!$A$1:$A$49,Produts!$C$1:$C$49,,0)</f>
        <v>M</v>
      </c>
      <c r="K413" s="5">
        <f>_xlfn.XLOOKUP(D413,Produts!$A$1:$A$49,Produts!$D$1:$D$49,,0)</f>
        <v>1</v>
      </c>
      <c r="L413" s="6">
        <f>_xlfn.XLOOKUP(D413,Produts!$A$1:$A$49,Produts!$E$1:$E$49,,0)</f>
        <v>14.55</v>
      </c>
      <c r="M413" s="6">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_xlfn.XLOOKUP(D414,Produts!$A$1:$A$49,Produts!$B$1:$B$49,,0)</f>
        <v>Ara</v>
      </c>
      <c r="J414" t="str">
        <f>_xlfn.XLOOKUP(D414,Produts!$A$1:$A$49,Produts!$C$1:$C$49,,0)</f>
        <v>M</v>
      </c>
      <c r="K414" s="5">
        <f>_xlfn.XLOOKUP(D414,Produts!$A$1:$A$49,Produts!$D$1:$D$49,,0)</f>
        <v>1</v>
      </c>
      <c r="L414" s="6">
        <f>_xlfn.XLOOKUP(D414,Produts!$A$1:$A$49,Produts!$E$1:$E$49,,0)</f>
        <v>11.25</v>
      </c>
      <c r="M414" s="6">
        <f t="shared" si="18"/>
        <v>56.25</v>
      </c>
      <c r="N414" t="str">
        <f t="shared" si="19"/>
        <v>Arabic</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_xlfn.XLOOKUP(D415,Produts!$A$1:$A$49,Produts!$B$1:$B$49,,0)</f>
        <v>Lib</v>
      </c>
      <c r="J415" t="str">
        <f>_xlfn.XLOOKUP(D415,Produts!$A$1:$A$49,Produts!$C$1:$C$49,,0)</f>
        <v>L</v>
      </c>
      <c r="K415" s="5">
        <f>_xlfn.XLOOKUP(D415,Produts!$A$1:$A$49,Produts!$D$1:$D$49,,0)</f>
        <v>2.5</v>
      </c>
      <c r="L415" s="6">
        <f>_xlfn.XLOOKUP(D415,Produts!$A$1:$A$49,Produts!$E$1:$E$49,,0)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_xlfn.XLOOKUP(D416,Produts!$A$1:$A$49,Produts!$B$1:$B$49,,0)</f>
        <v>Rob</v>
      </c>
      <c r="J416" t="str">
        <f>_xlfn.XLOOKUP(D416,Produts!$A$1:$A$49,Produts!$C$1:$C$49,,0)</f>
        <v>L</v>
      </c>
      <c r="K416" s="5">
        <f>_xlfn.XLOOKUP(D416,Produts!$A$1:$A$49,Produts!$D$1:$D$49,,0)</f>
        <v>0.2</v>
      </c>
      <c r="L416" s="6">
        <f>_xlfn.XLOOKUP(D416,Produts!$A$1:$A$49,Produts!$E$1:$E$49,,0)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_xlfn.XLOOKUP(D417,Produts!$A$1:$A$49,Produts!$B$1:$B$49,,0)</f>
        <v>Rob</v>
      </c>
      <c r="J417" t="str">
        <f>_xlfn.XLOOKUP(D417,Produts!$A$1:$A$49,Produts!$C$1:$C$49,,0)</f>
        <v>M</v>
      </c>
      <c r="K417" s="5">
        <f>_xlfn.XLOOKUP(D417,Produts!$A$1:$A$49,Produts!$D$1:$D$49,,0)</f>
        <v>0.2</v>
      </c>
      <c r="L417" s="6">
        <f>_xlfn.XLOOKUP(D417,Produts!$A$1:$A$49,Produts!$E$1:$E$49,,0)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_xlfn.XLOOKUP(D418,Produts!$A$1:$A$49,Produts!$B$1:$B$49,,0)</f>
        <v>Ara</v>
      </c>
      <c r="J418" t="str">
        <f>_xlfn.XLOOKUP(D418,Produts!$A$1:$A$49,Produts!$C$1:$C$49,,0)</f>
        <v>L</v>
      </c>
      <c r="K418" s="5">
        <f>_xlfn.XLOOKUP(D418,Produts!$A$1:$A$49,Produts!$D$1:$D$49,,0)</f>
        <v>0.5</v>
      </c>
      <c r="L418" s="6">
        <f>_xlfn.XLOOKUP(D418,Produts!$A$1:$A$49,Produts!$E$1:$E$49,,0)</f>
        <v>7.77</v>
      </c>
      <c r="M418" s="6">
        <f t="shared" si="18"/>
        <v>23.31</v>
      </c>
      <c r="N418" t="str">
        <f t="shared" si="19"/>
        <v>Arabic</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_xlfn.XLOOKUP(D419,Produts!$A$1:$A$49,Produts!$B$1:$B$49,,0)</f>
        <v>Ara</v>
      </c>
      <c r="J419" t="str">
        <f>_xlfn.XLOOKUP(D419,Produts!$A$1:$A$49,Produts!$C$1:$C$49,,0)</f>
        <v>L</v>
      </c>
      <c r="K419" s="5">
        <f>_xlfn.XLOOKUP(D419,Produts!$A$1:$A$49,Produts!$D$1:$D$49,,0)</f>
        <v>2.5</v>
      </c>
      <c r="L419" s="6">
        <f>_xlfn.XLOOKUP(D419,Produts!$A$1:$A$49,Produts!$E$1:$E$49,,0)</f>
        <v>29.784999999999997</v>
      </c>
      <c r="M419" s="6">
        <f t="shared" si="18"/>
        <v>29.784999999999997</v>
      </c>
      <c r="N419" t="str">
        <f t="shared" si="19"/>
        <v>Arabic</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_xlfn.XLOOKUP(D420,Produts!$A$1:$A$49,Produts!$B$1:$B$49,,0)</f>
        <v>Ara</v>
      </c>
      <c r="J420" t="str">
        <f>_xlfn.XLOOKUP(D420,Produts!$A$1:$A$49,Produts!$C$1:$C$49,,0)</f>
        <v>L</v>
      </c>
      <c r="K420" s="5">
        <f>_xlfn.XLOOKUP(D420,Produts!$A$1:$A$49,Produts!$D$1:$D$49,,0)</f>
        <v>2.5</v>
      </c>
      <c r="L420" s="6">
        <f>_xlfn.XLOOKUP(D420,Produts!$A$1:$A$49,Produts!$E$1:$E$49,,0)</f>
        <v>29.784999999999997</v>
      </c>
      <c r="M420" s="6">
        <f t="shared" si="18"/>
        <v>148.92499999999998</v>
      </c>
      <c r="N420" t="str">
        <f t="shared" si="19"/>
        <v>Arabic</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_xlfn.XLOOKUP(D421,Produts!$A$1:$A$49,Produts!$B$1:$B$49,,0)</f>
        <v>Lib</v>
      </c>
      <c r="J421" t="str">
        <f>_xlfn.XLOOKUP(D421,Produts!$A$1:$A$49,Produts!$C$1:$C$49,,0)</f>
        <v>M</v>
      </c>
      <c r="K421" s="5">
        <f>_xlfn.XLOOKUP(D421,Produts!$A$1:$A$49,Produts!$D$1:$D$49,,0)</f>
        <v>0.5</v>
      </c>
      <c r="L421" s="6">
        <f>_xlfn.XLOOKUP(D421,Produts!$A$1:$A$49,Produts!$E$1:$E$49,,0)</f>
        <v>8.73</v>
      </c>
      <c r="M421" s="6">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_xlfn.XLOOKUP(D422,Produts!$A$1:$A$49,Produts!$B$1:$B$49,,0)</f>
        <v>Lib</v>
      </c>
      <c r="J422" t="str">
        <f>_xlfn.XLOOKUP(D422,Produts!$A$1:$A$49,Produts!$C$1:$C$49,,0)</f>
        <v>D</v>
      </c>
      <c r="K422" s="5">
        <f>_xlfn.XLOOKUP(D422,Produts!$A$1:$A$49,Produts!$D$1:$D$49,,0)</f>
        <v>0.5</v>
      </c>
      <c r="L422" s="6">
        <f>_xlfn.XLOOKUP(D422,Produts!$A$1:$A$49,Produts!$E$1:$E$49,,0)</f>
        <v>7.77</v>
      </c>
      <c r="M422" s="6">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_xlfn.XLOOKUP(D423,Produts!$A$1:$A$49,Produts!$B$1:$B$49,,0)</f>
        <v>Ara</v>
      </c>
      <c r="J423" t="str">
        <f>_xlfn.XLOOKUP(D423,Produts!$A$1:$A$49,Produts!$C$1:$C$49,,0)</f>
        <v>D</v>
      </c>
      <c r="K423" s="5">
        <f>_xlfn.XLOOKUP(D423,Produts!$A$1:$A$49,Produts!$D$1:$D$49,,0)</f>
        <v>2.5</v>
      </c>
      <c r="L423" s="6">
        <f>_xlfn.XLOOKUP(D423,Produts!$A$1:$A$49,Produts!$E$1:$E$49,,0)</f>
        <v>22.884999999999998</v>
      </c>
      <c r="M423" s="6">
        <f t="shared" si="18"/>
        <v>137.31</v>
      </c>
      <c r="N423" t="str">
        <f t="shared" si="19"/>
        <v>Arabic</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_xlfn.XLOOKUP(D424,Produts!$A$1:$A$49,Produts!$B$1:$B$49,,0)</f>
        <v>Ara</v>
      </c>
      <c r="J424" t="str">
        <f>_xlfn.XLOOKUP(D424,Produts!$A$1:$A$49,Produts!$C$1:$C$49,,0)</f>
        <v>D</v>
      </c>
      <c r="K424" s="5">
        <f>_xlfn.XLOOKUP(D424,Produts!$A$1:$A$49,Produts!$D$1:$D$49,,0)</f>
        <v>0.5</v>
      </c>
      <c r="L424" s="6">
        <f>_xlfn.XLOOKUP(D424,Produts!$A$1:$A$49,Produts!$E$1:$E$49,,0)</f>
        <v>5.97</v>
      </c>
      <c r="M424" s="6">
        <f t="shared" si="18"/>
        <v>29.849999999999998</v>
      </c>
      <c r="N424" t="str">
        <f t="shared" si="19"/>
        <v>Arabic</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_xlfn.XLOOKUP(D425,Produts!$A$1:$A$49,Produts!$B$1:$B$49,,0)</f>
        <v>Rob</v>
      </c>
      <c r="J425" t="str">
        <f>_xlfn.XLOOKUP(D425,Produts!$A$1:$A$49,Produts!$C$1:$C$49,,0)</f>
        <v>M</v>
      </c>
      <c r="K425" s="5">
        <f>_xlfn.XLOOKUP(D425,Produts!$A$1:$A$49,Produts!$D$1:$D$49,,0)</f>
        <v>0.5</v>
      </c>
      <c r="L425" s="6">
        <f>_xlfn.XLOOKUP(D425,Produts!$A$1:$A$49,Produts!$E$1:$E$49,,0)</f>
        <v>5.97</v>
      </c>
      <c r="M425" s="6">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_xlfn.XLOOKUP(D426,Produts!$A$1:$A$49,Produts!$B$1:$B$49,,0)</f>
        <v>Exc</v>
      </c>
      <c r="J426" t="str">
        <f>_xlfn.XLOOKUP(D426,Produts!$A$1:$A$49,Produts!$C$1:$C$49,,0)</f>
        <v>L</v>
      </c>
      <c r="K426" s="5">
        <f>_xlfn.XLOOKUP(D426,Produts!$A$1:$A$49,Produts!$D$1:$D$49,,0)</f>
        <v>0.5</v>
      </c>
      <c r="L426" s="6">
        <f>_xlfn.XLOOKUP(D426,Produts!$A$1:$A$49,Produts!$E$1:$E$49,,0)</f>
        <v>8.91</v>
      </c>
      <c r="M426" s="6">
        <f t="shared" si="18"/>
        <v>26.73</v>
      </c>
      <c r="N426" t="str">
        <f t="shared" si="19"/>
        <v>Exelca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_xlfn.XLOOKUP(D427,Produts!$A$1:$A$49,Produts!$B$1:$B$49,,0)</f>
        <v>Rob</v>
      </c>
      <c r="J427" t="str">
        <f>_xlfn.XLOOKUP(D427,Produts!$A$1:$A$49,Produts!$C$1:$C$49,,0)</f>
        <v>D</v>
      </c>
      <c r="K427" s="5">
        <f>_xlfn.XLOOKUP(D427,Produts!$A$1:$A$49,Produts!$D$1:$D$49,,0)</f>
        <v>1</v>
      </c>
      <c r="L427" s="6">
        <f>_xlfn.XLOOKUP(D427,Produts!$A$1:$A$49,Produts!$E$1:$E$49,,0)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_xlfn.XLOOKUP(D428,Produts!$A$1:$A$49,Produts!$B$1:$B$49,,0)</f>
        <v>Rob</v>
      </c>
      <c r="J428" t="str">
        <f>_xlfn.XLOOKUP(D428,Produts!$A$1:$A$49,Produts!$C$1:$C$49,,0)</f>
        <v>L</v>
      </c>
      <c r="K428" s="5">
        <f>_xlfn.XLOOKUP(D428,Produts!$A$1:$A$49,Produts!$D$1:$D$49,,0)</f>
        <v>0.2</v>
      </c>
      <c r="L428" s="6">
        <f>_xlfn.XLOOKUP(D428,Produts!$A$1:$A$49,Produts!$E$1:$E$49,,0)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_xlfn.XLOOKUP(D429,Produts!$A$1:$A$49,Produts!$B$1:$B$49,,0)</f>
        <v>Ara</v>
      </c>
      <c r="J429" t="str">
        <f>_xlfn.XLOOKUP(D429,Produts!$A$1:$A$49,Produts!$C$1:$C$49,,0)</f>
        <v>M</v>
      </c>
      <c r="K429" s="5">
        <f>_xlfn.XLOOKUP(D429,Produts!$A$1:$A$49,Produts!$D$1:$D$49,,0)</f>
        <v>2.5</v>
      </c>
      <c r="L429" s="6">
        <f>_xlfn.XLOOKUP(D429,Produts!$A$1:$A$49,Produts!$E$1:$E$49,,0)</f>
        <v>25.874999999999996</v>
      </c>
      <c r="M429" s="6">
        <f t="shared" si="18"/>
        <v>77.624999999999986</v>
      </c>
      <c r="N429" t="str">
        <f t="shared" si="19"/>
        <v>Arabic</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_xlfn.XLOOKUP(D430,Produts!$A$1:$A$49,Produts!$B$1:$B$49,,0)</f>
        <v>Rob</v>
      </c>
      <c r="J430" t="str">
        <f>_xlfn.XLOOKUP(D430,Produts!$A$1:$A$49,Produts!$C$1:$C$49,,0)</f>
        <v>L</v>
      </c>
      <c r="K430" s="5">
        <f>_xlfn.XLOOKUP(D430,Produts!$A$1:$A$49,Produts!$D$1:$D$49,,0)</f>
        <v>1</v>
      </c>
      <c r="L430" s="6">
        <f>_xlfn.XLOOKUP(D430,Produts!$A$1:$A$49,Produts!$E$1:$E$49,,0)</f>
        <v>11.95</v>
      </c>
      <c r="M430" s="6">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_xlfn.XLOOKUP(D431,Produts!$A$1:$A$49,Produts!$B$1:$B$49,,0)</f>
        <v>Ara</v>
      </c>
      <c r="J431" t="str">
        <f>_xlfn.XLOOKUP(D431,Produts!$A$1:$A$49,Produts!$C$1:$C$49,,0)</f>
        <v>L</v>
      </c>
      <c r="K431" s="5">
        <f>_xlfn.XLOOKUP(D431,Produts!$A$1:$A$49,Produts!$D$1:$D$49,,0)</f>
        <v>1</v>
      </c>
      <c r="L431" s="6">
        <f>_xlfn.XLOOKUP(D431,Produts!$A$1:$A$49,Produts!$E$1:$E$49,,0)</f>
        <v>12.95</v>
      </c>
      <c r="M431" s="6">
        <f t="shared" si="18"/>
        <v>77.699999999999989</v>
      </c>
      <c r="N431" t="str">
        <f t="shared" si="19"/>
        <v>Arabic</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_xlfn.XLOOKUP(D432,Produts!$A$1:$A$49,Produts!$B$1:$B$49,,0)</f>
        <v>Rob</v>
      </c>
      <c r="J432" t="str">
        <f>_xlfn.XLOOKUP(D432,Produts!$A$1:$A$49,Produts!$C$1:$C$49,,0)</f>
        <v>D</v>
      </c>
      <c r="K432" s="5">
        <f>_xlfn.XLOOKUP(D432,Produts!$A$1:$A$49,Produts!$D$1:$D$49,,0)</f>
        <v>0.2</v>
      </c>
      <c r="L432" s="6">
        <f>_xlfn.XLOOKUP(D432,Produts!$A$1:$A$49,Produts!$E$1:$E$49,,0)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_xlfn.XLOOKUP(D433,Produts!$A$1:$A$49,Produts!$B$1:$B$49,,0)</f>
        <v>Exc</v>
      </c>
      <c r="J433" t="str">
        <f>_xlfn.XLOOKUP(D433,Produts!$A$1:$A$49,Produts!$C$1:$C$49,,0)</f>
        <v>D</v>
      </c>
      <c r="K433" s="5">
        <f>_xlfn.XLOOKUP(D433,Produts!$A$1:$A$49,Produts!$D$1:$D$49,,0)</f>
        <v>2.5</v>
      </c>
      <c r="L433" s="6">
        <f>_xlfn.XLOOKUP(D433,Produts!$A$1:$A$49,Produts!$E$1:$E$49,,0)</f>
        <v>27.945</v>
      </c>
      <c r="M433" s="6">
        <f t="shared" si="18"/>
        <v>83.835000000000008</v>
      </c>
      <c r="N433" t="str">
        <f t="shared" si="19"/>
        <v>Exelca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_xlfn.XLOOKUP(D434,Produts!$A$1:$A$49,Produts!$B$1:$B$49,,0)</f>
        <v>Ara</v>
      </c>
      <c r="J434" t="str">
        <f>_xlfn.XLOOKUP(D434,Produts!$A$1:$A$49,Produts!$C$1:$C$49,,0)</f>
        <v>M</v>
      </c>
      <c r="K434" s="5">
        <f>_xlfn.XLOOKUP(D434,Produts!$A$1:$A$49,Produts!$D$1:$D$49,,0)</f>
        <v>1</v>
      </c>
      <c r="L434" s="6">
        <f>_xlfn.XLOOKUP(D434,Produts!$A$1:$A$49,Produts!$E$1:$E$49,,0)</f>
        <v>11.25</v>
      </c>
      <c r="M434" s="6">
        <f t="shared" si="18"/>
        <v>22.5</v>
      </c>
      <c r="N434" t="str">
        <f t="shared" si="19"/>
        <v>Arabic</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_xlfn.XLOOKUP(D435,Produts!$A$1:$A$49,Produts!$B$1:$B$49,,0)</f>
        <v>Lib</v>
      </c>
      <c r="J435" t="str">
        <f>_xlfn.XLOOKUP(D435,Produts!$A$1:$A$49,Produts!$C$1:$C$49,,0)</f>
        <v>M</v>
      </c>
      <c r="K435" s="5">
        <f>_xlfn.XLOOKUP(D435,Produts!$A$1:$A$49,Produts!$D$1:$D$49,,0)</f>
        <v>2.5</v>
      </c>
      <c r="L435" s="6">
        <f>_xlfn.XLOOKUP(D435,Produts!$A$1:$A$49,Produts!$E$1:$E$49,,0)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_xlfn.XLOOKUP(D436,Produts!$A$1:$A$49,Produts!$B$1:$B$49,,0)</f>
        <v>Ara</v>
      </c>
      <c r="J436" t="str">
        <f>_xlfn.XLOOKUP(D436,Produts!$A$1:$A$49,Produts!$C$1:$C$49,,0)</f>
        <v>M</v>
      </c>
      <c r="K436" s="5">
        <f>_xlfn.XLOOKUP(D436,Produts!$A$1:$A$49,Produts!$D$1:$D$49,,0)</f>
        <v>1</v>
      </c>
      <c r="L436" s="6">
        <f>_xlfn.XLOOKUP(D436,Produts!$A$1:$A$49,Produts!$E$1:$E$49,,0)</f>
        <v>11.25</v>
      </c>
      <c r="M436" s="6">
        <f t="shared" si="18"/>
        <v>67.5</v>
      </c>
      <c r="N436" t="str">
        <f t="shared" si="19"/>
        <v>Arabic</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_xlfn.XLOOKUP(D437,Produts!$A$1:$A$49,Produts!$B$1:$B$49,,0)</f>
        <v>Exc</v>
      </c>
      <c r="J437" t="str">
        <f>_xlfn.XLOOKUP(D437,Produts!$A$1:$A$49,Produts!$C$1:$C$49,,0)</f>
        <v>M</v>
      </c>
      <c r="K437" s="5">
        <f>_xlfn.XLOOKUP(D437,Produts!$A$1:$A$49,Produts!$D$1:$D$49,,0)</f>
        <v>0.5</v>
      </c>
      <c r="L437" s="6">
        <f>_xlfn.XLOOKUP(D437,Produts!$A$1:$A$49,Produts!$E$1:$E$49,,0)</f>
        <v>8.25</v>
      </c>
      <c r="M437" s="6">
        <f t="shared" si="18"/>
        <v>8.25</v>
      </c>
      <c r="N437" t="str">
        <f t="shared" si="19"/>
        <v>Exelca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_xlfn.XLOOKUP(D438,Produts!$A$1:$A$49,Produts!$B$1:$B$49,,0)</f>
        <v>Lib</v>
      </c>
      <c r="J438" t="str">
        <f>_xlfn.XLOOKUP(D438,Produts!$A$1:$A$49,Produts!$C$1:$C$49,,0)</f>
        <v>L</v>
      </c>
      <c r="K438" s="5">
        <f>_xlfn.XLOOKUP(D438,Produts!$A$1:$A$49,Produts!$D$1:$D$49,,0)</f>
        <v>0.2</v>
      </c>
      <c r="L438" s="6">
        <f>_xlfn.XLOOKUP(D438,Produts!$A$1:$A$49,Produts!$E$1:$E$49,,0)</f>
        <v>4.7549999999999999</v>
      </c>
      <c r="M438" s="6">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_xlfn.XLOOKUP(D439,Produts!$A$1:$A$49,Produts!$B$1:$B$49,,0)</f>
        <v>Lib</v>
      </c>
      <c r="J439" t="str">
        <f>_xlfn.XLOOKUP(D439,Produts!$A$1:$A$49,Produts!$C$1:$C$49,,0)</f>
        <v>D</v>
      </c>
      <c r="K439" s="5">
        <f>_xlfn.XLOOKUP(D439,Produts!$A$1:$A$49,Produts!$D$1:$D$49,,0)</f>
        <v>2.5</v>
      </c>
      <c r="L439" s="6">
        <f>_xlfn.XLOOKUP(D439,Produts!$A$1:$A$49,Produts!$E$1:$E$49,,0)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_xlfn.XLOOKUP(D440,Produts!$A$1:$A$49,Produts!$B$1:$B$49,,0)</f>
        <v>Lib</v>
      </c>
      <c r="J440" t="str">
        <f>_xlfn.XLOOKUP(D440,Produts!$A$1:$A$49,Produts!$C$1:$C$49,,0)</f>
        <v>D</v>
      </c>
      <c r="K440" s="5">
        <f>_xlfn.XLOOKUP(D440,Produts!$A$1:$A$49,Produts!$D$1:$D$49,,0)</f>
        <v>0.5</v>
      </c>
      <c r="L440" s="6">
        <f>_xlfn.XLOOKUP(D440,Produts!$A$1:$A$49,Produts!$E$1:$E$49,,0)</f>
        <v>7.77</v>
      </c>
      <c r="M440" s="6">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_xlfn.XLOOKUP(D441,Produts!$A$1:$A$49,Produts!$B$1:$B$49,,0)</f>
        <v>Exc</v>
      </c>
      <c r="J441" t="str">
        <f>_xlfn.XLOOKUP(D441,Produts!$A$1:$A$49,Produts!$C$1:$C$49,,0)</f>
        <v>L</v>
      </c>
      <c r="K441" s="5">
        <f>_xlfn.XLOOKUP(D441,Produts!$A$1:$A$49,Produts!$D$1:$D$49,,0)</f>
        <v>0.5</v>
      </c>
      <c r="L441" s="6">
        <f>_xlfn.XLOOKUP(D441,Produts!$A$1:$A$49,Produts!$E$1:$E$49,,0)</f>
        <v>8.91</v>
      </c>
      <c r="M441" s="6">
        <f t="shared" si="18"/>
        <v>35.64</v>
      </c>
      <c r="N441" t="str">
        <f t="shared" si="19"/>
        <v>Exelca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_xlfn.XLOOKUP(D442,Produts!$A$1:$A$49,Produts!$B$1:$B$49,,0)</f>
        <v>Ara</v>
      </c>
      <c r="J442" t="str">
        <f>_xlfn.XLOOKUP(D442,Produts!$A$1:$A$49,Produts!$C$1:$C$49,,0)</f>
        <v>M</v>
      </c>
      <c r="K442" s="5">
        <f>_xlfn.XLOOKUP(D442,Produts!$A$1:$A$49,Produts!$D$1:$D$49,,0)</f>
        <v>2.5</v>
      </c>
      <c r="L442" s="6">
        <f>_xlfn.XLOOKUP(D442,Produts!$A$1:$A$49,Produts!$E$1:$E$49,,0)</f>
        <v>25.874999999999996</v>
      </c>
      <c r="M442" s="6">
        <f t="shared" si="18"/>
        <v>103.49999999999999</v>
      </c>
      <c r="N442" t="str">
        <f t="shared" si="19"/>
        <v>Arabic</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_xlfn.XLOOKUP(D443,Produts!$A$1:$A$49,Produts!$B$1:$B$49,,0)</f>
        <v>Exc</v>
      </c>
      <c r="J443" t="str">
        <f>_xlfn.XLOOKUP(D443,Produts!$A$1:$A$49,Produts!$C$1:$C$49,,0)</f>
        <v>D</v>
      </c>
      <c r="K443" s="5">
        <f>_xlfn.XLOOKUP(D443,Produts!$A$1:$A$49,Produts!$D$1:$D$49,,0)</f>
        <v>1</v>
      </c>
      <c r="L443" s="6">
        <f>_xlfn.XLOOKUP(D443,Produts!$A$1:$A$49,Produts!$E$1:$E$49,,0)</f>
        <v>12.15</v>
      </c>
      <c r="M443" s="6">
        <f t="shared" si="18"/>
        <v>36.450000000000003</v>
      </c>
      <c r="N443" t="str">
        <f t="shared" si="19"/>
        <v>Exelca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_xlfn.XLOOKUP(D444,Produts!$A$1:$A$49,Produts!$B$1:$B$49,,0)</f>
        <v>Rob</v>
      </c>
      <c r="J444" t="str">
        <f>_xlfn.XLOOKUP(D444,Produts!$A$1:$A$49,Produts!$C$1:$C$49,,0)</f>
        <v>L</v>
      </c>
      <c r="K444" s="5">
        <f>_xlfn.XLOOKUP(D444,Produts!$A$1:$A$49,Produts!$D$1:$D$49,,0)</f>
        <v>0.5</v>
      </c>
      <c r="L444" s="6">
        <f>_xlfn.XLOOKUP(D444,Produts!$A$1:$A$49,Produts!$E$1:$E$49,,0)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_xlfn.XLOOKUP(D445,Produts!$A$1:$A$49,Produts!$B$1:$B$49,,0)</f>
        <v>Exc</v>
      </c>
      <c r="J445" t="str">
        <f>_xlfn.XLOOKUP(D445,Produts!$A$1:$A$49,Produts!$C$1:$C$49,,0)</f>
        <v>L</v>
      </c>
      <c r="K445" s="5">
        <f>_xlfn.XLOOKUP(D445,Produts!$A$1:$A$49,Produts!$D$1:$D$49,,0)</f>
        <v>0.2</v>
      </c>
      <c r="L445" s="6">
        <f>_xlfn.XLOOKUP(D445,Produts!$A$1:$A$49,Produts!$E$1:$E$49,,0)</f>
        <v>4.4550000000000001</v>
      </c>
      <c r="M445" s="6">
        <f t="shared" si="18"/>
        <v>22.274999999999999</v>
      </c>
      <c r="N445" t="str">
        <f t="shared" si="19"/>
        <v>Exelca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_xlfn.XLOOKUP(D446,Produts!$A$1:$A$49,Produts!$B$1:$B$49,,0)</f>
        <v>Exc</v>
      </c>
      <c r="J446" t="str">
        <f>_xlfn.XLOOKUP(D446,Produts!$A$1:$A$49,Produts!$C$1:$C$49,,0)</f>
        <v>M</v>
      </c>
      <c r="K446" s="5">
        <f>_xlfn.XLOOKUP(D446,Produts!$A$1:$A$49,Produts!$D$1:$D$49,,0)</f>
        <v>0.2</v>
      </c>
      <c r="L446" s="6">
        <f>_xlfn.XLOOKUP(D446,Produts!$A$1:$A$49,Produts!$E$1:$E$49,,0)</f>
        <v>4.125</v>
      </c>
      <c r="M446" s="6">
        <f t="shared" si="18"/>
        <v>24.75</v>
      </c>
      <c r="N446" t="str">
        <f t="shared" si="19"/>
        <v>Exelca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_xlfn.XLOOKUP(D447,Produts!$A$1:$A$49,Produts!$B$1:$B$49,,0)</f>
        <v>Lib</v>
      </c>
      <c r="J447" t="str">
        <f>_xlfn.XLOOKUP(D447,Produts!$A$1:$A$49,Produts!$C$1:$C$49,,0)</f>
        <v>M</v>
      </c>
      <c r="K447" s="5">
        <f>_xlfn.XLOOKUP(D447,Produts!$A$1:$A$49,Produts!$D$1:$D$49,,0)</f>
        <v>2.5</v>
      </c>
      <c r="L447" s="6">
        <f>_xlfn.XLOOKUP(D447,Produts!$A$1:$A$49,Produts!$E$1:$E$49,,0)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_xlfn.XLOOKUP(D448,Produts!$A$1:$A$49,Produts!$B$1:$B$49,,0)</f>
        <v>Lib</v>
      </c>
      <c r="J448" t="str">
        <f>_xlfn.XLOOKUP(D448,Produts!$A$1:$A$49,Produts!$C$1:$C$49,,0)</f>
        <v>M</v>
      </c>
      <c r="K448" s="5">
        <f>_xlfn.XLOOKUP(D448,Produts!$A$1:$A$49,Produts!$D$1:$D$49,,0)</f>
        <v>0.5</v>
      </c>
      <c r="L448" s="6">
        <f>_xlfn.XLOOKUP(D448,Produts!$A$1:$A$49,Produts!$E$1:$E$49,,0)</f>
        <v>8.73</v>
      </c>
      <c r="M448" s="6">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_xlfn.XLOOKUP(D449,Produts!$A$1:$A$49,Produts!$B$1:$B$49,,0)</f>
        <v>Rob</v>
      </c>
      <c r="J449" t="str">
        <f>_xlfn.XLOOKUP(D449,Produts!$A$1:$A$49,Produts!$C$1:$C$49,,0)</f>
        <v>M</v>
      </c>
      <c r="K449" s="5">
        <f>_xlfn.XLOOKUP(D449,Produts!$A$1:$A$49,Produts!$D$1:$D$49,,0)</f>
        <v>0.5</v>
      </c>
      <c r="L449" s="6">
        <f>_xlfn.XLOOKUP(D449,Produts!$A$1:$A$49,Produts!$E$1:$E$49,,0)</f>
        <v>5.97</v>
      </c>
      <c r="M449" s="6">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_xlfn.XLOOKUP(D450,Produts!$A$1:$A$49,Produts!$B$1:$B$49,,0)</f>
        <v>Rob</v>
      </c>
      <c r="J450" t="str">
        <f>_xlfn.XLOOKUP(D450,Produts!$A$1:$A$49,Produts!$C$1:$C$49,,0)</f>
        <v>L</v>
      </c>
      <c r="K450" s="5">
        <f>_xlfn.XLOOKUP(D450,Produts!$A$1:$A$49,Produts!$D$1:$D$49,,0)</f>
        <v>0.5</v>
      </c>
      <c r="L450" s="6">
        <f>_xlfn.XLOOKUP(D450,Produts!$A$1:$A$49,Produts!$E$1:$E$49,,0)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_xlfn.XLOOKUP(D451,Produts!$A$1:$A$49,Produts!$B$1:$B$49,,0)</f>
        <v>Rob</v>
      </c>
      <c r="J451" t="str">
        <f>_xlfn.XLOOKUP(D451,Produts!$A$1:$A$49,Produts!$C$1:$C$49,,0)</f>
        <v>D</v>
      </c>
      <c r="K451" s="5">
        <f>_xlfn.XLOOKUP(D451,Produts!$A$1:$A$49,Produts!$D$1:$D$49,,0)</f>
        <v>0.2</v>
      </c>
      <c r="L451" s="6">
        <f>_xlfn.XLOOKUP(D451,Produts!$A$1:$A$49,Produts!$E$1:$E$49,,0)</f>
        <v>2.6849999999999996</v>
      </c>
      <c r="M451" s="6">
        <f t="shared" ref="M451:M514" si="21">(L451*E451)</f>
        <v>5.3699999999999992</v>
      </c>
      <c r="N451" t="str">
        <f t="shared" ref="N451:N514" si="22">IF(I451="Rob","Robusta",IF(I451="Exc","Exelca",IF(I451="Lib","Liberica",IF(I451="Ara","Arabic",""))))</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_xlfn.XLOOKUP(D452,Produts!$A$1:$A$49,Produts!$B$1:$B$49,,0)</f>
        <v>Lib</v>
      </c>
      <c r="J452" t="str">
        <f>_xlfn.XLOOKUP(D452,Produts!$A$1:$A$49,Produts!$C$1:$C$49,,0)</f>
        <v>L</v>
      </c>
      <c r="K452" s="5">
        <f>_xlfn.XLOOKUP(D452,Produts!$A$1:$A$49,Produts!$D$1:$D$49,,0)</f>
        <v>0.2</v>
      </c>
      <c r="L452" s="6">
        <f>_xlfn.XLOOKUP(D452,Produts!$A$1:$A$49,Produts!$E$1:$E$49,,0)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_xlfn.XLOOKUP(D453,Produts!$A$1:$A$49,Produts!$B$1:$B$49,,0)</f>
        <v>Rob</v>
      </c>
      <c r="J453" t="str">
        <f>_xlfn.XLOOKUP(D453,Produts!$A$1:$A$49,Produts!$C$1:$C$49,,0)</f>
        <v>D</v>
      </c>
      <c r="K453" s="5">
        <f>_xlfn.XLOOKUP(D453,Produts!$A$1:$A$49,Produts!$D$1:$D$49,,0)</f>
        <v>2.5</v>
      </c>
      <c r="L453" s="6">
        <f>_xlfn.XLOOKUP(D453,Produts!$A$1:$A$49,Produts!$E$1:$E$49,,0)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_xlfn.XLOOKUP(D454,Produts!$A$1:$A$49,Produts!$B$1:$B$49,,0)</f>
        <v>Ara</v>
      </c>
      <c r="J454" t="str">
        <f>_xlfn.XLOOKUP(D454,Produts!$A$1:$A$49,Produts!$C$1:$C$49,,0)</f>
        <v>L</v>
      </c>
      <c r="K454" s="5">
        <f>_xlfn.XLOOKUP(D454,Produts!$A$1:$A$49,Produts!$D$1:$D$49,,0)</f>
        <v>0.2</v>
      </c>
      <c r="L454" s="6">
        <f>_xlfn.XLOOKUP(D454,Produts!$A$1:$A$49,Produts!$E$1:$E$49,,0)</f>
        <v>3.8849999999999998</v>
      </c>
      <c r="M454" s="6">
        <f t="shared" si="21"/>
        <v>11.654999999999999</v>
      </c>
      <c r="N454" t="str">
        <f t="shared" si="22"/>
        <v>Arabic</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_xlfn.XLOOKUP(D455,Produts!$A$1:$A$49,Produts!$B$1:$B$49,,0)</f>
        <v>Lib</v>
      </c>
      <c r="J455" t="str">
        <f>_xlfn.XLOOKUP(D455,Produts!$A$1:$A$49,Produts!$C$1:$C$49,,0)</f>
        <v>L</v>
      </c>
      <c r="K455" s="5">
        <f>_xlfn.XLOOKUP(D455,Produts!$A$1:$A$49,Produts!$D$1:$D$49,,0)</f>
        <v>0.5</v>
      </c>
      <c r="L455" s="6">
        <f>_xlfn.XLOOKUP(D455,Produts!$A$1:$A$49,Produts!$E$1:$E$49,,0)</f>
        <v>9.51</v>
      </c>
      <c r="M455" s="6">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_xlfn.XLOOKUP(D456,Produts!$A$1:$A$49,Produts!$B$1:$B$49,,0)</f>
        <v>Rob</v>
      </c>
      <c r="J456" t="str">
        <f>_xlfn.XLOOKUP(D456,Produts!$A$1:$A$49,Produts!$C$1:$C$49,,0)</f>
        <v>D</v>
      </c>
      <c r="K456" s="5">
        <f>_xlfn.XLOOKUP(D456,Produts!$A$1:$A$49,Produts!$D$1:$D$49,,0)</f>
        <v>2.5</v>
      </c>
      <c r="L456" s="6">
        <f>_xlfn.XLOOKUP(D456,Produts!$A$1:$A$49,Produts!$E$1:$E$49,,0)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_xlfn.XLOOKUP(D457,Produts!$A$1:$A$49,Produts!$B$1:$B$49,,0)</f>
        <v>Lib</v>
      </c>
      <c r="J457" t="str">
        <f>_xlfn.XLOOKUP(D457,Produts!$A$1:$A$49,Produts!$C$1:$C$49,,0)</f>
        <v>L</v>
      </c>
      <c r="K457" s="5">
        <f>_xlfn.XLOOKUP(D457,Produts!$A$1:$A$49,Produts!$D$1:$D$49,,0)</f>
        <v>0.2</v>
      </c>
      <c r="L457" s="6">
        <f>_xlfn.XLOOKUP(D457,Produts!$A$1:$A$49,Produts!$E$1:$E$49,,0)</f>
        <v>4.7549999999999999</v>
      </c>
      <c r="M457" s="6">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_xlfn.XLOOKUP(D458,Produts!$A$1:$A$49,Produts!$B$1:$B$49,,0)</f>
        <v>Rob</v>
      </c>
      <c r="J458" t="str">
        <f>_xlfn.XLOOKUP(D458,Produts!$A$1:$A$49,Produts!$C$1:$C$49,,0)</f>
        <v>D</v>
      </c>
      <c r="K458" s="5">
        <f>_xlfn.XLOOKUP(D458,Produts!$A$1:$A$49,Produts!$D$1:$D$49,,0)</f>
        <v>2.5</v>
      </c>
      <c r="L458" s="6">
        <f>_xlfn.XLOOKUP(D458,Produts!$A$1:$A$49,Produts!$E$1:$E$49,,0)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_xlfn.XLOOKUP(D459,Produts!$A$1:$A$49,Produts!$B$1:$B$49,,0)</f>
        <v>Lib</v>
      </c>
      <c r="J459" t="str">
        <f>_xlfn.XLOOKUP(D459,Produts!$A$1:$A$49,Produts!$C$1:$C$49,,0)</f>
        <v>L</v>
      </c>
      <c r="K459" s="5">
        <f>_xlfn.XLOOKUP(D459,Produts!$A$1:$A$49,Produts!$D$1:$D$49,,0)</f>
        <v>0.5</v>
      </c>
      <c r="L459" s="6">
        <f>_xlfn.XLOOKUP(D459,Produts!$A$1:$A$49,Produts!$E$1:$E$49,,0)</f>
        <v>9.51</v>
      </c>
      <c r="M459" s="6">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_xlfn.XLOOKUP(D460,Produts!$A$1:$A$49,Produts!$B$1:$B$49,,0)</f>
        <v>Ara</v>
      </c>
      <c r="J460" t="str">
        <f>_xlfn.XLOOKUP(D460,Produts!$A$1:$A$49,Produts!$C$1:$C$49,,0)</f>
        <v>M</v>
      </c>
      <c r="K460" s="5">
        <f>_xlfn.XLOOKUP(D460,Produts!$A$1:$A$49,Produts!$D$1:$D$49,,0)</f>
        <v>1</v>
      </c>
      <c r="L460" s="6">
        <f>_xlfn.XLOOKUP(D460,Produts!$A$1:$A$49,Produts!$E$1:$E$49,,0)</f>
        <v>11.25</v>
      </c>
      <c r="M460" s="6">
        <f t="shared" si="21"/>
        <v>45</v>
      </c>
      <c r="N460" t="str">
        <f t="shared" si="22"/>
        <v>Arabic</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_xlfn.XLOOKUP(D461,Produts!$A$1:$A$49,Produts!$B$1:$B$49,,0)</f>
        <v>Lib</v>
      </c>
      <c r="J461" t="str">
        <f>_xlfn.XLOOKUP(D461,Produts!$A$1:$A$49,Produts!$C$1:$C$49,,0)</f>
        <v>L</v>
      </c>
      <c r="K461" s="5">
        <f>_xlfn.XLOOKUP(D461,Produts!$A$1:$A$49,Produts!$D$1:$D$49,,0)</f>
        <v>0.2</v>
      </c>
      <c r="L461" s="6">
        <f>_xlfn.XLOOKUP(D461,Produts!$A$1:$A$49,Produts!$E$1:$E$49,,0)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_xlfn.XLOOKUP(D462,Produts!$A$1:$A$49,Produts!$B$1:$B$49,,0)</f>
        <v>Rob</v>
      </c>
      <c r="J462" t="str">
        <f>_xlfn.XLOOKUP(D462,Produts!$A$1:$A$49,Produts!$C$1:$C$49,,0)</f>
        <v>D</v>
      </c>
      <c r="K462" s="5">
        <f>_xlfn.XLOOKUP(D462,Produts!$A$1:$A$49,Produts!$D$1:$D$49,,0)</f>
        <v>0.5</v>
      </c>
      <c r="L462" s="6">
        <f>_xlfn.XLOOKUP(D462,Produts!$A$1:$A$49,Produts!$E$1:$E$49,,0)</f>
        <v>5.3699999999999992</v>
      </c>
      <c r="M462" s="6">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_xlfn.XLOOKUP(D463,Produts!$A$1:$A$49,Produts!$B$1:$B$49,,0)</f>
        <v>Rob</v>
      </c>
      <c r="J463" t="str">
        <f>_xlfn.XLOOKUP(D463,Produts!$A$1:$A$49,Produts!$C$1:$C$49,,0)</f>
        <v>D</v>
      </c>
      <c r="K463" s="5">
        <f>_xlfn.XLOOKUP(D463,Produts!$A$1:$A$49,Produts!$D$1:$D$49,,0)</f>
        <v>0.2</v>
      </c>
      <c r="L463" s="6">
        <f>_xlfn.XLOOKUP(D463,Produts!$A$1:$A$49,Produts!$E$1:$E$49,,0)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_xlfn.XLOOKUP(D464,Produts!$A$1:$A$49,Produts!$B$1:$B$49,,0)</f>
        <v>Ara</v>
      </c>
      <c r="J464" t="str">
        <f>_xlfn.XLOOKUP(D464,Produts!$A$1:$A$49,Produts!$C$1:$C$49,,0)</f>
        <v>D</v>
      </c>
      <c r="K464" s="5">
        <f>_xlfn.XLOOKUP(D464,Produts!$A$1:$A$49,Produts!$D$1:$D$49,,0)</f>
        <v>1</v>
      </c>
      <c r="L464" s="6">
        <f>_xlfn.XLOOKUP(D464,Produts!$A$1:$A$49,Produts!$E$1:$E$49,,0)</f>
        <v>9.9499999999999993</v>
      </c>
      <c r="M464" s="6">
        <f t="shared" si="21"/>
        <v>49.75</v>
      </c>
      <c r="N464" t="str">
        <f t="shared" si="22"/>
        <v>Arabic</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_xlfn.XLOOKUP(D465,Produts!$A$1:$A$49,Produts!$B$1:$B$49,,0)</f>
        <v>Exc</v>
      </c>
      <c r="J465" t="str">
        <f>_xlfn.XLOOKUP(D465,Produts!$A$1:$A$49,Produts!$C$1:$C$49,,0)</f>
        <v>M</v>
      </c>
      <c r="K465" s="5">
        <f>_xlfn.XLOOKUP(D465,Produts!$A$1:$A$49,Produts!$D$1:$D$49,,0)</f>
        <v>1</v>
      </c>
      <c r="L465" s="6">
        <f>_xlfn.XLOOKUP(D465,Produts!$A$1:$A$49,Produts!$E$1:$E$49,,0)</f>
        <v>13.75</v>
      </c>
      <c r="M465" s="6">
        <f t="shared" si="21"/>
        <v>27.5</v>
      </c>
      <c r="N465" t="str">
        <f t="shared" si="22"/>
        <v>Exelca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_xlfn.XLOOKUP(D466,Produts!$A$1:$A$49,Produts!$B$1:$B$49,,0)</f>
        <v>Lib</v>
      </c>
      <c r="J466" t="str">
        <f>_xlfn.XLOOKUP(D466,Produts!$A$1:$A$49,Produts!$C$1:$C$49,,0)</f>
        <v>D</v>
      </c>
      <c r="K466" s="5">
        <f>_xlfn.XLOOKUP(D466,Produts!$A$1:$A$49,Produts!$D$1:$D$49,,0)</f>
        <v>2.5</v>
      </c>
      <c r="L466" s="6">
        <f>_xlfn.XLOOKUP(D466,Produts!$A$1:$A$49,Produts!$E$1:$E$49,,0)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_xlfn.XLOOKUP(D467,Produts!$A$1:$A$49,Produts!$B$1:$B$49,,0)</f>
        <v>Rob</v>
      </c>
      <c r="J467" t="str">
        <f>_xlfn.XLOOKUP(D467,Produts!$A$1:$A$49,Produts!$C$1:$C$49,,0)</f>
        <v>D</v>
      </c>
      <c r="K467" s="5">
        <f>_xlfn.XLOOKUP(D467,Produts!$A$1:$A$49,Produts!$D$1:$D$49,,0)</f>
        <v>2.5</v>
      </c>
      <c r="L467" s="6">
        <f>_xlfn.XLOOKUP(D467,Produts!$A$1:$A$49,Produts!$E$1:$E$49,,0)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_xlfn.XLOOKUP(D468,Produts!$A$1:$A$49,Produts!$B$1:$B$49,,0)</f>
        <v>Ara</v>
      </c>
      <c r="J468" t="str">
        <f>_xlfn.XLOOKUP(D468,Produts!$A$1:$A$49,Produts!$C$1:$C$49,,0)</f>
        <v>D</v>
      </c>
      <c r="K468" s="5">
        <f>_xlfn.XLOOKUP(D468,Produts!$A$1:$A$49,Produts!$D$1:$D$49,,0)</f>
        <v>0.2</v>
      </c>
      <c r="L468" s="6">
        <f>_xlfn.XLOOKUP(D468,Produts!$A$1:$A$49,Produts!$E$1:$E$49,,0)</f>
        <v>2.9849999999999999</v>
      </c>
      <c r="M468" s="6">
        <f t="shared" si="21"/>
        <v>8.9550000000000001</v>
      </c>
      <c r="N468" t="str">
        <f t="shared" si="22"/>
        <v>Arabic</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_xlfn.XLOOKUP(D469,Produts!$A$1:$A$49,Produts!$B$1:$B$49,,0)</f>
        <v>Ara</v>
      </c>
      <c r="J469" t="str">
        <f>_xlfn.XLOOKUP(D469,Produts!$A$1:$A$49,Produts!$C$1:$C$49,,0)</f>
        <v>D</v>
      </c>
      <c r="K469" s="5">
        <f>_xlfn.XLOOKUP(D469,Produts!$A$1:$A$49,Produts!$D$1:$D$49,,0)</f>
        <v>0.5</v>
      </c>
      <c r="L469" s="6">
        <f>_xlfn.XLOOKUP(D469,Produts!$A$1:$A$49,Produts!$E$1:$E$49,,0)</f>
        <v>5.97</v>
      </c>
      <c r="M469" s="6">
        <f t="shared" si="21"/>
        <v>5.97</v>
      </c>
      <c r="N469" t="str">
        <f t="shared" si="22"/>
        <v>Arabic</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_xlfn.XLOOKUP(D470,Produts!$A$1:$A$49,Produts!$B$1:$B$49,,0)</f>
        <v>Exc</v>
      </c>
      <c r="J470" t="str">
        <f>_xlfn.XLOOKUP(D470,Produts!$A$1:$A$49,Produts!$C$1:$C$49,,0)</f>
        <v>M</v>
      </c>
      <c r="K470" s="5">
        <f>_xlfn.XLOOKUP(D470,Produts!$A$1:$A$49,Produts!$D$1:$D$49,,0)</f>
        <v>1</v>
      </c>
      <c r="L470" s="6">
        <f>_xlfn.XLOOKUP(D470,Produts!$A$1:$A$49,Produts!$E$1:$E$49,,0)</f>
        <v>13.75</v>
      </c>
      <c r="M470" s="6">
        <f t="shared" si="21"/>
        <v>41.25</v>
      </c>
      <c r="N470" t="str">
        <f t="shared" si="22"/>
        <v>Exelca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_xlfn.XLOOKUP(D471,Produts!$A$1:$A$49,Produts!$B$1:$B$49,,0)</f>
        <v>Exc</v>
      </c>
      <c r="J471" t="str">
        <f>_xlfn.XLOOKUP(D471,Produts!$A$1:$A$49,Produts!$C$1:$C$49,,0)</f>
        <v>L</v>
      </c>
      <c r="K471" s="5">
        <f>_xlfn.XLOOKUP(D471,Produts!$A$1:$A$49,Produts!$D$1:$D$49,,0)</f>
        <v>0.2</v>
      </c>
      <c r="L471" s="6">
        <f>_xlfn.XLOOKUP(D471,Produts!$A$1:$A$49,Produts!$E$1:$E$49,,0)</f>
        <v>4.4550000000000001</v>
      </c>
      <c r="M471" s="6">
        <f t="shared" si="21"/>
        <v>22.274999999999999</v>
      </c>
      <c r="N471" t="str">
        <f t="shared" si="22"/>
        <v>Exelca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_xlfn.XLOOKUP(D472,Produts!$A$1:$A$49,Produts!$B$1:$B$49,,0)</f>
        <v>Ara</v>
      </c>
      <c r="J472" t="str">
        <f>_xlfn.XLOOKUP(D472,Produts!$A$1:$A$49,Produts!$C$1:$C$49,,0)</f>
        <v>M</v>
      </c>
      <c r="K472" s="5">
        <f>_xlfn.XLOOKUP(D472,Produts!$A$1:$A$49,Produts!$D$1:$D$49,,0)</f>
        <v>0.5</v>
      </c>
      <c r="L472" s="6">
        <f>_xlfn.XLOOKUP(D472,Produts!$A$1:$A$49,Produts!$E$1:$E$49,,0)</f>
        <v>6.75</v>
      </c>
      <c r="M472" s="6">
        <f t="shared" si="21"/>
        <v>6.75</v>
      </c>
      <c r="N472" t="str">
        <f t="shared" si="22"/>
        <v>Arabic</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_xlfn.XLOOKUP(D473,Produts!$A$1:$A$49,Produts!$B$1:$B$49,,0)</f>
        <v>Lib</v>
      </c>
      <c r="J473" t="str">
        <f>_xlfn.XLOOKUP(D473,Produts!$A$1:$A$49,Produts!$C$1:$C$49,,0)</f>
        <v>M</v>
      </c>
      <c r="K473" s="5">
        <f>_xlfn.XLOOKUP(D473,Produts!$A$1:$A$49,Produts!$D$1:$D$49,,0)</f>
        <v>2.5</v>
      </c>
      <c r="L473" s="6">
        <f>_xlfn.XLOOKUP(D473,Produts!$A$1:$A$49,Produts!$E$1:$E$49,,0)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_xlfn.XLOOKUP(D474,Produts!$A$1:$A$49,Produts!$B$1:$B$49,,0)</f>
        <v>Ara</v>
      </c>
      <c r="J474" t="str">
        <f>_xlfn.XLOOKUP(D474,Produts!$A$1:$A$49,Produts!$C$1:$C$49,,0)</f>
        <v>D</v>
      </c>
      <c r="K474" s="5">
        <f>_xlfn.XLOOKUP(D474,Produts!$A$1:$A$49,Produts!$D$1:$D$49,,0)</f>
        <v>0.2</v>
      </c>
      <c r="L474" s="6">
        <f>_xlfn.XLOOKUP(D474,Produts!$A$1:$A$49,Produts!$E$1:$E$49,,0)</f>
        <v>2.9849999999999999</v>
      </c>
      <c r="M474" s="6">
        <f t="shared" si="21"/>
        <v>5.97</v>
      </c>
      <c r="N474" t="str">
        <f t="shared" si="22"/>
        <v>Arabic</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_xlfn.XLOOKUP(D475,Produts!$A$1:$A$49,Produts!$B$1:$B$49,,0)</f>
        <v>Ara</v>
      </c>
      <c r="J475" t="str">
        <f>_xlfn.XLOOKUP(D475,Produts!$A$1:$A$49,Produts!$C$1:$C$49,,0)</f>
        <v>L</v>
      </c>
      <c r="K475" s="5">
        <f>_xlfn.XLOOKUP(D475,Produts!$A$1:$A$49,Produts!$D$1:$D$49,,0)</f>
        <v>1</v>
      </c>
      <c r="L475" s="6">
        <f>_xlfn.XLOOKUP(D475,Produts!$A$1:$A$49,Produts!$E$1:$E$49,,0)</f>
        <v>12.95</v>
      </c>
      <c r="M475" s="6">
        <f t="shared" si="21"/>
        <v>25.9</v>
      </c>
      <c r="N475" t="str">
        <f t="shared" si="22"/>
        <v>Arabic</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_xlfn.XLOOKUP(D476,Produts!$A$1:$A$49,Produts!$B$1:$B$49,,0)</f>
        <v>Exc</v>
      </c>
      <c r="J476" t="str">
        <f>_xlfn.XLOOKUP(D476,Produts!$A$1:$A$49,Produts!$C$1:$C$49,,0)</f>
        <v>M</v>
      </c>
      <c r="K476" s="5">
        <f>_xlfn.XLOOKUP(D476,Produts!$A$1:$A$49,Produts!$D$1:$D$49,,0)</f>
        <v>2.5</v>
      </c>
      <c r="L476" s="6">
        <f>_xlfn.XLOOKUP(D476,Produts!$A$1:$A$49,Produts!$E$1:$E$49,,0)</f>
        <v>31.624999999999996</v>
      </c>
      <c r="M476" s="6">
        <f t="shared" si="21"/>
        <v>31.624999999999996</v>
      </c>
      <c r="N476" t="str">
        <f t="shared" si="22"/>
        <v>Exelca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_xlfn.XLOOKUP(D477,Produts!$A$1:$A$49,Produts!$B$1:$B$49,,0)</f>
        <v>Lib</v>
      </c>
      <c r="J477" t="str">
        <f>_xlfn.XLOOKUP(D477,Produts!$A$1:$A$49,Produts!$C$1:$C$49,,0)</f>
        <v>M</v>
      </c>
      <c r="K477" s="5">
        <f>_xlfn.XLOOKUP(D477,Produts!$A$1:$A$49,Produts!$D$1:$D$49,,0)</f>
        <v>0.2</v>
      </c>
      <c r="L477" s="6">
        <f>_xlfn.XLOOKUP(D477,Produts!$A$1:$A$49,Produts!$E$1:$E$49,,0)</f>
        <v>4.3650000000000002</v>
      </c>
      <c r="M477" s="6">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_xlfn.XLOOKUP(D478,Produts!$A$1:$A$49,Produts!$B$1:$B$49,,0)</f>
        <v>Exc</v>
      </c>
      <c r="J478" t="str">
        <f>_xlfn.XLOOKUP(D478,Produts!$A$1:$A$49,Produts!$C$1:$C$49,,0)</f>
        <v>L</v>
      </c>
      <c r="K478" s="5">
        <f>_xlfn.XLOOKUP(D478,Produts!$A$1:$A$49,Produts!$D$1:$D$49,,0)</f>
        <v>0.2</v>
      </c>
      <c r="L478" s="6">
        <f>_xlfn.XLOOKUP(D478,Produts!$A$1:$A$49,Produts!$E$1:$E$49,,0)</f>
        <v>4.4550000000000001</v>
      </c>
      <c r="M478" s="6">
        <f t="shared" si="21"/>
        <v>26.73</v>
      </c>
      <c r="N478" t="str">
        <f t="shared" si="22"/>
        <v>Exelca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_xlfn.XLOOKUP(D479,Produts!$A$1:$A$49,Produts!$B$1:$B$49,,0)</f>
        <v>Lib</v>
      </c>
      <c r="J479" t="str">
        <f>_xlfn.XLOOKUP(D479,Produts!$A$1:$A$49,Produts!$C$1:$C$49,,0)</f>
        <v>M</v>
      </c>
      <c r="K479" s="5">
        <f>_xlfn.XLOOKUP(D479,Produts!$A$1:$A$49,Produts!$D$1:$D$49,,0)</f>
        <v>0.2</v>
      </c>
      <c r="L479" s="6">
        <f>_xlfn.XLOOKUP(D479,Produts!$A$1:$A$49,Produts!$E$1:$E$49,,0)</f>
        <v>4.3650000000000002</v>
      </c>
      <c r="M479" s="6">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_xlfn.XLOOKUP(D480,Produts!$A$1:$A$49,Produts!$B$1:$B$49,,0)</f>
        <v>Rob</v>
      </c>
      <c r="J480" t="str">
        <f>_xlfn.XLOOKUP(D480,Produts!$A$1:$A$49,Produts!$C$1:$C$49,,0)</f>
        <v>D</v>
      </c>
      <c r="K480" s="5">
        <f>_xlfn.XLOOKUP(D480,Produts!$A$1:$A$49,Produts!$D$1:$D$49,,0)</f>
        <v>1</v>
      </c>
      <c r="L480" s="6">
        <f>_xlfn.XLOOKUP(D480,Produts!$A$1:$A$49,Produts!$E$1:$E$49,,0)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_xlfn.XLOOKUP(D481,Produts!$A$1:$A$49,Produts!$B$1:$B$49,,0)</f>
        <v>Exc</v>
      </c>
      <c r="J481" t="str">
        <f>_xlfn.XLOOKUP(D481,Produts!$A$1:$A$49,Produts!$C$1:$C$49,,0)</f>
        <v>M</v>
      </c>
      <c r="K481" s="5">
        <f>_xlfn.XLOOKUP(D481,Produts!$A$1:$A$49,Produts!$D$1:$D$49,,0)</f>
        <v>2.5</v>
      </c>
      <c r="L481" s="6">
        <f>_xlfn.XLOOKUP(D481,Produts!$A$1:$A$49,Produts!$E$1:$E$49,,0)</f>
        <v>31.624999999999996</v>
      </c>
      <c r="M481" s="6">
        <f t="shared" si="21"/>
        <v>126.49999999999999</v>
      </c>
      <c r="N481" t="str">
        <f t="shared" si="22"/>
        <v>Exelca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_xlfn.XLOOKUP(D482,Produts!$A$1:$A$49,Produts!$B$1:$B$49,,0)</f>
        <v>Exc</v>
      </c>
      <c r="J482" t="str">
        <f>_xlfn.XLOOKUP(D482,Produts!$A$1:$A$49,Produts!$C$1:$C$49,,0)</f>
        <v>M</v>
      </c>
      <c r="K482" s="5">
        <f>_xlfn.XLOOKUP(D482,Produts!$A$1:$A$49,Produts!$D$1:$D$49,,0)</f>
        <v>0.2</v>
      </c>
      <c r="L482" s="6">
        <f>_xlfn.XLOOKUP(D482,Produts!$A$1:$A$49,Produts!$E$1:$E$49,,0)</f>
        <v>4.125</v>
      </c>
      <c r="M482" s="6">
        <f t="shared" si="21"/>
        <v>4.125</v>
      </c>
      <c r="N482" t="str">
        <f t="shared" si="22"/>
        <v>Exelca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_xlfn.XLOOKUP(D483,Produts!$A$1:$A$49,Produts!$B$1:$B$49,,0)</f>
        <v>Rob</v>
      </c>
      <c r="J483" t="str">
        <f>_xlfn.XLOOKUP(D483,Produts!$A$1:$A$49,Produts!$C$1:$C$49,,0)</f>
        <v>L</v>
      </c>
      <c r="K483" s="5">
        <f>_xlfn.XLOOKUP(D483,Produts!$A$1:$A$49,Produts!$D$1:$D$49,,0)</f>
        <v>1</v>
      </c>
      <c r="L483" s="6">
        <f>_xlfn.XLOOKUP(D483,Produts!$A$1:$A$49,Produts!$E$1:$E$49,,0)</f>
        <v>11.95</v>
      </c>
      <c r="M483" s="6">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_xlfn.XLOOKUP(D484,Produts!$A$1:$A$49,Produts!$B$1:$B$49,,0)</f>
        <v>Exc</v>
      </c>
      <c r="J484" t="str">
        <f>_xlfn.XLOOKUP(D484,Produts!$A$1:$A$49,Produts!$C$1:$C$49,,0)</f>
        <v>D</v>
      </c>
      <c r="K484" s="5">
        <f>_xlfn.XLOOKUP(D484,Produts!$A$1:$A$49,Produts!$D$1:$D$49,,0)</f>
        <v>2.5</v>
      </c>
      <c r="L484" s="6">
        <f>_xlfn.XLOOKUP(D484,Produts!$A$1:$A$49,Produts!$E$1:$E$49,,0)</f>
        <v>27.945</v>
      </c>
      <c r="M484" s="6">
        <f t="shared" si="21"/>
        <v>139.72499999999999</v>
      </c>
      <c r="N484" t="str">
        <f t="shared" si="22"/>
        <v>Exelca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_xlfn.XLOOKUP(D485,Produts!$A$1:$A$49,Produts!$B$1:$B$49,,0)</f>
        <v>Lib</v>
      </c>
      <c r="J485" t="str">
        <f>_xlfn.XLOOKUP(D485,Produts!$A$1:$A$49,Produts!$C$1:$C$49,,0)</f>
        <v>D</v>
      </c>
      <c r="K485" s="5">
        <f>_xlfn.XLOOKUP(D485,Produts!$A$1:$A$49,Produts!$D$1:$D$49,,0)</f>
        <v>2.5</v>
      </c>
      <c r="L485" s="6">
        <f>_xlfn.XLOOKUP(D485,Produts!$A$1:$A$49,Produts!$E$1:$E$49,,0)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_xlfn.XLOOKUP(D486,Produts!$A$1:$A$49,Produts!$B$1:$B$49,,0)</f>
        <v>Lib</v>
      </c>
      <c r="J486" t="str">
        <f>_xlfn.XLOOKUP(D486,Produts!$A$1:$A$49,Produts!$C$1:$C$49,,0)</f>
        <v>L</v>
      </c>
      <c r="K486" s="5">
        <f>_xlfn.XLOOKUP(D486,Produts!$A$1:$A$49,Produts!$D$1:$D$49,,0)</f>
        <v>0.5</v>
      </c>
      <c r="L486" s="6">
        <f>_xlfn.XLOOKUP(D486,Produts!$A$1:$A$49,Produts!$E$1:$E$49,,0)</f>
        <v>9.51</v>
      </c>
      <c r="M486" s="6">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_xlfn.XLOOKUP(D487,Produts!$A$1:$A$49,Produts!$B$1:$B$49,,0)</f>
        <v>Rob</v>
      </c>
      <c r="J487" t="str">
        <f>_xlfn.XLOOKUP(D487,Produts!$A$1:$A$49,Produts!$C$1:$C$49,,0)</f>
        <v>L</v>
      </c>
      <c r="K487" s="5">
        <f>_xlfn.XLOOKUP(D487,Produts!$A$1:$A$49,Produts!$D$1:$D$49,,0)</f>
        <v>0.2</v>
      </c>
      <c r="L487" s="6">
        <f>_xlfn.XLOOKUP(D487,Produts!$A$1:$A$49,Produts!$E$1:$E$49,,0)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_xlfn.XLOOKUP(D488,Produts!$A$1:$A$49,Produts!$B$1:$B$49,,0)</f>
        <v>Lib</v>
      </c>
      <c r="J488" t="str">
        <f>_xlfn.XLOOKUP(D488,Produts!$A$1:$A$49,Produts!$C$1:$C$49,,0)</f>
        <v>M</v>
      </c>
      <c r="K488" s="5">
        <f>_xlfn.XLOOKUP(D488,Produts!$A$1:$A$49,Produts!$D$1:$D$49,,0)</f>
        <v>0.5</v>
      </c>
      <c r="L488" s="6">
        <f>_xlfn.XLOOKUP(D488,Produts!$A$1:$A$49,Produts!$E$1:$E$49,,0)</f>
        <v>8.73</v>
      </c>
      <c r="M488" s="6">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_xlfn.XLOOKUP(D489,Produts!$A$1:$A$49,Produts!$B$1:$B$49,,0)</f>
        <v>Exc</v>
      </c>
      <c r="J489" t="str">
        <f>_xlfn.XLOOKUP(D489,Produts!$A$1:$A$49,Produts!$C$1:$C$49,,0)</f>
        <v>D</v>
      </c>
      <c r="K489" s="5">
        <f>_xlfn.XLOOKUP(D489,Produts!$A$1:$A$49,Produts!$D$1:$D$49,,0)</f>
        <v>1</v>
      </c>
      <c r="L489" s="6">
        <f>_xlfn.XLOOKUP(D489,Produts!$A$1:$A$49,Produts!$E$1:$E$49,,0)</f>
        <v>12.15</v>
      </c>
      <c r="M489" s="6">
        <f t="shared" si="21"/>
        <v>72.900000000000006</v>
      </c>
      <c r="N489" t="str">
        <f t="shared" si="22"/>
        <v>Exelca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_xlfn.XLOOKUP(D490,Produts!$A$1:$A$49,Produts!$B$1:$B$49,,0)</f>
        <v>Rob</v>
      </c>
      <c r="J490" t="str">
        <f>_xlfn.XLOOKUP(D490,Produts!$A$1:$A$49,Produts!$C$1:$C$49,,0)</f>
        <v>M</v>
      </c>
      <c r="K490" s="5">
        <f>_xlfn.XLOOKUP(D490,Produts!$A$1:$A$49,Produts!$D$1:$D$49,,0)</f>
        <v>0.2</v>
      </c>
      <c r="L490" s="6">
        <f>_xlfn.XLOOKUP(D490,Produts!$A$1:$A$49,Produts!$E$1:$E$49,,0)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_xlfn.XLOOKUP(D491,Produts!$A$1:$A$49,Produts!$B$1:$B$49,,0)</f>
        <v>Lib</v>
      </c>
      <c r="J491" t="str">
        <f>_xlfn.XLOOKUP(D491,Produts!$A$1:$A$49,Produts!$C$1:$C$49,,0)</f>
        <v>L</v>
      </c>
      <c r="K491" s="5">
        <f>_xlfn.XLOOKUP(D491,Produts!$A$1:$A$49,Produts!$D$1:$D$49,,0)</f>
        <v>1</v>
      </c>
      <c r="L491" s="6">
        <f>_xlfn.XLOOKUP(D491,Produts!$A$1:$A$49,Produts!$E$1:$E$49,,0)</f>
        <v>15.85</v>
      </c>
      <c r="M491" s="6">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_xlfn.XLOOKUP(D492,Produts!$A$1:$A$49,Produts!$B$1:$B$49,,0)</f>
        <v>Lib</v>
      </c>
      <c r="J492" t="str">
        <f>_xlfn.XLOOKUP(D492,Produts!$A$1:$A$49,Produts!$C$1:$C$49,,0)</f>
        <v>D</v>
      </c>
      <c r="K492" s="5">
        <f>_xlfn.XLOOKUP(D492,Produts!$A$1:$A$49,Produts!$D$1:$D$49,,0)</f>
        <v>0.5</v>
      </c>
      <c r="L492" s="6">
        <f>_xlfn.XLOOKUP(D492,Produts!$A$1:$A$49,Produts!$E$1:$E$49,,0)</f>
        <v>7.77</v>
      </c>
      <c r="M492" s="6">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_xlfn.XLOOKUP(D493,Produts!$A$1:$A$49,Produts!$B$1:$B$49,,0)</f>
        <v>Lib</v>
      </c>
      <c r="J493" t="str">
        <f>_xlfn.XLOOKUP(D493,Produts!$A$1:$A$49,Produts!$C$1:$C$49,,0)</f>
        <v>D</v>
      </c>
      <c r="K493" s="5">
        <f>_xlfn.XLOOKUP(D493,Produts!$A$1:$A$49,Produts!$D$1:$D$49,,0)</f>
        <v>0.2</v>
      </c>
      <c r="L493" s="6">
        <f>_xlfn.XLOOKUP(D493,Produts!$A$1:$A$49,Produts!$E$1:$E$49,,0)</f>
        <v>3.8849999999999998</v>
      </c>
      <c r="M493" s="6">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_xlfn.XLOOKUP(D494,Produts!$A$1:$A$49,Produts!$B$1:$B$49,,0)</f>
        <v>Exc</v>
      </c>
      <c r="J494" t="str">
        <f>_xlfn.XLOOKUP(D494,Produts!$A$1:$A$49,Produts!$C$1:$C$49,,0)</f>
        <v>M</v>
      </c>
      <c r="K494" s="5">
        <f>_xlfn.XLOOKUP(D494,Produts!$A$1:$A$49,Produts!$D$1:$D$49,,0)</f>
        <v>0.2</v>
      </c>
      <c r="L494" s="6">
        <f>_xlfn.XLOOKUP(D494,Produts!$A$1:$A$49,Produts!$E$1:$E$49,,0)</f>
        <v>4.125</v>
      </c>
      <c r="M494" s="6">
        <f t="shared" si="21"/>
        <v>4.125</v>
      </c>
      <c r="N494" t="str">
        <f t="shared" si="22"/>
        <v>Exelca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_xlfn.XLOOKUP(D495,Produts!$A$1:$A$49,Produts!$B$1:$B$49,,0)</f>
        <v>Rob</v>
      </c>
      <c r="J495" t="str">
        <f>_xlfn.XLOOKUP(D495,Produts!$A$1:$A$49,Produts!$C$1:$C$49,,0)</f>
        <v>M</v>
      </c>
      <c r="K495" s="5">
        <f>_xlfn.XLOOKUP(D495,Produts!$A$1:$A$49,Produts!$D$1:$D$49,,0)</f>
        <v>0.5</v>
      </c>
      <c r="L495" s="6">
        <f>_xlfn.XLOOKUP(D495,Produts!$A$1:$A$49,Produts!$E$1:$E$49,,0)</f>
        <v>5.97</v>
      </c>
      <c r="M495" s="6">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_xlfn.XLOOKUP(D496,Produts!$A$1:$A$49,Produts!$B$1:$B$49,,0)</f>
        <v>Lib</v>
      </c>
      <c r="J496" t="str">
        <f>_xlfn.XLOOKUP(D496,Produts!$A$1:$A$49,Produts!$C$1:$C$49,,0)</f>
        <v>L</v>
      </c>
      <c r="K496" s="5">
        <f>_xlfn.XLOOKUP(D496,Produts!$A$1:$A$49,Produts!$D$1:$D$49,,0)</f>
        <v>1</v>
      </c>
      <c r="L496" s="6">
        <f>_xlfn.XLOOKUP(D496,Produts!$A$1:$A$49,Produts!$E$1:$E$49,,0)</f>
        <v>15.85</v>
      </c>
      <c r="M496" s="6">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_xlfn.XLOOKUP(D497,Produts!$A$1:$A$49,Produts!$B$1:$B$49,,0)</f>
        <v>Lib</v>
      </c>
      <c r="J497" t="str">
        <f>_xlfn.XLOOKUP(D497,Produts!$A$1:$A$49,Produts!$C$1:$C$49,,0)</f>
        <v>L</v>
      </c>
      <c r="K497" s="5">
        <f>_xlfn.XLOOKUP(D497,Produts!$A$1:$A$49,Produts!$D$1:$D$49,,0)</f>
        <v>1</v>
      </c>
      <c r="L497" s="6">
        <f>_xlfn.XLOOKUP(D497,Produts!$A$1:$A$49,Produts!$E$1:$E$49,,0)</f>
        <v>15.85</v>
      </c>
      <c r="M497" s="6">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_xlfn.XLOOKUP(D498,Produts!$A$1:$A$49,Produts!$B$1:$B$49,,0)</f>
        <v>Exc</v>
      </c>
      <c r="J498" t="str">
        <f>_xlfn.XLOOKUP(D498,Produts!$A$1:$A$49,Produts!$C$1:$C$49,,0)</f>
        <v>D</v>
      </c>
      <c r="K498" s="5">
        <f>_xlfn.XLOOKUP(D498,Produts!$A$1:$A$49,Produts!$D$1:$D$49,,0)</f>
        <v>0.2</v>
      </c>
      <c r="L498" s="6">
        <f>_xlfn.XLOOKUP(D498,Produts!$A$1:$A$49,Produts!$E$1:$E$49,,0)</f>
        <v>3.645</v>
      </c>
      <c r="M498" s="6">
        <f t="shared" si="21"/>
        <v>10.935</v>
      </c>
      <c r="N498" t="str">
        <f t="shared" si="22"/>
        <v>Exelca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_xlfn.XLOOKUP(D499,Produts!$A$1:$A$49,Produts!$B$1:$B$49,,0)</f>
        <v>Ara</v>
      </c>
      <c r="J499" t="str">
        <f>_xlfn.XLOOKUP(D499,Produts!$A$1:$A$49,Produts!$C$1:$C$49,,0)</f>
        <v>D</v>
      </c>
      <c r="K499" s="5">
        <f>_xlfn.XLOOKUP(D499,Produts!$A$1:$A$49,Produts!$D$1:$D$49,,0)</f>
        <v>1</v>
      </c>
      <c r="L499" s="6">
        <f>_xlfn.XLOOKUP(D499,Produts!$A$1:$A$49,Produts!$E$1:$E$49,,0)</f>
        <v>9.9499999999999993</v>
      </c>
      <c r="M499" s="6">
        <f t="shared" si="21"/>
        <v>39.799999999999997</v>
      </c>
      <c r="N499" t="str">
        <f t="shared" si="22"/>
        <v>Arabic</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_xlfn.XLOOKUP(D500,Produts!$A$1:$A$49,Produts!$B$1:$B$49,,0)</f>
        <v>Rob</v>
      </c>
      <c r="J500" t="str">
        <f>_xlfn.XLOOKUP(D500,Produts!$A$1:$A$49,Produts!$C$1:$C$49,,0)</f>
        <v>M</v>
      </c>
      <c r="K500" s="5">
        <f>_xlfn.XLOOKUP(D500,Produts!$A$1:$A$49,Produts!$D$1:$D$49,,0)</f>
        <v>1</v>
      </c>
      <c r="L500" s="6">
        <f>_xlfn.XLOOKUP(D500,Produts!$A$1:$A$49,Produts!$E$1:$E$49,,0)</f>
        <v>9.9499999999999993</v>
      </c>
      <c r="M500" s="6">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_xlfn.XLOOKUP(D501,Produts!$A$1:$A$49,Produts!$B$1:$B$49,,0)</f>
        <v>Rob</v>
      </c>
      <c r="J501" t="str">
        <f>_xlfn.XLOOKUP(D501,Produts!$A$1:$A$49,Produts!$C$1:$C$49,,0)</f>
        <v>D</v>
      </c>
      <c r="K501" s="5">
        <f>_xlfn.XLOOKUP(D501,Produts!$A$1:$A$49,Produts!$D$1:$D$49,,0)</f>
        <v>0.2</v>
      </c>
      <c r="L501" s="6">
        <f>_xlfn.XLOOKUP(D501,Produts!$A$1:$A$49,Produts!$E$1:$E$49,,0)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_xlfn.XLOOKUP(D502,Produts!$A$1:$A$49,Produts!$B$1:$B$49,,0)</f>
        <v>Rob</v>
      </c>
      <c r="J502" t="str">
        <f>_xlfn.XLOOKUP(D502,Produts!$A$1:$A$49,Produts!$C$1:$C$49,,0)</f>
        <v>L</v>
      </c>
      <c r="K502" s="5">
        <f>_xlfn.XLOOKUP(D502,Produts!$A$1:$A$49,Produts!$D$1:$D$49,,0)</f>
        <v>1</v>
      </c>
      <c r="L502" s="6">
        <f>_xlfn.XLOOKUP(D502,Produts!$A$1:$A$49,Produts!$E$1:$E$49,,0)</f>
        <v>11.95</v>
      </c>
      <c r="M502" s="6">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_xlfn.XLOOKUP(D503,Produts!$A$1:$A$49,Produts!$B$1:$B$49,,0)</f>
        <v>Rob</v>
      </c>
      <c r="J503" t="str">
        <f>_xlfn.XLOOKUP(D503,Produts!$A$1:$A$49,Produts!$C$1:$C$49,,0)</f>
        <v>M</v>
      </c>
      <c r="K503" s="5">
        <f>_xlfn.XLOOKUP(D503,Produts!$A$1:$A$49,Produts!$D$1:$D$49,,0)</f>
        <v>0.2</v>
      </c>
      <c r="L503" s="6">
        <f>_xlfn.XLOOKUP(D503,Produts!$A$1:$A$49,Produts!$E$1:$E$49,,0)</f>
        <v>2.9849999999999999</v>
      </c>
      <c r="M503" s="6">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_xlfn.XLOOKUP(D504,Produts!$A$1:$A$49,Produts!$B$1:$B$49,,0)</f>
        <v>Exc</v>
      </c>
      <c r="J504" t="str">
        <f>_xlfn.XLOOKUP(D504,Produts!$A$1:$A$49,Produts!$C$1:$C$49,,0)</f>
        <v>M</v>
      </c>
      <c r="K504" s="5">
        <f>_xlfn.XLOOKUP(D504,Produts!$A$1:$A$49,Produts!$D$1:$D$49,,0)</f>
        <v>0.2</v>
      </c>
      <c r="L504" s="6">
        <f>_xlfn.XLOOKUP(D504,Produts!$A$1:$A$49,Produts!$E$1:$E$49,,0)</f>
        <v>4.125</v>
      </c>
      <c r="M504" s="6">
        <f t="shared" si="21"/>
        <v>16.5</v>
      </c>
      <c r="N504" t="str">
        <f t="shared" si="22"/>
        <v>Exelca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_xlfn.XLOOKUP(D505,Produts!$A$1:$A$49,Produts!$B$1:$B$49,,0)</f>
        <v>Lib</v>
      </c>
      <c r="J505" t="str">
        <f>_xlfn.XLOOKUP(D505,Produts!$A$1:$A$49,Produts!$C$1:$C$49,,0)</f>
        <v>D</v>
      </c>
      <c r="K505" s="5">
        <f>_xlfn.XLOOKUP(D505,Produts!$A$1:$A$49,Produts!$D$1:$D$49,,0)</f>
        <v>1</v>
      </c>
      <c r="L505" s="6">
        <f>_xlfn.XLOOKUP(D505,Produts!$A$1:$A$49,Produts!$E$1:$E$49,,0)</f>
        <v>12.95</v>
      </c>
      <c r="M505" s="6">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_xlfn.XLOOKUP(D506,Produts!$A$1:$A$49,Produts!$B$1:$B$49,,0)</f>
        <v>Lib</v>
      </c>
      <c r="J506" t="str">
        <f>_xlfn.XLOOKUP(D506,Produts!$A$1:$A$49,Produts!$C$1:$C$49,,0)</f>
        <v>L</v>
      </c>
      <c r="K506" s="5">
        <f>_xlfn.XLOOKUP(D506,Produts!$A$1:$A$49,Produts!$D$1:$D$49,,0)</f>
        <v>0.2</v>
      </c>
      <c r="L506" s="6">
        <f>_xlfn.XLOOKUP(D506,Produts!$A$1:$A$49,Produts!$E$1:$E$49,,0)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_xlfn.XLOOKUP(D507,Produts!$A$1:$A$49,Produts!$B$1:$B$49,,0)</f>
        <v>Lib</v>
      </c>
      <c r="J507" t="str">
        <f>_xlfn.XLOOKUP(D507,Produts!$A$1:$A$49,Produts!$C$1:$C$49,,0)</f>
        <v>M</v>
      </c>
      <c r="K507" s="5">
        <f>_xlfn.XLOOKUP(D507,Produts!$A$1:$A$49,Produts!$D$1:$D$49,,0)</f>
        <v>0.2</v>
      </c>
      <c r="L507" s="6">
        <f>_xlfn.XLOOKUP(D507,Produts!$A$1:$A$49,Produts!$E$1:$E$49,,0)</f>
        <v>4.3650000000000002</v>
      </c>
      <c r="M507" s="6">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_xlfn.XLOOKUP(D508,Produts!$A$1:$A$49,Produts!$B$1:$B$49,,0)</f>
        <v>Ara</v>
      </c>
      <c r="J508" t="str">
        <f>_xlfn.XLOOKUP(D508,Produts!$A$1:$A$49,Produts!$C$1:$C$49,,0)</f>
        <v>L</v>
      </c>
      <c r="K508" s="5">
        <f>_xlfn.XLOOKUP(D508,Produts!$A$1:$A$49,Produts!$D$1:$D$49,,0)</f>
        <v>1</v>
      </c>
      <c r="L508" s="6">
        <f>_xlfn.XLOOKUP(D508,Produts!$A$1:$A$49,Produts!$E$1:$E$49,,0)</f>
        <v>12.95</v>
      </c>
      <c r="M508" s="6">
        <f t="shared" si="21"/>
        <v>25.9</v>
      </c>
      <c r="N508" t="str">
        <f t="shared" si="22"/>
        <v>Arabic</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_xlfn.XLOOKUP(D509,Produts!$A$1:$A$49,Produts!$B$1:$B$49,,0)</f>
        <v>Ara</v>
      </c>
      <c r="J509" t="str">
        <f>_xlfn.XLOOKUP(D509,Produts!$A$1:$A$49,Produts!$C$1:$C$49,,0)</f>
        <v>L</v>
      </c>
      <c r="K509" s="5">
        <f>_xlfn.XLOOKUP(D509,Produts!$A$1:$A$49,Produts!$D$1:$D$49,,0)</f>
        <v>2.5</v>
      </c>
      <c r="L509" s="6">
        <f>_xlfn.XLOOKUP(D509,Produts!$A$1:$A$49,Produts!$E$1:$E$49,,0)</f>
        <v>29.784999999999997</v>
      </c>
      <c r="M509" s="6">
        <f t="shared" si="21"/>
        <v>89.35499999999999</v>
      </c>
      <c r="N509" t="str">
        <f t="shared" si="22"/>
        <v>Arabic</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_xlfn.XLOOKUP(D510,Produts!$A$1:$A$49,Produts!$B$1:$B$49,,0)</f>
        <v>Lib</v>
      </c>
      <c r="J510" t="str">
        <f>_xlfn.XLOOKUP(D510,Produts!$A$1:$A$49,Produts!$C$1:$C$49,,0)</f>
        <v>D</v>
      </c>
      <c r="K510" s="5">
        <f>_xlfn.XLOOKUP(D510,Produts!$A$1:$A$49,Produts!$D$1:$D$49,,0)</f>
        <v>0.5</v>
      </c>
      <c r="L510" s="6">
        <f>_xlfn.XLOOKUP(D510,Produts!$A$1:$A$49,Produts!$E$1:$E$49,,0)</f>
        <v>7.77</v>
      </c>
      <c r="M510" s="6">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_xlfn.XLOOKUP(D511,Produts!$A$1:$A$49,Produts!$B$1:$B$49,,0)</f>
        <v>Ara</v>
      </c>
      <c r="J511" t="str">
        <f>_xlfn.XLOOKUP(D511,Produts!$A$1:$A$49,Produts!$C$1:$C$49,,0)</f>
        <v>D</v>
      </c>
      <c r="K511" s="5">
        <f>_xlfn.XLOOKUP(D511,Produts!$A$1:$A$49,Produts!$D$1:$D$49,,0)</f>
        <v>1</v>
      </c>
      <c r="L511" s="6">
        <f>_xlfn.XLOOKUP(D511,Produts!$A$1:$A$49,Produts!$E$1:$E$49,,0)</f>
        <v>9.9499999999999993</v>
      </c>
      <c r="M511" s="6">
        <f t="shared" si="21"/>
        <v>29.849999999999998</v>
      </c>
      <c r="N511" t="str">
        <f t="shared" si="22"/>
        <v>Arabic</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_xlfn.XLOOKUP(D512,Produts!$A$1:$A$49,Produts!$B$1:$B$49,,0)</f>
        <v>Rob</v>
      </c>
      <c r="J512" t="str">
        <f>_xlfn.XLOOKUP(D512,Produts!$A$1:$A$49,Produts!$C$1:$C$49,,0)</f>
        <v>L</v>
      </c>
      <c r="K512" s="5">
        <f>_xlfn.XLOOKUP(D512,Produts!$A$1:$A$49,Produts!$D$1:$D$49,,0)</f>
        <v>0.2</v>
      </c>
      <c r="L512" s="6">
        <f>_xlfn.XLOOKUP(D512,Produts!$A$1:$A$49,Produts!$E$1:$E$49,,0)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_xlfn.XLOOKUP(D513,Produts!$A$1:$A$49,Produts!$B$1:$B$49,,0)</f>
        <v>Ara</v>
      </c>
      <c r="J513" t="str">
        <f>_xlfn.XLOOKUP(D513,Produts!$A$1:$A$49,Produts!$C$1:$C$49,,0)</f>
        <v>M</v>
      </c>
      <c r="K513" s="5">
        <f>_xlfn.XLOOKUP(D513,Produts!$A$1:$A$49,Produts!$D$1:$D$49,,0)</f>
        <v>0.2</v>
      </c>
      <c r="L513" s="6">
        <f>_xlfn.XLOOKUP(D513,Produts!$A$1:$A$49,Produts!$E$1:$E$49,,0)</f>
        <v>3.375</v>
      </c>
      <c r="M513" s="6">
        <f t="shared" si="21"/>
        <v>13.5</v>
      </c>
      <c r="N513" t="str">
        <f t="shared" si="22"/>
        <v>Arabic</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_xlfn.XLOOKUP(D514,Produts!$A$1:$A$49,Produts!$B$1:$B$49,,0)</f>
        <v>Lib</v>
      </c>
      <c r="J514" t="str">
        <f>_xlfn.XLOOKUP(D514,Produts!$A$1:$A$49,Produts!$C$1:$C$49,,0)</f>
        <v>L</v>
      </c>
      <c r="K514" s="5">
        <f>_xlfn.XLOOKUP(D514,Produts!$A$1:$A$49,Produts!$D$1:$D$49,,0)</f>
        <v>1</v>
      </c>
      <c r="L514" s="6">
        <f>_xlfn.XLOOKUP(D514,Produts!$A$1:$A$49,Produts!$E$1:$E$49,,0)</f>
        <v>15.85</v>
      </c>
      <c r="M514" s="6">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_xlfn.XLOOKUP(D515,Produts!$A$1:$A$49,Produts!$B$1:$B$49,,0)</f>
        <v>Lib</v>
      </c>
      <c r="J515" t="str">
        <f>_xlfn.XLOOKUP(D515,Produts!$A$1:$A$49,Produts!$C$1:$C$49,,0)</f>
        <v>L</v>
      </c>
      <c r="K515" s="5">
        <f>_xlfn.XLOOKUP(D515,Produts!$A$1:$A$49,Produts!$D$1:$D$49,,0)</f>
        <v>1</v>
      </c>
      <c r="L515" s="6">
        <f>_xlfn.XLOOKUP(D515,Produts!$A$1:$A$49,Produts!$E$1:$E$49,,0)</f>
        <v>15.85</v>
      </c>
      <c r="M515" s="6">
        <f t="shared" ref="M515:M578" si="24">(L515*E515)</f>
        <v>79.25</v>
      </c>
      <c r="N515" t="str">
        <f t="shared" ref="N515:N578" si="25">IF(I515="Rob","Robusta",IF(I515="Exc","Exelca",IF(I515="Lib","Liberica",IF(I515="Ara","Arabic",""))))</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_xlfn.XLOOKUP(D516,Produts!$A$1:$A$49,Produts!$B$1:$B$49,,0)</f>
        <v>Lib</v>
      </c>
      <c r="J516" t="str">
        <f>_xlfn.XLOOKUP(D516,Produts!$A$1:$A$49,Produts!$C$1:$C$49,,0)</f>
        <v>M</v>
      </c>
      <c r="K516" s="5">
        <f>_xlfn.XLOOKUP(D516,Produts!$A$1:$A$49,Produts!$D$1:$D$49,,0)</f>
        <v>0.2</v>
      </c>
      <c r="L516" s="6">
        <f>_xlfn.XLOOKUP(D516,Produts!$A$1:$A$49,Produts!$E$1:$E$49,,0)</f>
        <v>4.3650000000000002</v>
      </c>
      <c r="M516" s="6">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_xlfn.XLOOKUP(D517,Produts!$A$1:$A$49,Produts!$B$1:$B$49,,0)</f>
        <v>Rob</v>
      </c>
      <c r="J517" t="str">
        <f>_xlfn.XLOOKUP(D517,Produts!$A$1:$A$49,Produts!$C$1:$C$49,,0)</f>
        <v>L</v>
      </c>
      <c r="K517" s="5">
        <f>_xlfn.XLOOKUP(D517,Produts!$A$1:$A$49,Produts!$D$1:$D$49,,0)</f>
        <v>0.5</v>
      </c>
      <c r="L517" s="6">
        <f>_xlfn.XLOOKUP(D517,Produts!$A$1:$A$49,Produts!$E$1:$E$49,,0)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_xlfn.XLOOKUP(D518,Produts!$A$1:$A$49,Produts!$B$1:$B$49,,0)</f>
        <v>Rob</v>
      </c>
      <c r="J518" t="str">
        <f>_xlfn.XLOOKUP(D518,Produts!$A$1:$A$49,Produts!$C$1:$C$49,,0)</f>
        <v>D</v>
      </c>
      <c r="K518" s="5">
        <f>_xlfn.XLOOKUP(D518,Produts!$A$1:$A$49,Produts!$D$1:$D$49,,0)</f>
        <v>2.5</v>
      </c>
      <c r="L518" s="6">
        <f>_xlfn.XLOOKUP(D518,Produts!$A$1:$A$49,Produts!$E$1:$E$49,,0)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_xlfn.XLOOKUP(D519,Produts!$A$1:$A$49,Produts!$B$1:$B$49,,0)</f>
        <v>Lib</v>
      </c>
      <c r="J519" t="str">
        <f>_xlfn.XLOOKUP(D519,Produts!$A$1:$A$49,Produts!$C$1:$C$49,,0)</f>
        <v>D</v>
      </c>
      <c r="K519" s="5">
        <f>_xlfn.XLOOKUP(D519,Produts!$A$1:$A$49,Produts!$D$1:$D$49,,0)</f>
        <v>0.2</v>
      </c>
      <c r="L519" s="6">
        <f>_xlfn.XLOOKUP(D519,Produts!$A$1:$A$49,Produts!$E$1:$E$49,,0)</f>
        <v>3.8849999999999998</v>
      </c>
      <c r="M519" s="6">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_xlfn.XLOOKUP(D520,Produts!$A$1:$A$49,Produts!$B$1:$B$49,,0)</f>
        <v>Exc</v>
      </c>
      <c r="J520" t="str">
        <f>_xlfn.XLOOKUP(D520,Produts!$A$1:$A$49,Produts!$C$1:$C$49,,0)</f>
        <v>D</v>
      </c>
      <c r="K520" s="5">
        <f>_xlfn.XLOOKUP(D520,Produts!$A$1:$A$49,Produts!$D$1:$D$49,,0)</f>
        <v>2.5</v>
      </c>
      <c r="L520" s="6">
        <f>_xlfn.XLOOKUP(D520,Produts!$A$1:$A$49,Produts!$E$1:$E$49,,0)</f>
        <v>27.945</v>
      </c>
      <c r="M520" s="6">
        <f t="shared" si="24"/>
        <v>139.72499999999999</v>
      </c>
      <c r="N520" t="str">
        <f t="shared" si="25"/>
        <v>Exelca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_xlfn.XLOOKUP(D521,Produts!$A$1:$A$49,Produts!$B$1:$B$49,,0)</f>
        <v>Ara</v>
      </c>
      <c r="J521" t="str">
        <f>_xlfn.XLOOKUP(D521,Produts!$A$1:$A$49,Produts!$C$1:$C$49,,0)</f>
        <v>D</v>
      </c>
      <c r="K521" s="5">
        <f>_xlfn.XLOOKUP(D521,Produts!$A$1:$A$49,Produts!$D$1:$D$49,,0)</f>
        <v>0.5</v>
      </c>
      <c r="L521" s="6">
        <f>_xlfn.XLOOKUP(D521,Produts!$A$1:$A$49,Produts!$E$1:$E$49,,0)</f>
        <v>5.97</v>
      </c>
      <c r="M521" s="6">
        <f t="shared" si="24"/>
        <v>11.94</v>
      </c>
      <c r="N521" t="str">
        <f t="shared" si="25"/>
        <v>Arabic</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_xlfn.XLOOKUP(D522,Produts!$A$1:$A$49,Produts!$B$1:$B$49,,0)</f>
        <v>Lib</v>
      </c>
      <c r="J522" t="str">
        <f>_xlfn.XLOOKUP(D522,Produts!$A$1:$A$49,Produts!$C$1:$C$49,,0)</f>
        <v>D</v>
      </c>
      <c r="K522" s="5">
        <f>_xlfn.XLOOKUP(D522,Produts!$A$1:$A$49,Produts!$D$1:$D$49,,0)</f>
        <v>0.2</v>
      </c>
      <c r="L522" s="6">
        <f>_xlfn.XLOOKUP(D522,Produts!$A$1:$A$49,Produts!$E$1:$E$49,,0)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_xlfn.XLOOKUP(D523,Produts!$A$1:$A$49,Produts!$B$1:$B$49,,0)</f>
        <v>Rob</v>
      </c>
      <c r="J523" t="str">
        <f>_xlfn.XLOOKUP(D523,Produts!$A$1:$A$49,Produts!$C$1:$C$49,,0)</f>
        <v>M</v>
      </c>
      <c r="K523" s="5">
        <f>_xlfn.XLOOKUP(D523,Produts!$A$1:$A$49,Produts!$D$1:$D$49,,0)</f>
        <v>1</v>
      </c>
      <c r="L523" s="6">
        <f>_xlfn.XLOOKUP(D523,Produts!$A$1:$A$49,Produts!$E$1:$E$49,,0)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_xlfn.XLOOKUP(D524,Produts!$A$1:$A$49,Produts!$B$1:$B$49,,0)</f>
        <v>Rob</v>
      </c>
      <c r="J524" t="str">
        <f>_xlfn.XLOOKUP(D524,Produts!$A$1:$A$49,Produts!$C$1:$C$49,,0)</f>
        <v>M</v>
      </c>
      <c r="K524" s="5">
        <f>_xlfn.XLOOKUP(D524,Produts!$A$1:$A$49,Produts!$D$1:$D$49,,0)</f>
        <v>0.5</v>
      </c>
      <c r="L524" s="6">
        <f>_xlfn.XLOOKUP(D524,Produts!$A$1:$A$49,Produts!$E$1:$E$49,,0)</f>
        <v>5.97</v>
      </c>
      <c r="M524" s="6">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_xlfn.XLOOKUP(D525,Produts!$A$1:$A$49,Produts!$B$1:$B$49,,0)</f>
        <v>Lib</v>
      </c>
      <c r="J525" t="str">
        <f>_xlfn.XLOOKUP(D525,Produts!$A$1:$A$49,Produts!$C$1:$C$49,,0)</f>
        <v>D</v>
      </c>
      <c r="K525" s="5">
        <f>_xlfn.XLOOKUP(D525,Produts!$A$1:$A$49,Produts!$D$1:$D$49,,0)</f>
        <v>2.5</v>
      </c>
      <c r="L525" s="6">
        <f>_xlfn.XLOOKUP(D525,Produts!$A$1:$A$49,Produts!$E$1:$E$49,,0)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_xlfn.XLOOKUP(D526,Produts!$A$1:$A$49,Produts!$B$1:$B$49,,0)</f>
        <v>Lib</v>
      </c>
      <c r="J526" t="str">
        <f>_xlfn.XLOOKUP(D526,Produts!$A$1:$A$49,Produts!$C$1:$C$49,,0)</f>
        <v>L</v>
      </c>
      <c r="K526" s="5">
        <f>_xlfn.XLOOKUP(D526,Produts!$A$1:$A$49,Produts!$D$1:$D$49,,0)</f>
        <v>2.5</v>
      </c>
      <c r="L526" s="6">
        <f>_xlfn.XLOOKUP(D526,Produts!$A$1:$A$49,Produts!$E$1:$E$49,,0)</f>
        <v>36.454999999999998</v>
      </c>
      <c r="M526" s="6">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_xlfn.XLOOKUP(D527,Produts!$A$1:$A$49,Produts!$B$1:$B$49,,0)</f>
        <v>Rob</v>
      </c>
      <c r="J527" t="str">
        <f>_xlfn.XLOOKUP(D527,Produts!$A$1:$A$49,Produts!$C$1:$C$49,,0)</f>
        <v>D</v>
      </c>
      <c r="K527" s="5">
        <f>_xlfn.XLOOKUP(D527,Produts!$A$1:$A$49,Produts!$D$1:$D$49,,0)</f>
        <v>0.2</v>
      </c>
      <c r="L527" s="6">
        <f>_xlfn.XLOOKUP(D527,Produts!$A$1:$A$49,Produts!$E$1:$E$49,,0)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_xlfn.XLOOKUP(D528,Produts!$A$1:$A$49,Produts!$B$1:$B$49,,0)</f>
        <v>Exc</v>
      </c>
      <c r="J528" t="str">
        <f>_xlfn.XLOOKUP(D528,Produts!$A$1:$A$49,Produts!$C$1:$C$49,,0)</f>
        <v>M</v>
      </c>
      <c r="K528" s="5">
        <f>_xlfn.XLOOKUP(D528,Produts!$A$1:$A$49,Produts!$D$1:$D$49,,0)</f>
        <v>2.5</v>
      </c>
      <c r="L528" s="6">
        <f>_xlfn.XLOOKUP(D528,Produts!$A$1:$A$49,Produts!$E$1:$E$49,,0)</f>
        <v>31.624999999999996</v>
      </c>
      <c r="M528" s="6">
        <f t="shared" si="24"/>
        <v>126.49999999999999</v>
      </c>
      <c r="N528" t="str">
        <f t="shared" si="25"/>
        <v>Exelca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_xlfn.XLOOKUP(D529,Produts!$A$1:$A$49,Produts!$B$1:$B$49,,0)</f>
        <v>Exc</v>
      </c>
      <c r="J529" t="str">
        <f>_xlfn.XLOOKUP(D529,Produts!$A$1:$A$49,Produts!$C$1:$C$49,,0)</f>
        <v>M</v>
      </c>
      <c r="K529" s="5">
        <f>_xlfn.XLOOKUP(D529,Produts!$A$1:$A$49,Produts!$D$1:$D$49,,0)</f>
        <v>0.5</v>
      </c>
      <c r="L529" s="6">
        <f>_xlfn.XLOOKUP(D529,Produts!$A$1:$A$49,Produts!$E$1:$E$49,,0)</f>
        <v>8.25</v>
      </c>
      <c r="M529" s="6">
        <f t="shared" si="24"/>
        <v>41.25</v>
      </c>
      <c r="N529" t="str">
        <f t="shared" si="25"/>
        <v>Exelca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_xlfn.XLOOKUP(D530,Produts!$A$1:$A$49,Produts!$B$1:$B$49,,0)</f>
        <v>Exc</v>
      </c>
      <c r="J530" t="str">
        <f>_xlfn.XLOOKUP(D530,Produts!$A$1:$A$49,Produts!$C$1:$C$49,,0)</f>
        <v>L</v>
      </c>
      <c r="K530" s="5">
        <f>_xlfn.XLOOKUP(D530,Produts!$A$1:$A$49,Produts!$D$1:$D$49,,0)</f>
        <v>0.5</v>
      </c>
      <c r="L530" s="6">
        <f>_xlfn.XLOOKUP(D530,Produts!$A$1:$A$49,Produts!$E$1:$E$49,,0)</f>
        <v>8.91</v>
      </c>
      <c r="M530" s="6">
        <f t="shared" si="24"/>
        <v>53.46</v>
      </c>
      <c r="N530" t="str">
        <f t="shared" si="25"/>
        <v>Exelca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_xlfn.XLOOKUP(D531,Produts!$A$1:$A$49,Produts!$B$1:$B$49,,0)</f>
        <v>Rob</v>
      </c>
      <c r="J531" t="str">
        <f>_xlfn.XLOOKUP(D531,Produts!$A$1:$A$49,Produts!$C$1:$C$49,,0)</f>
        <v>M</v>
      </c>
      <c r="K531" s="5">
        <f>_xlfn.XLOOKUP(D531,Produts!$A$1:$A$49,Produts!$D$1:$D$49,,0)</f>
        <v>1</v>
      </c>
      <c r="L531" s="6">
        <f>_xlfn.XLOOKUP(D531,Produts!$A$1:$A$49,Produts!$E$1:$E$49,,0)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_xlfn.XLOOKUP(D532,Produts!$A$1:$A$49,Produts!$B$1:$B$49,,0)</f>
        <v>Rob</v>
      </c>
      <c r="J532" t="str">
        <f>_xlfn.XLOOKUP(D532,Produts!$A$1:$A$49,Produts!$C$1:$C$49,,0)</f>
        <v>M</v>
      </c>
      <c r="K532" s="5">
        <f>_xlfn.XLOOKUP(D532,Produts!$A$1:$A$49,Produts!$D$1:$D$49,,0)</f>
        <v>1</v>
      </c>
      <c r="L532" s="6">
        <f>_xlfn.XLOOKUP(D532,Produts!$A$1:$A$49,Produts!$E$1:$E$49,,0)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_xlfn.XLOOKUP(D533,Produts!$A$1:$A$49,Produts!$B$1:$B$49,,0)</f>
        <v>Rob</v>
      </c>
      <c r="J533" t="str">
        <f>_xlfn.XLOOKUP(D533,Produts!$A$1:$A$49,Produts!$C$1:$C$49,,0)</f>
        <v>D</v>
      </c>
      <c r="K533" s="5">
        <f>_xlfn.XLOOKUP(D533,Produts!$A$1:$A$49,Produts!$D$1:$D$49,,0)</f>
        <v>1</v>
      </c>
      <c r="L533" s="6">
        <f>_xlfn.XLOOKUP(D533,Produts!$A$1:$A$49,Produts!$E$1:$E$49,,0)</f>
        <v>8.9499999999999993</v>
      </c>
      <c r="M533" s="6">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_xlfn.XLOOKUP(D534,Produts!$A$1:$A$49,Produts!$B$1:$B$49,,0)</f>
        <v>Exc</v>
      </c>
      <c r="J534" t="str">
        <f>_xlfn.XLOOKUP(D534,Produts!$A$1:$A$49,Produts!$C$1:$C$49,,0)</f>
        <v>M</v>
      </c>
      <c r="K534" s="5">
        <f>_xlfn.XLOOKUP(D534,Produts!$A$1:$A$49,Produts!$D$1:$D$49,,0)</f>
        <v>0.5</v>
      </c>
      <c r="L534" s="6">
        <f>_xlfn.XLOOKUP(D534,Produts!$A$1:$A$49,Produts!$E$1:$E$49,,0)</f>
        <v>8.25</v>
      </c>
      <c r="M534" s="6">
        <f t="shared" si="24"/>
        <v>16.5</v>
      </c>
      <c r="N534" t="str">
        <f t="shared" si="25"/>
        <v>Exelca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_xlfn.XLOOKUP(D535,Produts!$A$1:$A$49,Produts!$B$1:$B$49,,0)</f>
        <v>Rob</v>
      </c>
      <c r="J535" t="str">
        <f>_xlfn.XLOOKUP(D535,Produts!$A$1:$A$49,Produts!$C$1:$C$49,,0)</f>
        <v>D</v>
      </c>
      <c r="K535" s="5">
        <f>_xlfn.XLOOKUP(D535,Produts!$A$1:$A$49,Produts!$D$1:$D$49,,0)</f>
        <v>0.5</v>
      </c>
      <c r="L535" s="6">
        <f>_xlfn.XLOOKUP(D535,Produts!$A$1:$A$49,Produts!$E$1:$E$49,,0)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_xlfn.XLOOKUP(D536,Produts!$A$1:$A$49,Produts!$B$1:$B$49,,0)</f>
        <v>Rob</v>
      </c>
      <c r="J536" t="str">
        <f>_xlfn.XLOOKUP(D536,Produts!$A$1:$A$49,Produts!$C$1:$C$49,,0)</f>
        <v>M</v>
      </c>
      <c r="K536" s="5">
        <f>_xlfn.XLOOKUP(D536,Produts!$A$1:$A$49,Produts!$D$1:$D$49,,0)</f>
        <v>2.5</v>
      </c>
      <c r="L536" s="6">
        <f>_xlfn.XLOOKUP(D536,Produts!$A$1:$A$49,Produts!$E$1:$E$49,,0)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_xlfn.XLOOKUP(D537,Produts!$A$1:$A$49,Produts!$B$1:$B$49,,0)</f>
        <v>Lib</v>
      </c>
      <c r="J537" t="str">
        <f>_xlfn.XLOOKUP(D537,Produts!$A$1:$A$49,Produts!$C$1:$C$49,,0)</f>
        <v>L</v>
      </c>
      <c r="K537" s="5">
        <f>_xlfn.XLOOKUP(D537,Produts!$A$1:$A$49,Produts!$D$1:$D$49,,0)</f>
        <v>0.2</v>
      </c>
      <c r="L537" s="6">
        <f>_xlfn.XLOOKUP(D537,Produts!$A$1:$A$49,Produts!$E$1:$E$49,,0)</f>
        <v>4.7549999999999999</v>
      </c>
      <c r="M537" s="6">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_xlfn.XLOOKUP(D538,Produts!$A$1:$A$49,Produts!$B$1:$B$49,,0)</f>
        <v>Rob</v>
      </c>
      <c r="J538" t="str">
        <f>_xlfn.XLOOKUP(D538,Produts!$A$1:$A$49,Produts!$C$1:$C$49,,0)</f>
        <v>D</v>
      </c>
      <c r="K538" s="5">
        <f>_xlfn.XLOOKUP(D538,Produts!$A$1:$A$49,Produts!$D$1:$D$49,,0)</f>
        <v>0.2</v>
      </c>
      <c r="L538" s="6">
        <f>_xlfn.XLOOKUP(D538,Produts!$A$1:$A$49,Produts!$E$1:$E$49,,0)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_xlfn.XLOOKUP(D539,Produts!$A$1:$A$49,Produts!$B$1:$B$49,,0)</f>
        <v>Exc</v>
      </c>
      <c r="J539" t="str">
        <f>_xlfn.XLOOKUP(D539,Produts!$A$1:$A$49,Produts!$C$1:$C$49,,0)</f>
        <v>D</v>
      </c>
      <c r="K539" s="5">
        <f>_xlfn.XLOOKUP(D539,Produts!$A$1:$A$49,Produts!$D$1:$D$49,,0)</f>
        <v>2.5</v>
      </c>
      <c r="L539" s="6">
        <f>_xlfn.XLOOKUP(D539,Produts!$A$1:$A$49,Produts!$E$1:$E$49,,0)</f>
        <v>27.945</v>
      </c>
      <c r="M539" s="6">
        <f t="shared" si="24"/>
        <v>111.78</v>
      </c>
      <c r="N539" t="str">
        <f t="shared" si="25"/>
        <v>Exelca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_xlfn.XLOOKUP(D540,Produts!$A$1:$A$49,Produts!$B$1:$B$49,,0)</f>
        <v>Rob</v>
      </c>
      <c r="J540" t="str">
        <f>_xlfn.XLOOKUP(D540,Produts!$A$1:$A$49,Produts!$C$1:$C$49,,0)</f>
        <v>D</v>
      </c>
      <c r="K540" s="5">
        <f>_xlfn.XLOOKUP(D540,Produts!$A$1:$A$49,Produts!$D$1:$D$49,,0)</f>
        <v>0.2</v>
      </c>
      <c r="L540" s="6">
        <f>_xlfn.XLOOKUP(D540,Produts!$A$1:$A$49,Produts!$E$1:$E$49,,0)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_xlfn.XLOOKUP(D541,Produts!$A$1:$A$49,Produts!$B$1:$B$49,,0)</f>
        <v>Rob</v>
      </c>
      <c r="J541" t="str">
        <f>_xlfn.XLOOKUP(D541,Produts!$A$1:$A$49,Produts!$C$1:$C$49,,0)</f>
        <v>D</v>
      </c>
      <c r="K541" s="5">
        <f>_xlfn.XLOOKUP(D541,Produts!$A$1:$A$49,Produts!$D$1:$D$49,,0)</f>
        <v>0.5</v>
      </c>
      <c r="L541" s="6">
        <f>_xlfn.XLOOKUP(D541,Produts!$A$1:$A$49,Produts!$E$1:$E$49,,0)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_xlfn.XLOOKUP(D542,Produts!$A$1:$A$49,Produts!$B$1:$B$49,,0)</f>
        <v>Lib</v>
      </c>
      <c r="J542" t="str">
        <f>_xlfn.XLOOKUP(D542,Produts!$A$1:$A$49,Produts!$C$1:$C$49,,0)</f>
        <v>L</v>
      </c>
      <c r="K542" s="5">
        <f>_xlfn.XLOOKUP(D542,Produts!$A$1:$A$49,Produts!$D$1:$D$49,,0)</f>
        <v>1</v>
      </c>
      <c r="L542" s="6">
        <f>_xlfn.XLOOKUP(D542,Produts!$A$1:$A$49,Produts!$E$1:$E$49,,0)</f>
        <v>15.85</v>
      </c>
      <c r="M542" s="6">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_xlfn.XLOOKUP(D543,Produts!$A$1:$A$49,Produts!$B$1:$B$49,,0)</f>
        <v>Ara</v>
      </c>
      <c r="J543" t="str">
        <f>_xlfn.XLOOKUP(D543,Produts!$A$1:$A$49,Produts!$C$1:$C$49,,0)</f>
        <v>D</v>
      </c>
      <c r="K543" s="5">
        <f>_xlfn.XLOOKUP(D543,Produts!$A$1:$A$49,Produts!$D$1:$D$49,,0)</f>
        <v>2.5</v>
      </c>
      <c r="L543" s="6">
        <f>_xlfn.XLOOKUP(D543,Produts!$A$1:$A$49,Produts!$E$1:$E$49,,0)</f>
        <v>22.884999999999998</v>
      </c>
      <c r="M543" s="6">
        <f t="shared" si="24"/>
        <v>22.884999999999998</v>
      </c>
      <c r="N543" t="str">
        <f t="shared" si="25"/>
        <v>Arabic</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_xlfn.XLOOKUP(D544,Produts!$A$1:$A$49,Produts!$B$1:$B$49,,0)</f>
        <v>Ara</v>
      </c>
      <c r="J544" t="str">
        <f>_xlfn.XLOOKUP(D544,Produts!$A$1:$A$49,Produts!$C$1:$C$49,,0)</f>
        <v>M</v>
      </c>
      <c r="K544" s="5">
        <f>_xlfn.XLOOKUP(D544,Produts!$A$1:$A$49,Produts!$D$1:$D$49,,0)</f>
        <v>2.5</v>
      </c>
      <c r="L544" s="6">
        <f>_xlfn.XLOOKUP(D544,Produts!$A$1:$A$49,Produts!$E$1:$E$49,,0)</f>
        <v>25.874999999999996</v>
      </c>
      <c r="M544" s="6">
        <f t="shared" si="24"/>
        <v>103.49999999999999</v>
      </c>
      <c r="N544" t="str">
        <f t="shared" si="25"/>
        <v>Arabic</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_xlfn.XLOOKUP(D545,Produts!$A$1:$A$49,Produts!$B$1:$B$49,,0)</f>
        <v>Rob</v>
      </c>
      <c r="J545" t="str">
        <f>_xlfn.XLOOKUP(D545,Produts!$A$1:$A$49,Produts!$C$1:$C$49,,0)</f>
        <v>L</v>
      </c>
      <c r="K545" s="5">
        <f>_xlfn.XLOOKUP(D545,Produts!$A$1:$A$49,Produts!$D$1:$D$49,,0)</f>
        <v>2.5</v>
      </c>
      <c r="L545" s="6">
        <f>_xlfn.XLOOKUP(D545,Produts!$A$1:$A$49,Produts!$E$1:$E$49,,0)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_xlfn.XLOOKUP(D546,Produts!$A$1:$A$49,Produts!$B$1:$B$49,,0)</f>
        <v>Ara</v>
      </c>
      <c r="J546" t="str">
        <f>_xlfn.XLOOKUP(D546,Produts!$A$1:$A$49,Produts!$C$1:$C$49,,0)</f>
        <v>L</v>
      </c>
      <c r="K546" s="5">
        <f>_xlfn.XLOOKUP(D546,Produts!$A$1:$A$49,Produts!$D$1:$D$49,,0)</f>
        <v>0.5</v>
      </c>
      <c r="L546" s="6">
        <f>_xlfn.XLOOKUP(D546,Produts!$A$1:$A$49,Produts!$E$1:$E$49,,0)</f>
        <v>7.77</v>
      </c>
      <c r="M546" s="6">
        <f t="shared" si="24"/>
        <v>15.54</v>
      </c>
      <c r="N546" t="str">
        <f t="shared" si="25"/>
        <v>Arabic</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_xlfn.XLOOKUP(D547,Produts!$A$1:$A$49,Produts!$B$1:$B$49,,0)</f>
        <v>Lib</v>
      </c>
      <c r="J547" t="str">
        <f>_xlfn.XLOOKUP(D547,Produts!$A$1:$A$49,Produts!$C$1:$C$49,,0)</f>
        <v>D</v>
      </c>
      <c r="K547" s="5">
        <f>_xlfn.XLOOKUP(D547,Produts!$A$1:$A$49,Produts!$D$1:$D$49,,0)</f>
        <v>0.2</v>
      </c>
      <c r="L547" s="6">
        <f>_xlfn.XLOOKUP(D547,Produts!$A$1:$A$49,Produts!$E$1:$E$49,,0)</f>
        <v>3.8849999999999998</v>
      </c>
      <c r="M547" s="6">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_xlfn.XLOOKUP(D548,Produts!$A$1:$A$49,Produts!$B$1:$B$49,,0)</f>
        <v>Exc</v>
      </c>
      <c r="J548" t="str">
        <f>_xlfn.XLOOKUP(D548,Produts!$A$1:$A$49,Produts!$C$1:$C$49,,0)</f>
        <v>D</v>
      </c>
      <c r="K548" s="5">
        <f>_xlfn.XLOOKUP(D548,Produts!$A$1:$A$49,Produts!$D$1:$D$49,,0)</f>
        <v>2.5</v>
      </c>
      <c r="L548" s="6">
        <f>_xlfn.XLOOKUP(D548,Produts!$A$1:$A$49,Produts!$E$1:$E$49,,0)</f>
        <v>27.945</v>
      </c>
      <c r="M548" s="6">
        <f t="shared" si="24"/>
        <v>83.835000000000008</v>
      </c>
      <c r="N548" t="str">
        <f t="shared" si="25"/>
        <v>Exelca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_xlfn.XLOOKUP(D549,Produts!$A$1:$A$49,Produts!$B$1:$B$49,,0)</f>
        <v>Rob</v>
      </c>
      <c r="J549" t="str">
        <f>_xlfn.XLOOKUP(D549,Produts!$A$1:$A$49,Produts!$C$1:$C$49,,0)</f>
        <v>L</v>
      </c>
      <c r="K549" s="5">
        <f>_xlfn.XLOOKUP(D549,Produts!$A$1:$A$49,Produts!$D$1:$D$49,,0)</f>
        <v>0.2</v>
      </c>
      <c r="L549" s="6">
        <f>_xlfn.XLOOKUP(D549,Produts!$A$1:$A$49,Produts!$E$1:$E$49,,0)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_xlfn.XLOOKUP(D550,Produts!$A$1:$A$49,Produts!$B$1:$B$49,,0)</f>
        <v>Exc</v>
      </c>
      <c r="J550" t="str">
        <f>_xlfn.XLOOKUP(D550,Produts!$A$1:$A$49,Produts!$C$1:$C$49,,0)</f>
        <v>L</v>
      </c>
      <c r="K550" s="5">
        <f>_xlfn.XLOOKUP(D550,Produts!$A$1:$A$49,Produts!$D$1:$D$49,,0)</f>
        <v>0.2</v>
      </c>
      <c r="L550" s="6">
        <f>_xlfn.XLOOKUP(D550,Produts!$A$1:$A$49,Produts!$E$1:$E$49,,0)</f>
        <v>4.4550000000000001</v>
      </c>
      <c r="M550" s="6">
        <f t="shared" si="24"/>
        <v>13.365</v>
      </c>
      <c r="N550" t="str">
        <f t="shared" si="25"/>
        <v>Exelca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_xlfn.XLOOKUP(D551,Produts!$A$1:$A$49,Produts!$B$1:$B$49,,0)</f>
        <v>Exc</v>
      </c>
      <c r="J551" t="str">
        <f>_xlfn.XLOOKUP(D551,Produts!$A$1:$A$49,Produts!$C$1:$C$49,,0)</f>
        <v>L</v>
      </c>
      <c r="K551" s="5">
        <f>_xlfn.XLOOKUP(D551,Produts!$A$1:$A$49,Produts!$D$1:$D$49,,0)</f>
        <v>0.2</v>
      </c>
      <c r="L551" s="6">
        <f>_xlfn.XLOOKUP(D551,Produts!$A$1:$A$49,Produts!$E$1:$E$49,,0)</f>
        <v>4.4550000000000001</v>
      </c>
      <c r="M551" s="6">
        <f t="shared" si="24"/>
        <v>17.82</v>
      </c>
      <c r="N551" t="str">
        <f t="shared" si="25"/>
        <v>Exelca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_xlfn.XLOOKUP(D552,Produts!$A$1:$A$49,Produts!$B$1:$B$49,,0)</f>
        <v>Lib</v>
      </c>
      <c r="J552" t="str">
        <f>_xlfn.XLOOKUP(D552,Produts!$A$1:$A$49,Produts!$C$1:$C$49,,0)</f>
        <v>D</v>
      </c>
      <c r="K552" s="5">
        <f>_xlfn.XLOOKUP(D552,Produts!$A$1:$A$49,Produts!$D$1:$D$49,,0)</f>
        <v>0.2</v>
      </c>
      <c r="L552" s="6">
        <f>_xlfn.XLOOKUP(D552,Produts!$A$1:$A$49,Produts!$E$1:$E$49,,0)</f>
        <v>3.8849999999999998</v>
      </c>
      <c r="M552" s="6">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_xlfn.XLOOKUP(D553,Produts!$A$1:$A$49,Produts!$B$1:$B$49,,0)</f>
        <v>Exc</v>
      </c>
      <c r="J553" t="str">
        <f>_xlfn.XLOOKUP(D553,Produts!$A$1:$A$49,Produts!$C$1:$C$49,,0)</f>
        <v>D</v>
      </c>
      <c r="K553" s="5">
        <f>_xlfn.XLOOKUP(D553,Produts!$A$1:$A$49,Produts!$D$1:$D$49,,0)</f>
        <v>0.2</v>
      </c>
      <c r="L553" s="6">
        <f>_xlfn.XLOOKUP(D553,Produts!$A$1:$A$49,Produts!$E$1:$E$49,,0)</f>
        <v>3.645</v>
      </c>
      <c r="M553" s="6">
        <f t="shared" si="24"/>
        <v>7.29</v>
      </c>
      <c r="N553" t="str">
        <f t="shared" si="25"/>
        <v>Exelca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_xlfn.XLOOKUP(D554,Produts!$A$1:$A$49,Produts!$B$1:$B$49,,0)</f>
        <v>Exc</v>
      </c>
      <c r="J554" t="str">
        <f>_xlfn.XLOOKUP(D554,Produts!$A$1:$A$49,Produts!$C$1:$C$49,,0)</f>
        <v>L</v>
      </c>
      <c r="K554" s="5">
        <f>_xlfn.XLOOKUP(D554,Produts!$A$1:$A$49,Produts!$D$1:$D$49,,0)</f>
        <v>0.2</v>
      </c>
      <c r="L554" s="6">
        <f>_xlfn.XLOOKUP(D554,Produts!$A$1:$A$49,Produts!$E$1:$E$49,,0)</f>
        <v>4.4550000000000001</v>
      </c>
      <c r="M554" s="6">
        <f t="shared" si="24"/>
        <v>17.82</v>
      </c>
      <c r="N554" t="str">
        <f t="shared" si="25"/>
        <v>Exelca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_xlfn.XLOOKUP(D555,Produts!$A$1:$A$49,Produts!$B$1:$B$49,,0)</f>
        <v>Exc</v>
      </c>
      <c r="J555" t="str">
        <f>_xlfn.XLOOKUP(D555,Produts!$A$1:$A$49,Produts!$C$1:$C$49,,0)</f>
        <v>M</v>
      </c>
      <c r="K555" s="5">
        <f>_xlfn.XLOOKUP(D555,Produts!$A$1:$A$49,Produts!$D$1:$D$49,,0)</f>
        <v>1</v>
      </c>
      <c r="L555" s="6">
        <f>_xlfn.XLOOKUP(D555,Produts!$A$1:$A$49,Produts!$E$1:$E$49,,0)</f>
        <v>13.75</v>
      </c>
      <c r="M555" s="6">
        <f t="shared" si="24"/>
        <v>68.75</v>
      </c>
      <c r="N555" t="str">
        <f t="shared" si="25"/>
        <v>Exelca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_xlfn.XLOOKUP(D556,Produts!$A$1:$A$49,Produts!$B$1:$B$49,,0)</f>
        <v>Rob</v>
      </c>
      <c r="J556" t="str">
        <f>_xlfn.XLOOKUP(D556,Produts!$A$1:$A$49,Produts!$C$1:$C$49,,0)</f>
        <v>L</v>
      </c>
      <c r="K556" s="5">
        <f>_xlfn.XLOOKUP(D556,Produts!$A$1:$A$49,Produts!$D$1:$D$49,,0)</f>
        <v>2.5</v>
      </c>
      <c r="L556" s="6">
        <f>_xlfn.XLOOKUP(D556,Produts!$A$1:$A$49,Produts!$E$1:$E$49,,0)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_xlfn.XLOOKUP(D557,Produts!$A$1:$A$49,Produts!$B$1:$B$49,,0)</f>
        <v>Exc</v>
      </c>
      <c r="J557" t="str">
        <f>_xlfn.XLOOKUP(D557,Produts!$A$1:$A$49,Produts!$C$1:$C$49,,0)</f>
        <v>M</v>
      </c>
      <c r="K557" s="5">
        <f>_xlfn.XLOOKUP(D557,Produts!$A$1:$A$49,Produts!$D$1:$D$49,,0)</f>
        <v>1</v>
      </c>
      <c r="L557" s="6">
        <f>_xlfn.XLOOKUP(D557,Produts!$A$1:$A$49,Produts!$E$1:$E$49,,0)</f>
        <v>13.75</v>
      </c>
      <c r="M557" s="6">
        <f t="shared" si="24"/>
        <v>82.5</v>
      </c>
      <c r="N557" t="str">
        <f t="shared" si="25"/>
        <v>Exelca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_xlfn.XLOOKUP(D558,Produts!$A$1:$A$49,Produts!$B$1:$B$49,,0)</f>
        <v>Lib</v>
      </c>
      <c r="J558" t="str">
        <f>_xlfn.XLOOKUP(D558,Produts!$A$1:$A$49,Produts!$C$1:$C$49,,0)</f>
        <v>M</v>
      </c>
      <c r="K558" s="5">
        <f>_xlfn.XLOOKUP(D558,Produts!$A$1:$A$49,Produts!$D$1:$D$49,,0)</f>
        <v>0.2</v>
      </c>
      <c r="L558" s="6">
        <f>_xlfn.XLOOKUP(D558,Produts!$A$1:$A$49,Produts!$E$1:$E$49,,0)</f>
        <v>4.3650000000000002</v>
      </c>
      <c r="M558" s="6">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_xlfn.XLOOKUP(D559,Produts!$A$1:$A$49,Produts!$B$1:$B$49,,0)</f>
        <v>Exc</v>
      </c>
      <c r="J559" t="str">
        <f>_xlfn.XLOOKUP(D559,Produts!$A$1:$A$49,Produts!$C$1:$C$49,,0)</f>
        <v>L</v>
      </c>
      <c r="K559" s="5">
        <f>_xlfn.XLOOKUP(D559,Produts!$A$1:$A$49,Produts!$D$1:$D$49,,0)</f>
        <v>1</v>
      </c>
      <c r="L559" s="6">
        <f>_xlfn.XLOOKUP(D559,Produts!$A$1:$A$49,Produts!$E$1:$E$49,,0)</f>
        <v>14.85</v>
      </c>
      <c r="M559" s="6">
        <f t="shared" si="24"/>
        <v>59.4</v>
      </c>
      <c r="N559" t="str">
        <f t="shared" si="25"/>
        <v>Exelca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_xlfn.XLOOKUP(D560,Produts!$A$1:$A$49,Produts!$B$1:$B$49,,0)</f>
        <v>Lib</v>
      </c>
      <c r="J560" t="str">
        <f>_xlfn.XLOOKUP(D560,Produts!$A$1:$A$49,Produts!$C$1:$C$49,,0)</f>
        <v>D</v>
      </c>
      <c r="K560" s="5">
        <f>_xlfn.XLOOKUP(D560,Produts!$A$1:$A$49,Produts!$D$1:$D$49,,0)</f>
        <v>0.2</v>
      </c>
      <c r="L560" s="6">
        <f>_xlfn.XLOOKUP(D560,Produts!$A$1:$A$49,Produts!$E$1:$E$49,,0)</f>
        <v>3.8849999999999998</v>
      </c>
      <c r="M560" s="6">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_xlfn.XLOOKUP(D561,Produts!$A$1:$A$49,Produts!$B$1:$B$49,,0)</f>
        <v>Ara</v>
      </c>
      <c r="J561" t="str">
        <f>_xlfn.XLOOKUP(D561,Produts!$A$1:$A$49,Produts!$C$1:$C$49,,0)</f>
        <v>L</v>
      </c>
      <c r="K561" s="5">
        <f>_xlfn.XLOOKUP(D561,Produts!$A$1:$A$49,Produts!$D$1:$D$49,,0)</f>
        <v>1</v>
      </c>
      <c r="L561" s="6">
        <f>_xlfn.XLOOKUP(D561,Produts!$A$1:$A$49,Produts!$E$1:$E$49,,0)</f>
        <v>12.95</v>
      </c>
      <c r="M561" s="6">
        <f t="shared" si="24"/>
        <v>38.849999999999994</v>
      </c>
      <c r="N561" t="str">
        <f t="shared" si="25"/>
        <v>Arabic</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_xlfn.XLOOKUP(D562,Produts!$A$1:$A$49,Produts!$B$1:$B$49,,0)</f>
        <v>Exc</v>
      </c>
      <c r="J562" t="str">
        <f>_xlfn.XLOOKUP(D562,Produts!$A$1:$A$49,Produts!$C$1:$C$49,,0)</f>
        <v>M</v>
      </c>
      <c r="K562" s="5">
        <f>_xlfn.XLOOKUP(D562,Produts!$A$1:$A$49,Produts!$D$1:$D$49,,0)</f>
        <v>2.5</v>
      </c>
      <c r="L562" s="6">
        <f>_xlfn.XLOOKUP(D562,Produts!$A$1:$A$49,Produts!$E$1:$E$49,,0)</f>
        <v>31.624999999999996</v>
      </c>
      <c r="M562" s="6">
        <f t="shared" si="24"/>
        <v>189.74999999999997</v>
      </c>
      <c r="N562" t="str">
        <f t="shared" si="25"/>
        <v>Exelca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_xlfn.XLOOKUP(D563,Produts!$A$1:$A$49,Produts!$B$1:$B$49,,0)</f>
        <v>Ara</v>
      </c>
      <c r="J563" t="str">
        <f>_xlfn.XLOOKUP(D563,Produts!$A$1:$A$49,Produts!$C$1:$C$49,,0)</f>
        <v>D</v>
      </c>
      <c r="K563" s="5">
        <f>_xlfn.XLOOKUP(D563,Produts!$A$1:$A$49,Produts!$D$1:$D$49,,0)</f>
        <v>0.2</v>
      </c>
      <c r="L563" s="6">
        <f>_xlfn.XLOOKUP(D563,Produts!$A$1:$A$49,Produts!$E$1:$E$49,,0)</f>
        <v>2.9849999999999999</v>
      </c>
      <c r="M563" s="6">
        <f t="shared" si="24"/>
        <v>17.91</v>
      </c>
      <c r="N563" t="str">
        <f t="shared" si="25"/>
        <v>Arabic</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_xlfn.XLOOKUP(D564,Produts!$A$1:$A$49,Produts!$B$1:$B$49,,0)</f>
        <v>Lib</v>
      </c>
      <c r="J564" t="str">
        <f>_xlfn.XLOOKUP(D564,Produts!$A$1:$A$49,Produts!$C$1:$C$49,,0)</f>
        <v>L</v>
      </c>
      <c r="K564" s="5">
        <f>_xlfn.XLOOKUP(D564,Produts!$A$1:$A$49,Produts!$D$1:$D$49,,0)</f>
        <v>0.2</v>
      </c>
      <c r="L564" s="6">
        <f>_xlfn.XLOOKUP(D564,Produts!$A$1:$A$49,Produts!$E$1:$E$49,,0)</f>
        <v>4.7549999999999999</v>
      </c>
      <c r="M564" s="6">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_xlfn.XLOOKUP(D565,Produts!$A$1:$A$49,Produts!$B$1:$B$49,,0)</f>
        <v>Exc</v>
      </c>
      <c r="J565" t="str">
        <f>_xlfn.XLOOKUP(D565,Produts!$A$1:$A$49,Produts!$C$1:$C$49,,0)</f>
        <v>M</v>
      </c>
      <c r="K565" s="5">
        <f>_xlfn.XLOOKUP(D565,Produts!$A$1:$A$49,Produts!$D$1:$D$49,,0)</f>
        <v>1</v>
      </c>
      <c r="L565" s="6">
        <f>_xlfn.XLOOKUP(D565,Produts!$A$1:$A$49,Produts!$E$1:$E$49,,0)</f>
        <v>13.75</v>
      </c>
      <c r="M565" s="6">
        <f t="shared" si="24"/>
        <v>82.5</v>
      </c>
      <c r="N565" t="str">
        <f t="shared" si="25"/>
        <v>Exelca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_xlfn.XLOOKUP(D566,Produts!$A$1:$A$49,Produts!$B$1:$B$49,,0)</f>
        <v>Rob</v>
      </c>
      <c r="J566" t="str">
        <f>_xlfn.XLOOKUP(D566,Produts!$A$1:$A$49,Produts!$C$1:$C$49,,0)</f>
        <v>L</v>
      </c>
      <c r="K566" s="5">
        <f>_xlfn.XLOOKUP(D566,Produts!$A$1:$A$49,Produts!$D$1:$D$49,,0)</f>
        <v>0.5</v>
      </c>
      <c r="L566" s="6">
        <f>_xlfn.XLOOKUP(D566,Produts!$A$1:$A$49,Produts!$E$1:$E$49,,0)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_xlfn.XLOOKUP(D567,Produts!$A$1:$A$49,Produts!$B$1:$B$49,,0)</f>
        <v>Rob</v>
      </c>
      <c r="J567" t="str">
        <f>_xlfn.XLOOKUP(D567,Produts!$A$1:$A$49,Produts!$C$1:$C$49,,0)</f>
        <v>D</v>
      </c>
      <c r="K567" s="5">
        <f>_xlfn.XLOOKUP(D567,Produts!$A$1:$A$49,Produts!$D$1:$D$49,,0)</f>
        <v>2.5</v>
      </c>
      <c r="L567" s="6">
        <f>_xlfn.XLOOKUP(D567,Produts!$A$1:$A$49,Produts!$E$1:$E$49,,0)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_xlfn.XLOOKUP(D568,Produts!$A$1:$A$49,Produts!$B$1:$B$49,,0)</f>
        <v>Ara</v>
      </c>
      <c r="J568" t="str">
        <f>_xlfn.XLOOKUP(D568,Produts!$A$1:$A$49,Produts!$C$1:$C$49,,0)</f>
        <v>M</v>
      </c>
      <c r="K568" s="5">
        <f>_xlfn.XLOOKUP(D568,Produts!$A$1:$A$49,Produts!$D$1:$D$49,,0)</f>
        <v>0.2</v>
      </c>
      <c r="L568" s="6">
        <f>_xlfn.XLOOKUP(D568,Produts!$A$1:$A$49,Produts!$E$1:$E$49,,0)</f>
        <v>3.375</v>
      </c>
      <c r="M568" s="6">
        <f t="shared" si="24"/>
        <v>20.25</v>
      </c>
      <c r="N568" t="str">
        <f t="shared" si="25"/>
        <v>Arabic</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_xlfn.XLOOKUP(D569,Produts!$A$1:$A$49,Produts!$B$1:$B$49,,0)</f>
        <v>Rob</v>
      </c>
      <c r="J569" t="str">
        <f>_xlfn.XLOOKUP(D569,Produts!$A$1:$A$49,Produts!$C$1:$C$49,,0)</f>
        <v>L</v>
      </c>
      <c r="K569" s="5">
        <f>_xlfn.XLOOKUP(D569,Produts!$A$1:$A$49,Produts!$D$1:$D$49,,0)</f>
        <v>2.5</v>
      </c>
      <c r="L569" s="6">
        <f>_xlfn.XLOOKUP(D569,Produts!$A$1:$A$49,Produts!$E$1:$E$49,,0)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_xlfn.XLOOKUP(D570,Produts!$A$1:$A$49,Produts!$B$1:$B$49,,0)</f>
        <v>Lib</v>
      </c>
      <c r="J570" t="str">
        <f>_xlfn.XLOOKUP(D570,Produts!$A$1:$A$49,Produts!$C$1:$C$49,,0)</f>
        <v>L</v>
      </c>
      <c r="K570" s="5">
        <f>_xlfn.XLOOKUP(D570,Produts!$A$1:$A$49,Produts!$D$1:$D$49,,0)</f>
        <v>0.2</v>
      </c>
      <c r="L570" s="6">
        <f>_xlfn.XLOOKUP(D570,Produts!$A$1:$A$49,Produts!$E$1:$E$49,,0)</f>
        <v>4.7549999999999999</v>
      </c>
      <c r="M570" s="6">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_xlfn.XLOOKUP(D571,Produts!$A$1:$A$49,Produts!$B$1:$B$49,,0)</f>
        <v>Ara</v>
      </c>
      <c r="J571" t="str">
        <f>_xlfn.XLOOKUP(D571,Produts!$A$1:$A$49,Produts!$C$1:$C$49,,0)</f>
        <v>D</v>
      </c>
      <c r="K571" s="5">
        <f>_xlfn.XLOOKUP(D571,Produts!$A$1:$A$49,Produts!$D$1:$D$49,,0)</f>
        <v>2.5</v>
      </c>
      <c r="L571" s="6">
        <f>_xlfn.XLOOKUP(D571,Produts!$A$1:$A$49,Produts!$E$1:$E$49,,0)</f>
        <v>22.884999999999998</v>
      </c>
      <c r="M571" s="6">
        <f t="shared" si="24"/>
        <v>137.31</v>
      </c>
      <c r="N571" t="str">
        <f t="shared" si="25"/>
        <v>Arabic</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_xlfn.XLOOKUP(D572,Produts!$A$1:$A$49,Produts!$B$1:$B$49,,0)</f>
        <v>Ara</v>
      </c>
      <c r="J572" t="str">
        <f>_xlfn.XLOOKUP(D572,Produts!$A$1:$A$49,Produts!$C$1:$C$49,,0)</f>
        <v>M</v>
      </c>
      <c r="K572" s="5">
        <f>_xlfn.XLOOKUP(D572,Produts!$A$1:$A$49,Produts!$D$1:$D$49,,0)</f>
        <v>0.5</v>
      </c>
      <c r="L572" s="6">
        <f>_xlfn.XLOOKUP(D572,Produts!$A$1:$A$49,Produts!$E$1:$E$49,,0)</f>
        <v>6.75</v>
      </c>
      <c r="M572" s="6">
        <f t="shared" si="24"/>
        <v>27</v>
      </c>
      <c r="N572" t="str">
        <f t="shared" si="25"/>
        <v>Arabic</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_xlfn.XLOOKUP(D573,Produts!$A$1:$A$49,Produts!$B$1:$B$49,,0)</f>
        <v>Exc</v>
      </c>
      <c r="J573" t="str">
        <f>_xlfn.XLOOKUP(D573,Produts!$A$1:$A$49,Produts!$C$1:$C$49,,0)</f>
        <v>L</v>
      </c>
      <c r="K573" s="5">
        <f>_xlfn.XLOOKUP(D573,Produts!$A$1:$A$49,Produts!$D$1:$D$49,,0)</f>
        <v>0.5</v>
      </c>
      <c r="L573" s="6">
        <f>_xlfn.XLOOKUP(D573,Produts!$A$1:$A$49,Produts!$E$1:$E$49,,0)</f>
        <v>8.91</v>
      </c>
      <c r="M573" s="6">
        <f t="shared" si="24"/>
        <v>35.64</v>
      </c>
      <c r="N573" t="str">
        <f t="shared" si="25"/>
        <v>Exelca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_xlfn.XLOOKUP(D574,Produts!$A$1:$A$49,Produts!$B$1:$B$49,,0)</f>
        <v>Ara</v>
      </c>
      <c r="J574" t="str">
        <f>_xlfn.XLOOKUP(D574,Produts!$A$1:$A$49,Produts!$C$1:$C$49,,0)</f>
        <v>D</v>
      </c>
      <c r="K574" s="5">
        <f>_xlfn.XLOOKUP(D574,Produts!$A$1:$A$49,Produts!$D$1:$D$49,,0)</f>
        <v>0.2</v>
      </c>
      <c r="L574" s="6">
        <f>_xlfn.XLOOKUP(D574,Produts!$A$1:$A$49,Produts!$E$1:$E$49,,0)</f>
        <v>2.9849999999999999</v>
      </c>
      <c r="M574" s="6">
        <f t="shared" si="24"/>
        <v>5.97</v>
      </c>
      <c r="N574" t="str">
        <f t="shared" si="25"/>
        <v>Arabic</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_xlfn.XLOOKUP(D575,Produts!$A$1:$A$49,Produts!$B$1:$B$49,,0)</f>
        <v>Ara</v>
      </c>
      <c r="J575" t="str">
        <f>_xlfn.XLOOKUP(D575,Produts!$A$1:$A$49,Produts!$C$1:$C$49,,0)</f>
        <v>M</v>
      </c>
      <c r="K575" s="5">
        <f>_xlfn.XLOOKUP(D575,Produts!$A$1:$A$49,Produts!$D$1:$D$49,,0)</f>
        <v>1</v>
      </c>
      <c r="L575" s="6">
        <f>_xlfn.XLOOKUP(D575,Produts!$A$1:$A$49,Produts!$E$1:$E$49,,0)</f>
        <v>11.25</v>
      </c>
      <c r="M575" s="6">
        <f t="shared" si="24"/>
        <v>67.5</v>
      </c>
      <c r="N575" t="str">
        <f t="shared" si="25"/>
        <v>Arabic</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_xlfn.XLOOKUP(D576,Produts!$A$1:$A$49,Produts!$B$1:$B$49,,0)</f>
        <v>Rob</v>
      </c>
      <c r="J576" t="str">
        <f>_xlfn.XLOOKUP(D576,Produts!$A$1:$A$49,Produts!$C$1:$C$49,,0)</f>
        <v>L</v>
      </c>
      <c r="K576" s="5">
        <f>_xlfn.XLOOKUP(D576,Produts!$A$1:$A$49,Produts!$D$1:$D$49,,0)</f>
        <v>0.2</v>
      </c>
      <c r="L576" s="6">
        <f>_xlfn.XLOOKUP(D576,Produts!$A$1:$A$49,Produts!$E$1:$E$49,,0)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_xlfn.XLOOKUP(D577,Produts!$A$1:$A$49,Produts!$B$1:$B$49,,0)</f>
        <v>Lib</v>
      </c>
      <c r="J577" t="str">
        <f>_xlfn.XLOOKUP(D577,Produts!$A$1:$A$49,Produts!$C$1:$C$49,,0)</f>
        <v>M</v>
      </c>
      <c r="K577" s="5">
        <f>_xlfn.XLOOKUP(D577,Produts!$A$1:$A$49,Produts!$D$1:$D$49,,0)</f>
        <v>2.5</v>
      </c>
      <c r="L577" s="6">
        <f>_xlfn.XLOOKUP(D577,Produts!$A$1:$A$49,Produts!$E$1:$E$49,,0)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_xlfn.XLOOKUP(D578,Produts!$A$1:$A$49,Produts!$B$1:$B$49,,0)</f>
        <v>Ara</v>
      </c>
      <c r="J578" t="str">
        <f>_xlfn.XLOOKUP(D578,Produts!$A$1:$A$49,Produts!$C$1:$C$49,,0)</f>
        <v>D</v>
      </c>
      <c r="K578" s="5">
        <f>_xlfn.XLOOKUP(D578,Produts!$A$1:$A$49,Produts!$D$1:$D$49,,0)</f>
        <v>0.2</v>
      </c>
      <c r="L578" s="6">
        <f>_xlfn.XLOOKUP(D578,Produts!$A$1:$A$49,Produts!$E$1:$E$49,,0)</f>
        <v>2.9849999999999999</v>
      </c>
      <c r="M578" s="6">
        <f t="shared" si="24"/>
        <v>17.91</v>
      </c>
      <c r="N578" t="str">
        <f t="shared" si="25"/>
        <v>Arabic</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_xlfn.XLOOKUP(D579,Produts!$A$1:$A$49,Produts!$B$1:$B$49,,0)</f>
        <v>Lib</v>
      </c>
      <c r="J579" t="str">
        <f>_xlfn.XLOOKUP(D579,Produts!$A$1:$A$49,Produts!$C$1:$C$49,,0)</f>
        <v>M</v>
      </c>
      <c r="K579" s="5">
        <f>_xlfn.XLOOKUP(D579,Produts!$A$1:$A$49,Produts!$D$1:$D$49,,0)</f>
        <v>1</v>
      </c>
      <c r="L579" s="6">
        <f>_xlfn.XLOOKUP(D579,Produts!$A$1:$A$49,Produts!$E$1:$E$49,,0)</f>
        <v>14.55</v>
      </c>
      <c r="M579" s="6">
        <f t="shared" ref="M579:M642" si="27">(L579*E579)</f>
        <v>58.2</v>
      </c>
      <c r="N579" t="str">
        <f t="shared" ref="N579:N642" si="28">IF(I579="Rob","Robusta",IF(I579="Exc","Exelca",IF(I579="Lib","Liberica",IF(I579="Ara","Arabic",""))))</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_xlfn.XLOOKUP(D580,Produts!$A$1:$A$49,Produts!$B$1:$B$49,,0)</f>
        <v>Exc</v>
      </c>
      <c r="J580" t="str">
        <f>_xlfn.XLOOKUP(D580,Produts!$A$1:$A$49,Produts!$C$1:$C$49,,0)</f>
        <v>L</v>
      </c>
      <c r="K580" s="5">
        <f>_xlfn.XLOOKUP(D580,Produts!$A$1:$A$49,Produts!$D$1:$D$49,,0)</f>
        <v>0.2</v>
      </c>
      <c r="L580" s="6">
        <f>_xlfn.XLOOKUP(D580,Produts!$A$1:$A$49,Produts!$E$1:$E$49,,0)</f>
        <v>4.4550000000000001</v>
      </c>
      <c r="M580" s="6">
        <f t="shared" si="27"/>
        <v>13.365</v>
      </c>
      <c r="N580" t="str">
        <f t="shared" si="28"/>
        <v>Exelca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_xlfn.XLOOKUP(D581,Produts!$A$1:$A$49,Produts!$B$1:$B$49,,0)</f>
        <v>Ara</v>
      </c>
      <c r="J581" t="str">
        <f>_xlfn.XLOOKUP(D581,Produts!$A$1:$A$49,Produts!$C$1:$C$49,,0)</f>
        <v>M</v>
      </c>
      <c r="K581" s="5">
        <f>_xlfn.XLOOKUP(D581,Produts!$A$1:$A$49,Produts!$D$1:$D$49,,0)</f>
        <v>0.5</v>
      </c>
      <c r="L581" s="6">
        <f>_xlfn.XLOOKUP(D581,Produts!$A$1:$A$49,Produts!$E$1:$E$49,,0)</f>
        <v>6.75</v>
      </c>
      <c r="M581" s="6">
        <f t="shared" si="27"/>
        <v>33.75</v>
      </c>
      <c r="N581" t="str">
        <f t="shared" si="28"/>
        <v>Arabic</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_xlfn.XLOOKUP(D582,Produts!$A$1:$A$49,Produts!$B$1:$B$49,,0)</f>
        <v>Exc</v>
      </c>
      <c r="J582" t="str">
        <f>_xlfn.XLOOKUP(D582,Produts!$A$1:$A$49,Produts!$C$1:$C$49,,0)</f>
        <v>L</v>
      </c>
      <c r="K582" s="5">
        <f>_xlfn.XLOOKUP(D582,Produts!$A$1:$A$49,Produts!$D$1:$D$49,,0)</f>
        <v>1</v>
      </c>
      <c r="L582" s="6">
        <f>_xlfn.XLOOKUP(D582,Produts!$A$1:$A$49,Produts!$E$1:$E$49,,0)</f>
        <v>14.85</v>
      </c>
      <c r="M582" s="6">
        <f t="shared" si="27"/>
        <v>44.55</v>
      </c>
      <c r="N582" t="str">
        <f t="shared" si="28"/>
        <v>Exelca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_xlfn.XLOOKUP(D583,Produts!$A$1:$A$49,Produts!$B$1:$B$49,,0)</f>
        <v>Exc</v>
      </c>
      <c r="J583" t="str">
        <f>_xlfn.XLOOKUP(D583,Produts!$A$1:$A$49,Produts!$C$1:$C$49,,0)</f>
        <v>L</v>
      </c>
      <c r="K583" s="5">
        <f>_xlfn.XLOOKUP(D583,Produts!$A$1:$A$49,Produts!$D$1:$D$49,,0)</f>
        <v>0.5</v>
      </c>
      <c r="L583" s="6">
        <f>_xlfn.XLOOKUP(D583,Produts!$A$1:$A$49,Produts!$E$1:$E$49,,0)</f>
        <v>8.91</v>
      </c>
      <c r="M583" s="6">
        <f t="shared" si="27"/>
        <v>44.55</v>
      </c>
      <c r="N583" t="str">
        <f t="shared" si="28"/>
        <v>Exelca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_xlfn.XLOOKUP(D584,Produts!$A$1:$A$49,Produts!$B$1:$B$49,,0)</f>
        <v>Exc</v>
      </c>
      <c r="J584" t="str">
        <f>_xlfn.XLOOKUP(D584,Produts!$A$1:$A$49,Produts!$C$1:$C$49,,0)</f>
        <v>D</v>
      </c>
      <c r="K584" s="5">
        <f>_xlfn.XLOOKUP(D584,Produts!$A$1:$A$49,Produts!$D$1:$D$49,,0)</f>
        <v>1</v>
      </c>
      <c r="L584" s="6">
        <f>_xlfn.XLOOKUP(D584,Produts!$A$1:$A$49,Produts!$E$1:$E$49,,0)</f>
        <v>12.15</v>
      </c>
      <c r="M584" s="6">
        <f t="shared" si="27"/>
        <v>60.75</v>
      </c>
      <c r="N584" t="str">
        <f t="shared" si="28"/>
        <v>Exelca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_xlfn.XLOOKUP(D585,Produts!$A$1:$A$49,Produts!$B$1:$B$49,,0)</f>
        <v>Rob</v>
      </c>
      <c r="J585" t="str">
        <f>_xlfn.XLOOKUP(D585,Produts!$A$1:$A$49,Produts!$C$1:$C$49,,0)</f>
        <v>L</v>
      </c>
      <c r="K585" s="5">
        <f>_xlfn.XLOOKUP(D585,Produts!$A$1:$A$49,Produts!$D$1:$D$49,,0)</f>
        <v>0.2</v>
      </c>
      <c r="L585" s="6">
        <f>_xlfn.XLOOKUP(D585,Produts!$A$1:$A$49,Produts!$E$1:$E$49,,0)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_xlfn.XLOOKUP(D586,Produts!$A$1:$A$49,Produts!$B$1:$B$49,,0)</f>
        <v>Rob</v>
      </c>
      <c r="J586" t="str">
        <f>_xlfn.XLOOKUP(D586,Produts!$A$1:$A$49,Produts!$C$1:$C$49,,0)</f>
        <v>L</v>
      </c>
      <c r="K586" s="5">
        <f>_xlfn.XLOOKUP(D586,Produts!$A$1:$A$49,Produts!$D$1:$D$49,,0)</f>
        <v>0.2</v>
      </c>
      <c r="L586" s="6">
        <f>_xlfn.XLOOKUP(D586,Produts!$A$1:$A$49,Produts!$E$1:$E$49,,0)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_xlfn.XLOOKUP(D587,Produts!$A$1:$A$49,Produts!$B$1:$B$49,,0)</f>
        <v>Exc</v>
      </c>
      <c r="J587" t="str">
        <f>_xlfn.XLOOKUP(D587,Produts!$A$1:$A$49,Produts!$C$1:$C$49,,0)</f>
        <v>M</v>
      </c>
      <c r="K587" s="5">
        <f>_xlfn.XLOOKUP(D587,Produts!$A$1:$A$49,Produts!$D$1:$D$49,,0)</f>
        <v>0.5</v>
      </c>
      <c r="L587" s="6">
        <f>_xlfn.XLOOKUP(D587,Produts!$A$1:$A$49,Produts!$E$1:$E$49,,0)</f>
        <v>8.25</v>
      </c>
      <c r="M587" s="6">
        <f t="shared" si="27"/>
        <v>16.5</v>
      </c>
      <c r="N587" t="str">
        <f t="shared" si="28"/>
        <v>Exelca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_xlfn.XLOOKUP(D588,Produts!$A$1:$A$49,Produts!$B$1:$B$49,,0)</f>
        <v>Rob</v>
      </c>
      <c r="J588" t="str">
        <f>_xlfn.XLOOKUP(D588,Produts!$A$1:$A$49,Produts!$C$1:$C$49,,0)</f>
        <v>L</v>
      </c>
      <c r="K588" s="5">
        <f>_xlfn.XLOOKUP(D588,Produts!$A$1:$A$49,Produts!$D$1:$D$49,,0)</f>
        <v>2.5</v>
      </c>
      <c r="L588" s="6">
        <f>_xlfn.XLOOKUP(D588,Produts!$A$1:$A$49,Produts!$E$1:$E$49,,0)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_xlfn.XLOOKUP(D589,Produts!$A$1:$A$49,Produts!$B$1:$B$49,,0)</f>
        <v>Lib</v>
      </c>
      <c r="J589" t="str">
        <f>_xlfn.XLOOKUP(D589,Produts!$A$1:$A$49,Produts!$C$1:$C$49,,0)</f>
        <v>D</v>
      </c>
      <c r="K589" s="5">
        <f>_xlfn.XLOOKUP(D589,Produts!$A$1:$A$49,Produts!$D$1:$D$49,,0)</f>
        <v>0.5</v>
      </c>
      <c r="L589" s="6">
        <f>_xlfn.XLOOKUP(D589,Produts!$A$1:$A$49,Produts!$E$1:$E$49,,0)</f>
        <v>7.77</v>
      </c>
      <c r="M589" s="6">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_xlfn.XLOOKUP(D590,Produts!$A$1:$A$49,Produts!$B$1:$B$49,,0)</f>
        <v>Rob</v>
      </c>
      <c r="J590" t="str">
        <f>_xlfn.XLOOKUP(D590,Produts!$A$1:$A$49,Produts!$C$1:$C$49,,0)</f>
        <v>M</v>
      </c>
      <c r="K590" s="5">
        <f>_xlfn.XLOOKUP(D590,Produts!$A$1:$A$49,Produts!$D$1:$D$49,,0)</f>
        <v>0.5</v>
      </c>
      <c r="L590" s="6">
        <f>_xlfn.XLOOKUP(D590,Produts!$A$1:$A$49,Produts!$E$1:$E$49,,0)</f>
        <v>5.97</v>
      </c>
      <c r="M590" s="6">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_xlfn.XLOOKUP(D591,Produts!$A$1:$A$49,Produts!$B$1:$B$49,,0)</f>
        <v>Exc</v>
      </c>
      <c r="J591" t="str">
        <f>_xlfn.XLOOKUP(D591,Produts!$A$1:$A$49,Produts!$C$1:$C$49,,0)</f>
        <v>L</v>
      </c>
      <c r="K591" s="5">
        <f>_xlfn.XLOOKUP(D591,Produts!$A$1:$A$49,Produts!$D$1:$D$49,,0)</f>
        <v>2.5</v>
      </c>
      <c r="L591" s="6">
        <f>_xlfn.XLOOKUP(D591,Produts!$A$1:$A$49,Produts!$E$1:$E$49,,0)</f>
        <v>34.154999999999994</v>
      </c>
      <c r="M591" s="6">
        <f t="shared" si="27"/>
        <v>204.92999999999995</v>
      </c>
      <c r="N591" t="str">
        <f t="shared" si="28"/>
        <v>Exelca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_xlfn.XLOOKUP(D592,Produts!$A$1:$A$49,Produts!$B$1:$B$49,,0)</f>
        <v>Exc</v>
      </c>
      <c r="J592" t="str">
        <f>_xlfn.XLOOKUP(D592,Produts!$A$1:$A$49,Produts!$C$1:$C$49,,0)</f>
        <v>M</v>
      </c>
      <c r="K592" s="5">
        <f>_xlfn.XLOOKUP(D592,Produts!$A$1:$A$49,Produts!$D$1:$D$49,,0)</f>
        <v>2.5</v>
      </c>
      <c r="L592" s="6">
        <f>_xlfn.XLOOKUP(D592,Produts!$A$1:$A$49,Produts!$E$1:$E$49,,0)</f>
        <v>31.624999999999996</v>
      </c>
      <c r="M592" s="6">
        <f t="shared" si="27"/>
        <v>63.249999999999993</v>
      </c>
      <c r="N592" t="str">
        <f t="shared" si="28"/>
        <v>Exelca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_xlfn.XLOOKUP(D593,Produts!$A$1:$A$49,Produts!$B$1:$B$49,,0)</f>
        <v>Rob</v>
      </c>
      <c r="J593" t="str">
        <f>_xlfn.XLOOKUP(D593,Produts!$A$1:$A$49,Produts!$C$1:$C$49,,0)</f>
        <v>D</v>
      </c>
      <c r="K593" s="5">
        <f>_xlfn.XLOOKUP(D593,Produts!$A$1:$A$49,Produts!$D$1:$D$49,,0)</f>
        <v>0.2</v>
      </c>
      <c r="L593" s="6">
        <f>_xlfn.XLOOKUP(D593,Produts!$A$1:$A$49,Produts!$E$1:$E$49,,0)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_xlfn.XLOOKUP(D594,Produts!$A$1:$A$49,Produts!$B$1:$B$49,,0)</f>
        <v>Ara</v>
      </c>
      <c r="J594" t="str">
        <f>_xlfn.XLOOKUP(D594,Produts!$A$1:$A$49,Produts!$C$1:$C$49,,0)</f>
        <v>M</v>
      </c>
      <c r="K594" s="5">
        <f>_xlfn.XLOOKUP(D594,Produts!$A$1:$A$49,Produts!$D$1:$D$49,,0)</f>
        <v>2.5</v>
      </c>
      <c r="L594" s="6">
        <f>_xlfn.XLOOKUP(D594,Produts!$A$1:$A$49,Produts!$E$1:$E$49,,0)</f>
        <v>25.874999999999996</v>
      </c>
      <c r="M594" s="6">
        <f t="shared" si="27"/>
        <v>51.749999999999993</v>
      </c>
      <c r="N594" t="str">
        <f t="shared" si="28"/>
        <v>Arabic</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_xlfn.XLOOKUP(D595,Produts!$A$1:$A$49,Produts!$B$1:$B$49,,0)</f>
        <v>Exc</v>
      </c>
      <c r="J595" t="str">
        <f>_xlfn.XLOOKUP(D595,Produts!$A$1:$A$49,Produts!$C$1:$C$49,,0)</f>
        <v>D</v>
      </c>
      <c r="K595" s="5">
        <f>_xlfn.XLOOKUP(D595,Produts!$A$1:$A$49,Produts!$D$1:$D$49,,0)</f>
        <v>2.5</v>
      </c>
      <c r="L595" s="6">
        <f>_xlfn.XLOOKUP(D595,Produts!$A$1:$A$49,Produts!$E$1:$E$49,,0)</f>
        <v>27.945</v>
      </c>
      <c r="M595" s="6">
        <f t="shared" si="27"/>
        <v>27.945</v>
      </c>
      <c r="N595" t="str">
        <f t="shared" si="28"/>
        <v>Exelca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_xlfn.XLOOKUP(D596,Produts!$A$1:$A$49,Produts!$B$1:$B$49,,0)</f>
        <v>Ara</v>
      </c>
      <c r="J596" t="str">
        <f>_xlfn.XLOOKUP(D596,Produts!$A$1:$A$49,Produts!$C$1:$C$49,,0)</f>
        <v>L</v>
      </c>
      <c r="K596" s="5">
        <f>_xlfn.XLOOKUP(D596,Produts!$A$1:$A$49,Produts!$D$1:$D$49,,0)</f>
        <v>2.5</v>
      </c>
      <c r="L596" s="6">
        <f>_xlfn.XLOOKUP(D596,Produts!$A$1:$A$49,Produts!$E$1:$E$49,,0)</f>
        <v>29.784999999999997</v>
      </c>
      <c r="M596" s="6">
        <f t="shared" si="27"/>
        <v>59.569999999999993</v>
      </c>
      <c r="N596" t="str">
        <f t="shared" si="28"/>
        <v>Arabic</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_xlfn.XLOOKUP(D597,Produts!$A$1:$A$49,Produts!$B$1:$B$49,,0)</f>
        <v>Exc</v>
      </c>
      <c r="J597" t="str">
        <f>_xlfn.XLOOKUP(D597,Produts!$A$1:$A$49,Produts!$C$1:$C$49,,0)</f>
        <v>L</v>
      </c>
      <c r="K597" s="5">
        <f>_xlfn.XLOOKUP(D597,Produts!$A$1:$A$49,Produts!$D$1:$D$49,,0)</f>
        <v>1</v>
      </c>
      <c r="L597" s="6">
        <f>_xlfn.XLOOKUP(D597,Produts!$A$1:$A$49,Produts!$E$1:$E$49,,0)</f>
        <v>14.85</v>
      </c>
      <c r="M597" s="6">
        <f t="shared" si="27"/>
        <v>14.85</v>
      </c>
      <c r="N597" t="str">
        <f t="shared" si="28"/>
        <v>Exelca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_xlfn.XLOOKUP(D598,Produts!$A$1:$A$49,Produts!$B$1:$B$49,,0)</f>
        <v>Ara</v>
      </c>
      <c r="J598" t="str">
        <f>_xlfn.XLOOKUP(D598,Produts!$A$1:$A$49,Produts!$C$1:$C$49,,0)</f>
        <v>M</v>
      </c>
      <c r="K598" s="5">
        <f>_xlfn.XLOOKUP(D598,Produts!$A$1:$A$49,Produts!$D$1:$D$49,,0)</f>
        <v>0.5</v>
      </c>
      <c r="L598" s="6">
        <f>_xlfn.XLOOKUP(D598,Produts!$A$1:$A$49,Produts!$E$1:$E$49,,0)</f>
        <v>6.75</v>
      </c>
      <c r="M598" s="6">
        <f t="shared" si="27"/>
        <v>33.75</v>
      </c>
      <c r="N598" t="str">
        <f t="shared" si="28"/>
        <v>Arabic</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_xlfn.XLOOKUP(D599,Produts!$A$1:$A$49,Produts!$B$1:$B$49,,0)</f>
        <v>Lib</v>
      </c>
      <c r="J599" t="str">
        <f>_xlfn.XLOOKUP(D599,Produts!$A$1:$A$49,Produts!$C$1:$C$49,,0)</f>
        <v>L</v>
      </c>
      <c r="K599" s="5">
        <f>_xlfn.XLOOKUP(D599,Produts!$A$1:$A$49,Produts!$D$1:$D$49,,0)</f>
        <v>2.5</v>
      </c>
      <c r="L599" s="6">
        <f>_xlfn.XLOOKUP(D599,Produts!$A$1:$A$49,Produts!$E$1:$E$49,,0)</f>
        <v>36.454999999999998</v>
      </c>
      <c r="M599" s="6">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_xlfn.XLOOKUP(D600,Produts!$A$1:$A$49,Produts!$B$1:$B$49,,0)</f>
        <v>Rob</v>
      </c>
      <c r="J600" t="str">
        <f>_xlfn.XLOOKUP(D600,Produts!$A$1:$A$49,Produts!$C$1:$C$49,,0)</f>
        <v>M</v>
      </c>
      <c r="K600" s="5">
        <f>_xlfn.XLOOKUP(D600,Produts!$A$1:$A$49,Produts!$D$1:$D$49,,0)</f>
        <v>0.2</v>
      </c>
      <c r="L600" s="6">
        <f>_xlfn.XLOOKUP(D600,Produts!$A$1:$A$49,Produts!$E$1:$E$49,,0)</f>
        <v>2.9849999999999999</v>
      </c>
      <c r="M600" s="6">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_xlfn.XLOOKUP(D601,Produts!$A$1:$A$49,Produts!$B$1:$B$49,,0)</f>
        <v>Ara</v>
      </c>
      <c r="J601" t="str">
        <f>_xlfn.XLOOKUP(D601,Produts!$A$1:$A$49,Produts!$C$1:$C$49,,0)</f>
        <v>D</v>
      </c>
      <c r="K601" s="5">
        <f>_xlfn.XLOOKUP(D601,Produts!$A$1:$A$49,Produts!$D$1:$D$49,,0)</f>
        <v>0.2</v>
      </c>
      <c r="L601" s="6">
        <f>_xlfn.XLOOKUP(D601,Produts!$A$1:$A$49,Produts!$E$1:$E$49,,0)</f>
        <v>2.9849999999999999</v>
      </c>
      <c r="M601" s="6">
        <f t="shared" si="27"/>
        <v>11.94</v>
      </c>
      <c r="N601" t="str">
        <f t="shared" si="28"/>
        <v>Arabic</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_xlfn.XLOOKUP(D602,Produts!$A$1:$A$49,Produts!$B$1:$B$49,,0)</f>
        <v>Lib</v>
      </c>
      <c r="J602" t="str">
        <f>_xlfn.XLOOKUP(D602,Produts!$A$1:$A$49,Produts!$C$1:$C$49,,0)</f>
        <v>D</v>
      </c>
      <c r="K602" s="5">
        <f>_xlfn.XLOOKUP(D602,Produts!$A$1:$A$49,Produts!$D$1:$D$49,,0)</f>
        <v>0.5</v>
      </c>
      <c r="L602" s="6">
        <f>_xlfn.XLOOKUP(D602,Produts!$A$1:$A$49,Produts!$E$1:$E$49,,0)</f>
        <v>7.77</v>
      </c>
      <c r="M602" s="6">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_xlfn.XLOOKUP(D603,Produts!$A$1:$A$49,Produts!$B$1:$B$49,,0)</f>
        <v>Rob</v>
      </c>
      <c r="J603" t="str">
        <f>_xlfn.XLOOKUP(D603,Produts!$A$1:$A$49,Produts!$C$1:$C$49,,0)</f>
        <v>L</v>
      </c>
      <c r="K603" s="5">
        <f>_xlfn.XLOOKUP(D603,Produts!$A$1:$A$49,Produts!$D$1:$D$49,,0)</f>
        <v>2.5</v>
      </c>
      <c r="L603" s="6">
        <f>_xlfn.XLOOKUP(D603,Produts!$A$1:$A$49,Produts!$E$1:$E$49,,0)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_xlfn.XLOOKUP(D604,Produts!$A$1:$A$49,Produts!$B$1:$B$49,,0)</f>
        <v>Exc</v>
      </c>
      <c r="J604" t="str">
        <f>_xlfn.XLOOKUP(D604,Produts!$A$1:$A$49,Produts!$C$1:$C$49,,0)</f>
        <v>L</v>
      </c>
      <c r="K604" s="5">
        <f>_xlfn.XLOOKUP(D604,Produts!$A$1:$A$49,Produts!$D$1:$D$49,,0)</f>
        <v>0.2</v>
      </c>
      <c r="L604" s="6">
        <f>_xlfn.XLOOKUP(D604,Produts!$A$1:$A$49,Produts!$E$1:$E$49,,0)</f>
        <v>4.4550000000000001</v>
      </c>
      <c r="M604" s="6">
        <f t="shared" si="27"/>
        <v>22.274999999999999</v>
      </c>
      <c r="N604" t="str">
        <f t="shared" si="28"/>
        <v>Exelca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_xlfn.XLOOKUP(D605,Produts!$A$1:$A$49,Produts!$B$1:$B$49,,0)</f>
        <v>Rob</v>
      </c>
      <c r="J605" t="str">
        <f>_xlfn.XLOOKUP(D605,Produts!$A$1:$A$49,Produts!$C$1:$C$49,,0)</f>
        <v>M</v>
      </c>
      <c r="K605" s="5">
        <f>_xlfn.XLOOKUP(D605,Produts!$A$1:$A$49,Produts!$D$1:$D$49,,0)</f>
        <v>0.2</v>
      </c>
      <c r="L605" s="6">
        <f>_xlfn.XLOOKUP(D605,Produts!$A$1:$A$49,Produts!$E$1:$E$49,,0)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_xlfn.XLOOKUP(D606,Produts!$A$1:$A$49,Produts!$B$1:$B$49,,0)</f>
        <v>Lib</v>
      </c>
      <c r="J606" t="str">
        <f>_xlfn.XLOOKUP(D606,Produts!$A$1:$A$49,Produts!$C$1:$C$49,,0)</f>
        <v>D</v>
      </c>
      <c r="K606" s="5">
        <f>_xlfn.XLOOKUP(D606,Produts!$A$1:$A$49,Produts!$D$1:$D$49,,0)</f>
        <v>2.5</v>
      </c>
      <c r="L606" s="6">
        <f>_xlfn.XLOOKUP(D606,Produts!$A$1:$A$49,Produts!$E$1:$E$49,,0)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_xlfn.XLOOKUP(D607,Produts!$A$1:$A$49,Produts!$B$1:$B$49,,0)</f>
        <v>Ara</v>
      </c>
      <c r="J607" t="str">
        <f>_xlfn.XLOOKUP(D607,Produts!$A$1:$A$49,Produts!$C$1:$C$49,,0)</f>
        <v>L</v>
      </c>
      <c r="K607" s="5">
        <f>_xlfn.XLOOKUP(D607,Produts!$A$1:$A$49,Produts!$D$1:$D$49,,0)</f>
        <v>2.5</v>
      </c>
      <c r="L607" s="6">
        <f>_xlfn.XLOOKUP(D607,Produts!$A$1:$A$49,Produts!$E$1:$E$49,,0)</f>
        <v>29.784999999999997</v>
      </c>
      <c r="M607" s="6">
        <f t="shared" si="27"/>
        <v>148.92499999999998</v>
      </c>
      <c r="N607" t="str">
        <f t="shared" si="28"/>
        <v>Arabic</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_xlfn.XLOOKUP(D608,Produts!$A$1:$A$49,Produts!$B$1:$B$49,,0)</f>
        <v>Lib</v>
      </c>
      <c r="J608" t="str">
        <f>_xlfn.XLOOKUP(D608,Produts!$A$1:$A$49,Produts!$C$1:$C$49,,0)</f>
        <v>L</v>
      </c>
      <c r="K608" s="5">
        <f>_xlfn.XLOOKUP(D608,Produts!$A$1:$A$49,Produts!$D$1:$D$49,,0)</f>
        <v>2.5</v>
      </c>
      <c r="L608" s="6">
        <f>_xlfn.XLOOKUP(D608,Produts!$A$1:$A$49,Produts!$E$1:$E$49,,0)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_xlfn.XLOOKUP(D609,Produts!$A$1:$A$49,Produts!$B$1:$B$49,,0)</f>
        <v>Exc</v>
      </c>
      <c r="J609" t="str">
        <f>_xlfn.XLOOKUP(D609,Produts!$A$1:$A$49,Produts!$C$1:$C$49,,0)</f>
        <v>D</v>
      </c>
      <c r="K609" s="5">
        <f>_xlfn.XLOOKUP(D609,Produts!$A$1:$A$49,Produts!$D$1:$D$49,,0)</f>
        <v>0.2</v>
      </c>
      <c r="L609" s="6">
        <f>_xlfn.XLOOKUP(D609,Produts!$A$1:$A$49,Produts!$E$1:$E$49,,0)</f>
        <v>3.645</v>
      </c>
      <c r="M609" s="6">
        <f t="shared" si="27"/>
        <v>3.645</v>
      </c>
      <c r="N609" t="str">
        <f t="shared" si="28"/>
        <v>Exelca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_xlfn.XLOOKUP(D610,Produts!$A$1:$A$49,Produts!$B$1:$B$49,,0)</f>
        <v>Exc</v>
      </c>
      <c r="J610" t="str">
        <f>_xlfn.XLOOKUP(D610,Produts!$A$1:$A$49,Produts!$C$1:$C$49,,0)</f>
        <v>D</v>
      </c>
      <c r="K610" s="5">
        <f>_xlfn.XLOOKUP(D610,Produts!$A$1:$A$49,Produts!$D$1:$D$49,,0)</f>
        <v>2.5</v>
      </c>
      <c r="L610" s="6">
        <f>_xlfn.XLOOKUP(D610,Produts!$A$1:$A$49,Produts!$E$1:$E$49,,0)</f>
        <v>27.945</v>
      </c>
      <c r="M610" s="6">
        <f t="shared" si="27"/>
        <v>55.89</v>
      </c>
      <c r="N610" t="str">
        <f t="shared" si="28"/>
        <v>Exelca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_xlfn.XLOOKUP(D611,Produts!$A$1:$A$49,Produts!$B$1:$B$49,,0)</f>
        <v>Lib</v>
      </c>
      <c r="J611" t="str">
        <f>_xlfn.XLOOKUP(D611,Produts!$A$1:$A$49,Produts!$C$1:$C$49,,0)</f>
        <v>M</v>
      </c>
      <c r="K611" s="5">
        <f>_xlfn.XLOOKUP(D611,Produts!$A$1:$A$49,Produts!$D$1:$D$49,,0)</f>
        <v>0.2</v>
      </c>
      <c r="L611" s="6">
        <f>_xlfn.XLOOKUP(D611,Produts!$A$1:$A$49,Produts!$E$1:$E$49,,0)</f>
        <v>4.3650000000000002</v>
      </c>
      <c r="M611" s="6">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_xlfn.XLOOKUP(D612,Produts!$A$1:$A$49,Produts!$B$1:$B$49,,0)</f>
        <v>Rob</v>
      </c>
      <c r="J612" t="str">
        <f>_xlfn.XLOOKUP(D612,Produts!$A$1:$A$49,Produts!$C$1:$C$49,,0)</f>
        <v>M</v>
      </c>
      <c r="K612" s="5">
        <f>_xlfn.XLOOKUP(D612,Produts!$A$1:$A$49,Produts!$D$1:$D$49,,0)</f>
        <v>1</v>
      </c>
      <c r="L612" s="6">
        <f>_xlfn.XLOOKUP(D612,Produts!$A$1:$A$49,Produts!$E$1:$E$49,,0)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_xlfn.XLOOKUP(D613,Produts!$A$1:$A$49,Produts!$B$1:$B$49,,0)</f>
        <v>Exc</v>
      </c>
      <c r="J613" t="str">
        <f>_xlfn.XLOOKUP(D613,Produts!$A$1:$A$49,Produts!$C$1:$C$49,,0)</f>
        <v>L</v>
      </c>
      <c r="K613" s="5">
        <f>_xlfn.XLOOKUP(D613,Produts!$A$1:$A$49,Produts!$D$1:$D$49,,0)</f>
        <v>2.5</v>
      </c>
      <c r="L613" s="6">
        <f>_xlfn.XLOOKUP(D613,Produts!$A$1:$A$49,Produts!$E$1:$E$49,,0)</f>
        <v>34.154999999999994</v>
      </c>
      <c r="M613" s="6">
        <f t="shared" si="27"/>
        <v>68.309999999999988</v>
      </c>
      <c r="N613" t="str">
        <f t="shared" si="28"/>
        <v>Exelca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_xlfn.XLOOKUP(D614,Produts!$A$1:$A$49,Produts!$B$1:$B$49,,0)</f>
        <v>Ara</v>
      </c>
      <c r="J614" t="str">
        <f>_xlfn.XLOOKUP(D614,Produts!$A$1:$A$49,Produts!$C$1:$C$49,,0)</f>
        <v>M</v>
      </c>
      <c r="K614" s="5">
        <f>_xlfn.XLOOKUP(D614,Produts!$A$1:$A$49,Produts!$D$1:$D$49,,0)</f>
        <v>0.2</v>
      </c>
      <c r="L614" s="6">
        <f>_xlfn.XLOOKUP(D614,Produts!$A$1:$A$49,Produts!$E$1:$E$49,,0)</f>
        <v>3.375</v>
      </c>
      <c r="M614" s="6">
        <f t="shared" si="27"/>
        <v>13.5</v>
      </c>
      <c r="N614" t="str">
        <f t="shared" si="28"/>
        <v>Arabic</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_xlfn.XLOOKUP(D615,Produts!$A$1:$A$49,Produts!$B$1:$B$49,,0)</f>
        <v>Rob</v>
      </c>
      <c r="J615" t="str">
        <f>_xlfn.XLOOKUP(D615,Produts!$A$1:$A$49,Produts!$C$1:$C$49,,0)</f>
        <v>M</v>
      </c>
      <c r="K615" s="5">
        <f>_xlfn.XLOOKUP(D615,Produts!$A$1:$A$49,Produts!$D$1:$D$49,,0)</f>
        <v>0.5</v>
      </c>
      <c r="L615" s="6">
        <f>_xlfn.XLOOKUP(D615,Produts!$A$1:$A$49,Produts!$E$1:$E$49,,0)</f>
        <v>5.97</v>
      </c>
      <c r="M615" s="6">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_xlfn.XLOOKUP(D616,Produts!$A$1:$A$49,Produts!$B$1:$B$49,,0)</f>
        <v>Rob</v>
      </c>
      <c r="J616" t="str">
        <f>_xlfn.XLOOKUP(D616,Produts!$A$1:$A$49,Produts!$C$1:$C$49,,0)</f>
        <v>M</v>
      </c>
      <c r="K616" s="5">
        <f>_xlfn.XLOOKUP(D616,Produts!$A$1:$A$49,Produts!$D$1:$D$49,,0)</f>
        <v>0.5</v>
      </c>
      <c r="L616" s="6">
        <f>_xlfn.XLOOKUP(D616,Produts!$A$1:$A$49,Produts!$E$1:$E$49,,0)</f>
        <v>5.97</v>
      </c>
      <c r="M616" s="6">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_xlfn.XLOOKUP(D617,Produts!$A$1:$A$49,Produts!$B$1:$B$49,,0)</f>
        <v>Lib</v>
      </c>
      <c r="J617" t="str">
        <f>_xlfn.XLOOKUP(D617,Produts!$A$1:$A$49,Produts!$C$1:$C$49,,0)</f>
        <v>L</v>
      </c>
      <c r="K617" s="5">
        <f>_xlfn.XLOOKUP(D617,Produts!$A$1:$A$49,Produts!$D$1:$D$49,,0)</f>
        <v>2.5</v>
      </c>
      <c r="L617" s="6">
        <f>_xlfn.XLOOKUP(D617,Produts!$A$1:$A$49,Produts!$E$1:$E$49,,0)</f>
        <v>36.454999999999998</v>
      </c>
      <c r="M617" s="6">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_xlfn.XLOOKUP(D618,Produts!$A$1:$A$49,Produts!$B$1:$B$49,,0)</f>
        <v>Exc</v>
      </c>
      <c r="J618" t="str">
        <f>_xlfn.XLOOKUP(D618,Produts!$A$1:$A$49,Produts!$C$1:$C$49,,0)</f>
        <v>M</v>
      </c>
      <c r="K618" s="5">
        <f>_xlfn.XLOOKUP(D618,Produts!$A$1:$A$49,Produts!$D$1:$D$49,,0)</f>
        <v>2.5</v>
      </c>
      <c r="L618" s="6">
        <f>_xlfn.XLOOKUP(D618,Produts!$A$1:$A$49,Produts!$E$1:$E$49,,0)</f>
        <v>31.624999999999996</v>
      </c>
      <c r="M618" s="6">
        <f t="shared" si="27"/>
        <v>126.49999999999999</v>
      </c>
      <c r="N618" t="str">
        <f t="shared" si="28"/>
        <v>Exelca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_xlfn.XLOOKUP(D619,Produts!$A$1:$A$49,Produts!$B$1:$B$49,,0)</f>
        <v>Lib</v>
      </c>
      <c r="J619" t="str">
        <f>_xlfn.XLOOKUP(D619,Produts!$A$1:$A$49,Produts!$C$1:$C$49,,0)</f>
        <v>M</v>
      </c>
      <c r="K619" s="5">
        <f>_xlfn.XLOOKUP(D619,Produts!$A$1:$A$49,Produts!$D$1:$D$49,,0)</f>
        <v>2.5</v>
      </c>
      <c r="L619" s="6">
        <f>_xlfn.XLOOKUP(D619,Produts!$A$1:$A$49,Produts!$E$1:$E$49,,0)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_xlfn.XLOOKUP(D620,Produts!$A$1:$A$49,Produts!$B$1:$B$49,,0)</f>
        <v>Exc</v>
      </c>
      <c r="J620" t="str">
        <f>_xlfn.XLOOKUP(D620,Produts!$A$1:$A$49,Produts!$C$1:$C$49,,0)</f>
        <v>D</v>
      </c>
      <c r="K620" s="5">
        <f>_xlfn.XLOOKUP(D620,Produts!$A$1:$A$49,Produts!$D$1:$D$49,,0)</f>
        <v>1</v>
      </c>
      <c r="L620" s="6">
        <f>_xlfn.XLOOKUP(D620,Produts!$A$1:$A$49,Produts!$E$1:$E$49,,0)</f>
        <v>12.15</v>
      </c>
      <c r="M620" s="6">
        <f t="shared" si="27"/>
        <v>72.900000000000006</v>
      </c>
      <c r="N620" t="str">
        <f t="shared" si="28"/>
        <v>Exelca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_xlfn.XLOOKUP(D621,Produts!$A$1:$A$49,Produts!$B$1:$B$49,,0)</f>
        <v>Lib</v>
      </c>
      <c r="J621" t="str">
        <f>_xlfn.XLOOKUP(D621,Produts!$A$1:$A$49,Produts!$C$1:$C$49,,0)</f>
        <v>D</v>
      </c>
      <c r="K621" s="5">
        <f>_xlfn.XLOOKUP(D621,Produts!$A$1:$A$49,Produts!$D$1:$D$49,,0)</f>
        <v>0.5</v>
      </c>
      <c r="L621" s="6">
        <f>_xlfn.XLOOKUP(D621,Produts!$A$1:$A$49,Produts!$E$1:$E$49,,0)</f>
        <v>7.77</v>
      </c>
      <c r="M621" s="6">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_xlfn.XLOOKUP(D622,Produts!$A$1:$A$49,Produts!$B$1:$B$49,,0)</f>
        <v>Ara</v>
      </c>
      <c r="J622" t="str">
        <f>_xlfn.XLOOKUP(D622,Produts!$A$1:$A$49,Produts!$C$1:$C$49,,0)</f>
        <v>M</v>
      </c>
      <c r="K622" s="5">
        <f>_xlfn.XLOOKUP(D622,Produts!$A$1:$A$49,Produts!$D$1:$D$49,,0)</f>
        <v>0.2</v>
      </c>
      <c r="L622" s="6">
        <f>_xlfn.XLOOKUP(D622,Produts!$A$1:$A$49,Produts!$E$1:$E$49,,0)</f>
        <v>3.375</v>
      </c>
      <c r="M622" s="6">
        <f t="shared" si="27"/>
        <v>20.25</v>
      </c>
      <c r="N622" t="str">
        <f t="shared" si="28"/>
        <v>Arabic</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_xlfn.XLOOKUP(D623,Produts!$A$1:$A$49,Produts!$B$1:$B$49,,0)</f>
        <v>Ara</v>
      </c>
      <c r="J623" t="str">
        <f>_xlfn.XLOOKUP(D623,Produts!$A$1:$A$49,Produts!$C$1:$C$49,,0)</f>
        <v>L</v>
      </c>
      <c r="K623" s="5">
        <f>_xlfn.XLOOKUP(D623,Produts!$A$1:$A$49,Produts!$D$1:$D$49,,0)</f>
        <v>1</v>
      </c>
      <c r="L623" s="6">
        <f>_xlfn.XLOOKUP(D623,Produts!$A$1:$A$49,Produts!$E$1:$E$49,,0)</f>
        <v>12.95</v>
      </c>
      <c r="M623" s="6">
        <f t="shared" si="27"/>
        <v>77.699999999999989</v>
      </c>
      <c r="N623" t="str">
        <f t="shared" si="28"/>
        <v>Arabic</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_xlfn.XLOOKUP(D624,Produts!$A$1:$A$49,Produts!$B$1:$B$49,,0)</f>
        <v>Lib</v>
      </c>
      <c r="J624" t="str">
        <f>_xlfn.XLOOKUP(D624,Produts!$A$1:$A$49,Produts!$C$1:$C$49,,0)</f>
        <v>M</v>
      </c>
      <c r="K624" s="5">
        <f>_xlfn.XLOOKUP(D624,Produts!$A$1:$A$49,Produts!$D$1:$D$49,,0)</f>
        <v>2.5</v>
      </c>
      <c r="L624" s="6">
        <f>_xlfn.XLOOKUP(D624,Produts!$A$1:$A$49,Produts!$E$1:$E$49,,0)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_xlfn.XLOOKUP(D625,Produts!$A$1:$A$49,Produts!$B$1:$B$49,,0)</f>
        <v>Exc</v>
      </c>
      <c r="J625" t="str">
        <f>_xlfn.XLOOKUP(D625,Produts!$A$1:$A$49,Produts!$C$1:$C$49,,0)</f>
        <v>D</v>
      </c>
      <c r="K625" s="5">
        <f>_xlfn.XLOOKUP(D625,Produts!$A$1:$A$49,Produts!$D$1:$D$49,,0)</f>
        <v>1</v>
      </c>
      <c r="L625" s="6">
        <f>_xlfn.XLOOKUP(D625,Produts!$A$1:$A$49,Produts!$E$1:$E$49,,0)</f>
        <v>12.15</v>
      </c>
      <c r="M625" s="6">
        <f t="shared" si="27"/>
        <v>12.15</v>
      </c>
      <c r="N625" t="str">
        <f t="shared" si="28"/>
        <v>Exelca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_xlfn.XLOOKUP(D626,Produts!$A$1:$A$49,Produts!$B$1:$B$49,,0)</f>
        <v>Exc</v>
      </c>
      <c r="J626" t="str">
        <f>_xlfn.XLOOKUP(D626,Produts!$A$1:$A$49,Produts!$C$1:$C$49,,0)</f>
        <v>M</v>
      </c>
      <c r="K626" s="5">
        <f>_xlfn.XLOOKUP(D626,Produts!$A$1:$A$49,Produts!$D$1:$D$49,,0)</f>
        <v>2.5</v>
      </c>
      <c r="L626" s="6">
        <f>_xlfn.XLOOKUP(D626,Produts!$A$1:$A$49,Produts!$E$1:$E$49,,0)</f>
        <v>31.624999999999996</v>
      </c>
      <c r="M626" s="6">
        <f t="shared" si="27"/>
        <v>63.249999999999993</v>
      </c>
      <c r="N626" t="str">
        <f t="shared" si="28"/>
        <v>Exelca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_xlfn.XLOOKUP(D627,Produts!$A$1:$A$49,Produts!$B$1:$B$49,,0)</f>
        <v>Rob</v>
      </c>
      <c r="J627" t="str">
        <f>_xlfn.XLOOKUP(D627,Produts!$A$1:$A$49,Produts!$C$1:$C$49,,0)</f>
        <v>L</v>
      </c>
      <c r="K627" s="5">
        <f>_xlfn.XLOOKUP(D627,Produts!$A$1:$A$49,Produts!$D$1:$D$49,,0)</f>
        <v>0.5</v>
      </c>
      <c r="L627" s="6">
        <f>_xlfn.XLOOKUP(D627,Produts!$A$1:$A$49,Produts!$E$1:$E$49,,0)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_xlfn.XLOOKUP(D628,Produts!$A$1:$A$49,Produts!$B$1:$B$49,,0)</f>
        <v>Ara</v>
      </c>
      <c r="J628" t="str">
        <f>_xlfn.XLOOKUP(D628,Produts!$A$1:$A$49,Produts!$C$1:$C$49,,0)</f>
        <v>M</v>
      </c>
      <c r="K628" s="5">
        <f>_xlfn.XLOOKUP(D628,Produts!$A$1:$A$49,Produts!$D$1:$D$49,,0)</f>
        <v>2.5</v>
      </c>
      <c r="L628" s="6">
        <f>_xlfn.XLOOKUP(D628,Produts!$A$1:$A$49,Produts!$E$1:$E$49,,0)</f>
        <v>25.874999999999996</v>
      </c>
      <c r="M628" s="6">
        <f t="shared" si="27"/>
        <v>77.624999999999986</v>
      </c>
      <c r="N628" t="str">
        <f t="shared" si="28"/>
        <v>Arabic</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_xlfn.XLOOKUP(D629,Produts!$A$1:$A$49,Produts!$B$1:$B$49,,0)</f>
        <v>Exc</v>
      </c>
      <c r="J629" t="str">
        <f>_xlfn.XLOOKUP(D629,Produts!$A$1:$A$49,Produts!$C$1:$C$49,,0)</f>
        <v>M</v>
      </c>
      <c r="K629" s="5">
        <f>_xlfn.XLOOKUP(D629,Produts!$A$1:$A$49,Produts!$D$1:$D$49,,0)</f>
        <v>2.5</v>
      </c>
      <c r="L629" s="6">
        <f>_xlfn.XLOOKUP(D629,Produts!$A$1:$A$49,Produts!$E$1:$E$49,,0)</f>
        <v>31.624999999999996</v>
      </c>
      <c r="M629" s="6">
        <f t="shared" si="27"/>
        <v>63.249999999999993</v>
      </c>
      <c r="N629" t="str">
        <f t="shared" si="28"/>
        <v>Exelca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_xlfn.XLOOKUP(D630,Produts!$A$1:$A$49,Produts!$B$1:$B$49,,0)</f>
        <v>Exc</v>
      </c>
      <c r="J630" t="str">
        <f>_xlfn.XLOOKUP(D630,Produts!$A$1:$A$49,Produts!$C$1:$C$49,,0)</f>
        <v>L</v>
      </c>
      <c r="K630" s="5">
        <f>_xlfn.XLOOKUP(D630,Produts!$A$1:$A$49,Produts!$D$1:$D$49,,0)</f>
        <v>0.2</v>
      </c>
      <c r="L630" s="6">
        <f>_xlfn.XLOOKUP(D630,Produts!$A$1:$A$49,Produts!$E$1:$E$49,,0)</f>
        <v>4.4550000000000001</v>
      </c>
      <c r="M630" s="6">
        <f t="shared" si="27"/>
        <v>26.73</v>
      </c>
      <c r="N630" t="str">
        <f t="shared" si="28"/>
        <v>Exelca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_xlfn.XLOOKUP(D631,Produts!$A$1:$A$49,Produts!$B$1:$B$49,,0)</f>
        <v>Lib</v>
      </c>
      <c r="J631" t="str">
        <f>_xlfn.XLOOKUP(D631,Produts!$A$1:$A$49,Produts!$C$1:$C$49,,0)</f>
        <v>D</v>
      </c>
      <c r="K631" s="5">
        <f>_xlfn.XLOOKUP(D631,Produts!$A$1:$A$49,Produts!$D$1:$D$49,,0)</f>
        <v>0.5</v>
      </c>
      <c r="L631" s="6">
        <f>_xlfn.XLOOKUP(D631,Produts!$A$1:$A$49,Produts!$E$1:$E$49,,0)</f>
        <v>7.77</v>
      </c>
      <c r="M631" s="6">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_xlfn.XLOOKUP(D632,Produts!$A$1:$A$49,Produts!$B$1:$B$49,,0)</f>
        <v>Ara</v>
      </c>
      <c r="J632" t="str">
        <f>_xlfn.XLOOKUP(D632,Produts!$A$1:$A$49,Produts!$C$1:$C$49,,0)</f>
        <v>D</v>
      </c>
      <c r="K632" s="5">
        <f>_xlfn.XLOOKUP(D632,Produts!$A$1:$A$49,Produts!$D$1:$D$49,,0)</f>
        <v>0.2</v>
      </c>
      <c r="L632" s="6">
        <f>_xlfn.XLOOKUP(D632,Produts!$A$1:$A$49,Produts!$E$1:$E$49,,0)</f>
        <v>2.9849999999999999</v>
      </c>
      <c r="M632" s="6">
        <f t="shared" si="27"/>
        <v>2.9849999999999999</v>
      </c>
      <c r="N632" t="str">
        <f t="shared" si="28"/>
        <v>Arabic</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_xlfn.XLOOKUP(D633,Produts!$A$1:$A$49,Produts!$B$1:$B$49,,0)</f>
        <v>Rob</v>
      </c>
      <c r="J633" t="str">
        <f>_xlfn.XLOOKUP(D633,Produts!$A$1:$A$49,Produts!$C$1:$C$49,,0)</f>
        <v>D</v>
      </c>
      <c r="K633" s="5">
        <f>_xlfn.XLOOKUP(D633,Produts!$A$1:$A$49,Produts!$D$1:$D$49,,0)</f>
        <v>2.5</v>
      </c>
      <c r="L633" s="6">
        <f>_xlfn.XLOOKUP(D633,Produts!$A$1:$A$49,Produts!$E$1:$E$49,,0)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_xlfn.XLOOKUP(D634,Produts!$A$1:$A$49,Produts!$B$1:$B$49,,0)</f>
        <v>Exc</v>
      </c>
      <c r="J634" t="str">
        <f>_xlfn.XLOOKUP(D634,Produts!$A$1:$A$49,Produts!$C$1:$C$49,,0)</f>
        <v>L</v>
      </c>
      <c r="K634" s="5">
        <f>_xlfn.XLOOKUP(D634,Produts!$A$1:$A$49,Produts!$D$1:$D$49,,0)</f>
        <v>0.5</v>
      </c>
      <c r="L634" s="6">
        <f>_xlfn.XLOOKUP(D634,Produts!$A$1:$A$49,Produts!$E$1:$E$49,,0)</f>
        <v>8.91</v>
      </c>
      <c r="M634" s="6">
        <f t="shared" si="27"/>
        <v>35.64</v>
      </c>
      <c r="N634" t="str">
        <f t="shared" si="28"/>
        <v>Exelca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_xlfn.XLOOKUP(D635,Produts!$A$1:$A$49,Produts!$B$1:$B$49,,0)</f>
        <v>Rob</v>
      </c>
      <c r="J635" t="str">
        <f>_xlfn.XLOOKUP(D635,Produts!$A$1:$A$49,Produts!$C$1:$C$49,,0)</f>
        <v>L</v>
      </c>
      <c r="K635" s="5">
        <f>_xlfn.XLOOKUP(D635,Produts!$A$1:$A$49,Produts!$D$1:$D$49,,0)</f>
        <v>1</v>
      </c>
      <c r="L635" s="6">
        <f>_xlfn.XLOOKUP(D635,Produts!$A$1:$A$49,Produts!$E$1:$E$49,,0)</f>
        <v>11.95</v>
      </c>
      <c r="M635" s="6">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_xlfn.XLOOKUP(D636,Produts!$A$1:$A$49,Produts!$B$1:$B$49,,0)</f>
        <v>Lib</v>
      </c>
      <c r="J636" t="str">
        <f>_xlfn.XLOOKUP(D636,Produts!$A$1:$A$49,Produts!$C$1:$C$49,,0)</f>
        <v>M</v>
      </c>
      <c r="K636" s="5">
        <f>_xlfn.XLOOKUP(D636,Produts!$A$1:$A$49,Produts!$D$1:$D$49,,0)</f>
        <v>1</v>
      </c>
      <c r="L636" s="6">
        <f>_xlfn.XLOOKUP(D636,Produts!$A$1:$A$49,Produts!$E$1:$E$49,,0)</f>
        <v>14.55</v>
      </c>
      <c r="M636" s="6">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_xlfn.XLOOKUP(D637,Produts!$A$1:$A$49,Produts!$B$1:$B$49,,0)</f>
        <v>Exc</v>
      </c>
      <c r="J637" t="str">
        <f>_xlfn.XLOOKUP(D637,Produts!$A$1:$A$49,Produts!$C$1:$C$49,,0)</f>
        <v>L</v>
      </c>
      <c r="K637" s="5">
        <f>_xlfn.XLOOKUP(D637,Produts!$A$1:$A$49,Produts!$D$1:$D$49,,0)</f>
        <v>0.5</v>
      </c>
      <c r="L637" s="6">
        <f>_xlfn.XLOOKUP(D637,Produts!$A$1:$A$49,Produts!$E$1:$E$49,,0)</f>
        <v>8.91</v>
      </c>
      <c r="M637" s="6">
        <f t="shared" si="27"/>
        <v>35.64</v>
      </c>
      <c r="N637" t="str">
        <f t="shared" si="28"/>
        <v>Exelca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_xlfn.XLOOKUP(D638,Produts!$A$1:$A$49,Produts!$B$1:$B$49,,0)</f>
        <v>Lib</v>
      </c>
      <c r="J638" t="str">
        <f>_xlfn.XLOOKUP(D638,Produts!$A$1:$A$49,Produts!$C$1:$C$49,,0)</f>
        <v>L</v>
      </c>
      <c r="K638" s="5">
        <f>_xlfn.XLOOKUP(D638,Produts!$A$1:$A$49,Produts!$D$1:$D$49,,0)</f>
        <v>1</v>
      </c>
      <c r="L638" s="6">
        <f>_xlfn.XLOOKUP(D638,Produts!$A$1:$A$49,Produts!$E$1:$E$49,,0)</f>
        <v>15.85</v>
      </c>
      <c r="M638" s="6">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_xlfn.XLOOKUP(D639,Produts!$A$1:$A$49,Produts!$B$1:$B$49,,0)</f>
        <v>Exc</v>
      </c>
      <c r="J639" t="str">
        <f>_xlfn.XLOOKUP(D639,Produts!$A$1:$A$49,Produts!$C$1:$C$49,,0)</f>
        <v>M</v>
      </c>
      <c r="K639" s="5">
        <f>_xlfn.XLOOKUP(D639,Produts!$A$1:$A$49,Produts!$D$1:$D$49,,0)</f>
        <v>2.5</v>
      </c>
      <c r="L639" s="6">
        <f>_xlfn.XLOOKUP(D639,Produts!$A$1:$A$49,Produts!$E$1:$E$49,,0)</f>
        <v>31.624999999999996</v>
      </c>
      <c r="M639" s="6">
        <f t="shared" si="27"/>
        <v>31.624999999999996</v>
      </c>
      <c r="N639" t="str">
        <f t="shared" si="28"/>
        <v>Exelca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_xlfn.XLOOKUP(D640,Produts!$A$1:$A$49,Produts!$B$1:$B$49,,0)</f>
        <v>Ara</v>
      </c>
      <c r="J640" t="str">
        <f>_xlfn.XLOOKUP(D640,Produts!$A$1:$A$49,Produts!$C$1:$C$49,,0)</f>
        <v>M</v>
      </c>
      <c r="K640" s="5">
        <f>_xlfn.XLOOKUP(D640,Produts!$A$1:$A$49,Produts!$D$1:$D$49,,0)</f>
        <v>2.5</v>
      </c>
      <c r="L640" s="6">
        <f>_xlfn.XLOOKUP(D640,Produts!$A$1:$A$49,Produts!$E$1:$E$49,,0)</f>
        <v>25.874999999999996</v>
      </c>
      <c r="M640" s="6">
        <f t="shared" si="27"/>
        <v>77.624999999999986</v>
      </c>
      <c r="N640" t="str">
        <f t="shared" si="28"/>
        <v>Arabic</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_xlfn.XLOOKUP(D641,Produts!$A$1:$A$49,Produts!$B$1:$B$49,,0)</f>
        <v>Lib</v>
      </c>
      <c r="J641" t="str">
        <f>_xlfn.XLOOKUP(D641,Produts!$A$1:$A$49,Produts!$C$1:$C$49,,0)</f>
        <v>D</v>
      </c>
      <c r="K641" s="5">
        <f>_xlfn.XLOOKUP(D641,Produts!$A$1:$A$49,Produts!$D$1:$D$49,,0)</f>
        <v>0.2</v>
      </c>
      <c r="L641" s="6">
        <f>_xlfn.XLOOKUP(D641,Produts!$A$1:$A$49,Produts!$E$1:$E$49,,0)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_xlfn.XLOOKUP(D642,Produts!$A$1:$A$49,Produts!$B$1:$B$49,,0)</f>
        <v>Rob</v>
      </c>
      <c r="J642" t="str">
        <f>_xlfn.XLOOKUP(D642,Produts!$A$1:$A$49,Produts!$C$1:$C$49,,0)</f>
        <v>L</v>
      </c>
      <c r="K642" s="5">
        <f>_xlfn.XLOOKUP(D642,Produts!$A$1:$A$49,Produts!$D$1:$D$49,,0)</f>
        <v>2.5</v>
      </c>
      <c r="L642" s="6">
        <f>_xlfn.XLOOKUP(D642,Produts!$A$1:$A$49,Produts!$E$1:$E$49,,0)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_xlfn.XLOOKUP(D643,Produts!$A$1:$A$49,Produts!$B$1:$B$49,,0)</f>
        <v>Rob</v>
      </c>
      <c r="J643" t="str">
        <f>_xlfn.XLOOKUP(D643,Produts!$A$1:$A$49,Produts!$C$1:$C$49,,0)</f>
        <v>L</v>
      </c>
      <c r="K643" s="5">
        <f>_xlfn.XLOOKUP(D643,Produts!$A$1:$A$49,Produts!$D$1:$D$49,,0)</f>
        <v>1</v>
      </c>
      <c r="L643" s="6">
        <f>_xlfn.XLOOKUP(D643,Produts!$A$1:$A$49,Produts!$E$1:$E$49,,0)</f>
        <v>11.95</v>
      </c>
      <c r="M643" s="6">
        <f t="shared" ref="M643:M706" si="30">(L643*E643)</f>
        <v>35.849999999999994</v>
      </c>
      <c r="N643" t="str">
        <f t="shared" ref="N643:N706" si="31">IF(I643="Rob","Robusta",IF(I643="Exc","Exelca",IF(I643="Lib","Liberica",IF(I643="Ara","Arabic",""))))</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_xlfn.XLOOKUP(D644,Produts!$A$1:$A$49,Produts!$B$1:$B$49,,0)</f>
        <v>Exc</v>
      </c>
      <c r="J644" t="str">
        <f>_xlfn.XLOOKUP(D644,Produts!$A$1:$A$49,Produts!$C$1:$C$49,,0)</f>
        <v>M</v>
      </c>
      <c r="K644" s="5">
        <f>_xlfn.XLOOKUP(D644,Produts!$A$1:$A$49,Produts!$D$1:$D$49,,0)</f>
        <v>0.2</v>
      </c>
      <c r="L644" s="6">
        <f>_xlfn.XLOOKUP(D644,Produts!$A$1:$A$49,Produts!$E$1:$E$49,,0)</f>
        <v>4.125</v>
      </c>
      <c r="M644" s="6">
        <f t="shared" si="30"/>
        <v>8.25</v>
      </c>
      <c r="N644" t="str">
        <f t="shared" si="31"/>
        <v>Exelca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_xlfn.XLOOKUP(D645,Produts!$A$1:$A$49,Produts!$B$1:$B$49,,0)</f>
        <v>Exc</v>
      </c>
      <c r="J645" t="str">
        <f>_xlfn.XLOOKUP(D645,Produts!$A$1:$A$49,Produts!$C$1:$C$49,,0)</f>
        <v>L</v>
      </c>
      <c r="K645" s="5">
        <f>_xlfn.XLOOKUP(D645,Produts!$A$1:$A$49,Produts!$D$1:$D$49,,0)</f>
        <v>2.5</v>
      </c>
      <c r="L645" s="6">
        <f>_xlfn.XLOOKUP(D645,Produts!$A$1:$A$49,Produts!$E$1:$E$49,,0)</f>
        <v>34.154999999999994</v>
      </c>
      <c r="M645" s="6">
        <f t="shared" si="30"/>
        <v>102.46499999999997</v>
      </c>
      <c r="N645" t="str">
        <f t="shared" si="31"/>
        <v>Exelca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_xlfn.XLOOKUP(D646,Produts!$A$1:$A$49,Produts!$B$1:$B$49,,0)</f>
        <v>Rob</v>
      </c>
      <c r="J646" t="str">
        <f>_xlfn.XLOOKUP(D646,Produts!$A$1:$A$49,Produts!$C$1:$C$49,,0)</f>
        <v>D</v>
      </c>
      <c r="K646" s="5">
        <f>_xlfn.XLOOKUP(D646,Produts!$A$1:$A$49,Produts!$D$1:$D$49,,0)</f>
        <v>2.5</v>
      </c>
      <c r="L646" s="6">
        <f>_xlfn.XLOOKUP(D646,Produts!$A$1:$A$49,Produts!$E$1:$E$49,,0)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_xlfn.XLOOKUP(D647,Produts!$A$1:$A$49,Produts!$B$1:$B$49,,0)</f>
        <v>Ara</v>
      </c>
      <c r="J647" t="str">
        <f>_xlfn.XLOOKUP(D647,Produts!$A$1:$A$49,Produts!$C$1:$C$49,,0)</f>
        <v>D</v>
      </c>
      <c r="K647" s="5">
        <f>_xlfn.XLOOKUP(D647,Produts!$A$1:$A$49,Produts!$D$1:$D$49,,0)</f>
        <v>2.5</v>
      </c>
      <c r="L647" s="6">
        <f>_xlfn.XLOOKUP(D647,Produts!$A$1:$A$49,Produts!$E$1:$E$49,,0)</f>
        <v>22.884999999999998</v>
      </c>
      <c r="M647" s="6">
        <f t="shared" si="30"/>
        <v>68.655000000000001</v>
      </c>
      <c r="N647" t="str">
        <f t="shared" si="31"/>
        <v>Arabic</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_xlfn.XLOOKUP(D648,Produts!$A$1:$A$49,Produts!$B$1:$B$49,,0)</f>
        <v>Ara</v>
      </c>
      <c r="J648" t="str">
        <f>_xlfn.XLOOKUP(D648,Produts!$A$1:$A$49,Produts!$C$1:$C$49,,0)</f>
        <v>D</v>
      </c>
      <c r="K648" s="5">
        <f>_xlfn.XLOOKUP(D648,Produts!$A$1:$A$49,Produts!$D$1:$D$49,,0)</f>
        <v>1</v>
      </c>
      <c r="L648" s="6">
        <f>_xlfn.XLOOKUP(D648,Produts!$A$1:$A$49,Produts!$E$1:$E$49,,0)</f>
        <v>9.9499999999999993</v>
      </c>
      <c r="M648" s="6">
        <f t="shared" si="30"/>
        <v>9.9499999999999993</v>
      </c>
      <c r="N648" t="str">
        <f t="shared" si="31"/>
        <v>Arabic</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_xlfn.XLOOKUP(D649,Produts!$A$1:$A$49,Produts!$B$1:$B$49,,0)</f>
        <v>Lib</v>
      </c>
      <c r="J649" t="str">
        <f>_xlfn.XLOOKUP(D649,Produts!$A$1:$A$49,Produts!$C$1:$C$49,,0)</f>
        <v>L</v>
      </c>
      <c r="K649" s="5">
        <f>_xlfn.XLOOKUP(D649,Produts!$A$1:$A$49,Produts!$D$1:$D$49,,0)</f>
        <v>0.5</v>
      </c>
      <c r="L649" s="6">
        <f>_xlfn.XLOOKUP(D649,Produts!$A$1:$A$49,Produts!$E$1:$E$49,,0)</f>
        <v>9.51</v>
      </c>
      <c r="M649" s="6">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_xlfn.XLOOKUP(D650,Produts!$A$1:$A$49,Produts!$B$1:$B$49,,0)</f>
        <v>Rob</v>
      </c>
      <c r="J650" t="str">
        <f>_xlfn.XLOOKUP(D650,Produts!$A$1:$A$49,Produts!$C$1:$C$49,,0)</f>
        <v>D</v>
      </c>
      <c r="K650" s="5">
        <f>_xlfn.XLOOKUP(D650,Produts!$A$1:$A$49,Produts!$D$1:$D$49,,0)</f>
        <v>0.2</v>
      </c>
      <c r="L650" s="6">
        <f>_xlfn.XLOOKUP(D650,Produts!$A$1:$A$49,Produts!$E$1:$E$49,,0)</f>
        <v>2.6849999999999996</v>
      </c>
      <c r="M650" s="6">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_xlfn.XLOOKUP(D651,Produts!$A$1:$A$49,Produts!$B$1:$B$49,,0)</f>
        <v>Lib</v>
      </c>
      <c r="J651" t="str">
        <f>_xlfn.XLOOKUP(D651,Produts!$A$1:$A$49,Produts!$C$1:$C$49,,0)</f>
        <v>L</v>
      </c>
      <c r="K651" s="5">
        <f>_xlfn.XLOOKUP(D651,Produts!$A$1:$A$49,Produts!$D$1:$D$49,,0)</f>
        <v>1</v>
      </c>
      <c r="L651" s="6">
        <f>_xlfn.XLOOKUP(D651,Produts!$A$1:$A$49,Produts!$E$1:$E$49,,0)</f>
        <v>15.85</v>
      </c>
      <c r="M651" s="6">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_xlfn.XLOOKUP(D652,Produts!$A$1:$A$49,Produts!$B$1:$B$49,,0)</f>
        <v>Rob</v>
      </c>
      <c r="J652" t="str">
        <f>_xlfn.XLOOKUP(D652,Produts!$A$1:$A$49,Produts!$C$1:$C$49,,0)</f>
        <v>D</v>
      </c>
      <c r="K652" s="5">
        <f>_xlfn.XLOOKUP(D652,Produts!$A$1:$A$49,Produts!$D$1:$D$49,,0)</f>
        <v>0.5</v>
      </c>
      <c r="L652" s="6">
        <f>_xlfn.XLOOKUP(D652,Produts!$A$1:$A$49,Produts!$E$1:$E$49,,0)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_xlfn.XLOOKUP(D653,Produts!$A$1:$A$49,Produts!$B$1:$B$49,,0)</f>
        <v>Rob</v>
      </c>
      <c r="J653" t="str">
        <f>_xlfn.XLOOKUP(D653,Produts!$A$1:$A$49,Produts!$C$1:$C$49,,0)</f>
        <v>L</v>
      </c>
      <c r="K653" s="5">
        <f>_xlfn.XLOOKUP(D653,Produts!$A$1:$A$49,Produts!$D$1:$D$49,,0)</f>
        <v>1</v>
      </c>
      <c r="L653" s="6">
        <f>_xlfn.XLOOKUP(D653,Produts!$A$1:$A$49,Produts!$E$1:$E$49,,0)</f>
        <v>11.95</v>
      </c>
      <c r="M653" s="6">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_xlfn.XLOOKUP(D654,Produts!$A$1:$A$49,Produts!$B$1:$B$49,,0)</f>
        <v>Lib</v>
      </c>
      <c r="J654" t="str">
        <f>_xlfn.XLOOKUP(D654,Produts!$A$1:$A$49,Produts!$C$1:$C$49,,0)</f>
        <v>L</v>
      </c>
      <c r="K654" s="5">
        <f>_xlfn.XLOOKUP(D654,Produts!$A$1:$A$49,Produts!$D$1:$D$49,,0)</f>
        <v>1</v>
      </c>
      <c r="L654" s="6">
        <f>_xlfn.XLOOKUP(D654,Produts!$A$1:$A$49,Produts!$E$1:$E$49,,0)</f>
        <v>15.85</v>
      </c>
      <c r="M654" s="6">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_xlfn.XLOOKUP(D655,Produts!$A$1:$A$49,Produts!$B$1:$B$49,,0)</f>
        <v>Ara</v>
      </c>
      <c r="J655" t="str">
        <f>_xlfn.XLOOKUP(D655,Produts!$A$1:$A$49,Produts!$C$1:$C$49,,0)</f>
        <v>M</v>
      </c>
      <c r="K655" s="5">
        <f>_xlfn.XLOOKUP(D655,Produts!$A$1:$A$49,Produts!$D$1:$D$49,,0)</f>
        <v>2.5</v>
      </c>
      <c r="L655" s="6">
        <f>_xlfn.XLOOKUP(D655,Produts!$A$1:$A$49,Produts!$E$1:$E$49,,0)</f>
        <v>25.874999999999996</v>
      </c>
      <c r="M655" s="6">
        <f t="shared" si="30"/>
        <v>103.49999999999999</v>
      </c>
      <c r="N655" t="str">
        <f t="shared" si="31"/>
        <v>Arabic</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_xlfn.XLOOKUP(D656,Produts!$A$1:$A$49,Produts!$B$1:$B$49,,0)</f>
        <v>Ara</v>
      </c>
      <c r="J656" t="str">
        <f>_xlfn.XLOOKUP(D656,Produts!$A$1:$A$49,Produts!$C$1:$C$49,,0)</f>
        <v>D</v>
      </c>
      <c r="K656" s="5">
        <f>_xlfn.XLOOKUP(D656,Produts!$A$1:$A$49,Produts!$D$1:$D$49,,0)</f>
        <v>2.5</v>
      </c>
      <c r="L656" s="6">
        <f>_xlfn.XLOOKUP(D656,Produts!$A$1:$A$49,Produts!$E$1:$E$49,,0)</f>
        <v>22.884999999999998</v>
      </c>
      <c r="M656" s="6">
        <f t="shared" si="30"/>
        <v>68.655000000000001</v>
      </c>
      <c r="N656" t="str">
        <f t="shared" si="31"/>
        <v>Arabic</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_xlfn.XLOOKUP(D657,Produts!$A$1:$A$49,Produts!$B$1:$B$49,,0)</f>
        <v>Rob</v>
      </c>
      <c r="J657" t="str">
        <f>_xlfn.XLOOKUP(D657,Produts!$A$1:$A$49,Produts!$C$1:$C$49,,0)</f>
        <v>M</v>
      </c>
      <c r="K657" s="5">
        <f>_xlfn.XLOOKUP(D657,Produts!$A$1:$A$49,Produts!$D$1:$D$49,,0)</f>
        <v>2.5</v>
      </c>
      <c r="L657" s="6">
        <f>_xlfn.XLOOKUP(D657,Produts!$A$1:$A$49,Produts!$E$1:$E$49,,0)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_xlfn.XLOOKUP(D658,Produts!$A$1:$A$49,Produts!$B$1:$B$49,,0)</f>
        <v>Lib</v>
      </c>
      <c r="J658" t="str">
        <f>_xlfn.XLOOKUP(D658,Produts!$A$1:$A$49,Produts!$C$1:$C$49,,0)</f>
        <v>D</v>
      </c>
      <c r="K658" s="5">
        <f>_xlfn.XLOOKUP(D658,Produts!$A$1:$A$49,Produts!$D$1:$D$49,,0)</f>
        <v>1</v>
      </c>
      <c r="L658" s="6">
        <f>_xlfn.XLOOKUP(D658,Produts!$A$1:$A$49,Produts!$E$1:$E$49,,0)</f>
        <v>12.95</v>
      </c>
      <c r="M658" s="6">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_xlfn.XLOOKUP(D659,Produts!$A$1:$A$49,Produts!$B$1:$B$49,,0)</f>
        <v>Ara</v>
      </c>
      <c r="J659" t="str">
        <f>_xlfn.XLOOKUP(D659,Produts!$A$1:$A$49,Produts!$C$1:$C$49,,0)</f>
        <v>M</v>
      </c>
      <c r="K659" s="5">
        <f>_xlfn.XLOOKUP(D659,Produts!$A$1:$A$49,Produts!$D$1:$D$49,,0)</f>
        <v>0.5</v>
      </c>
      <c r="L659" s="6">
        <f>_xlfn.XLOOKUP(D659,Produts!$A$1:$A$49,Produts!$E$1:$E$49,,0)</f>
        <v>6.75</v>
      </c>
      <c r="M659" s="6">
        <f t="shared" si="30"/>
        <v>13.5</v>
      </c>
      <c r="N659" t="str">
        <f t="shared" si="31"/>
        <v>Arabic</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_xlfn.XLOOKUP(D660,Produts!$A$1:$A$49,Produts!$B$1:$B$49,,0)</f>
        <v>Exc</v>
      </c>
      <c r="J660" t="str">
        <f>_xlfn.XLOOKUP(D660,Produts!$A$1:$A$49,Produts!$C$1:$C$49,,0)</f>
        <v>M</v>
      </c>
      <c r="K660" s="5">
        <f>_xlfn.XLOOKUP(D660,Produts!$A$1:$A$49,Produts!$D$1:$D$49,,0)</f>
        <v>0.5</v>
      </c>
      <c r="L660" s="6">
        <f>_xlfn.XLOOKUP(D660,Produts!$A$1:$A$49,Produts!$E$1:$E$49,,0)</f>
        <v>8.25</v>
      </c>
      <c r="M660" s="6">
        <f t="shared" si="30"/>
        <v>24.75</v>
      </c>
      <c r="N660" t="str">
        <f t="shared" si="31"/>
        <v>Exelca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_xlfn.XLOOKUP(D661,Produts!$A$1:$A$49,Produts!$B$1:$B$49,,0)</f>
        <v>Ara</v>
      </c>
      <c r="J661" t="str">
        <f>_xlfn.XLOOKUP(D661,Produts!$A$1:$A$49,Produts!$C$1:$C$49,,0)</f>
        <v>D</v>
      </c>
      <c r="K661" s="5">
        <f>_xlfn.XLOOKUP(D661,Produts!$A$1:$A$49,Produts!$D$1:$D$49,,0)</f>
        <v>2.5</v>
      </c>
      <c r="L661" s="6">
        <f>_xlfn.XLOOKUP(D661,Produts!$A$1:$A$49,Produts!$E$1:$E$49,,0)</f>
        <v>22.884999999999998</v>
      </c>
      <c r="M661" s="6">
        <f t="shared" si="30"/>
        <v>45.769999999999996</v>
      </c>
      <c r="N661" t="str">
        <f t="shared" si="31"/>
        <v>Arabic</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_xlfn.XLOOKUP(D662,Produts!$A$1:$A$49,Produts!$B$1:$B$49,,0)</f>
        <v>Exc</v>
      </c>
      <c r="J662" t="str">
        <f>_xlfn.XLOOKUP(D662,Produts!$A$1:$A$49,Produts!$C$1:$C$49,,0)</f>
        <v>L</v>
      </c>
      <c r="K662" s="5">
        <f>_xlfn.XLOOKUP(D662,Produts!$A$1:$A$49,Produts!$D$1:$D$49,,0)</f>
        <v>0.5</v>
      </c>
      <c r="L662" s="6">
        <f>_xlfn.XLOOKUP(D662,Produts!$A$1:$A$49,Produts!$E$1:$E$49,,0)</f>
        <v>8.91</v>
      </c>
      <c r="M662" s="6">
        <f t="shared" si="30"/>
        <v>53.46</v>
      </c>
      <c r="N662" t="str">
        <f t="shared" si="31"/>
        <v>Exelca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_xlfn.XLOOKUP(D663,Produts!$A$1:$A$49,Produts!$B$1:$B$49,,0)</f>
        <v>Ara</v>
      </c>
      <c r="J663" t="str">
        <f>_xlfn.XLOOKUP(D663,Produts!$A$1:$A$49,Produts!$C$1:$C$49,,0)</f>
        <v>M</v>
      </c>
      <c r="K663" s="5">
        <f>_xlfn.XLOOKUP(D663,Produts!$A$1:$A$49,Produts!$D$1:$D$49,,0)</f>
        <v>0.2</v>
      </c>
      <c r="L663" s="6">
        <f>_xlfn.XLOOKUP(D663,Produts!$A$1:$A$49,Produts!$E$1:$E$49,,0)</f>
        <v>3.375</v>
      </c>
      <c r="M663" s="6">
        <f t="shared" si="30"/>
        <v>20.25</v>
      </c>
      <c r="N663" t="str">
        <f t="shared" si="31"/>
        <v>Arabic</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_xlfn.XLOOKUP(D664,Produts!$A$1:$A$49,Produts!$B$1:$B$49,,0)</f>
        <v>Lib</v>
      </c>
      <c r="J664" t="str">
        <f>_xlfn.XLOOKUP(D664,Produts!$A$1:$A$49,Produts!$C$1:$C$49,,0)</f>
        <v>D</v>
      </c>
      <c r="K664" s="5">
        <f>_xlfn.XLOOKUP(D664,Produts!$A$1:$A$49,Produts!$D$1:$D$49,,0)</f>
        <v>2.5</v>
      </c>
      <c r="L664" s="6">
        <f>_xlfn.XLOOKUP(D664,Produts!$A$1:$A$49,Produts!$E$1:$E$49,,0)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_xlfn.XLOOKUP(D665,Produts!$A$1:$A$49,Produts!$B$1:$B$49,,0)</f>
        <v>Ara</v>
      </c>
      <c r="J665" t="str">
        <f>_xlfn.XLOOKUP(D665,Produts!$A$1:$A$49,Produts!$C$1:$C$49,,0)</f>
        <v>M</v>
      </c>
      <c r="K665" s="5">
        <f>_xlfn.XLOOKUP(D665,Produts!$A$1:$A$49,Produts!$D$1:$D$49,,0)</f>
        <v>1</v>
      </c>
      <c r="L665" s="6">
        <f>_xlfn.XLOOKUP(D665,Produts!$A$1:$A$49,Produts!$E$1:$E$49,,0)</f>
        <v>11.25</v>
      </c>
      <c r="M665" s="6">
        <f t="shared" si="30"/>
        <v>67.5</v>
      </c>
      <c r="N665" t="str">
        <f t="shared" si="31"/>
        <v>Arabic</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_xlfn.XLOOKUP(D666,Produts!$A$1:$A$49,Produts!$B$1:$B$49,,0)</f>
        <v>Exc</v>
      </c>
      <c r="J666" t="str">
        <f>_xlfn.XLOOKUP(D666,Produts!$A$1:$A$49,Produts!$C$1:$C$49,,0)</f>
        <v>D</v>
      </c>
      <c r="K666" s="5">
        <f>_xlfn.XLOOKUP(D666,Produts!$A$1:$A$49,Produts!$D$1:$D$49,,0)</f>
        <v>1</v>
      </c>
      <c r="L666" s="6">
        <f>_xlfn.XLOOKUP(D666,Produts!$A$1:$A$49,Produts!$E$1:$E$49,,0)</f>
        <v>12.15</v>
      </c>
      <c r="M666" s="6">
        <f t="shared" si="30"/>
        <v>72.900000000000006</v>
      </c>
      <c r="N666" t="str">
        <f t="shared" si="31"/>
        <v>Exelca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_xlfn.XLOOKUP(D667,Produts!$A$1:$A$49,Produts!$B$1:$B$49,,0)</f>
        <v>Lib</v>
      </c>
      <c r="J667" t="str">
        <f>_xlfn.XLOOKUP(D667,Produts!$A$1:$A$49,Produts!$C$1:$C$49,,0)</f>
        <v>D</v>
      </c>
      <c r="K667" s="5">
        <f>_xlfn.XLOOKUP(D667,Produts!$A$1:$A$49,Produts!$D$1:$D$49,,0)</f>
        <v>0.2</v>
      </c>
      <c r="L667" s="6">
        <f>_xlfn.XLOOKUP(D667,Produts!$A$1:$A$49,Produts!$E$1:$E$49,,0)</f>
        <v>3.8849999999999998</v>
      </c>
      <c r="M667" s="6">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_xlfn.XLOOKUP(D668,Produts!$A$1:$A$49,Produts!$B$1:$B$49,,0)</f>
        <v>Ara</v>
      </c>
      <c r="J668" t="str">
        <f>_xlfn.XLOOKUP(D668,Produts!$A$1:$A$49,Produts!$C$1:$C$49,,0)</f>
        <v>D</v>
      </c>
      <c r="K668" s="5">
        <f>_xlfn.XLOOKUP(D668,Produts!$A$1:$A$49,Produts!$D$1:$D$49,,0)</f>
        <v>2.5</v>
      </c>
      <c r="L668" s="6">
        <f>_xlfn.XLOOKUP(D668,Produts!$A$1:$A$49,Produts!$E$1:$E$49,,0)</f>
        <v>22.884999999999998</v>
      </c>
      <c r="M668" s="6">
        <f t="shared" si="30"/>
        <v>91.539999999999992</v>
      </c>
      <c r="N668" t="str">
        <f t="shared" si="31"/>
        <v>Arabic</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_xlfn.XLOOKUP(D669,Produts!$A$1:$A$49,Produts!$B$1:$B$49,,0)</f>
        <v>Ara</v>
      </c>
      <c r="J669" t="str">
        <f>_xlfn.XLOOKUP(D669,Produts!$A$1:$A$49,Produts!$C$1:$C$49,,0)</f>
        <v>D</v>
      </c>
      <c r="K669" s="5">
        <f>_xlfn.XLOOKUP(D669,Produts!$A$1:$A$49,Produts!$D$1:$D$49,,0)</f>
        <v>1</v>
      </c>
      <c r="L669" s="6">
        <f>_xlfn.XLOOKUP(D669,Produts!$A$1:$A$49,Produts!$E$1:$E$49,,0)</f>
        <v>9.9499999999999993</v>
      </c>
      <c r="M669" s="6">
        <f t="shared" si="30"/>
        <v>59.699999999999996</v>
      </c>
      <c r="N669" t="str">
        <f t="shared" si="31"/>
        <v>Arabic</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_xlfn.XLOOKUP(D670,Produts!$A$1:$A$49,Produts!$B$1:$B$49,,0)</f>
        <v>Rob</v>
      </c>
      <c r="J670" t="str">
        <f>_xlfn.XLOOKUP(D670,Produts!$A$1:$A$49,Produts!$C$1:$C$49,,0)</f>
        <v>L</v>
      </c>
      <c r="K670" s="5">
        <f>_xlfn.XLOOKUP(D670,Produts!$A$1:$A$49,Produts!$D$1:$D$49,,0)</f>
        <v>2.5</v>
      </c>
      <c r="L670" s="6">
        <f>_xlfn.XLOOKUP(D670,Produts!$A$1:$A$49,Produts!$E$1:$E$49,,0)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_xlfn.XLOOKUP(D671,Produts!$A$1:$A$49,Produts!$B$1:$B$49,,0)</f>
        <v>Lib</v>
      </c>
      <c r="J671" t="str">
        <f>_xlfn.XLOOKUP(D671,Produts!$A$1:$A$49,Produts!$C$1:$C$49,,0)</f>
        <v>M</v>
      </c>
      <c r="K671" s="5">
        <f>_xlfn.XLOOKUP(D671,Produts!$A$1:$A$49,Produts!$D$1:$D$49,,0)</f>
        <v>2.5</v>
      </c>
      <c r="L671" s="6">
        <f>_xlfn.XLOOKUP(D671,Produts!$A$1:$A$49,Produts!$E$1:$E$49,,0)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_xlfn.XLOOKUP(D672,Produts!$A$1:$A$49,Produts!$B$1:$B$49,,0)</f>
        <v>Lib</v>
      </c>
      <c r="J672" t="str">
        <f>_xlfn.XLOOKUP(D672,Produts!$A$1:$A$49,Produts!$C$1:$C$49,,0)</f>
        <v>M</v>
      </c>
      <c r="K672" s="5">
        <f>_xlfn.XLOOKUP(D672,Produts!$A$1:$A$49,Produts!$D$1:$D$49,,0)</f>
        <v>0.2</v>
      </c>
      <c r="L672" s="6">
        <f>_xlfn.XLOOKUP(D672,Produts!$A$1:$A$49,Produts!$E$1:$E$49,,0)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_xlfn.XLOOKUP(D673,Produts!$A$1:$A$49,Produts!$B$1:$B$49,,0)</f>
        <v>Rob</v>
      </c>
      <c r="J673" t="str">
        <f>_xlfn.XLOOKUP(D673,Produts!$A$1:$A$49,Produts!$C$1:$C$49,,0)</f>
        <v>L</v>
      </c>
      <c r="K673" s="5">
        <f>_xlfn.XLOOKUP(D673,Produts!$A$1:$A$49,Produts!$D$1:$D$49,,0)</f>
        <v>1</v>
      </c>
      <c r="L673" s="6">
        <f>_xlfn.XLOOKUP(D673,Produts!$A$1:$A$49,Produts!$E$1:$E$49,,0)</f>
        <v>11.95</v>
      </c>
      <c r="M673" s="6">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_xlfn.XLOOKUP(D674,Produts!$A$1:$A$49,Produts!$B$1:$B$49,,0)</f>
        <v>Lib</v>
      </c>
      <c r="J674" t="str">
        <f>_xlfn.XLOOKUP(D674,Produts!$A$1:$A$49,Produts!$C$1:$C$49,,0)</f>
        <v>M</v>
      </c>
      <c r="K674" s="5">
        <f>_xlfn.XLOOKUP(D674,Produts!$A$1:$A$49,Produts!$D$1:$D$49,,0)</f>
        <v>0.5</v>
      </c>
      <c r="L674" s="6">
        <f>_xlfn.XLOOKUP(D674,Produts!$A$1:$A$49,Produts!$E$1:$E$49,,0)</f>
        <v>8.73</v>
      </c>
      <c r="M674" s="6">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_xlfn.XLOOKUP(D675,Produts!$A$1:$A$49,Produts!$B$1:$B$49,,0)</f>
        <v>Exc</v>
      </c>
      <c r="J675" t="str">
        <f>_xlfn.XLOOKUP(D675,Produts!$A$1:$A$49,Produts!$C$1:$C$49,,0)</f>
        <v>M</v>
      </c>
      <c r="K675" s="5">
        <f>_xlfn.XLOOKUP(D675,Produts!$A$1:$A$49,Produts!$D$1:$D$49,,0)</f>
        <v>1</v>
      </c>
      <c r="L675" s="6">
        <f>_xlfn.XLOOKUP(D675,Produts!$A$1:$A$49,Produts!$E$1:$E$49,,0)</f>
        <v>13.75</v>
      </c>
      <c r="M675" s="6">
        <f t="shared" si="30"/>
        <v>82.5</v>
      </c>
      <c r="N675" t="str">
        <f t="shared" si="31"/>
        <v>Exelca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_xlfn.XLOOKUP(D676,Produts!$A$1:$A$49,Produts!$B$1:$B$49,,0)</f>
        <v>Ara</v>
      </c>
      <c r="J676" t="str">
        <f>_xlfn.XLOOKUP(D676,Produts!$A$1:$A$49,Produts!$C$1:$C$49,,0)</f>
        <v>L</v>
      </c>
      <c r="K676" s="5">
        <f>_xlfn.XLOOKUP(D676,Produts!$A$1:$A$49,Produts!$D$1:$D$49,,0)</f>
        <v>2.5</v>
      </c>
      <c r="L676" s="6">
        <f>_xlfn.XLOOKUP(D676,Produts!$A$1:$A$49,Produts!$E$1:$E$49,,0)</f>
        <v>29.784999999999997</v>
      </c>
      <c r="M676" s="6">
        <f t="shared" si="30"/>
        <v>178.70999999999998</v>
      </c>
      <c r="N676" t="str">
        <f t="shared" si="31"/>
        <v>Arabic</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_xlfn.XLOOKUP(D677,Produts!$A$1:$A$49,Produts!$B$1:$B$49,,0)</f>
        <v>Lib</v>
      </c>
      <c r="J677" t="str">
        <f>_xlfn.XLOOKUP(D677,Produts!$A$1:$A$49,Produts!$C$1:$C$49,,0)</f>
        <v>D</v>
      </c>
      <c r="K677" s="5">
        <f>_xlfn.XLOOKUP(D677,Produts!$A$1:$A$49,Produts!$D$1:$D$49,,0)</f>
        <v>2.5</v>
      </c>
      <c r="L677" s="6">
        <f>_xlfn.XLOOKUP(D677,Produts!$A$1:$A$49,Produts!$E$1:$E$49,,0)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_xlfn.XLOOKUP(D678,Produts!$A$1:$A$49,Produts!$B$1:$B$49,,0)</f>
        <v>Lib</v>
      </c>
      <c r="J678" t="str">
        <f>_xlfn.XLOOKUP(D678,Produts!$A$1:$A$49,Produts!$C$1:$C$49,,0)</f>
        <v>L</v>
      </c>
      <c r="K678" s="5">
        <f>_xlfn.XLOOKUP(D678,Produts!$A$1:$A$49,Produts!$D$1:$D$49,,0)</f>
        <v>0.5</v>
      </c>
      <c r="L678" s="6">
        <f>_xlfn.XLOOKUP(D678,Produts!$A$1:$A$49,Produts!$E$1:$E$49,,0)</f>
        <v>9.51</v>
      </c>
      <c r="M678" s="6">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_xlfn.XLOOKUP(D679,Produts!$A$1:$A$49,Produts!$B$1:$B$49,,0)</f>
        <v>Lib</v>
      </c>
      <c r="J679" t="str">
        <f>_xlfn.XLOOKUP(D679,Produts!$A$1:$A$49,Produts!$C$1:$C$49,,0)</f>
        <v>M</v>
      </c>
      <c r="K679" s="5">
        <f>_xlfn.XLOOKUP(D679,Produts!$A$1:$A$49,Produts!$D$1:$D$49,,0)</f>
        <v>0.5</v>
      </c>
      <c r="L679" s="6">
        <f>_xlfn.XLOOKUP(D679,Produts!$A$1:$A$49,Produts!$E$1:$E$49,,0)</f>
        <v>8.73</v>
      </c>
      <c r="M679" s="6">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_xlfn.XLOOKUP(D680,Produts!$A$1:$A$49,Produts!$B$1:$B$49,,0)</f>
        <v>Ara</v>
      </c>
      <c r="J680" t="str">
        <f>_xlfn.XLOOKUP(D680,Produts!$A$1:$A$49,Produts!$C$1:$C$49,,0)</f>
        <v>L</v>
      </c>
      <c r="K680" s="5">
        <f>_xlfn.XLOOKUP(D680,Produts!$A$1:$A$49,Produts!$D$1:$D$49,,0)</f>
        <v>2.5</v>
      </c>
      <c r="L680" s="6">
        <f>_xlfn.XLOOKUP(D680,Produts!$A$1:$A$49,Produts!$E$1:$E$49,,0)</f>
        <v>29.784999999999997</v>
      </c>
      <c r="M680" s="6">
        <f t="shared" si="30"/>
        <v>178.70999999999998</v>
      </c>
      <c r="N680" t="str">
        <f t="shared" si="31"/>
        <v>Arabic</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_xlfn.XLOOKUP(D681,Produts!$A$1:$A$49,Produts!$B$1:$B$49,,0)</f>
        <v>Rob</v>
      </c>
      <c r="J681" t="str">
        <f>_xlfn.XLOOKUP(D681,Produts!$A$1:$A$49,Produts!$C$1:$C$49,,0)</f>
        <v>L</v>
      </c>
      <c r="K681" s="5">
        <f>_xlfn.XLOOKUP(D681,Produts!$A$1:$A$49,Produts!$D$1:$D$49,,0)</f>
        <v>2.5</v>
      </c>
      <c r="L681" s="6">
        <f>_xlfn.XLOOKUP(D681,Produts!$A$1:$A$49,Produts!$E$1:$E$49,,0)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_xlfn.XLOOKUP(D682,Produts!$A$1:$A$49,Produts!$B$1:$B$49,,0)</f>
        <v>Ara</v>
      </c>
      <c r="J682" t="str">
        <f>_xlfn.XLOOKUP(D682,Produts!$A$1:$A$49,Produts!$C$1:$C$49,,0)</f>
        <v>M</v>
      </c>
      <c r="K682" s="5">
        <f>_xlfn.XLOOKUP(D682,Produts!$A$1:$A$49,Produts!$D$1:$D$49,,0)</f>
        <v>1</v>
      </c>
      <c r="L682" s="6">
        <f>_xlfn.XLOOKUP(D682,Produts!$A$1:$A$49,Produts!$E$1:$E$49,,0)</f>
        <v>11.25</v>
      </c>
      <c r="M682" s="6">
        <f t="shared" si="30"/>
        <v>56.25</v>
      </c>
      <c r="N682" t="str">
        <f t="shared" si="31"/>
        <v>Arabic</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_xlfn.XLOOKUP(D683,Produts!$A$1:$A$49,Produts!$B$1:$B$49,,0)</f>
        <v>Lib</v>
      </c>
      <c r="J683" t="str">
        <f>_xlfn.XLOOKUP(D683,Produts!$A$1:$A$49,Produts!$C$1:$C$49,,0)</f>
        <v>L</v>
      </c>
      <c r="K683" s="5">
        <f>_xlfn.XLOOKUP(D683,Produts!$A$1:$A$49,Produts!$D$1:$D$49,,0)</f>
        <v>0.2</v>
      </c>
      <c r="L683" s="6">
        <f>_xlfn.XLOOKUP(D683,Produts!$A$1:$A$49,Produts!$E$1:$E$49,,0)</f>
        <v>4.7549999999999999</v>
      </c>
      <c r="M683" s="6">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_xlfn.XLOOKUP(D684,Produts!$A$1:$A$49,Produts!$B$1:$B$49,,0)</f>
        <v>Exc</v>
      </c>
      <c r="J684" t="str">
        <f>_xlfn.XLOOKUP(D684,Produts!$A$1:$A$49,Produts!$C$1:$C$49,,0)</f>
        <v>M</v>
      </c>
      <c r="K684" s="5">
        <f>_xlfn.XLOOKUP(D684,Produts!$A$1:$A$49,Produts!$D$1:$D$49,,0)</f>
        <v>0.2</v>
      </c>
      <c r="L684" s="6">
        <f>_xlfn.XLOOKUP(D684,Produts!$A$1:$A$49,Produts!$E$1:$E$49,,0)</f>
        <v>4.125</v>
      </c>
      <c r="M684" s="6">
        <f t="shared" si="30"/>
        <v>8.25</v>
      </c>
      <c r="N684" t="str">
        <f t="shared" si="31"/>
        <v>Exelca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_xlfn.XLOOKUP(D685,Produts!$A$1:$A$49,Produts!$B$1:$B$49,,0)</f>
        <v>Lib</v>
      </c>
      <c r="J685" t="str">
        <f>_xlfn.XLOOKUP(D685,Produts!$A$1:$A$49,Produts!$C$1:$C$49,,0)</f>
        <v>D</v>
      </c>
      <c r="K685" s="5">
        <f>_xlfn.XLOOKUP(D685,Produts!$A$1:$A$49,Produts!$D$1:$D$49,,0)</f>
        <v>0.5</v>
      </c>
      <c r="L685" s="6">
        <f>_xlfn.XLOOKUP(D685,Produts!$A$1:$A$49,Produts!$E$1:$E$49,,0)</f>
        <v>7.77</v>
      </c>
      <c r="M685" s="6">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_xlfn.XLOOKUP(D686,Produts!$A$1:$A$49,Produts!$B$1:$B$49,,0)</f>
        <v>Rob</v>
      </c>
      <c r="J686" t="str">
        <f>_xlfn.XLOOKUP(D686,Produts!$A$1:$A$49,Produts!$C$1:$C$49,,0)</f>
        <v>L</v>
      </c>
      <c r="K686" s="5">
        <f>_xlfn.XLOOKUP(D686,Produts!$A$1:$A$49,Produts!$D$1:$D$49,,0)</f>
        <v>1</v>
      </c>
      <c r="L686" s="6">
        <f>_xlfn.XLOOKUP(D686,Produts!$A$1:$A$49,Produts!$E$1:$E$49,,0)</f>
        <v>11.95</v>
      </c>
      <c r="M686" s="6">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_xlfn.XLOOKUP(D687,Produts!$A$1:$A$49,Produts!$B$1:$B$49,,0)</f>
        <v>Lib</v>
      </c>
      <c r="J687" t="str">
        <f>_xlfn.XLOOKUP(D687,Produts!$A$1:$A$49,Produts!$C$1:$C$49,,0)</f>
        <v>L</v>
      </c>
      <c r="K687" s="5">
        <f>_xlfn.XLOOKUP(D687,Produts!$A$1:$A$49,Produts!$D$1:$D$49,,0)</f>
        <v>2.5</v>
      </c>
      <c r="L687" s="6">
        <f>_xlfn.XLOOKUP(D687,Produts!$A$1:$A$49,Produts!$E$1:$E$49,,0)</f>
        <v>36.454999999999998</v>
      </c>
      <c r="M687" s="6">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_xlfn.XLOOKUP(D688,Produts!$A$1:$A$49,Produts!$B$1:$B$49,,0)</f>
        <v>Rob</v>
      </c>
      <c r="J688" t="str">
        <f>_xlfn.XLOOKUP(D688,Produts!$A$1:$A$49,Produts!$C$1:$C$49,,0)</f>
        <v>D</v>
      </c>
      <c r="K688" s="5">
        <f>_xlfn.XLOOKUP(D688,Produts!$A$1:$A$49,Produts!$D$1:$D$49,,0)</f>
        <v>0.2</v>
      </c>
      <c r="L688" s="6">
        <f>_xlfn.XLOOKUP(D688,Produts!$A$1:$A$49,Produts!$E$1:$E$49,,0)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_xlfn.XLOOKUP(D689,Produts!$A$1:$A$49,Produts!$B$1:$B$49,,0)</f>
        <v>Exc</v>
      </c>
      <c r="J689" t="str">
        <f>_xlfn.XLOOKUP(D689,Produts!$A$1:$A$49,Produts!$C$1:$C$49,,0)</f>
        <v>M</v>
      </c>
      <c r="K689" s="5">
        <f>_xlfn.XLOOKUP(D689,Produts!$A$1:$A$49,Produts!$D$1:$D$49,,0)</f>
        <v>0.5</v>
      </c>
      <c r="L689" s="6">
        <f>_xlfn.XLOOKUP(D689,Produts!$A$1:$A$49,Produts!$E$1:$E$49,,0)</f>
        <v>8.25</v>
      </c>
      <c r="M689" s="6">
        <f t="shared" si="30"/>
        <v>16.5</v>
      </c>
      <c r="N689" t="str">
        <f t="shared" si="31"/>
        <v>Exelca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_xlfn.XLOOKUP(D690,Produts!$A$1:$A$49,Produts!$B$1:$B$49,,0)</f>
        <v>Ara</v>
      </c>
      <c r="J690" t="str">
        <f>_xlfn.XLOOKUP(D690,Produts!$A$1:$A$49,Produts!$C$1:$C$49,,0)</f>
        <v>L</v>
      </c>
      <c r="K690" s="5">
        <f>_xlfn.XLOOKUP(D690,Produts!$A$1:$A$49,Produts!$D$1:$D$49,,0)</f>
        <v>1</v>
      </c>
      <c r="L690" s="6">
        <f>_xlfn.XLOOKUP(D690,Produts!$A$1:$A$49,Produts!$E$1:$E$49,,0)</f>
        <v>12.95</v>
      </c>
      <c r="M690" s="6">
        <f t="shared" si="30"/>
        <v>64.75</v>
      </c>
      <c r="N690" t="str">
        <f t="shared" si="31"/>
        <v>Arabic</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_xlfn.XLOOKUP(D691,Produts!$A$1:$A$49,Produts!$B$1:$B$49,,0)</f>
        <v>Ara</v>
      </c>
      <c r="J691" t="str">
        <f>_xlfn.XLOOKUP(D691,Produts!$A$1:$A$49,Produts!$C$1:$C$49,,0)</f>
        <v>M</v>
      </c>
      <c r="K691" s="5">
        <f>_xlfn.XLOOKUP(D691,Produts!$A$1:$A$49,Produts!$D$1:$D$49,,0)</f>
        <v>0.5</v>
      </c>
      <c r="L691" s="6">
        <f>_xlfn.XLOOKUP(D691,Produts!$A$1:$A$49,Produts!$E$1:$E$49,,0)</f>
        <v>6.75</v>
      </c>
      <c r="M691" s="6">
        <f t="shared" si="30"/>
        <v>33.75</v>
      </c>
      <c r="N691" t="str">
        <f t="shared" si="31"/>
        <v>Arabic</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_xlfn.XLOOKUP(D692,Produts!$A$1:$A$49,Produts!$B$1:$B$49,,0)</f>
        <v>Lib</v>
      </c>
      <c r="J692" t="str">
        <f>_xlfn.XLOOKUP(D692,Produts!$A$1:$A$49,Produts!$C$1:$C$49,,0)</f>
        <v>D</v>
      </c>
      <c r="K692" s="5">
        <f>_xlfn.XLOOKUP(D692,Produts!$A$1:$A$49,Produts!$D$1:$D$49,,0)</f>
        <v>2.5</v>
      </c>
      <c r="L692" s="6">
        <f>_xlfn.XLOOKUP(D692,Produts!$A$1:$A$49,Produts!$E$1:$E$49,,0)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_xlfn.XLOOKUP(D693,Produts!$A$1:$A$49,Produts!$B$1:$B$49,,0)</f>
        <v>Ara</v>
      </c>
      <c r="J693" t="str">
        <f>_xlfn.XLOOKUP(D693,Produts!$A$1:$A$49,Produts!$C$1:$C$49,,0)</f>
        <v>M</v>
      </c>
      <c r="K693" s="5">
        <f>_xlfn.XLOOKUP(D693,Produts!$A$1:$A$49,Produts!$D$1:$D$49,,0)</f>
        <v>1</v>
      </c>
      <c r="L693" s="6">
        <f>_xlfn.XLOOKUP(D693,Produts!$A$1:$A$49,Produts!$E$1:$E$49,,0)</f>
        <v>11.25</v>
      </c>
      <c r="M693" s="6">
        <f t="shared" si="30"/>
        <v>22.5</v>
      </c>
      <c r="N693" t="str">
        <f t="shared" si="31"/>
        <v>Arabic</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_xlfn.XLOOKUP(D694,Produts!$A$1:$A$49,Produts!$B$1:$B$49,,0)</f>
        <v>Lib</v>
      </c>
      <c r="J694" t="str">
        <f>_xlfn.XLOOKUP(D694,Produts!$A$1:$A$49,Produts!$C$1:$C$49,,0)</f>
        <v>D</v>
      </c>
      <c r="K694" s="5">
        <f>_xlfn.XLOOKUP(D694,Produts!$A$1:$A$49,Produts!$D$1:$D$49,,0)</f>
        <v>1</v>
      </c>
      <c r="L694" s="6">
        <f>_xlfn.XLOOKUP(D694,Produts!$A$1:$A$49,Produts!$E$1:$E$49,,0)</f>
        <v>12.95</v>
      </c>
      <c r="M694" s="6">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_xlfn.XLOOKUP(D695,Produts!$A$1:$A$49,Produts!$B$1:$B$49,,0)</f>
        <v>Ara</v>
      </c>
      <c r="J695" t="str">
        <f>_xlfn.XLOOKUP(D695,Produts!$A$1:$A$49,Produts!$C$1:$C$49,,0)</f>
        <v>M</v>
      </c>
      <c r="K695" s="5">
        <f>_xlfn.XLOOKUP(D695,Produts!$A$1:$A$49,Produts!$D$1:$D$49,,0)</f>
        <v>2.5</v>
      </c>
      <c r="L695" s="6">
        <f>_xlfn.XLOOKUP(D695,Produts!$A$1:$A$49,Produts!$E$1:$E$49,,0)</f>
        <v>25.874999999999996</v>
      </c>
      <c r="M695" s="6">
        <f t="shared" si="30"/>
        <v>51.749999999999993</v>
      </c>
      <c r="N695" t="str">
        <f t="shared" si="31"/>
        <v>Arabic</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_xlfn.XLOOKUP(D696,Produts!$A$1:$A$49,Produts!$B$1:$B$49,,0)</f>
        <v>Exc</v>
      </c>
      <c r="J696" t="str">
        <f>_xlfn.XLOOKUP(D696,Produts!$A$1:$A$49,Produts!$C$1:$C$49,,0)</f>
        <v>D</v>
      </c>
      <c r="K696" s="5">
        <f>_xlfn.XLOOKUP(D696,Produts!$A$1:$A$49,Produts!$D$1:$D$49,,0)</f>
        <v>0.5</v>
      </c>
      <c r="L696" s="6">
        <f>_xlfn.XLOOKUP(D696,Produts!$A$1:$A$49,Produts!$E$1:$E$49,,0)</f>
        <v>7.29</v>
      </c>
      <c r="M696" s="6">
        <f t="shared" si="30"/>
        <v>36.450000000000003</v>
      </c>
      <c r="N696" t="str">
        <f t="shared" si="31"/>
        <v>Exelca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_xlfn.XLOOKUP(D697,Produts!$A$1:$A$49,Produts!$B$1:$B$49,,0)</f>
        <v>Lib</v>
      </c>
      <c r="J697" t="str">
        <f>_xlfn.XLOOKUP(D697,Produts!$A$1:$A$49,Produts!$C$1:$C$49,,0)</f>
        <v>L</v>
      </c>
      <c r="K697" s="5">
        <f>_xlfn.XLOOKUP(D697,Produts!$A$1:$A$49,Produts!$D$1:$D$49,,0)</f>
        <v>2.5</v>
      </c>
      <c r="L697" s="6">
        <f>_xlfn.XLOOKUP(D697,Produts!$A$1:$A$49,Produts!$E$1:$E$49,,0)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_xlfn.XLOOKUP(D698,Produts!$A$1:$A$49,Produts!$B$1:$B$49,,0)</f>
        <v>Lib</v>
      </c>
      <c r="J698" t="str">
        <f>_xlfn.XLOOKUP(D698,Produts!$A$1:$A$49,Produts!$C$1:$C$49,,0)</f>
        <v>D</v>
      </c>
      <c r="K698" s="5">
        <f>_xlfn.XLOOKUP(D698,Produts!$A$1:$A$49,Produts!$D$1:$D$49,,0)</f>
        <v>0.5</v>
      </c>
      <c r="L698" s="6">
        <f>_xlfn.XLOOKUP(D698,Produts!$A$1:$A$49,Produts!$E$1:$E$49,,0)</f>
        <v>7.77</v>
      </c>
      <c r="M698" s="6">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_xlfn.XLOOKUP(D699,Produts!$A$1:$A$49,Produts!$B$1:$B$49,,0)</f>
        <v>Ara</v>
      </c>
      <c r="J699" t="str">
        <f>_xlfn.XLOOKUP(D699,Produts!$A$1:$A$49,Produts!$C$1:$C$49,,0)</f>
        <v>M</v>
      </c>
      <c r="K699" s="5">
        <f>_xlfn.XLOOKUP(D699,Produts!$A$1:$A$49,Produts!$D$1:$D$49,,0)</f>
        <v>0.5</v>
      </c>
      <c r="L699" s="6">
        <f>_xlfn.XLOOKUP(D699,Produts!$A$1:$A$49,Produts!$E$1:$E$49,,0)</f>
        <v>6.75</v>
      </c>
      <c r="M699" s="6">
        <f t="shared" si="30"/>
        <v>20.25</v>
      </c>
      <c r="N699" t="str">
        <f t="shared" si="31"/>
        <v>Arabic</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_xlfn.XLOOKUP(D700,Produts!$A$1:$A$49,Produts!$B$1:$B$49,,0)</f>
        <v>Lib</v>
      </c>
      <c r="J700" t="str">
        <f>_xlfn.XLOOKUP(D700,Produts!$A$1:$A$49,Produts!$C$1:$C$49,,0)</f>
        <v>D</v>
      </c>
      <c r="K700" s="5">
        <f>_xlfn.XLOOKUP(D700,Produts!$A$1:$A$49,Produts!$D$1:$D$49,,0)</f>
        <v>1</v>
      </c>
      <c r="L700" s="6">
        <f>_xlfn.XLOOKUP(D700,Produts!$A$1:$A$49,Produts!$E$1:$E$49,,0)</f>
        <v>12.95</v>
      </c>
      <c r="M700" s="6">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_xlfn.XLOOKUP(D701,Produts!$A$1:$A$49,Produts!$B$1:$B$49,,0)</f>
        <v>Ara</v>
      </c>
      <c r="J701" t="str">
        <f>_xlfn.XLOOKUP(D701,Produts!$A$1:$A$49,Produts!$C$1:$C$49,,0)</f>
        <v>D</v>
      </c>
      <c r="K701" s="5">
        <f>_xlfn.XLOOKUP(D701,Produts!$A$1:$A$49,Produts!$D$1:$D$49,,0)</f>
        <v>0.5</v>
      </c>
      <c r="L701" s="6">
        <f>_xlfn.XLOOKUP(D701,Produts!$A$1:$A$49,Produts!$E$1:$E$49,,0)</f>
        <v>5.97</v>
      </c>
      <c r="M701" s="6">
        <f t="shared" si="30"/>
        <v>23.88</v>
      </c>
      <c r="N701" t="str">
        <f t="shared" si="31"/>
        <v>Arabic</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_xlfn.XLOOKUP(D702,Produts!$A$1:$A$49,Produts!$B$1:$B$49,,0)</f>
        <v>Lib</v>
      </c>
      <c r="J702" t="str">
        <f>_xlfn.XLOOKUP(D702,Produts!$A$1:$A$49,Produts!$C$1:$C$49,,0)</f>
        <v>L</v>
      </c>
      <c r="K702" s="5">
        <f>_xlfn.XLOOKUP(D702,Produts!$A$1:$A$49,Produts!$D$1:$D$49,,0)</f>
        <v>0.5</v>
      </c>
      <c r="L702" s="6">
        <f>_xlfn.XLOOKUP(D702,Produts!$A$1:$A$49,Produts!$E$1:$E$49,,0)</f>
        <v>9.51</v>
      </c>
      <c r="M702" s="6">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_xlfn.XLOOKUP(D703,Produts!$A$1:$A$49,Produts!$B$1:$B$49,,0)</f>
        <v>Ara</v>
      </c>
      <c r="J703" t="str">
        <f>_xlfn.XLOOKUP(D703,Produts!$A$1:$A$49,Produts!$C$1:$C$49,,0)</f>
        <v>D</v>
      </c>
      <c r="K703" s="5">
        <f>_xlfn.XLOOKUP(D703,Produts!$A$1:$A$49,Produts!$D$1:$D$49,,0)</f>
        <v>0.5</v>
      </c>
      <c r="L703" s="6">
        <f>_xlfn.XLOOKUP(D703,Produts!$A$1:$A$49,Produts!$E$1:$E$49,,0)</f>
        <v>5.97</v>
      </c>
      <c r="M703" s="6">
        <f t="shared" si="30"/>
        <v>29.849999999999998</v>
      </c>
      <c r="N703" t="str">
        <f t="shared" si="31"/>
        <v>Arabic</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_xlfn.XLOOKUP(D704,Produts!$A$1:$A$49,Produts!$B$1:$B$49,,0)</f>
        <v>Ara</v>
      </c>
      <c r="J704" t="str">
        <f>_xlfn.XLOOKUP(D704,Produts!$A$1:$A$49,Produts!$C$1:$C$49,,0)</f>
        <v>L</v>
      </c>
      <c r="K704" s="5">
        <f>_xlfn.XLOOKUP(D704,Produts!$A$1:$A$49,Produts!$D$1:$D$49,,0)</f>
        <v>0.5</v>
      </c>
      <c r="L704" s="6">
        <f>_xlfn.XLOOKUP(D704,Produts!$A$1:$A$49,Produts!$E$1:$E$49,,0)</f>
        <v>7.77</v>
      </c>
      <c r="M704" s="6">
        <f t="shared" si="30"/>
        <v>7.77</v>
      </c>
      <c r="N704" t="str">
        <f t="shared" si="31"/>
        <v>Arabic</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_xlfn.XLOOKUP(D705,Produts!$A$1:$A$49,Produts!$B$1:$B$49,,0)</f>
        <v>Lib</v>
      </c>
      <c r="J705" t="str">
        <f>_xlfn.XLOOKUP(D705,Produts!$A$1:$A$49,Produts!$C$1:$C$49,,0)</f>
        <v>D</v>
      </c>
      <c r="K705" s="5">
        <f>_xlfn.XLOOKUP(D705,Produts!$A$1:$A$49,Produts!$D$1:$D$49,,0)</f>
        <v>2.5</v>
      </c>
      <c r="L705" s="6">
        <f>_xlfn.XLOOKUP(D705,Produts!$A$1:$A$49,Produts!$E$1:$E$49,,0)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_xlfn.XLOOKUP(D706,Produts!$A$1:$A$49,Produts!$B$1:$B$49,,0)</f>
        <v>Exc</v>
      </c>
      <c r="J706" t="str">
        <f>_xlfn.XLOOKUP(D706,Produts!$A$1:$A$49,Produts!$C$1:$C$49,,0)</f>
        <v>D</v>
      </c>
      <c r="K706" s="5">
        <f>_xlfn.XLOOKUP(D706,Produts!$A$1:$A$49,Produts!$D$1:$D$49,,0)</f>
        <v>0.2</v>
      </c>
      <c r="L706" s="6">
        <f>_xlfn.XLOOKUP(D706,Produts!$A$1:$A$49,Produts!$E$1:$E$49,,0)</f>
        <v>3.645</v>
      </c>
      <c r="M706" s="6">
        <f t="shared" si="30"/>
        <v>21.87</v>
      </c>
      <c r="N706" t="str">
        <f t="shared" si="31"/>
        <v>Exelca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_xlfn.XLOOKUP(D707,Produts!$A$1:$A$49,Produts!$B$1:$B$49,,0)</f>
        <v>Exc</v>
      </c>
      <c r="J707" t="str">
        <f>_xlfn.XLOOKUP(D707,Produts!$A$1:$A$49,Produts!$C$1:$C$49,,0)</f>
        <v>L</v>
      </c>
      <c r="K707" s="5">
        <f>_xlfn.XLOOKUP(D707,Produts!$A$1:$A$49,Produts!$D$1:$D$49,,0)</f>
        <v>0.5</v>
      </c>
      <c r="L707" s="6">
        <f>_xlfn.XLOOKUP(D707,Produts!$A$1:$A$49,Produts!$E$1:$E$49,,0)</f>
        <v>8.91</v>
      </c>
      <c r="M707" s="6">
        <f t="shared" ref="M707:M770" si="33">(L707*E707)</f>
        <v>17.82</v>
      </c>
      <c r="N707" t="str">
        <f t="shared" ref="N707:N770" si="34">IF(I707="Rob","Robusta",IF(I707="Exc","Exelca",IF(I707="Lib","Liberica",IF(I707="Ara","Arabic",""))))</f>
        <v>Exelca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_xlfn.XLOOKUP(D708,Produts!$A$1:$A$49,Produts!$B$1:$B$49,,0)</f>
        <v>Exc</v>
      </c>
      <c r="J708" t="str">
        <f>_xlfn.XLOOKUP(D708,Produts!$A$1:$A$49,Produts!$C$1:$C$49,,0)</f>
        <v>M</v>
      </c>
      <c r="K708" s="5">
        <f>_xlfn.XLOOKUP(D708,Produts!$A$1:$A$49,Produts!$D$1:$D$49,,0)</f>
        <v>0.2</v>
      </c>
      <c r="L708" s="6">
        <f>_xlfn.XLOOKUP(D708,Produts!$A$1:$A$49,Produts!$E$1:$E$49,,0)</f>
        <v>4.125</v>
      </c>
      <c r="M708" s="6">
        <f t="shared" si="33"/>
        <v>12.375</v>
      </c>
      <c r="N708" t="str">
        <f t="shared" si="34"/>
        <v>Exelca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_xlfn.XLOOKUP(D709,Produts!$A$1:$A$49,Produts!$B$1:$B$49,,0)</f>
        <v>Lib</v>
      </c>
      <c r="J709" t="str">
        <f>_xlfn.XLOOKUP(D709,Produts!$A$1:$A$49,Produts!$C$1:$C$49,,0)</f>
        <v>D</v>
      </c>
      <c r="K709" s="5">
        <f>_xlfn.XLOOKUP(D709,Produts!$A$1:$A$49,Produts!$D$1:$D$49,,0)</f>
        <v>1</v>
      </c>
      <c r="L709" s="6">
        <f>_xlfn.XLOOKUP(D709,Produts!$A$1:$A$49,Produts!$E$1:$E$49,,0)</f>
        <v>12.95</v>
      </c>
      <c r="M709" s="6">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_xlfn.XLOOKUP(D710,Produts!$A$1:$A$49,Produts!$B$1:$B$49,,0)</f>
        <v>Ara</v>
      </c>
      <c r="J710" t="str">
        <f>_xlfn.XLOOKUP(D710,Produts!$A$1:$A$49,Produts!$C$1:$C$49,,0)</f>
        <v>M</v>
      </c>
      <c r="K710" s="5">
        <f>_xlfn.XLOOKUP(D710,Produts!$A$1:$A$49,Produts!$D$1:$D$49,,0)</f>
        <v>0.5</v>
      </c>
      <c r="L710" s="6">
        <f>_xlfn.XLOOKUP(D710,Produts!$A$1:$A$49,Produts!$E$1:$E$49,,0)</f>
        <v>6.75</v>
      </c>
      <c r="M710" s="6">
        <f t="shared" si="33"/>
        <v>13.5</v>
      </c>
      <c r="N710" t="str">
        <f t="shared" si="34"/>
        <v>Arabic</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_xlfn.XLOOKUP(D711,Produts!$A$1:$A$49,Produts!$B$1:$B$49,,0)</f>
        <v>Exc</v>
      </c>
      <c r="J711" t="str">
        <f>_xlfn.XLOOKUP(D711,Produts!$A$1:$A$49,Produts!$C$1:$C$49,,0)</f>
        <v>L</v>
      </c>
      <c r="K711" s="5">
        <f>_xlfn.XLOOKUP(D711,Produts!$A$1:$A$49,Produts!$D$1:$D$49,,0)</f>
        <v>0.5</v>
      </c>
      <c r="L711" s="6">
        <f>_xlfn.XLOOKUP(D711,Produts!$A$1:$A$49,Produts!$E$1:$E$49,,0)</f>
        <v>8.91</v>
      </c>
      <c r="M711" s="6">
        <f t="shared" si="33"/>
        <v>17.82</v>
      </c>
      <c r="N711" t="str">
        <f t="shared" si="34"/>
        <v>Exelca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_xlfn.XLOOKUP(D712,Produts!$A$1:$A$49,Produts!$B$1:$B$49,,0)</f>
        <v>Exc</v>
      </c>
      <c r="J712" t="str">
        <f>_xlfn.XLOOKUP(D712,Produts!$A$1:$A$49,Produts!$C$1:$C$49,,0)</f>
        <v>M</v>
      </c>
      <c r="K712" s="5">
        <f>_xlfn.XLOOKUP(D712,Produts!$A$1:$A$49,Produts!$D$1:$D$49,,0)</f>
        <v>0.5</v>
      </c>
      <c r="L712" s="6">
        <f>_xlfn.XLOOKUP(D712,Produts!$A$1:$A$49,Produts!$E$1:$E$49,,0)</f>
        <v>8.25</v>
      </c>
      <c r="M712" s="6">
        <f t="shared" si="33"/>
        <v>24.75</v>
      </c>
      <c r="N712" t="str">
        <f t="shared" si="34"/>
        <v>Exelca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_xlfn.XLOOKUP(D713,Produts!$A$1:$A$49,Produts!$B$1:$B$49,,0)</f>
        <v>Rob</v>
      </c>
      <c r="J713" t="str">
        <f>_xlfn.XLOOKUP(D713,Produts!$A$1:$A$49,Produts!$C$1:$C$49,,0)</f>
        <v>M</v>
      </c>
      <c r="K713" s="5">
        <f>_xlfn.XLOOKUP(D713,Produts!$A$1:$A$49,Produts!$D$1:$D$49,,0)</f>
        <v>0.2</v>
      </c>
      <c r="L713" s="6">
        <f>_xlfn.XLOOKUP(D713,Produts!$A$1:$A$49,Produts!$E$1:$E$49,,0)</f>
        <v>2.9849999999999999</v>
      </c>
      <c r="M713" s="6">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_xlfn.XLOOKUP(D714,Produts!$A$1:$A$49,Produts!$B$1:$B$49,,0)</f>
        <v>Exc</v>
      </c>
      <c r="J714" t="str">
        <f>_xlfn.XLOOKUP(D714,Produts!$A$1:$A$49,Produts!$C$1:$C$49,,0)</f>
        <v>M</v>
      </c>
      <c r="K714" s="5">
        <f>_xlfn.XLOOKUP(D714,Produts!$A$1:$A$49,Produts!$D$1:$D$49,,0)</f>
        <v>0.5</v>
      </c>
      <c r="L714" s="6">
        <f>_xlfn.XLOOKUP(D714,Produts!$A$1:$A$49,Produts!$E$1:$E$49,,0)</f>
        <v>8.25</v>
      </c>
      <c r="M714" s="6">
        <f t="shared" si="33"/>
        <v>16.5</v>
      </c>
      <c r="N714" t="str">
        <f t="shared" si="34"/>
        <v>Exelca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_xlfn.XLOOKUP(D715,Produts!$A$1:$A$49,Produts!$B$1:$B$49,,0)</f>
        <v>Rob</v>
      </c>
      <c r="J715" t="str">
        <f>_xlfn.XLOOKUP(D715,Produts!$A$1:$A$49,Produts!$C$1:$C$49,,0)</f>
        <v>M</v>
      </c>
      <c r="K715" s="5">
        <f>_xlfn.XLOOKUP(D715,Produts!$A$1:$A$49,Produts!$D$1:$D$49,,0)</f>
        <v>0.2</v>
      </c>
      <c r="L715" s="6">
        <f>_xlfn.XLOOKUP(D715,Produts!$A$1:$A$49,Produts!$E$1:$E$49,,0)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_xlfn.XLOOKUP(D716,Produts!$A$1:$A$49,Produts!$B$1:$B$49,,0)</f>
        <v>Exc</v>
      </c>
      <c r="J716" t="str">
        <f>_xlfn.XLOOKUP(D716,Produts!$A$1:$A$49,Produts!$C$1:$C$49,,0)</f>
        <v>D</v>
      </c>
      <c r="K716" s="5">
        <f>_xlfn.XLOOKUP(D716,Produts!$A$1:$A$49,Produts!$D$1:$D$49,,0)</f>
        <v>0.2</v>
      </c>
      <c r="L716" s="6">
        <f>_xlfn.XLOOKUP(D716,Produts!$A$1:$A$49,Produts!$E$1:$E$49,,0)</f>
        <v>3.645</v>
      </c>
      <c r="M716" s="6">
        <f t="shared" si="33"/>
        <v>14.58</v>
      </c>
      <c r="N716" t="str">
        <f t="shared" si="34"/>
        <v>Exelca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_xlfn.XLOOKUP(D717,Produts!$A$1:$A$49,Produts!$B$1:$B$49,,0)</f>
        <v>Exc</v>
      </c>
      <c r="J717" t="str">
        <f>_xlfn.XLOOKUP(D717,Produts!$A$1:$A$49,Produts!$C$1:$C$49,,0)</f>
        <v>L</v>
      </c>
      <c r="K717" s="5">
        <f>_xlfn.XLOOKUP(D717,Produts!$A$1:$A$49,Produts!$D$1:$D$49,,0)</f>
        <v>1</v>
      </c>
      <c r="L717" s="6">
        <f>_xlfn.XLOOKUP(D717,Produts!$A$1:$A$49,Produts!$E$1:$E$49,,0)</f>
        <v>14.85</v>
      </c>
      <c r="M717" s="6">
        <f t="shared" si="33"/>
        <v>89.1</v>
      </c>
      <c r="N717" t="str">
        <f t="shared" si="34"/>
        <v>Exelca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_xlfn.XLOOKUP(D718,Produts!$A$1:$A$49,Produts!$B$1:$B$49,,0)</f>
        <v>Rob</v>
      </c>
      <c r="J718" t="str">
        <f>_xlfn.XLOOKUP(D718,Produts!$A$1:$A$49,Produts!$C$1:$C$49,,0)</f>
        <v>L</v>
      </c>
      <c r="K718" s="5">
        <f>_xlfn.XLOOKUP(D718,Produts!$A$1:$A$49,Produts!$D$1:$D$49,,0)</f>
        <v>1</v>
      </c>
      <c r="L718" s="6">
        <f>_xlfn.XLOOKUP(D718,Produts!$A$1:$A$49,Produts!$E$1:$E$49,,0)</f>
        <v>11.95</v>
      </c>
      <c r="M718" s="6">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_xlfn.XLOOKUP(D719,Produts!$A$1:$A$49,Produts!$B$1:$B$49,,0)</f>
        <v>Ara</v>
      </c>
      <c r="J719" t="str">
        <f>_xlfn.XLOOKUP(D719,Produts!$A$1:$A$49,Produts!$C$1:$C$49,,0)</f>
        <v>D</v>
      </c>
      <c r="K719" s="5">
        <f>_xlfn.XLOOKUP(D719,Produts!$A$1:$A$49,Produts!$D$1:$D$49,,0)</f>
        <v>2.5</v>
      </c>
      <c r="L719" s="6">
        <f>_xlfn.XLOOKUP(D719,Produts!$A$1:$A$49,Produts!$E$1:$E$49,,0)</f>
        <v>22.884999999999998</v>
      </c>
      <c r="M719" s="6">
        <f t="shared" si="33"/>
        <v>68.655000000000001</v>
      </c>
      <c r="N719" t="str">
        <f t="shared" si="34"/>
        <v>Arabic</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_xlfn.XLOOKUP(D720,Produts!$A$1:$A$49,Produts!$B$1:$B$49,,0)</f>
        <v>Lib</v>
      </c>
      <c r="J720" t="str">
        <f>_xlfn.XLOOKUP(D720,Produts!$A$1:$A$49,Produts!$C$1:$C$49,,0)</f>
        <v>D</v>
      </c>
      <c r="K720" s="5">
        <f>_xlfn.XLOOKUP(D720,Produts!$A$1:$A$49,Produts!$D$1:$D$49,,0)</f>
        <v>1</v>
      </c>
      <c r="L720" s="6">
        <f>_xlfn.XLOOKUP(D720,Produts!$A$1:$A$49,Produts!$E$1:$E$49,,0)</f>
        <v>12.95</v>
      </c>
      <c r="M720" s="6">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_xlfn.XLOOKUP(D721,Produts!$A$1:$A$49,Produts!$B$1:$B$49,,0)</f>
        <v>Lib</v>
      </c>
      <c r="J721" t="str">
        <f>_xlfn.XLOOKUP(D721,Produts!$A$1:$A$49,Produts!$C$1:$C$49,,0)</f>
        <v>L</v>
      </c>
      <c r="K721" s="5">
        <f>_xlfn.XLOOKUP(D721,Produts!$A$1:$A$49,Produts!$D$1:$D$49,,0)</f>
        <v>1</v>
      </c>
      <c r="L721" s="6">
        <f>_xlfn.XLOOKUP(D721,Produts!$A$1:$A$49,Produts!$E$1:$E$49,,0)</f>
        <v>15.85</v>
      </c>
      <c r="M721" s="6">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_xlfn.XLOOKUP(D722,Produts!$A$1:$A$49,Produts!$B$1:$B$49,,0)</f>
        <v>Exc</v>
      </c>
      <c r="J722" t="str">
        <f>_xlfn.XLOOKUP(D722,Produts!$A$1:$A$49,Produts!$C$1:$C$49,,0)</f>
        <v>D</v>
      </c>
      <c r="K722" s="5">
        <f>_xlfn.XLOOKUP(D722,Produts!$A$1:$A$49,Produts!$D$1:$D$49,,0)</f>
        <v>0.5</v>
      </c>
      <c r="L722" s="6">
        <f>_xlfn.XLOOKUP(D722,Produts!$A$1:$A$49,Produts!$E$1:$E$49,,0)</f>
        <v>7.29</v>
      </c>
      <c r="M722" s="6">
        <f t="shared" si="33"/>
        <v>36.450000000000003</v>
      </c>
      <c r="N722" t="str">
        <f t="shared" si="34"/>
        <v>Exelca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_xlfn.XLOOKUP(D723,Produts!$A$1:$A$49,Produts!$B$1:$B$49,,0)</f>
        <v>Rob</v>
      </c>
      <c r="J723" t="str">
        <f>_xlfn.XLOOKUP(D723,Produts!$A$1:$A$49,Produts!$C$1:$C$49,,0)</f>
        <v>M</v>
      </c>
      <c r="K723" s="5">
        <f>_xlfn.XLOOKUP(D723,Produts!$A$1:$A$49,Produts!$D$1:$D$49,,0)</f>
        <v>0.2</v>
      </c>
      <c r="L723" s="6">
        <f>_xlfn.XLOOKUP(D723,Produts!$A$1:$A$49,Produts!$E$1:$E$49,,0)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_xlfn.XLOOKUP(D724,Produts!$A$1:$A$49,Produts!$B$1:$B$49,,0)</f>
        <v>Exc</v>
      </c>
      <c r="J724" t="str">
        <f>_xlfn.XLOOKUP(D724,Produts!$A$1:$A$49,Produts!$C$1:$C$49,,0)</f>
        <v>D</v>
      </c>
      <c r="K724" s="5">
        <f>_xlfn.XLOOKUP(D724,Produts!$A$1:$A$49,Produts!$D$1:$D$49,,0)</f>
        <v>1</v>
      </c>
      <c r="L724" s="6">
        <f>_xlfn.XLOOKUP(D724,Produts!$A$1:$A$49,Produts!$E$1:$E$49,,0)</f>
        <v>12.15</v>
      </c>
      <c r="M724" s="6">
        <f t="shared" si="33"/>
        <v>24.3</v>
      </c>
      <c r="N724" t="str">
        <f t="shared" si="34"/>
        <v>Exelca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_xlfn.XLOOKUP(D725,Produts!$A$1:$A$49,Produts!$B$1:$B$49,,0)</f>
        <v>Exc</v>
      </c>
      <c r="J725" t="str">
        <f>_xlfn.XLOOKUP(D725,Produts!$A$1:$A$49,Produts!$C$1:$C$49,,0)</f>
        <v>M</v>
      </c>
      <c r="K725" s="5">
        <f>_xlfn.XLOOKUP(D725,Produts!$A$1:$A$49,Produts!$D$1:$D$49,,0)</f>
        <v>2.5</v>
      </c>
      <c r="L725" s="6">
        <f>_xlfn.XLOOKUP(D725,Produts!$A$1:$A$49,Produts!$E$1:$E$49,,0)</f>
        <v>31.624999999999996</v>
      </c>
      <c r="M725" s="6">
        <f t="shared" si="33"/>
        <v>63.249999999999993</v>
      </c>
      <c r="N725" t="str">
        <f t="shared" si="34"/>
        <v>Exelca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_xlfn.XLOOKUP(D726,Produts!$A$1:$A$49,Produts!$B$1:$B$49,,0)</f>
        <v>Ara</v>
      </c>
      <c r="J726" t="str">
        <f>_xlfn.XLOOKUP(D726,Produts!$A$1:$A$49,Produts!$C$1:$C$49,,0)</f>
        <v>M</v>
      </c>
      <c r="K726" s="5">
        <f>_xlfn.XLOOKUP(D726,Produts!$A$1:$A$49,Produts!$D$1:$D$49,,0)</f>
        <v>0.2</v>
      </c>
      <c r="L726" s="6">
        <f>_xlfn.XLOOKUP(D726,Produts!$A$1:$A$49,Produts!$E$1:$E$49,,0)</f>
        <v>3.375</v>
      </c>
      <c r="M726" s="6">
        <f t="shared" si="33"/>
        <v>6.75</v>
      </c>
      <c r="N726" t="str">
        <f t="shared" si="34"/>
        <v>Arabic</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_xlfn.XLOOKUP(D727,Produts!$A$1:$A$49,Produts!$B$1:$B$49,,0)</f>
        <v>Ara</v>
      </c>
      <c r="J727" t="str">
        <f>_xlfn.XLOOKUP(D727,Produts!$A$1:$A$49,Produts!$C$1:$C$49,,0)</f>
        <v>L</v>
      </c>
      <c r="K727" s="5">
        <f>_xlfn.XLOOKUP(D727,Produts!$A$1:$A$49,Produts!$D$1:$D$49,,0)</f>
        <v>0.2</v>
      </c>
      <c r="L727" s="6">
        <f>_xlfn.XLOOKUP(D727,Produts!$A$1:$A$49,Produts!$E$1:$E$49,,0)</f>
        <v>3.8849999999999998</v>
      </c>
      <c r="M727" s="6">
        <f t="shared" si="33"/>
        <v>23.31</v>
      </c>
      <c r="N727" t="str">
        <f t="shared" si="34"/>
        <v>Arabic</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_xlfn.XLOOKUP(D728,Produts!$A$1:$A$49,Produts!$B$1:$B$49,,0)</f>
        <v>Lib</v>
      </c>
      <c r="J728" t="str">
        <f>_xlfn.XLOOKUP(D728,Produts!$A$1:$A$49,Produts!$C$1:$C$49,,0)</f>
        <v>L</v>
      </c>
      <c r="K728" s="5">
        <f>_xlfn.XLOOKUP(D728,Produts!$A$1:$A$49,Produts!$D$1:$D$49,,0)</f>
        <v>2.5</v>
      </c>
      <c r="L728" s="6">
        <f>_xlfn.XLOOKUP(D728,Produts!$A$1:$A$49,Produts!$E$1:$E$49,,0)</f>
        <v>36.454999999999998</v>
      </c>
      <c r="M728" s="6">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_xlfn.XLOOKUP(D729,Produts!$A$1:$A$49,Produts!$B$1:$B$49,,0)</f>
        <v>Rob</v>
      </c>
      <c r="J729" t="str">
        <f>_xlfn.XLOOKUP(D729,Produts!$A$1:$A$49,Produts!$C$1:$C$49,,0)</f>
        <v>M</v>
      </c>
      <c r="K729" s="5">
        <f>_xlfn.XLOOKUP(D729,Produts!$A$1:$A$49,Produts!$D$1:$D$49,,0)</f>
        <v>0.5</v>
      </c>
      <c r="L729" s="6">
        <f>_xlfn.XLOOKUP(D729,Produts!$A$1:$A$49,Produts!$E$1:$E$49,,0)</f>
        <v>5.97</v>
      </c>
      <c r="M729" s="6">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_xlfn.XLOOKUP(D730,Produts!$A$1:$A$49,Produts!$B$1:$B$49,,0)</f>
        <v>Exc</v>
      </c>
      <c r="J730" t="str">
        <f>_xlfn.XLOOKUP(D730,Produts!$A$1:$A$49,Produts!$C$1:$C$49,,0)</f>
        <v>D</v>
      </c>
      <c r="K730" s="5">
        <f>_xlfn.XLOOKUP(D730,Produts!$A$1:$A$49,Produts!$D$1:$D$49,,0)</f>
        <v>0.5</v>
      </c>
      <c r="L730" s="6">
        <f>_xlfn.XLOOKUP(D730,Produts!$A$1:$A$49,Produts!$E$1:$E$49,,0)</f>
        <v>7.29</v>
      </c>
      <c r="M730" s="6">
        <f t="shared" si="33"/>
        <v>21.87</v>
      </c>
      <c r="N730" t="str">
        <f t="shared" si="34"/>
        <v>Exelca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_xlfn.XLOOKUP(D731,Produts!$A$1:$A$49,Produts!$B$1:$B$49,,0)</f>
        <v>Lib</v>
      </c>
      <c r="J731" t="str">
        <f>_xlfn.XLOOKUP(D731,Produts!$A$1:$A$49,Produts!$C$1:$C$49,,0)</f>
        <v>M</v>
      </c>
      <c r="K731" s="5">
        <f>_xlfn.XLOOKUP(D731,Produts!$A$1:$A$49,Produts!$D$1:$D$49,,0)</f>
        <v>0.2</v>
      </c>
      <c r="L731" s="6">
        <f>_xlfn.XLOOKUP(D731,Produts!$A$1:$A$49,Produts!$E$1:$E$49,,0)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_xlfn.XLOOKUP(D732,Produts!$A$1:$A$49,Produts!$B$1:$B$49,,0)</f>
        <v>Lib</v>
      </c>
      <c r="J732" t="str">
        <f>_xlfn.XLOOKUP(D732,Produts!$A$1:$A$49,Produts!$C$1:$C$49,,0)</f>
        <v>L</v>
      </c>
      <c r="K732" s="5">
        <f>_xlfn.XLOOKUP(D732,Produts!$A$1:$A$49,Produts!$D$1:$D$49,,0)</f>
        <v>2.5</v>
      </c>
      <c r="L732" s="6">
        <f>_xlfn.XLOOKUP(D732,Produts!$A$1:$A$49,Produts!$E$1:$E$49,,0)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_xlfn.XLOOKUP(D733,Produts!$A$1:$A$49,Produts!$B$1:$B$49,,0)</f>
        <v>Lib</v>
      </c>
      <c r="J733" t="str">
        <f>_xlfn.XLOOKUP(D733,Produts!$A$1:$A$49,Produts!$C$1:$C$49,,0)</f>
        <v>D</v>
      </c>
      <c r="K733" s="5">
        <f>_xlfn.XLOOKUP(D733,Produts!$A$1:$A$49,Produts!$D$1:$D$49,,0)</f>
        <v>0.2</v>
      </c>
      <c r="L733" s="6">
        <f>_xlfn.XLOOKUP(D733,Produts!$A$1:$A$49,Produts!$E$1:$E$49,,0)</f>
        <v>3.8849999999999998</v>
      </c>
      <c r="M733" s="6">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_xlfn.XLOOKUP(D734,Produts!$A$1:$A$49,Produts!$B$1:$B$49,,0)</f>
        <v>Exc</v>
      </c>
      <c r="J734" t="str">
        <f>_xlfn.XLOOKUP(D734,Produts!$A$1:$A$49,Produts!$C$1:$C$49,,0)</f>
        <v>L</v>
      </c>
      <c r="K734" s="5">
        <f>_xlfn.XLOOKUP(D734,Produts!$A$1:$A$49,Produts!$D$1:$D$49,,0)</f>
        <v>0.2</v>
      </c>
      <c r="L734" s="6">
        <f>_xlfn.XLOOKUP(D734,Produts!$A$1:$A$49,Produts!$E$1:$E$49,,0)</f>
        <v>4.4550000000000001</v>
      </c>
      <c r="M734" s="6">
        <f t="shared" si="33"/>
        <v>8.91</v>
      </c>
      <c r="N734" t="str">
        <f t="shared" si="34"/>
        <v>Exelca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_xlfn.XLOOKUP(D735,Produts!$A$1:$A$49,Produts!$B$1:$B$49,,0)</f>
        <v>Lib</v>
      </c>
      <c r="J735" t="str">
        <f>_xlfn.XLOOKUP(D735,Produts!$A$1:$A$49,Produts!$C$1:$C$49,,0)</f>
        <v>M</v>
      </c>
      <c r="K735" s="5">
        <f>_xlfn.XLOOKUP(D735,Produts!$A$1:$A$49,Produts!$D$1:$D$49,,0)</f>
        <v>2.5</v>
      </c>
      <c r="L735" s="6">
        <f>_xlfn.XLOOKUP(D735,Produts!$A$1:$A$49,Produts!$E$1:$E$49,,0)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_xlfn.XLOOKUP(D736,Produts!$A$1:$A$49,Produts!$B$1:$B$49,,0)</f>
        <v>Rob</v>
      </c>
      <c r="J736" t="str">
        <f>_xlfn.XLOOKUP(D736,Produts!$A$1:$A$49,Produts!$C$1:$C$49,,0)</f>
        <v>D</v>
      </c>
      <c r="K736" s="5">
        <f>_xlfn.XLOOKUP(D736,Produts!$A$1:$A$49,Produts!$D$1:$D$49,,0)</f>
        <v>0.2</v>
      </c>
      <c r="L736" s="6">
        <f>_xlfn.XLOOKUP(D736,Produts!$A$1:$A$49,Produts!$E$1:$E$49,,0)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_xlfn.XLOOKUP(D737,Produts!$A$1:$A$49,Produts!$B$1:$B$49,,0)</f>
        <v>Exc</v>
      </c>
      <c r="J737" t="str">
        <f>_xlfn.XLOOKUP(D737,Produts!$A$1:$A$49,Produts!$C$1:$C$49,,0)</f>
        <v>D</v>
      </c>
      <c r="K737" s="5">
        <f>_xlfn.XLOOKUP(D737,Produts!$A$1:$A$49,Produts!$D$1:$D$49,,0)</f>
        <v>0.2</v>
      </c>
      <c r="L737" s="6">
        <f>_xlfn.XLOOKUP(D737,Produts!$A$1:$A$49,Produts!$E$1:$E$49,,0)</f>
        <v>3.645</v>
      </c>
      <c r="M737" s="6">
        <f t="shared" si="33"/>
        <v>21.87</v>
      </c>
      <c r="N737" t="str">
        <f t="shared" si="34"/>
        <v>Exelca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_xlfn.XLOOKUP(D738,Produts!$A$1:$A$49,Produts!$B$1:$B$49,,0)</f>
        <v>Lib</v>
      </c>
      <c r="J738" t="str">
        <f>_xlfn.XLOOKUP(D738,Produts!$A$1:$A$49,Produts!$C$1:$C$49,,0)</f>
        <v>D</v>
      </c>
      <c r="K738" s="5">
        <f>_xlfn.XLOOKUP(D738,Produts!$A$1:$A$49,Produts!$D$1:$D$49,,0)</f>
        <v>1</v>
      </c>
      <c r="L738" s="6">
        <f>_xlfn.XLOOKUP(D738,Produts!$A$1:$A$49,Produts!$E$1:$E$49,,0)</f>
        <v>12.95</v>
      </c>
      <c r="M738" s="6">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_xlfn.XLOOKUP(D739,Produts!$A$1:$A$49,Produts!$B$1:$B$49,,0)</f>
        <v>Ara</v>
      </c>
      <c r="J739" t="str">
        <f>_xlfn.XLOOKUP(D739,Produts!$A$1:$A$49,Produts!$C$1:$C$49,,0)</f>
        <v>M</v>
      </c>
      <c r="K739" s="5">
        <f>_xlfn.XLOOKUP(D739,Produts!$A$1:$A$49,Produts!$D$1:$D$49,,0)</f>
        <v>1</v>
      </c>
      <c r="L739" s="6">
        <f>_xlfn.XLOOKUP(D739,Produts!$A$1:$A$49,Produts!$E$1:$E$49,,0)</f>
        <v>11.25</v>
      </c>
      <c r="M739" s="6">
        <f t="shared" si="33"/>
        <v>56.25</v>
      </c>
      <c r="N739" t="str">
        <f t="shared" si="34"/>
        <v>Arabic</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_xlfn.XLOOKUP(D740,Produts!$A$1:$A$49,Produts!$B$1:$B$49,,0)</f>
        <v>Rob</v>
      </c>
      <c r="J740" t="str">
        <f>_xlfn.XLOOKUP(D740,Produts!$A$1:$A$49,Produts!$C$1:$C$49,,0)</f>
        <v>L</v>
      </c>
      <c r="K740" s="5">
        <f>_xlfn.XLOOKUP(D740,Produts!$A$1:$A$49,Produts!$D$1:$D$49,,0)</f>
        <v>0.2</v>
      </c>
      <c r="L740" s="6">
        <f>_xlfn.XLOOKUP(D740,Produts!$A$1:$A$49,Produts!$E$1:$E$49,,0)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_xlfn.XLOOKUP(D741,Produts!$A$1:$A$49,Produts!$B$1:$B$49,,0)</f>
        <v>Exc</v>
      </c>
      <c r="J741" t="str">
        <f>_xlfn.XLOOKUP(D741,Produts!$A$1:$A$49,Produts!$C$1:$C$49,,0)</f>
        <v>D</v>
      </c>
      <c r="K741" s="5">
        <f>_xlfn.XLOOKUP(D741,Produts!$A$1:$A$49,Produts!$D$1:$D$49,,0)</f>
        <v>0.2</v>
      </c>
      <c r="L741" s="6">
        <f>_xlfn.XLOOKUP(D741,Produts!$A$1:$A$49,Produts!$E$1:$E$49,,0)</f>
        <v>3.645</v>
      </c>
      <c r="M741" s="6">
        <f t="shared" si="33"/>
        <v>18.225000000000001</v>
      </c>
      <c r="N741" t="str">
        <f t="shared" si="34"/>
        <v>Exelca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_xlfn.XLOOKUP(D742,Produts!$A$1:$A$49,Produts!$B$1:$B$49,,0)</f>
        <v>Rob</v>
      </c>
      <c r="J742" t="str">
        <f>_xlfn.XLOOKUP(D742,Produts!$A$1:$A$49,Produts!$C$1:$C$49,,0)</f>
        <v>L</v>
      </c>
      <c r="K742" s="5">
        <f>_xlfn.XLOOKUP(D742,Produts!$A$1:$A$49,Produts!$D$1:$D$49,,0)</f>
        <v>0.5</v>
      </c>
      <c r="L742" s="6">
        <f>_xlfn.XLOOKUP(D742,Produts!$A$1:$A$49,Produts!$E$1:$E$49,,0)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_xlfn.XLOOKUP(D743,Produts!$A$1:$A$49,Produts!$B$1:$B$49,,0)</f>
        <v>Lib</v>
      </c>
      <c r="J743" t="str">
        <f>_xlfn.XLOOKUP(D743,Produts!$A$1:$A$49,Produts!$C$1:$C$49,,0)</f>
        <v>M</v>
      </c>
      <c r="K743" s="5">
        <f>_xlfn.XLOOKUP(D743,Produts!$A$1:$A$49,Produts!$D$1:$D$49,,0)</f>
        <v>0.2</v>
      </c>
      <c r="L743" s="6">
        <f>_xlfn.XLOOKUP(D743,Produts!$A$1:$A$49,Produts!$E$1:$E$49,,0)</f>
        <v>4.3650000000000002</v>
      </c>
      <c r="M743" s="6">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_xlfn.XLOOKUP(D744,Produts!$A$1:$A$49,Produts!$B$1:$B$49,,0)</f>
        <v>Lib</v>
      </c>
      <c r="J744" t="str">
        <f>_xlfn.XLOOKUP(D744,Produts!$A$1:$A$49,Produts!$C$1:$C$49,,0)</f>
        <v>M</v>
      </c>
      <c r="K744" s="5">
        <f>_xlfn.XLOOKUP(D744,Produts!$A$1:$A$49,Produts!$D$1:$D$49,,0)</f>
        <v>1</v>
      </c>
      <c r="L744" s="6">
        <f>_xlfn.XLOOKUP(D744,Produts!$A$1:$A$49,Produts!$E$1:$E$49,,0)</f>
        <v>14.55</v>
      </c>
      <c r="M744" s="6">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_xlfn.XLOOKUP(D745,Produts!$A$1:$A$49,Produts!$B$1:$B$49,,0)</f>
        <v>Ara</v>
      </c>
      <c r="J745" t="str">
        <f>_xlfn.XLOOKUP(D745,Produts!$A$1:$A$49,Produts!$C$1:$C$49,,0)</f>
        <v>D</v>
      </c>
      <c r="K745" s="5">
        <f>_xlfn.XLOOKUP(D745,Produts!$A$1:$A$49,Produts!$D$1:$D$49,,0)</f>
        <v>0.5</v>
      </c>
      <c r="L745" s="6">
        <f>_xlfn.XLOOKUP(D745,Produts!$A$1:$A$49,Produts!$E$1:$E$49,,0)</f>
        <v>5.97</v>
      </c>
      <c r="M745" s="6">
        <f t="shared" si="33"/>
        <v>17.91</v>
      </c>
      <c r="N745" t="str">
        <f t="shared" si="34"/>
        <v>Arabic</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_xlfn.XLOOKUP(D746,Produts!$A$1:$A$49,Produts!$B$1:$B$49,,0)</f>
        <v>Rob</v>
      </c>
      <c r="J746" t="str">
        <f>_xlfn.XLOOKUP(D746,Produts!$A$1:$A$49,Produts!$C$1:$C$49,,0)</f>
        <v>M</v>
      </c>
      <c r="K746" s="5">
        <f>_xlfn.XLOOKUP(D746,Produts!$A$1:$A$49,Produts!$D$1:$D$49,,0)</f>
        <v>0.2</v>
      </c>
      <c r="L746" s="6">
        <f>_xlfn.XLOOKUP(D746,Produts!$A$1:$A$49,Produts!$E$1:$E$49,,0)</f>
        <v>2.9849999999999999</v>
      </c>
      <c r="M746" s="6">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_xlfn.XLOOKUP(D747,Produts!$A$1:$A$49,Produts!$B$1:$B$49,,0)</f>
        <v>Exc</v>
      </c>
      <c r="J747" t="str">
        <f>_xlfn.XLOOKUP(D747,Produts!$A$1:$A$49,Produts!$C$1:$C$49,,0)</f>
        <v>D</v>
      </c>
      <c r="K747" s="5">
        <f>_xlfn.XLOOKUP(D747,Produts!$A$1:$A$49,Produts!$D$1:$D$49,,0)</f>
        <v>0.5</v>
      </c>
      <c r="L747" s="6">
        <f>_xlfn.XLOOKUP(D747,Produts!$A$1:$A$49,Produts!$E$1:$E$49,,0)</f>
        <v>7.29</v>
      </c>
      <c r="M747" s="6">
        <f t="shared" si="33"/>
        <v>14.58</v>
      </c>
      <c r="N747" t="str">
        <f t="shared" si="34"/>
        <v>Exelca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_xlfn.XLOOKUP(D748,Produts!$A$1:$A$49,Produts!$B$1:$B$49,,0)</f>
        <v>Ara</v>
      </c>
      <c r="J748" t="str">
        <f>_xlfn.XLOOKUP(D748,Produts!$A$1:$A$49,Produts!$C$1:$C$49,,0)</f>
        <v>M</v>
      </c>
      <c r="K748" s="5">
        <f>_xlfn.XLOOKUP(D748,Produts!$A$1:$A$49,Produts!$D$1:$D$49,,0)</f>
        <v>1</v>
      </c>
      <c r="L748" s="6">
        <f>_xlfn.XLOOKUP(D748,Produts!$A$1:$A$49,Produts!$E$1:$E$49,,0)</f>
        <v>11.25</v>
      </c>
      <c r="M748" s="6">
        <f t="shared" si="33"/>
        <v>33.75</v>
      </c>
      <c r="N748" t="str">
        <f t="shared" si="34"/>
        <v>Arabic</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_xlfn.XLOOKUP(D749,Produts!$A$1:$A$49,Produts!$B$1:$B$49,,0)</f>
        <v>Lib</v>
      </c>
      <c r="J749" t="str">
        <f>_xlfn.XLOOKUP(D749,Produts!$A$1:$A$49,Produts!$C$1:$C$49,,0)</f>
        <v>M</v>
      </c>
      <c r="K749" s="5">
        <f>_xlfn.XLOOKUP(D749,Produts!$A$1:$A$49,Produts!$D$1:$D$49,,0)</f>
        <v>0.5</v>
      </c>
      <c r="L749" s="6">
        <f>_xlfn.XLOOKUP(D749,Produts!$A$1:$A$49,Produts!$E$1:$E$49,,0)</f>
        <v>8.73</v>
      </c>
      <c r="M749" s="6">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_xlfn.XLOOKUP(D750,Produts!$A$1:$A$49,Produts!$B$1:$B$49,,0)</f>
        <v>Exc</v>
      </c>
      <c r="J750" t="str">
        <f>_xlfn.XLOOKUP(D750,Produts!$A$1:$A$49,Produts!$C$1:$C$49,,0)</f>
        <v>D</v>
      </c>
      <c r="K750" s="5">
        <f>_xlfn.XLOOKUP(D750,Produts!$A$1:$A$49,Produts!$D$1:$D$49,,0)</f>
        <v>0.5</v>
      </c>
      <c r="L750" s="6">
        <f>_xlfn.XLOOKUP(D750,Produts!$A$1:$A$49,Produts!$E$1:$E$49,,0)</f>
        <v>7.29</v>
      </c>
      <c r="M750" s="6">
        <f t="shared" si="33"/>
        <v>14.58</v>
      </c>
      <c r="N750" t="str">
        <f t="shared" si="34"/>
        <v>Exelca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_xlfn.XLOOKUP(D751,Produts!$A$1:$A$49,Produts!$B$1:$B$49,,0)</f>
        <v>Rob</v>
      </c>
      <c r="J751" t="str">
        <f>_xlfn.XLOOKUP(D751,Produts!$A$1:$A$49,Produts!$C$1:$C$49,,0)</f>
        <v>D</v>
      </c>
      <c r="K751" s="5">
        <f>_xlfn.XLOOKUP(D751,Produts!$A$1:$A$49,Produts!$D$1:$D$49,,0)</f>
        <v>0.2</v>
      </c>
      <c r="L751" s="6">
        <f>_xlfn.XLOOKUP(D751,Produts!$A$1:$A$49,Produts!$E$1:$E$49,,0)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_xlfn.XLOOKUP(D752,Produts!$A$1:$A$49,Produts!$B$1:$B$49,,0)</f>
        <v>Rob</v>
      </c>
      <c r="J752" t="str">
        <f>_xlfn.XLOOKUP(D752,Produts!$A$1:$A$49,Produts!$C$1:$C$49,,0)</f>
        <v>M</v>
      </c>
      <c r="K752" s="5">
        <f>_xlfn.XLOOKUP(D752,Produts!$A$1:$A$49,Produts!$D$1:$D$49,,0)</f>
        <v>0.5</v>
      </c>
      <c r="L752" s="6">
        <f>_xlfn.XLOOKUP(D752,Produts!$A$1:$A$49,Produts!$E$1:$E$49,,0)</f>
        <v>5.97</v>
      </c>
      <c r="M752" s="6">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_xlfn.XLOOKUP(D753,Produts!$A$1:$A$49,Produts!$B$1:$B$49,,0)</f>
        <v>Lib</v>
      </c>
      <c r="J753" t="str">
        <f>_xlfn.XLOOKUP(D753,Produts!$A$1:$A$49,Produts!$C$1:$C$49,,0)</f>
        <v>L</v>
      </c>
      <c r="K753" s="5">
        <f>_xlfn.XLOOKUP(D753,Produts!$A$1:$A$49,Produts!$D$1:$D$49,,0)</f>
        <v>0.5</v>
      </c>
      <c r="L753" s="6">
        <f>_xlfn.XLOOKUP(D753,Produts!$A$1:$A$49,Produts!$E$1:$E$49,,0)</f>
        <v>9.51</v>
      </c>
      <c r="M753" s="6">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_xlfn.XLOOKUP(D754,Produts!$A$1:$A$49,Produts!$B$1:$B$49,,0)</f>
        <v>Exc</v>
      </c>
      <c r="J754" t="str">
        <f>_xlfn.XLOOKUP(D754,Produts!$A$1:$A$49,Produts!$C$1:$C$49,,0)</f>
        <v>M</v>
      </c>
      <c r="K754" s="5">
        <f>_xlfn.XLOOKUP(D754,Produts!$A$1:$A$49,Produts!$D$1:$D$49,,0)</f>
        <v>1</v>
      </c>
      <c r="L754" s="6">
        <f>_xlfn.XLOOKUP(D754,Produts!$A$1:$A$49,Produts!$E$1:$E$49,,0)</f>
        <v>13.75</v>
      </c>
      <c r="M754" s="6">
        <f t="shared" si="33"/>
        <v>27.5</v>
      </c>
      <c r="N754" t="str">
        <f t="shared" si="34"/>
        <v>Exelca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_xlfn.XLOOKUP(D755,Produts!$A$1:$A$49,Produts!$B$1:$B$49,,0)</f>
        <v>Ara</v>
      </c>
      <c r="J755" t="str">
        <f>_xlfn.XLOOKUP(D755,Produts!$A$1:$A$49,Produts!$C$1:$C$49,,0)</f>
        <v>D</v>
      </c>
      <c r="K755" s="5">
        <f>_xlfn.XLOOKUP(D755,Produts!$A$1:$A$49,Produts!$D$1:$D$49,,0)</f>
        <v>0.5</v>
      </c>
      <c r="L755" s="6">
        <f>_xlfn.XLOOKUP(D755,Produts!$A$1:$A$49,Produts!$E$1:$E$49,,0)</f>
        <v>5.97</v>
      </c>
      <c r="M755" s="6">
        <f t="shared" si="33"/>
        <v>29.849999999999998</v>
      </c>
      <c r="N755" t="str">
        <f t="shared" si="34"/>
        <v>Arabic</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_xlfn.XLOOKUP(D756,Produts!$A$1:$A$49,Produts!$B$1:$B$49,,0)</f>
        <v>Ara</v>
      </c>
      <c r="J756" t="str">
        <f>_xlfn.XLOOKUP(D756,Produts!$A$1:$A$49,Produts!$C$1:$C$49,,0)</f>
        <v>D</v>
      </c>
      <c r="K756" s="5">
        <f>_xlfn.XLOOKUP(D756,Produts!$A$1:$A$49,Produts!$D$1:$D$49,,0)</f>
        <v>0.2</v>
      </c>
      <c r="L756" s="6">
        <f>_xlfn.XLOOKUP(D756,Produts!$A$1:$A$49,Produts!$E$1:$E$49,,0)</f>
        <v>2.9849999999999999</v>
      </c>
      <c r="M756" s="6">
        <f t="shared" si="33"/>
        <v>17.91</v>
      </c>
      <c r="N756" t="str">
        <f t="shared" si="34"/>
        <v>Arabic</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_xlfn.XLOOKUP(D757,Produts!$A$1:$A$49,Produts!$B$1:$B$49,,0)</f>
        <v>Lib</v>
      </c>
      <c r="J757" t="str">
        <f>_xlfn.XLOOKUP(D757,Produts!$A$1:$A$49,Produts!$C$1:$C$49,,0)</f>
        <v>L</v>
      </c>
      <c r="K757" s="5">
        <f>_xlfn.XLOOKUP(D757,Produts!$A$1:$A$49,Produts!$D$1:$D$49,,0)</f>
        <v>0.2</v>
      </c>
      <c r="L757" s="6">
        <f>_xlfn.XLOOKUP(D757,Produts!$A$1:$A$49,Produts!$E$1:$E$49,,0)</f>
        <v>4.7549999999999999</v>
      </c>
      <c r="M757" s="6">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_xlfn.XLOOKUP(D758,Produts!$A$1:$A$49,Produts!$B$1:$B$49,,0)</f>
        <v>Rob</v>
      </c>
      <c r="J758" t="str">
        <f>_xlfn.XLOOKUP(D758,Produts!$A$1:$A$49,Produts!$C$1:$C$49,,0)</f>
        <v>D</v>
      </c>
      <c r="K758" s="5">
        <f>_xlfn.XLOOKUP(D758,Produts!$A$1:$A$49,Produts!$D$1:$D$49,,0)</f>
        <v>1</v>
      </c>
      <c r="L758" s="6">
        <f>_xlfn.XLOOKUP(D758,Produts!$A$1:$A$49,Produts!$E$1:$E$49,,0)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_xlfn.XLOOKUP(D759,Produts!$A$1:$A$49,Produts!$B$1:$B$49,,0)</f>
        <v>Ara</v>
      </c>
      <c r="J759" t="str">
        <f>_xlfn.XLOOKUP(D759,Produts!$A$1:$A$49,Produts!$C$1:$C$49,,0)</f>
        <v>D</v>
      </c>
      <c r="K759" s="5">
        <f>_xlfn.XLOOKUP(D759,Produts!$A$1:$A$49,Produts!$D$1:$D$49,,0)</f>
        <v>0.5</v>
      </c>
      <c r="L759" s="6">
        <f>_xlfn.XLOOKUP(D759,Produts!$A$1:$A$49,Produts!$E$1:$E$49,,0)</f>
        <v>5.97</v>
      </c>
      <c r="M759" s="6">
        <f t="shared" si="33"/>
        <v>17.91</v>
      </c>
      <c r="N759" t="str">
        <f t="shared" si="34"/>
        <v>Arabic</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_xlfn.XLOOKUP(D760,Produts!$A$1:$A$49,Produts!$B$1:$B$49,,0)</f>
        <v>Rob</v>
      </c>
      <c r="J760" t="str">
        <f>_xlfn.XLOOKUP(D760,Produts!$A$1:$A$49,Produts!$C$1:$C$49,,0)</f>
        <v>D</v>
      </c>
      <c r="K760" s="5">
        <f>_xlfn.XLOOKUP(D760,Produts!$A$1:$A$49,Produts!$D$1:$D$49,,0)</f>
        <v>1</v>
      </c>
      <c r="L760" s="6">
        <f>_xlfn.XLOOKUP(D760,Produts!$A$1:$A$49,Produts!$E$1:$E$49,,0)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_xlfn.XLOOKUP(D761,Produts!$A$1:$A$49,Produts!$B$1:$B$49,,0)</f>
        <v>Lib</v>
      </c>
      <c r="J761" t="str">
        <f>_xlfn.XLOOKUP(D761,Produts!$A$1:$A$49,Produts!$C$1:$C$49,,0)</f>
        <v>D</v>
      </c>
      <c r="K761" s="5">
        <f>_xlfn.XLOOKUP(D761,Produts!$A$1:$A$49,Produts!$D$1:$D$49,,0)</f>
        <v>2.5</v>
      </c>
      <c r="L761" s="6">
        <f>_xlfn.XLOOKUP(D761,Produts!$A$1:$A$49,Produts!$E$1:$E$49,,0)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_xlfn.XLOOKUP(D762,Produts!$A$1:$A$49,Produts!$B$1:$B$49,,0)</f>
        <v>Exc</v>
      </c>
      <c r="J762" t="str">
        <f>_xlfn.XLOOKUP(D762,Produts!$A$1:$A$49,Produts!$C$1:$C$49,,0)</f>
        <v>L</v>
      </c>
      <c r="K762" s="5">
        <f>_xlfn.XLOOKUP(D762,Produts!$A$1:$A$49,Produts!$D$1:$D$49,,0)</f>
        <v>0.5</v>
      </c>
      <c r="L762" s="6">
        <f>_xlfn.XLOOKUP(D762,Produts!$A$1:$A$49,Produts!$E$1:$E$49,,0)</f>
        <v>8.91</v>
      </c>
      <c r="M762" s="6">
        <f t="shared" si="33"/>
        <v>44.55</v>
      </c>
      <c r="N762" t="str">
        <f t="shared" si="34"/>
        <v>Exelca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_xlfn.XLOOKUP(D763,Produts!$A$1:$A$49,Produts!$B$1:$B$49,,0)</f>
        <v>Exc</v>
      </c>
      <c r="J763" t="str">
        <f>_xlfn.XLOOKUP(D763,Produts!$A$1:$A$49,Produts!$C$1:$C$49,,0)</f>
        <v>L</v>
      </c>
      <c r="K763" s="5">
        <f>_xlfn.XLOOKUP(D763,Produts!$A$1:$A$49,Produts!$D$1:$D$49,,0)</f>
        <v>1</v>
      </c>
      <c r="L763" s="6">
        <f>_xlfn.XLOOKUP(D763,Produts!$A$1:$A$49,Produts!$E$1:$E$49,,0)</f>
        <v>14.85</v>
      </c>
      <c r="M763" s="6">
        <f t="shared" si="33"/>
        <v>89.1</v>
      </c>
      <c r="N763" t="str">
        <f t="shared" si="34"/>
        <v>Exelca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_xlfn.XLOOKUP(D764,Produts!$A$1:$A$49,Produts!$B$1:$B$49,,0)</f>
        <v>Lib</v>
      </c>
      <c r="J764" t="str">
        <f>_xlfn.XLOOKUP(D764,Produts!$A$1:$A$49,Produts!$C$1:$C$49,,0)</f>
        <v>M</v>
      </c>
      <c r="K764" s="5">
        <f>_xlfn.XLOOKUP(D764,Produts!$A$1:$A$49,Produts!$D$1:$D$49,,0)</f>
        <v>0.5</v>
      </c>
      <c r="L764" s="6">
        <f>_xlfn.XLOOKUP(D764,Produts!$A$1:$A$49,Produts!$E$1:$E$49,,0)</f>
        <v>8.73</v>
      </c>
      <c r="M764" s="6">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_xlfn.XLOOKUP(D765,Produts!$A$1:$A$49,Produts!$B$1:$B$49,,0)</f>
        <v>Ara</v>
      </c>
      <c r="J765" t="str">
        <f>_xlfn.XLOOKUP(D765,Produts!$A$1:$A$49,Produts!$C$1:$C$49,,0)</f>
        <v>L</v>
      </c>
      <c r="K765" s="5">
        <f>_xlfn.XLOOKUP(D765,Produts!$A$1:$A$49,Produts!$D$1:$D$49,,0)</f>
        <v>0.5</v>
      </c>
      <c r="L765" s="6">
        <f>_xlfn.XLOOKUP(D765,Produts!$A$1:$A$49,Produts!$E$1:$E$49,,0)</f>
        <v>7.77</v>
      </c>
      <c r="M765" s="6">
        <f t="shared" si="33"/>
        <v>23.31</v>
      </c>
      <c r="N765" t="str">
        <f t="shared" si="34"/>
        <v>Arabic</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_xlfn.XLOOKUP(D766,Produts!$A$1:$A$49,Produts!$B$1:$B$49,,0)</f>
        <v>Ara</v>
      </c>
      <c r="J766" t="str">
        <f>_xlfn.XLOOKUP(D766,Produts!$A$1:$A$49,Produts!$C$1:$C$49,,0)</f>
        <v>L</v>
      </c>
      <c r="K766" s="5">
        <f>_xlfn.XLOOKUP(D766,Produts!$A$1:$A$49,Produts!$D$1:$D$49,,0)</f>
        <v>2.5</v>
      </c>
      <c r="L766" s="6">
        <f>_xlfn.XLOOKUP(D766,Produts!$A$1:$A$49,Produts!$E$1:$E$49,,0)</f>
        <v>29.784999999999997</v>
      </c>
      <c r="M766" s="6">
        <f t="shared" si="33"/>
        <v>178.70999999999998</v>
      </c>
      <c r="N766" t="str">
        <f t="shared" si="34"/>
        <v>Arabic</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_xlfn.XLOOKUP(D767,Produts!$A$1:$A$49,Produts!$B$1:$B$49,,0)</f>
        <v>Rob</v>
      </c>
      <c r="J767" t="str">
        <f>_xlfn.XLOOKUP(D767,Produts!$A$1:$A$49,Produts!$C$1:$C$49,,0)</f>
        <v>M</v>
      </c>
      <c r="K767" s="5">
        <f>_xlfn.XLOOKUP(D767,Produts!$A$1:$A$49,Produts!$D$1:$D$49,,0)</f>
        <v>1</v>
      </c>
      <c r="L767" s="6">
        <f>_xlfn.XLOOKUP(D767,Produts!$A$1:$A$49,Produts!$E$1:$E$49,,0)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_xlfn.XLOOKUP(D768,Produts!$A$1:$A$49,Produts!$B$1:$B$49,,0)</f>
        <v>Ara</v>
      </c>
      <c r="J768" t="str">
        <f>_xlfn.XLOOKUP(D768,Produts!$A$1:$A$49,Produts!$C$1:$C$49,,0)</f>
        <v>L</v>
      </c>
      <c r="K768" s="5">
        <f>_xlfn.XLOOKUP(D768,Produts!$A$1:$A$49,Produts!$D$1:$D$49,,0)</f>
        <v>0.5</v>
      </c>
      <c r="L768" s="6">
        <f>_xlfn.XLOOKUP(D768,Produts!$A$1:$A$49,Produts!$E$1:$E$49,,0)</f>
        <v>7.77</v>
      </c>
      <c r="M768" s="6">
        <f t="shared" si="33"/>
        <v>15.54</v>
      </c>
      <c r="N768" t="str">
        <f t="shared" si="34"/>
        <v>Arabic</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_xlfn.XLOOKUP(D769,Produts!$A$1:$A$49,Produts!$B$1:$B$49,,0)</f>
        <v>Ara</v>
      </c>
      <c r="J769" t="str">
        <f>_xlfn.XLOOKUP(D769,Produts!$A$1:$A$49,Produts!$C$1:$C$49,,0)</f>
        <v>L</v>
      </c>
      <c r="K769" s="5">
        <f>_xlfn.XLOOKUP(D769,Produts!$A$1:$A$49,Produts!$D$1:$D$49,,0)</f>
        <v>2.5</v>
      </c>
      <c r="L769" s="6">
        <f>_xlfn.XLOOKUP(D769,Produts!$A$1:$A$49,Produts!$E$1:$E$49,,0)</f>
        <v>29.784999999999997</v>
      </c>
      <c r="M769" s="6">
        <f t="shared" si="33"/>
        <v>89.35499999999999</v>
      </c>
      <c r="N769" t="str">
        <f t="shared" si="34"/>
        <v>Arabic</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_xlfn.XLOOKUP(D770,Produts!$A$1:$A$49,Produts!$B$1:$B$49,,0)</f>
        <v>Rob</v>
      </c>
      <c r="J770" t="str">
        <f>_xlfn.XLOOKUP(D770,Produts!$A$1:$A$49,Produts!$C$1:$C$49,,0)</f>
        <v>L</v>
      </c>
      <c r="K770" s="5">
        <f>_xlfn.XLOOKUP(D770,Produts!$A$1:$A$49,Produts!$D$1:$D$49,,0)</f>
        <v>1</v>
      </c>
      <c r="L770" s="6">
        <f>_xlfn.XLOOKUP(D770,Produts!$A$1:$A$49,Produts!$E$1:$E$49,,0)</f>
        <v>11.95</v>
      </c>
      <c r="M770" s="6">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_xlfn.XLOOKUP(D771,Produts!$A$1:$A$49,Produts!$B$1:$B$49,,0)</f>
        <v>Rob</v>
      </c>
      <c r="J771" t="str">
        <f>_xlfn.XLOOKUP(D771,Produts!$A$1:$A$49,Produts!$C$1:$C$49,,0)</f>
        <v>M</v>
      </c>
      <c r="K771" s="5">
        <f>_xlfn.XLOOKUP(D771,Produts!$A$1:$A$49,Produts!$D$1:$D$49,,0)</f>
        <v>2.5</v>
      </c>
      <c r="L771" s="6">
        <f>_xlfn.XLOOKUP(D771,Produts!$A$1:$A$49,Produts!$E$1:$E$49,,0)</f>
        <v>22.884999999999998</v>
      </c>
      <c r="M771" s="6">
        <f t="shared" ref="M771:M834" si="36">(L771*E771)</f>
        <v>137.31</v>
      </c>
      <c r="N771" t="str">
        <f t="shared" ref="N771:N834" si="37">IF(I771="Rob","Robusta",IF(I771="Exc","Exelca",IF(I771="Lib","Liberica",IF(I771="Ara","Arabic",""))))</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_xlfn.XLOOKUP(D772,Produts!$A$1:$A$49,Produts!$B$1:$B$49,,0)</f>
        <v>Ara</v>
      </c>
      <c r="J772" t="str">
        <f>_xlfn.XLOOKUP(D772,Produts!$A$1:$A$49,Produts!$C$1:$C$49,,0)</f>
        <v>D</v>
      </c>
      <c r="K772" s="5">
        <f>_xlfn.XLOOKUP(D772,Produts!$A$1:$A$49,Produts!$D$1:$D$49,,0)</f>
        <v>1</v>
      </c>
      <c r="L772" s="6">
        <f>_xlfn.XLOOKUP(D772,Produts!$A$1:$A$49,Produts!$E$1:$E$49,,0)</f>
        <v>9.9499999999999993</v>
      </c>
      <c r="M772" s="6">
        <f t="shared" si="36"/>
        <v>9.9499999999999993</v>
      </c>
      <c r="N772" t="str">
        <f t="shared" si="37"/>
        <v>Arabic</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_xlfn.XLOOKUP(D773,Produts!$A$1:$A$49,Produts!$B$1:$B$49,,0)</f>
        <v>Rob</v>
      </c>
      <c r="J773" t="str">
        <f>_xlfn.XLOOKUP(D773,Produts!$A$1:$A$49,Produts!$C$1:$C$49,,0)</f>
        <v>L</v>
      </c>
      <c r="K773" s="5">
        <f>_xlfn.XLOOKUP(D773,Produts!$A$1:$A$49,Produts!$D$1:$D$49,,0)</f>
        <v>0.5</v>
      </c>
      <c r="L773" s="6">
        <f>_xlfn.XLOOKUP(D773,Produts!$A$1:$A$49,Produts!$E$1:$E$49,,0)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_xlfn.XLOOKUP(D774,Produts!$A$1:$A$49,Produts!$B$1:$B$49,,0)</f>
        <v>Exc</v>
      </c>
      <c r="J774" t="str">
        <f>_xlfn.XLOOKUP(D774,Produts!$A$1:$A$49,Produts!$C$1:$C$49,,0)</f>
        <v>M</v>
      </c>
      <c r="K774" s="5">
        <f>_xlfn.XLOOKUP(D774,Produts!$A$1:$A$49,Produts!$D$1:$D$49,,0)</f>
        <v>1</v>
      </c>
      <c r="L774" s="6">
        <f>_xlfn.XLOOKUP(D774,Produts!$A$1:$A$49,Produts!$E$1:$E$49,,0)</f>
        <v>13.75</v>
      </c>
      <c r="M774" s="6">
        <f t="shared" si="36"/>
        <v>82.5</v>
      </c>
      <c r="N774" t="str">
        <f t="shared" si="37"/>
        <v>Exelca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_xlfn.XLOOKUP(D775,Produts!$A$1:$A$49,Produts!$B$1:$B$49,,0)</f>
        <v>Lib</v>
      </c>
      <c r="J775" t="str">
        <f>_xlfn.XLOOKUP(D775,Produts!$A$1:$A$49,Produts!$C$1:$C$49,,0)</f>
        <v>M</v>
      </c>
      <c r="K775" s="5">
        <f>_xlfn.XLOOKUP(D775,Produts!$A$1:$A$49,Produts!$D$1:$D$49,,0)</f>
        <v>0.2</v>
      </c>
      <c r="L775" s="6">
        <f>_xlfn.XLOOKUP(D775,Produts!$A$1:$A$49,Produts!$E$1:$E$49,,0)</f>
        <v>4.3650000000000002</v>
      </c>
      <c r="M775" s="6">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_xlfn.XLOOKUP(D776,Produts!$A$1:$A$49,Produts!$B$1:$B$49,,0)</f>
        <v>Rob</v>
      </c>
      <c r="J776" t="str">
        <f>_xlfn.XLOOKUP(D776,Produts!$A$1:$A$49,Produts!$C$1:$C$49,,0)</f>
        <v>M</v>
      </c>
      <c r="K776" s="5">
        <f>_xlfn.XLOOKUP(D776,Produts!$A$1:$A$49,Produts!$D$1:$D$49,,0)</f>
        <v>1</v>
      </c>
      <c r="L776" s="6">
        <f>_xlfn.XLOOKUP(D776,Produts!$A$1:$A$49,Produts!$E$1:$E$49,,0)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_xlfn.XLOOKUP(D777,Produts!$A$1:$A$49,Produts!$B$1:$B$49,,0)</f>
        <v>Exc</v>
      </c>
      <c r="J777" t="str">
        <f>_xlfn.XLOOKUP(D777,Produts!$A$1:$A$49,Produts!$C$1:$C$49,,0)</f>
        <v>L</v>
      </c>
      <c r="K777" s="5">
        <f>_xlfn.XLOOKUP(D777,Produts!$A$1:$A$49,Produts!$D$1:$D$49,,0)</f>
        <v>0.5</v>
      </c>
      <c r="L777" s="6">
        <f>_xlfn.XLOOKUP(D777,Produts!$A$1:$A$49,Produts!$E$1:$E$49,,0)</f>
        <v>8.91</v>
      </c>
      <c r="M777" s="6">
        <f t="shared" si="36"/>
        <v>17.82</v>
      </c>
      <c r="N777" t="str">
        <f t="shared" si="37"/>
        <v>Exelca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_xlfn.XLOOKUP(D778,Produts!$A$1:$A$49,Produts!$B$1:$B$49,,0)</f>
        <v>Ara</v>
      </c>
      <c r="J778" t="str">
        <f>_xlfn.XLOOKUP(D778,Produts!$A$1:$A$49,Produts!$C$1:$C$49,,0)</f>
        <v>M</v>
      </c>
      <c r="K778" s="5">
        <f>_xlfn.XLOOKUP(D778,Produts!$A$1:$A$49,Produts!$D$1:$D$49,,0)</f>
        <v>0.5</v>
      </c>
      <c r="L778" s="6">
        <f>_xlfn.XLOOKUP(D778,Produts!$A$1:$A$49,Produts!$E$1:$E$49,,0)</f>
        <v>6.75</v>
      </c>
      <c r="M778" s="6">
        <f t="shared" si="36"/>
        <v>20.25</v>
      </c>
      <c r="N778" t="str">
        <f t="shared" si="37"/>
        <v>Arabic</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_xlfn.XLOOKUP(D779,Produts!$A$1:$A$49,Produts!$B$1:$B$49,,0)</f>
        <v>Ara</v>
      </c>
      <c r="J779" t="str">
        <f>_xlfn.XLOOKUP(D779,Produts!$A$1:$A$49,Produts!$C$1:$C$49,,0)</f>
        <v>L</v>
      </c>
      <c r="K779" s="5">
        <f>_xlfn.XLOOKUP(D779,Produts!$A$1:$A$49,Produts!$D$1:$D$49,,0)</f>
        <v>2.5</v>
      </c>
      <c r="L779" s="6">
        <f>_xlfn.XLOOKUP(D779,Produts!$A$1:$A$49,Produts!$E$1:$E$49,,0)</f>
        <v>29.784999999999997</v>
      </c>
      <c r="M779" s="6">
        <f t="shared" si="36"/>
        <v>59.569999999999993</v>
      </c>
      <c r="N779" t="str">
        <f t="shared" si="37"/>
        <v>Arabic</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_xlfn.XLOOKUP(D780,Produts!$A$1:$A$49,Produts!$B$1:$B$49,,0)</f>
        <v>Lib</v>
      </c>
      <c r="J780" t="str">
        <f>_xlfn.XLOOKUP(D780,Produts!$A$1:$A$49,Produts!$C$1:$C$49,,0)</f>
        <v>L</v>
      </c>
      <c r="K780" s="5">
        <f>_xlfn.XLOOKUP(D780,Produts!$A$1:$A$49,Produts!$D$1:$D$49,,0)</f>
        <v>0.5</v>
      </c>
      <c r="L780" s="6">
        <f>_xlfn.XLOOKUP(D780,Produts!$A$1:$A$49,Produts!$E$1:$E$49,,0)</f>
        <v>9.51</v>
      </c>
      <c r="M780" s="6">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_xlfn.XLOOKUP(D781,Produts!$A$1:$A$49,Produts!$B$1:$B$49,,0)</f>
        <v>Lib</v>
      </c>
      <c r="J781" t="str">
        <f>_xlfn.XLOOKUP(D781,Produts!$A$1:$A$49,Produts!$C$1:$C$49,,0)</f>
        <v>D</v>
      </c>
      <c r="K781" s="5">
        <f>_xlfn.XLOOKUP(D781,Produts!$A$1:$A$49,Produts!$D$1:$D$49,,0)</f>
        <v>1</v>
      </c>
      <c r="L781" s="6">
        <f>_xlfn.XLOOKUP(D781,Produts!$A$1:$A$49,Produts!$E$1:$E$49,,0)</f>
        <v>12.95</v>
      </c>
      <c r="M781" s="6">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_xlfn.XLOOKUP(D782,Produts!$A$1:$A$49,Produts!$B$1:$B$49,,0)</f>
        <v>Exc</v>
      </c>
      <c r="J782" t="str">
        <f>_xlfn.XLOOKUP(D782,Produts!$A$1:$A$49,Produts!$C$1:$C$49,,0)</f>
        <v>M</v>
      </c>
      <c r="K782" s="5">
        <f>_xlfn.XLOOKUP(D782,Produts!$A$1:$A$49,Produts!$D$1:$D$49,,0)</f>
        <v>1</v>
      </c>
      <c r="L782" s="6">
        <f>_xlfn.XLOOKUP(D782,Produts!$A$1:$A$49,Produts!$E$1:$E$49,,0)</f>
        <v>13.75</v>
      </c>
      <c r="M782" s="6">
        <f t="shared" si="36"/>
        <v>41.25</v>
      </c>
      <c r="N782" t="str">
        <f t="shared" si="37"/>
        <v>Exelca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_xlfn.XLOOKUP(D783,Produts!$A$1:$A$49,Produts!$B$1:$B$49,,0)</f>
        <v>Lib</v>
      </c>
      <c r="J783" t="str">
        <f>_xlfn.XLOOKUP(D783,Produts!$A$1:$A$49,Produts!$C$1:$C$49,,0)</f>
        <v>L</v>
      </c>
      <c r="K783" s="5">
        <f>_xlfn.XLOOKUP(D783,Produts!$A$1:$A$49,Produts!$D$1:$D$49,,0)</f>
        <v>2.5</v>
      </c>
      <c r="L783" s="6">
        <f>_xlfn.XLOOKUP(D783,Produts!$A$1:$A$49,Produts!$E$1:$E$49,,0)</f>
        <v>36.454999999999998</v>
      </c>
      <c r="M783" s="6">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_xlfn.XLOOKUP(D784,Produts!$A$1:$A$49,Produts!$B$1:$B$49,,0)</f>
        <v>Exc</v>
      </c>
      <c r="J784" t="str">
        <f>_xlfn.XLOOKUP(D784,Produts!$A$1:$A$49,Produts!$C$1:$C$49,,0)</f>
        <v>L</v>
      </c>
      <c r="K784" s="5">
        <f>_xlfn.XLOOKUP(D784,Produts!$A$1:$A$49,Produts!$D$1:$D$49,,0)</f>
        <v>0.2</v>
      </c>
      <c r="L784" s="6">
        <f>_xlfn.XLOOKUP(D784,Produts!$A$1:$A$49,Produts!$E$1:$E$49,,0)</f>
        <v>4.4550000000000001</v>
      </c>
      <c r="M784" s="6">
        <f t="shared" si="36"/>
        <v>26.73</v>
      </c>
      <c r="N784" t="str">
        <f t="shared" si="37"/>
        <v>Exelca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_xlfn.XLOOKUP(D785,Produts!$A$1:$A$49,Produts!$B$1:$B$49,,0)</f>
        <v>Lib</v>
      </c>
      <c r="J785" t="str">
        <f>_xlfn.XLOOKUP(D785,Produts!$A$1:$A$49,Produts!$C$1:$C$49,,0)</f>
        <v>M</v>
      </c>
      <c r="K785" s="5">
        <f>_xlfn.XLOOKUP(D785,Produts!$A$1:$A$49,Produts!$D$1:$D$49,,0)</f>
        <v>0.5</v>
      </c>
      <c r="L785" s="6">
        <f>_xlfn.XLOOKUP(D785,Produts!$A$1:$A$49,Produts!$E$1:$E$49,,0)</f>
        <v>8.73</v>
      </c>
      <c r="M785" s="6">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_xlfn.XLOOKUP(D786,Produts!$A$1:$A$49,Produts!$B$1:$B$49,,0)</f>
        <v>Lib</v>
      </c>
      <c r="J786" t="str">
        <f>_xlfn.XLOOKUP(D786,Produts!$A$1:$A$49,Produts!$C$1:$C$49,,0)</f>
        <v>L</v>
      </c>
      <c r="K786" s="5">
        <f>_xlfn.XLOOKUP(D786,Produts!$A$1:$A$49,Produts!$D$1:$D$49,,0)</f>
        <v>1</v>
      </c>
      <c r="L786" s="6">
        <f>_xlfn.XLOOKUP(D786,Produts!$A$1:$A$49,Produts!$E$1:$E$49,,0)</f>
        <v>15.85</v>
      </c>
      <c r="M786" s="6">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_xlfn.XLOOKUP(D787,Produts!$A$1:$A$49,Produts!$B$1:$B$49,,0)</f>
        <v>Ara</v>
      </c>
      <c r="J787" t="str">
        <f>_xlfn.XLOOKUP(D787,Produts!$A$1:$A$49,Produts!$C$1:$C$49,,0)</f>
        <v>D</v>
      </c>
      <c r="K787" s="5">
        <f>_xlfn.XLOOKUP(D787,Produts!$A$1:$A$49,Produts!$D$1:$D$49,,0)</f>
        <v>2.5</v>
      </c>
      <c r="L787" s="6">
        <f>_xlfn.XLOOKUP(D787,Produts!$A$1:$A$49,Produts!$E$1:$E$49,,0)</f>
        <v>22.884999999999998</v>
      </c>
      <c r="M787" s="6">
        <f t="shared" si="36"/>
        <v>22.884999999999998</v>
      </c>
      <c r="N787" t="str">
        <f t="shared" si="37"/>
        <v>Arabic</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_xlfn.XLOOKUP(D788,Produts!$A$1:$A$49,Produts!$B$1:$B$49,,0)</f>
        <v>Exc</v>
      </c>
      <c r="J788" t="str">
        <f>_xlfn.XLOOKUP(D788,Produts!$A$1:$A$49,Produts!$C$1:$C$49,,0)</f>
        <v>D</v>
      </c>
      <c r="K788" s="5">
        <f>_xlfn.XLOOKUP(D788,Produts!$A$1:$A$49,Produts!$D$1:$D$49,,0)</f>
        <v>2.5</v>
      </c>
      <c r="L788" s="6">
        <f>_xlfn.XLOOKUP(D788,Produts!$A$1:$A$49,Produts!$E$1:$E$49,,0)</f>
        <v>27.945</v>
      </c>
      <c r="M788" s="6">
        <f t="shared" si="36"/>
        <v>27.945</v>
      </c>
      <c r="N788" t="str">
        <f t="shared" si="37"/>
        <v>Exelca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_xlfn.XLOOKUP(D789,Produts!$A$1:$A$49,Produts!$B$1:$B$49,,0)</f>
        <v>Exc</v>
      </c>
      <c r="J789" t="str">
        <f>_xlfn.XLOOKUP(D789,Produts!$A$1:$A$49,Produts!$C$1:$C$49,,0)</f>
        <v>M</v>
      </c>
      <c r="K789" s="5">
        <f>_xlfn.XLOOKUP(D789,Produts!$A$1:$A$49,Produts!$D$1:$D$49,,0)</f>
        <v>1</v>
      </c>
      <c r="L789" s="6">
        <f>_xlfn.XLOOKUP(D789,Produts!$A$1:$A$49,Produts!$E$1:$E$49,,0)</f>
        <v>13.75</v>
      </c>
      <c r="M789" s="6">
        <f t="shared" si="36"/>
        <v>82.5</v>
      </c>
      <c r="N789" t="str">
        <f t="shared" si="37"/>
        <v>Exelca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_xlfn.XLOOKUP(D790,Produts!$A$1:$A$49,Produts!$B$1:$B$49,,0)</f>
        <v>Rob</v>
      </c>
      <c r="J790" t="str">
        <f>_xlfn.XLOOKUP(D790,Produts!$A$1:$A$49,Produts!$C$1:$C$49,,0)</f>
        <v>M</v>
      </c>
      <c r="K790" s="5">
        <f>_xlfn.XLOOKUP(D790,Produts!$A$1:$A$49,Produts!$D$1:$D$49,,0)</f>
        <v>2.5</v>
      </c>
      <c r="L790" s="6">
        <f>_xlfn.XLOOKUP(D790,Produts!$A$1:$A$49,Produts!$E$1:$E$49,,0)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_xlfn.XLOOKUP(D791,Produts!$A$1:$A$49,Produts!$B$1:$B$49,,0)</f>
        <v>Ara</v>
      </c>
      <c r="J791" t="str">
        <f>_xlfn.XLOOKUP(D791,Produts!$A$1:$A$49,Produts!$C$1:$C$49,,0)</f>
        <v>L</v>
      </c>
      <c r="K791" s="5">
        <f>_xlfn.XLOOKUP(D791,Produts!$A$1:$A$49,Produts!$D$1:$D$49,,0)</f>
        <v>1</v>
      </c>
      <c r="L791" s="6">
        <f>_xlfn.XLOOKUP(D791,Produts!$A$1:$A$49,Produts!$E$1:$E$49,,0)</f>
        <v>12.95</v>
      </c>
      <c r="M791" s="6">
        <f t="shared" si="36"/>
        <v>77.699999999999989</v>
      </c>
      <c r="N791" t="str">
        <f t="shared" si="37"/>
        <v>Arabic</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_xlfn.XLOOKUP(D792,Produts!$A$1:$A$49,Produts!$B$1:$B$49,,0)</f>
        <v>Ara</v>
      </c>
      <c r="J792" t="str">
        <f>_xlfn.XLOOKUP(D792,Produts!$A$1:$A$49,Produts!$C$1:$C$49,,0)</f>
        <v>L</v>
      </c>
      <c r="K792" s="5">
        <f>_xlfn.XLOOKUP(D792,Produts!$A$1:$A$49,Produts!$D$1:$D$49,,0)</f>
        <v>0.5</v>
      </c>
      <c r="L792" s="6">
        <f>_xlfn.XLOOKUP(D792,Produts!$A$1:$A$49,Produts!$E$1:$E$49,,0)</f>
        <v>7.77</v>
      </c>
      <c r="M792" s="6">
        <f t="shared" si="36"/>
        <v>23.31</v>
      </c>
      <c r="N792" t="str">
        <f t="shared" si="37"/>
        <v>Arabic</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_xlfn.XLOOKUP(D793,Produts!$A$1:$A$49,Produts!$B$1:$B$49,,0)</f>
        <v>Lib</v>
      </c>
      <c r="J793" t="str">
        <f>_xlfn.XLOOKUP(D793,Produts!$A$1:$A$49,Produts!$C$1:$C$49,,0)</f>
        <v>L</v>
      </c>
      <c r="K793" s="5">
        <f>_xlfn.XLOOKUP(D793,Produts!$A$1:$A$49,Produts!$D$1:$D$49,,0)</f>
        <v>0.2</v>
      </c>
      <c r="L793" s="6">
        <f>_xlfn.XLOOKUP(D793,Produts!$A$1:$A$49,Produts!$E$1:$E$49,,0)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_xlfn.XLOOKUP(D794,Produts!$A$1:$A$49,Produts!$B$1:$B$49,,0)</f>
        <v>Lib</v>
      </c>
      <c r="J794" t="str">
        <f>_xlfn.XLOOKUP(D794,Produts!$A$1:$A$49,Produts!$C$1:$C$49,,0)</f>
        <v>M</v>
      </c>
      <c r="K794" s="5">
        <f>_xlfn.XLOOKUP(D794,Produts!$A$1:$A$49,Produts!$D$1:$D$49,,0)</f>
        <v>0.5</v>
      </c>
      <c r="L794" s="6">
        <f>_xlfn.XLOOKUP(D794,Produts!$A$1:$A$49,Produts!$E$1:$E$49,,0)</f>
        <v>8.73</v>
      </c>
      <c r="M794" s="6">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_xlfn.XLOOKUP(D795,Produts!$A$1:$A$49,Produts!$B$1:$B$49,,0)</f>
        <v>Rob</v>
      </c>
      <c r="J795" t="str">
        <f>_xlfn.XLOOKUP(D795,Produts!$A$1:$A$49,Produts!$C$1:$C$49,,0)</f>
        <v>L</v>
      </c>
      <c r="K795" s="5">
        <f>_xlfn.XLOOKUP(D795,Produts!$A$1:$A$49,Produts!$D$1:$D$49,,0)</f>
        <v>0.2</v>
      </c>
      <c r="L795" s="6">
        <f>_xlfn.XLOOKUP(D795,Produts!$A$1:$A$49,Produts!$E$1:$E$49,,0)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_xlfn.XLOOKUP(D796,Produts!$A$1:$A$49,Produts!$B$1:$B$49,,0)</f>
        <v>Ara</v>
      </c>
      <c r="J796" t="str">
        <f>_xlfn.XLOOKUP(D796,Produts!$A$1:$A$49,Produts!$C$1:$C$49,,0)</f>
        <v>L</v>
      </c>
      <c r="K796" s="5">
        <f>_xlfn.XLOOKUP(D796,Produts!$A$1:$A$49,Produts!$D$1:$D$49,,0)</f>
        <v>2.5</v>
      </c>
      <c r="L796" s="6">
        <f>_xlfn.XLOOKUP(D796,Produts!$A$1:$A$49,Produts!$E$1:$E$49,,0)</f>
        <v>29.784999999999997</v>
      </c>
      <c r="M796" s="6">
        <f t="shared" si="36"/>
        <v>148.92499999999998</v>
      </c>
      <c r="N796" t="str">
        <f t="shared" si="37"/>
        <v>Arabic</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_xlfn.XLOOKUP(D797,Produts!$A$1:$A$49,Produts!$B$1:$B$49,,0)</f>
        <v>Rob</v>
      </c>
      <c r="J797" t="str">
        <f>_xlfn.XLOOKUP(D797,Produts!$A$1:$A$49,Produts!$C$1:$C$49,,0)</f>
        <v>L</v>
      </c>
      <c r="K797" s="5">
        <f>_xlfn.XLOOKUP(D797,Produts!$A$1:$A$49,Produts!$D$1:$D$49,,0)</f>
        <v>0.5</v>
      </c>
      <c r="L797" s="6">
        <f>_xlfn.XLOOKUP(D797,Produts!$A$1:$A$49,Produts!$E$1:$E$49,,0)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_xlfn.XLOOKUP(D798,Produts!$A$1:$A$49,Produts!$B$1:$B$49,,0)</f>
        <v>Lib</v>
      </c>
      <c r="J798" t="str">
        <f>_xlfn.XLOOKUP(D798,Produts!$A$1:$A$49,Produts!$C$1:$C$49,,0)</f>
        <v>L</v>
      </c>
      <c r="K798" s="5">
        <f>_xlfn.XLOOKUP(D798,Produts!$A$1:$A$49,Produts!$D$1:$D$49,,0)</f>
        <v>0.5</v>
      </c>
      <c r="L798" s="6">
        <f>_xlfn.XLOOKUP(D798,Produts!$A$1:$A$49,Produts!$E$1:$E$49,,0)</f>
        <v>9.51</v>
      </c>
      <c r="M798" s="6">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_xlfn.XLOOKUP(D799,Produts!$A$1:$A$49,Produts!$B$1:$B$49,,0)</f>
        <v>Ara</v>
      </c>
      <c r="J799" t="str">
        <f>_xlfn.XLOOKUP(D799,Produts!$A$1:$A$49,Produts!$C$1:$C$49,,0)</f>
        <v>L</v>
      </c>
      <c r="K799" s="5">
        <f>_xlfn.XLOOKUP(D799,Produts!$A$1:$A$49,Produts!$D$1:$D$49,,0)</f>
        <v>0.5</v>
      </c>
      <c r="L799" s="6">
        <f>_xlfn.XLOOKUP(D799,Produts!$A$1:$A$49,Produts!$E$1:$E$49,,0)</f>
        <v>7.77</v>
      </c>
      <c r="M799" s="6">
        <f t="shared" si="36"/>
        <v>31.08</v>
      </c>
      <c r="N799" t="str">
        <f t="shared" si="37"/>
        <v>Arabic</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_xlfn.XLOOKUP(D800,Produts!$A$1:$A$49,Produts!$B$1:$B$49,,0)</f>
        <v>Rob</v>
      </c>
      <c r="J800" t="str">
        <f>_xlfn.XLOOKUP(D800,Produts!$A$1:$A$49,Produts!$C$1:$C$49,,0)</f>
        <v>D</v>
      </c>
      <c r="K800" s="5">
        <f>_xlfn.XLOOKUP(D800,Produts!$A$1:$A$49,Produts!$D$1:$D$49,,0)</f>
        <v>0.2</v>
      </c>
      <c r="L800" s="6">
        <f>_xlfn.XLOOKUP(D800,Produts!$A$1:$A$49,Produts!$E$1:$E$49,,0)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_xlfn.XLOOKUP(D801,Produts!$A$1:$A$49,Produts!$B$1:$B$49,,0)</f>
        <v>Exc</v>
      </c>
      <c r="J801" t="str">
        <f>_xlfn.XLOOKUP(D801,Produts!$A$1:$A$49,Produts!$C$1:$C$49,,0)</f>
        <v>D</v>
      </c>
      <c r="K801" s="5">
        <f>_xlfn.XLOOKUP(D801,Produts!$A$1:$A$49,Produts!$D$1:$D$49,,0)</f>
        <v>1</v>
      </c>
      <c r="L801" s="6">
        <f>_xlfn.XLOOKUP(D801,Produts!$A$1:$A$49,Produts!$E$1:$E$49,,0)</f>
        <v>12.15</v>
      </c>
      <c r="M801" s="6">
        <f t="shared" si="36"/>
        <v>36.450000000000003</v>
      </c>
      <c r="N801" t="str">
        <f t="shared" si="37"/>
        <v>Exelca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_xlfn.XLOOKUP(D802,Produts!$A$1:$A$49,Produts!$B$1:$B$49,,0)</f>
        <v>Rob</v>
      </c>
      <c r="J802" t="str">
        <f>_xlfn.XLOOKUP(D802,Produts!$A$1:$A$49,Produts!$C$1:$C$49,,0)</f>
        <v>D</v>
      </c>
      <c r="K802" s="5">
        <f>_xlfn.XLOOKUP(D802,Produts!$A$1:$A$49,Produts!$D$1:$D$49,,0)</f>
        <v>0.2</v>
      </c>
      <c r="L802" s="6">
        <f>_xlfn.XLOOKUP(D802,Produts!$A$1:$A$49,Produts!$E$1:$E$49,,0)</f>
        <v>2.6849999999999996</v>
      </c>
      <c r="M802" s="6">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_xlfn.XLOOKUP(D803,Produts!$A$1:$A$49,Produts!$B$1:$B$49,,0)</f>
        <v>Rob</v>
      </c>
      <c r="J803" t="str">
        <f>_xlfn.XLOOKUP(D803,Produts!$A$1:$A$49,Produts!$C$1:$C$49,,0)</f>
        <v>D</v>
      </c>
      <c r="K803" s="5">
        <f>_xlfn.XLOOKUP(D803,Produts!$A$1:$A$49,Produts!$D$1:$D$49,,0)</f>
        <v>2.5</v>
      </c>
      <c r="L803" s="6">
        <f>_xlfn.XLOOKUP(D803,Produts!$A$1:$A$49,Produts!$E$1:$E$49,,0)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_xlfn.XLOOKUP(D804,Produts!$A$1:$A$49,Produts!$B$1:$B$49,,0)</f>
        <v>Rob</v>
      </c>
      <c r="J804" t="str">
        <f>_xlfn.XLOOKUP(D804,Produts!$A$1:$A$49,Produts!$C$1:$C$49,,0)</f>
        <v>D</v>
      </c>
      <c r="K804" s="5">
        <f>_xlfn.XLOOKUP(D804,Produts!$A$1:$A$49,Produts!$D$1:$D$49,,0)</f>
        <v>0.2</v>
      </c>
      <c r="L804" s="6">
        <f>_xlfn.XLOOKUP(D804,Produts!$A$1:$A$49,Produts!$E$1:$E$49,,0)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_xlfn.XLOOKUP(D805,Produts!$A$1:$A$49,Produts!$B$1:$B$49,,0)</f>
        <v>Exc</v>
      </c>
      <c r="J805" t="str">
        <f>_xlfn.XLOOKUP(D805,Produts!$A$1:$A$49,Produts!$C$1:$C$49,,0)</f>
        <v>M</v>
      </c>
      <c r="K805" s="5">
        <f>_xlfn.XLOOKUP(D805,Produts!$A$1:$A$49,Produts!$D$1:$D$49,,0)</f>
        <v>2.5</v>
      </c>
      <c r="L805" s="6">
        <f>_xlfn.XLOOKUP(D805,Produts!$A$1:$A$49,Produts!$E$1:$E$49,,0)</f>
        <v>31.624999999999996</v>
      </c>
      <c r="M805" s="6">
        <f t="shared" si="36"/>
        <v>126.49999999999999</v>
      </c>
      <c r="N805" t="str">
        <f t="shared" si="37"/>
        <v>Exelca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_xlfn.XLOOKUP(D806,Produts!$A$1:$A$49,Produts!$B$1:$B$49,,0)</f>
        <v>Rob</v>
      </c>
      <c r="J806" t="str">
        <f>_xlfn.XLOOKUP(D806,Produts!$A$1:$A$49,Produts!$C$1:$C$49,,0)</f>
        <v>L</v>
      </c>
      <c r="K806" s="5">
        <f>_xlfn.XLOOKUP(D806,Produts!$A$1:$A$49,Produts!$D$1:$D$49,,0)</f>
        <v>1</v>
      </c>
      <c r="L806" s="6">
        <f>_xlfn.XLOOKUP(D806,Produts!$A$1:$A$49,Produts!$E$1:$E$49,,0)</f>
        <v>11.95</v>
      </c>
      <c r="M806" s="6">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_xlfn.XLOOKUP(D807,Produts!$A$1:$A$49,Produts!$B$1:$B$49,,0)</f>
        <v>Rob</v>
      </c>
      <c r="J807" t="str">
        <f>_xlfn.XLOOKUP(D807,Produts!$A$1:$A$49,Produts!$C$1:$C$49,,0)</f>
        <v>M</v>
      </c>
      <c r="K807" s="5">
        <f>_xlfn.XLOOKUP(D807,Produts!$A$1:$A$49,Produts!$D$1:$D$49,,0)</f>
        <v>0.5</v>
      </c>
      <c r="L807" s="6">
        <f>_xlfn.XLOOKUP(D807,Produts!$A$1:$A$49,Produts!$E$1:$E$49,,0)</f>
        <v>5.97</v>
      </c>
      <c r="M807" s="6">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_xlfn.XLOOKUP(D808,Produts!$A$1:$A$49,Produts!$B$1:$B$49,,0)</f>
        <v>Lib</v>
      </c>
      <c r="J808" t="str">
        <f>_xlfn.XLOOKUP(D808,Produts!$A$1:$A$49,Produts!$C$1:$C$49,,0)</f>
        <v>D</v>
      </c>
      <c r="K808" s="5">
        <f>_xlfn.XLOOKUP(D808,Produts!$A$1:$A$49,Produts!$D$1:$D$49,,0)</f>
        <v>0.2</v>
      </c>
      <c r="L808" s="6">
        <f>_xlfn.XLOOKUP(D808,Produts!$A$1:$A$49,Produts!$E$1:$E$49,,0)</f>
        <v>3.8849999999999998</v>
      </c>
      <c r="M808" s="6">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_xlfn.XLOOKUP(D809,Produts!$A$1:$A$49,Produts!$B$1:$B$49,,0)</f>
        <v>Lib</v>
      </c>
      <c r="J809" t="str">
        <f>_xlfn.XLOOKUP(D809,Produts!$A$1:$A$49,Produts!$C$1:$C$49,,0)</f>
        <v>D</v>
      </c>
      <c r="K809" s="5">
        <f>_xlfn.XLOOKUP(D809,Produts!$A$1:$A$49,Produts!$D$1:$D$49,,0)</f>
        <v>0.5</v>
      </c>
      <c r="L809" s="6">
        <f>_xlfn.XLOOKUP(D809,Produts!$A$1:$A$49,Produts!$E$1:$E$49,,0)</f>
        <v>7.77</v>
      </c>
      <c r="M809" s="6">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_xlfn.XLOOKUP(D810,Produts!$A$1:$A$49,Produts!$B$1:$B$49,,0)</f>
        <v>Rob</v>
      </c>
      <c r="J810" t="str">
        <f>_xlfn.XLOOKUP(D810,Produts!$A$1:$A$49,Produts!$C$1:$C$49,,0)</f>
        <v>L</v>
      </c>
      <c r="K810" s="5">
        <f>_xlfn.XLOOKUP(D810,Produts!$A$1:$A$49,Produts!$D$1:$D$49,,0)</f>
        <v>2.5</v>
      </c>
      <c r="L810" s="6">
        <f>_xlfn.XLOOKUP(D810,Produts!$A$1:$A$49,Produts!$E$1:$E$49,,0)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_xlfn.XLOOKUP(D811,Produts!$A$1:$A$49,Produts!$B$1:$B$49,,0)</f>
        <v>Rob</v>
      </c>
      <c r="J811" t="str">
        <f>_xlfn.XLOOKUP(D811,Produts!$A$1:$A$49,Produts!$C$1:$C$49,,0)</f>
        <v>D</v>
      </c>
      <c r="K811" s="5">
        <f>_xlfn.XLOOKUP(D811,Produts!$A$1:$A$49,Produts!$D$1:$D$49,,0)</f>
        <v>0.2</v>
      </c>
      <c r="L811" s="6">
        <f>_xlfn.XLOOKUP(D811,Produts!$A$1:$A$49,Produts!$E$1:$E$49,,0)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_xlfn.XLOOKUP(D812,Produts!$A$1:$A$49,Produts!$B$1:$B$49,,0)</f>
        <v>Lib</v>
      </c>
      <c r="J812" t="str">
        <f>_xlfn.XLOOKUP(D812,Produts!$A$1:$A$49,Produts!$C$1:$C$49,,0)</f>
        <v>L</v>
      </c>
      <c r="K812" s="5">
        <f>_xlfn.XLOOKUP(D812,Produts!$A$1:$A$49,Produts!$D$1:$D$49,,0)</f>
        <v>0.5</v>
      </c>
      <c r="L812" s="6">
        <f>_xlfn.XLOOKUP(D812,Produts!$A$1:$A$49,Produts!$E$1:$E$49,,0)</f>
        <v>9.51</v>
      </c>
      <c r="M812" s="6">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_xlfn.XLOOKUP(D813,Produts!$A$1:$A$49,Produts!$B$1:$B$49,,0)</f>
        <v>Ara</v>
      </c>
      <c r="J813" t="str">
        <f>_xlfn.XLOOKUP(D813,Produts!$A$1:$A$49,Produts!$C$1:$C$49,,0)</f>
        <v>M</v>
      </c>
      <c r="K813" s="5">
        <f>_xlfn.XLOOKUP(D813,Produts!$A$1:$A$49,Produts!$D$1:$D$49,,0)</f>
        <v>1</v>
      </c>
      <c r="L813" s="6">
        <f>_xlfn.XLOOKUP(D813,Produts!$A$1:$A$49,Produts!$E$1:$E$49,,0)</f>
        <v>11.25</v>
      </c>
      <c r="M813" s="6">
        <f t="shared" si="36"/>
        <v>67.5</v>
      </c>
      <c r="N813" t="str">
        <f t="shared" si="37"/>
        <v>Arabic</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_xlfn.XLOOKUP(D814,Produts!$A$1:$A$49,Produts!$B$1:$B$49,,0)</f>
        <v>Lib</v>
      </c>
      <c r="J814" t="str">
        <f>_xlfn.XLOOKUP(D814,Produts!$A$1:$A$49,Produts!$C$1:$C$49,,0)</f>
        <v>D</v>
      </c>
      <c r="K814" s="5">
        <f>_xlfn.XLOOKUP(D814,Produts!$A$1:$A$49,Produts!$D$1:$D$49,,0)</f>
        <v>2.5</v>
      </c>
      <c r="L814" s="6">
        <f>_xlfn.XLOOKUP(D814,Produts!$A$1:$A$49,Produts!$E$1:$E$49,,0)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_xlfn.XLOOKUP(D815,Produts!$A$1:$A$49,Produts!$B$1:$B$49,,0)</f>
        <v>Exc</v>
      </c>
      <c r="J815" t="str">
        <f>_xlfn.XLOOKUP(D815,Produts!$A$1:$A$49,Produts!$C$1:$C$49,,0)</f>
        <v>M</v>
      </c>
      <c r="K815" s="5">
        <f>_xlfn.XLOOKUP(D815,Produts!$A$1:$A$49,Produts!$D$1:$D$49,,0)</f>
        <v>2.5</v>
      </c>
      <c r="L815" s="6">
        <f>_xlfn.XLOOKUP(D815,Produts!$A$1:$A$49,Produts!$E$1:$E$49,,0)</f>
        <v>31.624999999999996</v>
      </c>
      <c r="M815" s="6">
        <f t="shared" si="36"/>
        <v>31.624999999999996</v>
      </c>
      <c r="N815" t="str">
        <f t="shared" si="37"/>
        <v>Exelca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_xlfn.XLOOKUP(D816,Produts!$A$1:$A$49,Produts!$B$1:$B$49,,0)</f>
        <v>Exc</v>
      </c>
      <c r="J816" t="str">
        <f>_xlfn.XLOOKUP(D816,Produts!$A$1:$A$49,Produts!$C$1:$C$49,,0)</f>
        <v>L</v>
      </c>
      <c r="K816" s="5">
        <f>_xlfn.XLOOKUP(D816,Produts!$A$1:$A$49,Produts!$D$1:$D$49,,0)</f>
        <v>0.2</v>
      </c>
      <c r="L816" s="6">
        <f>_xlfn.XLOOKUP(D816,Produts!$A$1:$A$49,Produts!$E$1:$E$49,,0)</f>
        <v>4.4550000000000001</v>
      </c>
      <c r="M816" s="6">
        <f t="shared" si="36"/>
        <v>8.91</v>
      </c>
      <c r="N816" t="str">
        <f t="shared" si="37"/>
        <v>Exelca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_xlfn.XLOOKUP(D817,Produts!$A$1:$A$49,Produts!$B$1:$B$49,,0)</f>
        <v>Rob</v>
      </c>
      <c r="J817" t="str">
        <f>_xlfn.XLOOKUP(D817,Produts!$A$1:$A$49,Produts!$C$1:$C$49,,0)</f>
        <v>M</v>
      </c>
      <c r="K817" s="5">
        <f>_xlfn.XLOOKUP(D817,Produts!$A$1:$A$49,Produts!$D$1:$D$49,,0)</f>
        <v>0.5</v>
      </c>
      <c r="L817" s="6">
        <f>_xlfn.XLOOKUP(D817,Produts!$A$1:$A$49,Produts!$E$1:$E$49,,0)</f>
        <v>5.97</v>
      </c>
      <c r="M817" s="6">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_xlfn.XLOOKUP(D818,Produts!$A$1:$A$49,Produts!$B$1:$B$49,,0)</f>
        <v>Lib</v>
      </c>
      <c r="J818" t="str">
        <f>_xlfn.XLOOKUP(D818,Produts!$A$1:$A$49,Produts!$C$1:$C$49,,0)</f>
        <v>L</v>
      </c>
      <c r="K818" s="5">
        <f>_xlfn.XLOOKUP(D818,Produts!$A$1:$A$49,Produts!$D$1:$D$49,,0)</f>
        <v>0.5</v>
      </c>
      <c r="L818" s="6">
        <f>_xlfn.XLOOKUP(D818,Produts!$A$1:$A$49,Produts!$E$1:$E$49,,0)</f>
        <v>9.51</v>
      </c>
      <c r="M818" s="6">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_xlfn.XLOOKUP(D819,Produts!$A$1:$A$49,Produts!$B$1:$B$49,,0)</f>
        <v>Lib</v>
      </c>
      <c r="J819" t="str">
        <f>_xlfn.XLOOKUP(D819,Produts!$A$1:$A$49,Produts!$C$1:$C$49,,0)</f>
        <v>D</v>
      </c>
      <c r="K819" s="5">
        <f>_xlfn.XLOOKUP(D819,Produts!$A$1:$A$49,Produts!$D$1:$D$49,,0)</f>
        <v>0.5</v>
      </c>
      <c r="L819" s="6">
        <f>_xlfn.XLOOKUP(D819,Produts!$A$1:$A$49,Produts!$E$1:$E$49,,0)</f>
        <v>7.77</v>
      </c>
      <c r="M819" s="6">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_xlfn.XLOOKUP(D820,Produts!$A$1:$A$49,Produts!$B$1:$B$49,,0)</f>
        <v>Lib</v>
      </c>
      <c r="J820" t="str">
        <f>_xlfn.XLOOKUP(D820,Produts!$A$1:$A$49,Produts!$C$1:$C$49,,0)</f>
        <v>L</v>
      </c>
      <c r="K820" s="5">
        <f>_xlfn.XLOOKUP(D820,Produts!$A$1:$A$49,Produts!$D$1:$D$49,,0)</f>
        <v>1</v>
      </c>
      <c r="L820" s="6">
        <f>_xlfn.XLOOKUP(D820,Produts!$A$1:$A$49,Produts!$E$1:$E$49,,0)</f>
        <v>15.85</v>
      </c>
      <c r="M820" s="6">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_xlfn.XLOOKUP(D821,Produts!$A$1:$A$49,Produts!$B$1:$B$49,,0)</f>
        <v>Lib</v>
      </c>
      <c r="J821" t="str">
        <f>_xlfn.XLOOKUP(D821,Produts!$A$1:$A$49,Produts!$C$1:$C$49,,0)</f>
        <v>L</v>
      </c>
      <c r="K821" s="5">
        <f>_xlfn.XLOOKUP(D821,Produts!$A$1:$A$49,Produts!$D$1:$D$49,,0)</f>
        <v>0.2</v>
      </c>
      <c r="L821" s="6">
        <f>_xlfn.XLOOKUP(D821,Produts!$A$1:$A$49,Produts!$E$1:$E$49,,0)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_xlfn.XLOOKUP(D822,Produts!$A$1:$A$49,Produts!$B$1:$B$49,,0)</f>
        <v>Exc</v>
      </c>
      <c r="J822" t="str">
        <f>_xlfn.XLOOKUP(D822,Produts!$A$1:$A$49,Produts!$C$1:$C$49,,0)</f>
        <v>M</v>
      </c>
      <c r="K822" s="5">
        <f>_xlfn.XLOOKUP(D822,Produts!$A$1:$A$49,Produts!$D$1:$D$49,,0)</f>
        <v>1</v>
      </c>
      <c r="L822" s="6">
        <f>_xlfn.XLOOKUP(D822,Produts!$A$1:$A$49,Produts!$E$1:$E$49,,0)</f>
        <v>13.75</v>
      </c>
      <c r="M822" s="6">
        <f t="shared" si="36"/>
        <v>55</v>
      </c>
      <c r="N822" t="str">
        <f t="shared" si="37"/>
        <v>Exelca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_xlfn.XLOOKUP(D823,Produts!$A$1:$A$49,Produts!$B$1:$B$49,,0)</f>
        <v>Rob</v>
      </c>
      <c r="J823" t="str">
        <f>_xlfn.XLOOKUP(D823,Produts!$A$1:$A$49,Produts!$C$1:$C$49,,0)</f>
        <v>D</v>
      </c>
      <c r="K823" s="5">
        <f>_xlfn.XLOOKUP(D823,Produts!$A$1:$A$49,Produts!$D$1:$D$49,,0)</f>
        <v>0.5</v>
      </c>
      <c r="L823" s="6">
        <f>_xlfn.XLOOKUP(D823,Produts!$A$1:$A$49,Produts!$E$1:$E$49,,0)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_xlfn.XLOOKUP(D824,Produts!$A$1:$A$49,Produts!$B$1:$B$49,,0)</f>
        <v>Exc</v>
      </c>
      <c r="J824" t="str">
        <f>_xlfn.XLOOKUP(D824,Produts!$A$1:$A$49,Produts!$C$1:$C$49,,0)</f>
        <v>L</v>
      </c>
      <c r="K824" s="5">
        <f>_xlfn.XLOOKUP(D824,Produts!$A$1:$A$49,Produts!$D$1:$D$49,,0)</f>
        <v>2.5</v>
      </c>
      <c r="L824" s="6">
        <f>_xlfn.XLOOKUP(D824,Produts!$A$1:$A$49,Produts!$E$1:$E$49,,0)</f>
        <v>34.154999999999994</v>
      </c>
      <c r="M824" s="6">
        <f t="shared" si="36"/>
        <v>136.61999999999998</v>
      </c>
      <c r="N824" t="str">
        <f t="shared" si="37"/>
        <v>Exelca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_xlfn.XLOOKUP(D825,Produts!$A$1:$A$49,Produts!$B$1:$B$49,,0)</f>
        <v>Lib</v>
      </c>
      <c r="J825" t="str">
        <f>_xlfn.XLOOKUP(D825,Produts!$A$1:$A$49,Produts!$C$1:$C$49,,0)</f>
        <v>L</v>
      </c>
      <c r="K825" s="5">
        <f>_xlfn.XLOOKUP(D825,Produts!$A$1:$A$49,Produts!$D$1:$D$49,,0)</f>
        <v>1</v>
      </c>
      <c r="L825" s="6">
        <f>_xlfn.XLOOKUP(D825,Produts!$A$1:$A$49,Produts!$E$1:$E$49,,0)</f>
        <v>15.85</v>
      </c>
      <c r="M825" s="6">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_xlfn.XLOOKUP(D826,Produts!$A$1:$A$49,Produts!$B$1:$B$49,,0)</f>
        <v>Ara</v>
      </c>
      <c r="J826" t="str">
        <f>_xlfn.XLOOKUP(D826,Produts!$A$1:$A$49,Produts!$C$1:$C$49,,0)</f>
        <v>M</v>
      </c>
      <c r="K826" s="5">
        <f>_xlfn.XLOOKUP(D826,Produts!$A$1:$A$49,Produts!$D$1:$D$49,,0)</f>
        <v>0.2</v>
      </c>
      <c r="L826" s="6">
        <f>_xlfn.XLOOKUP(D826,Produts!$A$1:$A$49,Produts!$E$1:$E$49,,0)</f>
        <v>3.375</v>
      </c>
      <c r="M826" s="6">
        <f t="shared" si="36"/>
        <v>16.875</v>
      </c>
      <c r="N826" t="str">
        <f t="shared" si="37"/>
        <v>Arabic</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_xlfn.XLOOKUP(D827,Produts!$A$1:$A$49,Produts!$B$1:$B$49,,0)</f>
        <v>Ara</v>
      </c>
      <c r="J827" t="str">
        <f>_xlfn.XLOOKUP(D827,Produts!$A$1:$A$49,Produts!$C$1:$C$49,,0)</f>
        <v>D</v>
      </c>
      <c r="K827" s="5">
        <f>_xlfn.XLOOKUP(D827,Produts!$A$1:$A$49,Produts!$D$1:$D$49,,0)</f>
        <v>1</v>
      </c>
      <c r="L827" s="6">
        <f>_xlfn.XLOOKUP(D827,Produts!$A$1:$A$49,Produts!$E$1:$E$49,,0)</f>
        <v>9.9499999999999993</v>
      </c>
      <c r="M827" s="6">
        <f t="shared" si="36"/>
        <v>29.849999999999998</v>
      </c>
      <c r="N827" t="str">
        <f t="shared" si="37"/>
        <v>Arabic</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_xlfn.XLOOKUP(D828,Produts!$A$1:$A$49,Produts!$B$1:$B$49,,0)</f>
        <v>Exc</v>
      </c>
      <c r="J828" t="str">
        <f>_xlfn.XLOOKUP(D828,Produts!$A$1:$A$49,Produts!$C$1:$C$49,,0)</f>
        <v>M</v>
      </c>
      <c r="K828" s="5">
        <f>_xlfn.XLOOKUP(D828,Produts!$A$1:$A$49,Produts!$D$1:$D$49,,0)</f>
        <v>0.5</v>
      </c>
      <c r="L828" s="6">
        <f>_xlfn.XLOOKUP(D828,Produts!$A$1:$A$49,Produts!$E$1:$E$49,,0)</f>
        <v>8.25</v>
      </c>
      <c r="M828" s="6">
        <f t="shared" si="36"/>
        <v>41.25</v>
      </c>
      <c r="N828" t="str">
        <f t="shared" si="37"/>
        <v>Exelca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_xlfn.XLOOKUP(D829,Produts!$A$1:$A$49,Produts!$B$1:$B$49,,0)</f>
        <v>Exc</v>
      </c>
      <c r="J829" t="str">
        <f>_xlfn.XLOOKUP(D829,Produts!$A$1:$A$49,Produts!$C$1:$C$49,,0)</f>
        <v>M</v>
      </c>
      <c r="K829" s="5">
        <f>_xlfn.XLOOKUP(D829,Produts!$A$1:$A$49,Produts!$D$1:$D$49,,0)</f>
        <v>0.2</v>
      </c>
      <c r="L829" s="6">
        <f>_xlfn.XLOOKUP(D829,Produts!$A$1:$A$49,Produts!$E$1:$E$49,,0)</f>
        <v>4.125</v>
      </c>
      <c r="M829" s="6">
        <f t="shared" si="36"/>
        <v>20.625</v>
      </c>
      <c r="N829" t="str">
        <f t="shared" si="37"/>
        <v>Exelca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_xlfn.XLOOKUP(D830,Produts!$A$1:$A$49,Produts!$B$1:$B$49,,0)</f>
        <v>Ara</v>
      </c>
      <c r="J830" t="str">
        <f>_xlfn.XLOOKUP(D830,Produts!$A$1:$A$49,Produts!$C$1:$C$49,,0)</f>
        <v>D</v>
      </c>
      <c r="K830" s="5">
        <f>_xlfn.XLOOKUP(D830,Produts!$A$1:$A$49,Produts!$D$1:$D$49,,0)</f>
        <v>2.5</v>
      </c>
      <c r="L830" s="6">
        <f>_xlfn.XLOOKUP(D830,Produts!$A$1:$A$49,Produts!$E$1:$E$49,,0)</f>
        <v>22.884999999999998</v>
      </c>
      <c r="M830" s="6">
        <f t="shared" si="36"/>
        <v>137.31</v>
      </c>
      <c r="N830" t="str">
        <f t="shared" si="37"/>
        <v>Arabic</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_xlfn.XLOOKUP(D831,Produts!$A$1:$A$49,Produts!$B$1:$B$49,,0)</f>
        <v>Ara</v>
      </c>
      <c r="J831" t="str">
        <f>_xlfn.XLOOKUP(D831,Produts!$A$1:$A$49,Produts!$C$1:$C$49,,0)</f>
        <v>D</v>
      </c>
      <c r="K831" s="5">
        <f>_xlfn.XLOOKUP(D831,Produts!$A$1:$A$49,Produts!$D$1:$D$49,,0)</f>
        <v>0.2</v>
      </c>
      <c r="L831" s="6">
        <f>_xlfn.XLOOKUP(D831,Produts!$A$1:$A$49,Produts!$E$1:$E$49,,0)</f>
        <v>2.9849999999999999</v>
      </c>
      <c r="M831" s="6">
        <f t="shared" si="36"/>
        <v>2.9849999999999999</v>
      </c>
      <c r="N831" t="str">
        <f t="shared" si="37"/>
        <v>Arabic</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_xlfn.XLOOKUP(D832,Produts!$A$1:$A$49,Produts!$B$1:$B$49,,0)</f>
        <v>Exc</v>
      </c>
      <c r="J832" t="str">
        <f>_xlfn.XLOOKUP(D832,Produts!$A$1:$A$49,Produts!$C$1:$C$49,,0)</f>
        <v>M</v>
      </c>
      <c r="K832" s="5">
        <f>_xlfn.XLOOKUP(D832,Produts!$A$1:$A$49,Produts!$D$1:$D$49,,0)</f>
        <v>1</v>
      </c>
      <c r="L832" s="6">
        <f>_xlfn.XLOOKUP(D832,Produts!$A$1:$A$49,Produts!$E$1:$E$49,,0)</f>
        <v>13.75</v>
      </c>
      <c r="M832" s="6">
        <f t="shared" si="36"/>
        <v>27.5</v>
      </c>
      <c r="N832" t="str">
        <f t="shared" si="37"/>
        <v>Exelca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_xlfn.XLOOKUP(D833,Produts!$A$1:$A$49,Produts!$B$1:$B$49,,0)</f>
        <v>Ara</v>
      </c>
      <c r="J833" t="str">
        <f>_xlfn.XLOOKUP(D833,Produts!$A$1:$A$49,Produts!$C$1:$C$49,,0)</f>
        <v>D</v>
      </c>
      <c r="K833" s="5">
        <f>_xlfn.XLOOKUP(D833,Produts!$A$1:$A$49,Produts!$D$1:$D$49,,0)</f>
        <v>0.2</v>
      </c>
      <c r="L833" s="6">
        <f>_xlfn.XLOOKUP(D833,Produts!$A$1:$A$49,Produts!$E$1:$E$49,,0)</f>
        <v>2.9849999999999999</v>
      </c>
      <c r="M833" s="6">
        <f t="shared" si="36"/>
        <v>5.97</v>
      </c>
      <c r="N833" t="str">
        <f t="shared" si="37"/>
        <v>Arabic</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_xlfn.XLOOKUP(D834,Produts!$A$1:$A$49,Produts!$B$1:$B$49,,0)</f>
        <v>Rob</v>
      </c>
      <c r="J834" t="str">
        <f>_xlfn.XLOOKUP(D834,Produts!$A$1:$A$49,Produts!$C$1:$C$49,,0)</f>
        <v>M</v>
      </c>
      <c r="K834" s="5">
        <f>_xlfn.XLOOKUP(D834,Produts!$A$1:$A$49,Produts!$D$1:$D$49,,0)</f>
        <v>1</v>
      </c>
      <c r="L834" s="6">
        <f>_xlfn.XLOOKUP(D834,Produts!$A$1:$A$49,Produts!$E$1:$E$49,,0)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_xlfn.XLOOKUP(D835,Produts!$A$1:$A$49,Produts!$B$1:$B$49,,0)</f>
        <v>Rob</v>
      </c>
      <c r="J835" t="str">
        <f>_xlfn.XLOOKUP(D835,Produts!$A$1:$A$49,Produts!$C$1:$C$49,,0)</f>
        <v>D</v>
      </c>
      <c r="K835" s="5">
        <f>_xlfn.XLOOKUP(D835,Produts!$A$1:$A$49,Produts!$D$1:$D$49,,0)</f>
        <v>2.5</v>
      </c>
      <c r="L835" s="6">
        <f>_xlfn.XLOOKUP(D835,Produts!$A$1:$A$49,Produts!$E$1:$E$49,,0)</f>
        <v>20.584999999999997</v>
      </c>
      <c r="M835" s="6">
        <f t="shared" ref="M835:M898" si="39">(L835*E835)</f>
        <v>82.339999999999989</v>
      </c>
      <c r="N835" t="str">
        <f t="shared" ref="N835:N898" si="40">IF(I835="Rob","Robusta",IF(I835="Exc","Exelca",IF(I835="Lib","Liberica",IF(I835="Ara","Arabic",""))))</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_xlfn.XLOOKUP(D836,Produts!$A$1:$A$49,Produts!$B$1:$B$49,,0)</f>
        <v>Ara</v>
      </c>
      <c r="J836" t="str">
        <f>_xlfn.XLOOKUP(D836,Produts!$A$1:$A$49,Produts!$C$1:$C$49,,0)</f>
        <v>D</v>
      </c>
      <c r="K836" s="5">
        <f>_xlfn.XLOOKUP(D836,Produts!$A$1:$A$49,Produts!$D$1:$D$49,,0)</f>
        <v>2.5</v>
      </c>
      <c r="L836" s="6">
        <f>_xlfn.XLOOKUP(D836,Produts!$A$1:$A$49,Produts!$E$1:$E$49,,0)</f>
        <v>22.884999999999998</v>
      </c>
      <c r="M836" s="6">
        <f t="shared" si="39"/>
        <v>22.884999999999998</v>
      </c>
      <c r="N836" t="str">
        <f t="shared" si="40"/>
        <v>Arabic</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_xlfn.XLOOKUP(D837,Produts!$A$1:$A$49,Produts!$B$1:$B$49,,0)</f>
        <v>Exc</v>
      </c>
      <c r="J837" t="str">
        <f>_xlfn.XLOOKUP(D837,Produts!$A$1:$A$49,Produts!$C$1:$C$49,,0)</f>
        <v>L</v>
      </c>
      <c r="K837" s="5">
        <f>_xlfn.XLOOKUP(D837,Produts!$A$1:$A$49,Produts!$D$1:$D$49,,0)</f>
        <v>0.5</v>
      </c>
      <c r="L837" s="6">
        <f>_xlfn.XLOOKUP(D837,Produts!$A$1:$A$49,Produts!$E$1:$E$49,,0)</f>
        <v>8.91</v>
      </c>
      <c r="M837" s="6">
        <f t="shared" si="39"/>
        <v>8.91</v>
      </c>
      <c r="N837" t="str">
        <f t="shared" si="40"/>
        <v>Exelca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_xlfn.XLOOKUP(D838,Produts!$A$1:$A$49,Produts!$B$1:$B$49,,0)</f>
        <v>Ara</v>
      </c>
      <c r="J838" t="str">
        <f>_xlfn.XLOOKUP(D838,Produts!$A$1:$A$49,Produts!$C$1:$C$49,,0)</f>
        <v>D</v>
      </c>
      <c r="K838" s="5">
        <f>_xlfn.XLOOKUP(D838,Produts!$A$1:$A$49,Produts!$D$1:$D$49,,0)</f>
        <v>0.2</v>
      </c>
      <c r="L838" s="6">
        <f>_xlfn.XLOOKUP(D838,Produts!$A$1:$A$49,Produts!$E$1:$E$49,,0)</f>
        <v>2.9849999999999999</v>
      </c>
      <c r="M838" s="6">
        <f t="shared" si="39"/>
        <v>11.94</v>
      </c>
      <c r="N838" t="str">
        <f t="shared" si="40"/>
        <v>Arabic</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_xlfn.XLOOKUP(D839,Produts!$A$1:$A$49,Produts!$B$1:$B$49,,0)</f>
        <v>Lib</v>
      </c>
      <c r="J839" t="str">
        <f>_xlfn.XLOOKUP(D839,Produts!$A$1:$A$49,Produts!$C$1:$C$49,,0)</f>
        <v>M</v>
      </c>
      <c r="K839" s="5">
        <f>_xlfn.XLOOKUP(D839,Produts!$A$1:$A$49,Produts!$D$1:$D$49,,0)</f>
        <v>2.5</v>
      </c>
      <c r="L839" s="6">
        <f>_xlfn.XLOOKUP(D839,Produts!$A$1:$A$49,Produts!$E$1:$E$49,,0)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_xlfn.XLOOKUP(D840,Produts!$A$1:$A$49,Produts!$B$1:$B$49,,0)</f>
        <v>Ara</v>
      </c>
      <c r="J840" t="str">
        <f>_xlfn.XLOOKUP(D840,Produts!$A$1:$A$49,Produts!$C$1:$C$49,,0)</f>
        <v>D</v>
      </c>
      <c r="K840" s="5">
        <f>_xlfn.XLOOKUP(D840,Produts!$A$1:$A$49,Produts!$D$1:$D$49,,0)</f>
        <v>2.5</v>
      </c>
      <c r="L840" s="6">
        <f>_xlfn.XLOOKUP(D840,Produts!$A$1:$A$49,Produts!$E$1:$E$49,,0)</f>
        <v>22.884999999999998</v>
      </c>
      <c r="M840" s="6">
        <f t="shared" si="39"/>
        <v>114.42499999999998</v>
      </c>
      <c r="N840" t="str">
        <f t="shared" si="40"/>
        <v>Arabic</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_xlfn.XLOOKUP(D841,Produts!$A$1:$A$49,Produts!$B$1:$B$49,,0)</f>
        <v>Exc</v>
      </c>
      <c r="J841" t="str">
        <f>_xlfn.XLOOKUP(D841,Produts!$A$1:$A$49,Produts!$C$1:$C$49,,0)</f>
        <v>M</v>
      </c>
      <c r="K841" s="5">
        <f>_xlfn.XLOOKUP(D841,Produts!$A$1:$A$49,Produts!$D$1:$D$49,,0)</f>
        <v>0.5</v>
      </c>
      <c r="L841" s="6">
        <f>_xlfn.XLOOKUP(D841,Produts!$A$1:$A$49,Produts!$E$1:$E$49,,0)</f>
        <v>8.25</v>
      </c>
      <c r="M841" s="6">
        <f t="shared" si="39"/>
        <v>41.25</v>
      </c>
      <c r="N841" t="str">
        <f t="shared" si="40"/>
        <v>Exelca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_xlfn.XLOOKUP(D842,Produts!$A$1:$A$49,Produts!$B$1:$B$49,,0)</f>
        <v>Rob</v>
      </c>
      <c r="J842" t="str">
        <f>_xlfn.XLOOKUP(D842,Produts!$A$1:$A$49,Produts!$C$1:$C$49,,0)</f>
        <v>L</v>
      </c>
      <c r="K842" s="5">
        <f>_xlfn.XLOOKUP(D842,Produts!$A$1:$A$49,Produts!$D$1:$D$49,,0)</f>
        <v>0.5</v>
      </c>
      <c r="L842" s="6">
        <f>_xlfn.XLOOKUP(D842,Produts!$A$1:$A$49,Produts!$E$1:$E$49,,0)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_xlfn.XLOOKUP(D843,Produts!$A$1:$A$49,Produts!$B$1:$B$49,,0)</f>
        <v>Lib</v>
      </c>
      <c r="J843" t="str">
        <f>_xlfn.XLOOKUP(D843,Produts!$A$1:$A$49,Produts!$C$1:$C$49,,0)</f>
        <v>M</v>
      </c>
      <c r="K843" s="5">
        <f>_xlfn.XLOOKUP(D843,Produts!$A$1:$A$49,Produts!$D$1:$D$49,,0)</f>
        <v>0.2</v>
      </c>
      <c r="L843" s="6">
        <f>_xlfn.XLOOKUP(D843,Produts!$A$1:$A$49,Produts!$E$1:$E$49,,0)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_xlfn.XLOOKUP(D844,Produts!$A$1:$A$49,Produts!$B$1:$B$49,,0)</f>
        <v>Exc</v>
      </c>
      <c r="J844" t="str">
        <f>_xlfn.XLOOKUP(D844,Produts!$A$1:$A$49,Produts!$C$1:$C$49,,0)</f>
        <v>M</v>
      </c>
      <c r="K844" s="5">
        <f>_xlfn.XLOOKUP(D844,Produts!$A$1:$A$49,Produts!$D$1:$D$49,,0)</f>
        <v>0.2</v>
      </c>
      <c r="L844" s="6">
        <f>_xlfn.XLOOKUP(D844,Produts!$A$1:$A$49,Produts!$E$1:$E$49,,0)</f>
        <v>4.125</v>
      </c>
      <c r="M844" s="6">
        <f t="shared" si="39"/>
        <v>8.25</v>
      </c>
      <c r="N844" t="str">
        <f t="shared" si="40"/>
        <v>Exelca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_xlfn.XLOOKUP(D845,Produts!$A$1:$A$49,Produts!$B$1:$B$49,,0)</f>
        <v>Exc</v>
      </c>
      <c r="J845" t="str">
        <f>_xlfn.XLOOKUP(D845,Produts!$A$1:$A$49,Produts!$C$1:$C$49,,0)</f>
        <v>M</v>
      </c>
      <c r="K845" s="5">
        <f>_xlfn.XLOOKUP(D845,Produts!$A$1:$A$49,Produts!$D$1:$D$49,,0)</f>
        <v>0.2</v>
      </c>
      <c r="L845" s="6">
        <f>_xlfn.XLOOKUP(D845,Produts!$A$1:$A$49,Produts!$E$1:$E$49,,0)</f>
        <v>4.125</v>
      </c>
      <c r="M845" s="6">
        <f t="shared" si="39"/>
        <v>8.25</v>
      </c>
      <c r="N845" t="str">
        <f t="shared" si="40"/>
        <v>Exelca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_xlfn.XLOOKUP(D846,Produts!$A$1:$A$49,Produts!$B$1:$B$49,,0)</f>
        <v>Ara</v>
      </c>
      <c r="J846" t="str">
        <f>_xlfn.XLOOKUP(D846,Produts!$A$1:$A$49,Produts!$C$1:$C$49,,0)</f>
        <v>D</v>
      </c>
      <c r="K846" s="5">
        <f>_xlfn.XLOOKUP(D846,Produts!$A$1:$A$49,Produts!$D$1:$D$49,,0)</f>
        <v>0.5</v>
      </c>
      <c r="L846" s="6">
        <f>_xlfn.XLOOKUP(D846,Produts!$A$1:$A$49,Produts!$E$1:$E$49,,0)</f>
        <v>5.97</v>
      </c>
      <c r="M846" s="6">
        <f t="shared" si="39"/>
        <v>35.82</v>
      </c>
      <c r="N846" t="str">
        <f t="shared" si="40"/>
        <v>Arabic</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_xlfn.XLOOKUP(D847,Produts!$A$1:$A$49,Produts!$B$1:$B$49,,0)</f>
        <v>Exc</v>
      </c>
      <c r="J847" t="str">
        <f>_xlfn.XLOOKUP(D847,Produts!$A$1:$A$49,Produts!$C$1:$C$49,,0)</f>
        <v>D</v>
      </c>
      <c r="K847" s="5">
        <f>_xlfn.XLOOKUP(D847,Produts!$A$1:$A$49,Produts!$D$1:$D$49,,0)</f>
        <v>2.5</v>
      </c>
      <c r="L847" s="6">
        <f>_xlfn.XLOOKUP(D847,Produts!$A$1:$A$49,Produts!$E$1:$E$49,,0)</f>
        <v>27.945</v>
      </c>
      <c r="M847" s="6">
        <f t="shared" si="39"/>
        <v>167.67000000000002</v>
      </c>
      <c r="N847" t="str">
        <f t="shared" si="40"/>
        <v>Exelca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_xlfn.XLOOKUP(D848,Produts!$A$1:$A$49,Produts!$B$1:$B$49,,0)</f>
        <v>Ara</v>
      </c>
      <c r="J848" t="str">
        <f>_xlfn.XLOOKUP(D848,Produts!$A$1:$A$49,Produts!$C$1:$C$49,,0)</f>
        <v>M</v>
      </c>
      <c r="K848" s="5">
        <f>_xlfn.XLOOKUP(D848,Produts!$A$1:$A$49,Produts!$D$1:$D$49,,0)</f>
        <v>2.5</v>
      </c>
      <c r="L848" s="6">
        <f>_xlfn.XLOOKUP(D848,Produts!$A$1:$A$49,Produts!$E$1:$E$49,,0)</f>
        <v>25.874999999999996</v>
      </c>
      <c r="M848" s="6">
        <f t="shared" si="39"/>
        <v>51.749999999999993</v>
      </c>
      <c r="N848" t="str">
        <f t="shared" si="40"/>
        <v>Arabic</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_xlfn.XLOOKUP(D849,Produts!$A$1:$A$49,Produts!$B$1:$B$49,,0)</f>
        <v>Ara</v>
      </c>
      <c r="J849" t="str">
        <f>_xlfn.XLOOKUP(D849,Produts!$A$1:$A$49,Produts!$C$1:$C$49,,0)</f>
        <v>D</v>
      </c>
      <c r="K849" s="5">
        <f>_xlfn.XLOOKUP(D849,Produts!$A$1:$A$49,Produts!$D$1:$D$49,,0)</f>
        <v>0.2</v>
      </c>
      <c r="L849" s="6">
        <f>_xlfn.XLOOKUP(D849,Produts!$A$1:$A$49,Produts!$E$1:$E$49,,0)</f>
        <v>2.9849999999999999</v>
      </c>
      <c r="M849" s="6">
        <f t="shared" si="39"/>
        <v>8.9550000000000001</v>
      </c>
      <c r="N849" t="str">
        <f t="shared" si="40"/>
        <v>Arabic</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_xlfn.XLOOKUP(D850,Produts!$A$1:$A$49,Produts!$B$1:$B$49,,0)</f>
        <v>Exc</v>
      </c>
      <c r="J850" t="str">
        <f>_xlfn.XLOOKUP(D850,Produts!$A$1:$A$49,Produts!$C$1:$C$49,,0)</f>
        <v>L</v>
      </c>
      <c r="K850" s="5">
        <f>_xlfn.XLOOKUP(D850,Produts!$A$1:$A$49,Produts!$D$1:$D$49,,0)</f>
        <v>0.5</v>
      </c>
      <c r="L850" s="6">
        <f>_xlfn.XLOOKUP(D850,Produts!$A$1:$A$49,Produts!$E$1:$E$49,,0)</f>
        <v>8.91</v>
      </c>
      <c r="M850" s="6">
        <f t="shared" si="39"/>
        <v>53.46</v>
      </c>
      <c r="N850" t="str">
        <f t="shared" si="40"/>
        <v>Exelca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_xlfn.XLOOKUP(D851,Produts!$A$1:$A$49,Produts!$B$1:$B$49,,0)</f>
        <v>Ara</v>
      </c>
      <c r="J851" t="str">
        <f>_xlfn.XLOOKUP(D851,Produts!$A$1:$A$49,Produts!$C$1:$C$49,,0)</f>
        <v>L</v>
      </c>
      <c r="K851" s="5">
        <f>_xlfn.XLOOKUP(D851,Produts!$A$1:$A$49,Produts!$D$1:$D$49,,0)</f>
        <v>0.2</v>
      </c>
      <c r="L851" s="6">
        <f>_xlfn.XLOOKUP(D851,Produts!$A$1:$A$49,Produts!$E$1:$E$49,,0)</f>
        <v>3.8849999999999998</v>
      </c>
      <c r="M851" s="6">
        <f t="shared" si="39"/>
        <v>23.31</v>
      </c>
      <c r="N851" t="str">
        <f t="shared" si="40"/>
        <v>Arabic</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_xlfn.XLOOKUP(D852,Produts!$A$1:$A$49,Produts!$B$1:$B$49,,0)</f>
        <v>Ara</v>
      </c>
      <c r="J852" t="str">
        <f>_xlfn.XLOOKUP(D852,Produts!$A$1:$A$49,Produts!$C$1:$C$49,,0)</f>
        <v>M</v>
      </c>
      <c r="K852" s="5">
        <f>_xlfn.XLOOKUP(D852,Produts!$A$1:$A$49,Produts!$D$1:$D$49,,0)</f>
        <v>0.2</v>
      </c>
      <c r="L852" s="6">
        <f>_xlfn.XLOOKUP(D852,Produts!$A$1:$A$49,Produts!$E$1:$E$49,,0)</f>
        <v>3.375</v>
      </c>
      <c r="M852" s="6">
        <f t="shared" si="39"/>
        <v>6.75</v>
      </c>
      <c r="N852" t="str">
        <f t="shared" si="40"/>
        <v>Arabic</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_xlfn.XLOOKUP(D853,Produts!$A$1:$A$49,Produts!$B$1:$B$49,,0)</f>
        <v>Lib</v>
      </c>
      <c r="J853" t="str">
        <f>_xlfn.XLOOKUP(D853,Produts!$A$1:$A$49,Produts!$C$1:$C$49,,0)</f>
        <v>D</v>
      </c>
      <c r="K853" s="5">
        <f>_xlfn.XLOOKUP(D853,Produts!$A$1:$A$49,Produts!$D$1:$D$49,,0)</f>
        <v>0.5</v>
      </c>
      <c r="L853" s="6">
        <f>_xlfn.XLOOKUP(D853,Produts!$A$1:$A$49,Produts!$E$1:$E$49,,0)</f>
        <v>7.77</v>
      </c>
      <c r="M853" s="6">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_xlfn.XLOOKUP(D854,Produts!$A$1:$A$49,Produts!$B$1:$B$49,,0)</f>
        <v>Lib</v>
      </c>
      <c r="J854" t="str">
        <f>_xlfn.XLOOKUP(D854,Produts!$A$1:$A$49,Produts!$C$1:$C$49,,0)</f>
        <v>D</v>
      </c>
      <c r="K854" s="5">
        <f>_xlfn.XLOOKUP(D854,Produts!$A$1:$A$49,Produts!$D$1:$D$49,,0)</f>
        <v>2.5</v>
      </c>
      <c r="L854" s="6">
        <f>_xlfn.XLOOKUP(D854,Produts!$A$1:$A$49,Produts!$E$1:$E$49,,0)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_xlfn.XLOOKUP(D855,Produts!$A$1:$A$49,Produts!$B$1:$B$49,,0)</f>
        <v>Ara</v>
      </c>
      <c r="J855" t="str">
        <f>_xlfn.XLOOKUP(D855,Produts!$A$1:$A$49,Produts!$C$1:$C$49,,0)</f>
        <v>D</v>
      </c>
      <c r="K855" s="5">
        <f>_xlfn.XLOOKUP(D855,Produts!$A$1:$A$49,Produts!$D$1:$D$49,,0)</f>
        <v>1</v>
      </c>
      <c r="L855" s="6">
        <f>_xlfn.XLOOKUP(D855,Produts!$A$1:$A$49,Produts!$E$1:$E$49,,0)</f>
        <v>9.9499999999999993</v>
      </c>
      <c r="M855" s="6">
        <f t="shared" si="39"/>
        <v>19.899999999999999</v>
      </c>
      <c r="N855" t="str">
        <f t="shared" si="40"/>
        <v>Arabic</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_xlfn.XLOOKUP(D856,Produts!$A$1:$A$49,Produts!$B$1:$B$49,,0)</f>
        <v>Rob</v>
      </c>
      <c r="J856" t="str">
        <f>_xlfn.XLOOKUP(D856,Produts!$A$1:$A$49,Produts!$C$1:$C$49,,0)</f>
        <v>L</v>
      </c>
      <c r="K856" s="5">
        <f>_xlfn.XLOOKUP(D856,Produts!$A$1:$A$49,Produts!$D$1:$D$49,,0)</f>
        <v>0.5</v>
      </c>
      <c r="L856" s="6">
        <f>_xlfn.XLOOKUP(D856,Produts!$A$1:$A$49,Produts!$E$1:$E$49,,0)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_xlfn.XLOOKUP(D857,Produts!$A$1:$A$49,Produts!$B$1:$B$49,,0)</f>
        <v>Lib</v>
      </c>
      <c r="J857" t="str">
        <f>_xlfn.XLOOKUP(D857,Produts!$A$1:$A$49,Produts!$C$1:$C$49,,0)</f>
        <v>D</v>
      </c>
      <c r="K857" s="5">
        <f>_xlfn.XLOOKUP(D857,Produts!$A$1:$A$49,Produts!$D$1:$D$49,,0)</f>
        <v>2.5</v>
      </c>
      <c r="L857" s="6">
        <f>_xlfn.XLOOKUP(D857,Produts!$A$1:$A$49,Produts!$E$1:$E$49,,0)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_xlfn.XLOOKUP(D858,Produts!$A$1:$A$49,Produts!$B$1:$B$49,,0)</f>
        <v>Lib</v>
      </c>
      <c r="J858" t="str">
        <f>_xlfn.XLOOKUP(D858,Produts!$A$1:$A$49,Produts!$C$1:$C$49,,0)</f>
        <v>M</v>
      </c>
      <c r="K858" s="5">
        <f>_xlfn.XLOOKUP(D858,Produts!$A$1:$A$49,Produts!$D$1:$D$49,,0)</f>
        <v>0.2</v>
      </c>
      <c r="L858" s="6">
        <f>_xlfn.XLOOKUP(D858,Produts!$A$1:$A$49,Produts!$E$1:$E$49,,0)</f>
        <v>4.3650000000000002</v>
      </c>
      <c r="M858" s="6">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_xlfn.XLOOKUP(D859,Produts!$A$1:$A$49,Produts!$B$1:$B$49,,0)</f>
        <v>Rob</v>
      </c>
      <c r="J859" t="str">
        <f>_xlfn.XLOOKUP(D859,Produts!$A$1:$A$49,Produts!$C$1:$C$49,,0)</f>
        <v>L</v>
      </c>
      <c r="K859" s="5">
        <f>_xlfn.XLOOKUP(D859,Produts!$A$1:$A$49,Produts!$D$1:$D$49,,0)</f>
        <v>2.5</v>
      </c>
      <c r="L859" s="6">
        <f>_xlfn.XLOOKUP(D859,Produts!$A$1:$A$49,Produts!$E$1:$E$49,,0)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_xlfn.XLOOKUP(D860,Produts!$A$1:$A$49,Produts!$B$1:$B$49,,0)</f>
        <v>Lib</v>
      </c>
      <c r="J860" t="str">
        <f>_xlfn.XLOOKUP(D860,Produts!$A$1:$A$49,Produts!$C$1:$C$49,,0)</f>
        <v>M</v>
      </c>
      <c r="K860" s="5">
        <f>_xlfn.XLOOKUP(D860,Produts!$A$1:$A$49,Produts!$D$1:$D$49,,0)</f>
        <v>0.5</v>
      </c>
      <c r="L860" s="6">
        <f>_xlfn.XLOOKUP(D860,Produts!$A$1:$A$49,Produts!$E$1:$E$49,,0)</f>
        <v>8.73</v>
      </c>
      <c r="M860" s="6">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_xlfn.XLOOKUP(D861,Produts!$A$1:$A$49,Produts!$B$1:$B$49,,0)</f>
        <v>Ara</v>
      </c>
      <c r="J861" t="str">
        <f>_xlfn.XLOOKUP(D861,Produts!$A$1:$A$49,Produts!$C$1:$C$49,,0)</f>
        <v>L</v>
      </c>
      <c r="K861" s="5">
        <f>_xlfn.XLOOKUP(D861,Produts!$A$1:$A$49,Produts!$D$1:$D$49,,0)</f>
        <v>2.5</v>
      </c>
      <c r="L861" s="6">
        <f>_xlfn.XLOOKUP(D861,Produts!$A$1:$A$49,Produts!$E$1:$E$49,,0)</f>
        <v>29.784999999999997</v>
      </c>
      <c r="M861" s="6">
        <f t="shared" si="39"/>
        <v>178.70999999999998</v>
      </c>
      <c r="N861" t="str">
        <f t="shared" si="40"/>
        <v>Arabic</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_xlfn.XLOOKUP(D862,Produts!$A$1:$A$49,Produts!$B$1:$B$49,,0)</f>
        <v>Ara</v>
      </c>
      <c r="J862" t="str">
        <f>_xlfn.XLOOKUP(D862,Produts!$A$1:$A$49,Produts!$C$1:$C$49,,0)</f>
        <v>M</v>
      </c>
      <c r="K862" s="5">
        <f>_xlfn.XLOOKUP(D862,Produts!$A$1:$A$49,Produts!$D$1:$D$49,,0)</f>
        <v>2.5</v>
      </c>
      <c r="L862" s="6">
        <f>_xlfn.XLOOKUP(D862,Produts!$A$1:$A$49,Produts!$E$1:$E$49,,0)</f>
        <v>25.874999999999996</v>
      </c>
      <c r="M862" s="6">
        <f t="shared" si="39"/>
        <v>25.874999999999996</v>
      </c>
      <c r="N862" t="str">
        <f t="shared" si="40"/>
        <v>Arabic</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_xlfn.XLOOKUP(D863,Produts!$A$1:$A$49,Produts!$B$1:$B$49,,0)</f>
        <v>Lib</v>
      </c>
      <c r="J863" t="str">
        <f>_xlfn.XLOOKUP(D863,Produts!$A$1:$A$49,Produts!$C$1:$C$49,,0)</f>
        <v>D</v>
      </c>
      <c r="K863" s="5">
        <f>_xlfn.XLOOKUP(D863,Produts!$A$1:$A$49,Produts!$D$1:$D$49,,0)</f>
        <v>1</v>
      </c>
      <c r="L863" s="6">
        <f>_xlfn.XLOOKUP(D863,Produts!$A$1:$A$49,Produts!$E$1:$E$49,,0)</f>
        <v>12.95</v>
      </c>
      <c r="M863" s="6">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_xlfn.XLOOKUP(D864,Produts!$A$1:$A$49,Produts!$B$1:$B$49,,0)</f>
        <v>Rob</v>
      </c>
      <c r="J864" t="str">
        <f>_xlfn.XLOOKUP(D864,Produts!$A$1:$A$49,Produts!$C$1:$C$49,,0)</f>
        <v>M</v>
      </c>
      <c r="K864" s="5">
        <f>_xlfn.XLOOKUP(D864,Produts!$A$1:$A$49,Produts!$D$1:$D$49,,0)</f>
        <v>1</v>
      </c>
      <c r="L864" s="6">
        <f>_xlfn.XLOOKUP(D864,Produts!$A$1:$A$49,Produts!$E$1:$E$49,,0)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_xlfn.XLOOKUP(D865,Produts!$A$1:$A$49,Produts!$B$1:$B$49,,0)</f>
        <v>Lib</v>
      </c>
      <c r="J865" t="str">
        <f>_xlfn.XLOOKUP(D865,Produts!$A$1:$A$49,Produts!$C$1:$C$49,,0)</f>
        <v>M</v>
      </c>
      <c r="K865" s="5">
        <f>_xlfn.XLOOKUP(D865,Produts!$A$1:$A$49,Produts!$D$1:$D$49,,0)</f>
        <v>1</v>
      </c>
      <c r="L865" s="6">
        <f>_xlfn.XLOOKUP(D865,Produts!$A$1:$A$49,Produts!$E$1:$E$49,,0)</f>
        <v>14.55</v>
      </c>
      <c r="M865" s="6">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_xlfn.XLOOKUP(D866,Produts!$A$1:$A$49,Produts!$B$1:$B$49,,0)</f>
        <v>Rob</v>
      </c>
      <c r="J866" t="str">
        <f>_xlfn.XLOOKUP(D866,Produts!$A$1:$A$49,Produts!$C$1:$C$49,,0)</f>
        <v>L</v>
      </c>
      <c r="K866" s="5">
        <f>_xlfn.XLOOKUP(D866,Produts!$A$1:$A$49,Produts!$D$1:$D$49,,0)</f>
        <v>0.2</v>
      </c>
      <c r="L866" s="6">
        <f>_xlfn.XLOOKUP(D866,Produts!$A$1:$A$49,Produts!$E$1:$E$49,,0)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_xlfn.XLOOKUP(D867,Produts!$A$1:$A$49,Produts!$B$1:$B$49,,0)</f>
        <v>Ara</v>
      </c>
      <c r="J867" t="str">
        <f>_xlfn.XLOOKUP(D867,Produts!$A$1:$A$49,Produts!$C$1:$C$49,,0)</f>
        <v>M</v>
      </c>
      <c r="K867" s="5">
        <f>_xlfn.XLOOKUP(D867,Produts!$A$1:$A$49,Produts!$D$1:$D$49,,0)</f>
        <v>0.5</v>
      </c>
      <c r="L867" s="6">
        <f>_xlfn.XLOOKUP(D867,Produts!$A$1:$A$49,Produts!$E$1:$E$49,,0)</f>
        <v>6.75</v>
      </c>
      <c r="M867" s="6">
        <f t="shared" si="39"/>
        <v>6.75</v>
      </c>
      <c r="N867" t="str">
        <f t="shared" si="40"/>
        <v>Arabic</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_xlfn.XLOOKUP(D868,Produts!$A$1:$A$49,Produts!$B$1:$B$49,,0)</f>
        <v>Ara</v>
      </c>
      <c r="J868" t="str">
        <f>_xlfn.XLOOKUP(D868,Produts!$A$1:$A$49,Produts!$C$1:$C$49,,0)</f>
        <v>D</v>
      </c>
      <c r="K868" s="5">
        <f>_xlfn.XLOOKUP(D868,Produts!$A$1:$A$49,Produts!$D$1:$D$49,,0)</f>
        <v>0.5</v>
      </c>
      <c r="L868" s="6">
        <f>_xlfn.XLOOKUP(D868,Produts!$A$1:$A$49,Produts!$E$1:$E$49,,0)</f>
        <v>5.97</v>
      </c>
      <c r="M868" s="6">
        <f t="shared" si="39"/>
        <v>17.91</v>
      </c>
      <c r="N868" t="str">
        <f t="shared" si="40"/>
        <v>Arabic</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_xlfn.XLOOKUP(D869,Produts!$A$1:$A$49,Produts!$B$1:$B$49,,0)</f>
        <v>Ara</v>
      </c>
      <c r="J869" t="str">
        <f>_xlfn.XLOOKUP(D869,Produts!$A$1:$A$49,Produts!$C$1:$C$49,,0)</f>
        <v>L</v>
      </c>
      <c r="K869" s="5">
        <f>_xlfn.XLOOKUP(D869,Produts!$A$1:$A$49,Produts!$D$1:$D$49,,0)</f>
        <v>2.5</v>
      </c>
      <c r="L869" s="6">
        <f>_xlfn.XLOOKUP(D869,Produts!$A$1:$A$49,Produts!$E$1:$E$49,,0)</f>
        <v>29.784999999999997</v>
      </c>
      <c r="M869" s="6">
        <f t="shared" si="39"/>
        <v>29.784999999999997</v>
      </c>
      <c r="N869" t="str">
        <f t="shared" si="40"/>
        <v>Arabic</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_xlfn.XLOOKUP(D870,Produts!$A$1:$A$49,Produts!$B$1:$B$49,,0)</f>
        <v>Exc</v>
      </c>
      <c r="J870" t="str">
        <f>_xlfn.XLOOKUP(D870,Produts!$A$1:$A$49,Produts!$C$1:$C$49,,0)</f>
        <v>M</v>
      </c>
      <c r="K870" s="5">
        <f>_xlfn.XLOOKUP(D870,Produts!$A$1:$A$49,Produts!$D$1:$D$49,,0)</f>
        <v>0.5</v>
      </c>
      <c r="L870" s="6">
        <f>_xlfn.XLOOKUP(D870,Produts!$A$1:$A$49,Produts!$E$1:$E$49,,0)</f>
        <v>8.25</v>
      </c>
      <c r="M870" s="6">
        <f t="shared" si="39"/>
        <v>41.25</v>
      </c>
      <c r="N870" t="str">
        <f t="shared" si="40"/>
        <v>Exelca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_xlfn.XLOOKUP(D871,Produts!$A$1:$A$49,Produts!$B$1:$B$49,,0)</f>
        <v>Rob</v>
      </c>
      <c r="J871" t="str">
        <f>_xlfn.XLOOKUP(D871,Produts!$A$1:$A$49,Produts!$C$1:$C$49,,0)</f>
        <v>M</v>
      </c>
      <c r="K871" s="5">
        <f>_xlfn.XLOOKUP(D871,Produts!$A$1:$A$49,Produts!$D$1:$D$49,,0)</f>
        <v>0.5</v>
      </c>
      <c r="L871" s="6">
        <f>_xlfn.XLOOKUP(D871,Produts!$A$1:$A$49,Produts!$E$1:$E$49,,0)</f>
        <v>5.97</v>
      </c>
      <c r="M871" s="6">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_xlfn.XLOOKUP(D872,Produts!$A$1:$A$49,Produts!$B$1:$B$49,,0)</f>
        <v>Exc</v>
      </c>
      <c r="J872" t="str">
        <f>_xlfn.XLOOKUP(D872,Produts!$A$1:$A$49,Produts!$C$1:$C$49,,0)</f>
        <v>D</v>
      </c>
      <c r="K872" s="5">
        <f>_xlfn.XLOOKUP(D872,Produts!$A$1:$A$49,Produts!$D$1:$D$49,,0)</f>
        <v>0.5</v>
      </c>
      <c r="L872" s="6">
        <f>_xlfn.XLOOKUP(D872,Produts!$A$1:$A$49,Produts!$E$1:$E$49,,0)</f>
        <v>7.29</v>
      </c>
      <c r="M872" s="6">
        <f t="shared" si="39"/>
        <v>7.29</v>
      </c>
      <c r="N872" t="str">
        <f t="shared" si="40"/>
        <v>Exelca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_xlfn.XLOOKUP(D873,Produts!$A$1:$A$49,Produts!$B$1:$B$49,,0)</f>
        <v>Exc</v>
      </c>
      <c r="J873" t="str">
        <f>_xlfn.XLOOKUP(D873,Produts!$A$1:$A$49,Produts!$C$1:$C$49,,0)</f>
        <v>L</v>
      </c>
      <c r="K873" s="5">
        <f>_xlfn.XLOOKUP(D873,Produts!$A$1:$A$49,Produts!$D$1:$D$49,,0)</f>
        <v>1</v>
      </c>
      <c r="L873" s="6">
        <f>_xlfn.XLOOKUP(D873,Produts!$A$1:$A$49,Produts!$E$1:$E$49,,0)</f>
        <v>14.85</v>
      </c>
      <c r="M873" s="6">
        <f t="shared" si="39"/>
        <v>29.7</v>
      </c>
      <c r="N873" t="str">
        <f t="shared" si="40"/>
        <v>Exelca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_xlfn.XLOOKUP(D874,Produts!$A$1:$A$49,Produts!$B$1:$B$49,,0)</f>
        <v>Ara</v>
      </c>
      <c r="J874" t="str">
        <f>_xlfn.XLOOKUP(D874,Produts!$A$1:$A$49,Produts!$C$1:$C$49,,0)</f>
        <v>M</v>
      </c>
      <c r="K874" s="5">
        <f>_xlfn.XLOOKUP(D874,Produts!$A$1:$A$49,Produts!$D$1:$D$49,,0)</f>
        <v>1</v>
      </c>
      <c r="L874" s="6">
        <f>_xlfn.XLOOKUP(D874,Produts!$A$1:$A$49,Produts!$E$1:$E$49,,0)</f>
        <v>11.25</v>
      </c>
      <c r="M874" s="6">
        <f t="shared" si="39"/>
        <v>22.5</v>
      </c>
      <c r="N874" t="str">
        <f t="shared" si="40"/>
        <v>Arabic</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_xlfn.XLOOKUP(D875,Produts!$A$1:$A$49,Produts!$B$1:$B$49,,0)</f>
        <v>Rob</v>
      </c>
      <c r="J875" t="str">
        <f>_xlfn.XLOOKUP(D875,Produts!$A$1:$A$49,Produts!$C$1:$C$49,,0)</f>
        <v>M</v>
      </c>
      <c r="K875" s="5">
        <f>_xlfn.XLOOKUP(D875,Produts!$A$1:$A$49,Produts!$D$1:$D$49,,0)</f>
        <v>0.2</v>
      </c>
      <c r="L875" s="6">
        <f>_xlfn.XLOOKUP(D875,Produts!$A$1:$A$49,Produts!$E$1:$E$49,,0)</f>
        <v>2.9849999999999999</v>
      </c>
      <c r="M875" s="6">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_xlfn.XLOOKUP(D876,Produts!$A$1:$A$49,Produts!$B$1:$B$49,,0)</f>
        <v>Ara</v>
      </c>
      <c r="J876" t="str">
        <f>_xlfn.XLOOKUP(D876,Produts!$A$1:$A$49,Produts!$C$1:$C$49,,0)</f>
        <v>L</v>
      </c>
      <c r="K876" s="5">
        <f>_xlfn.XLOOKUP(D876,Produts!$A$1:$A$49,Produts!$D$1:$D$49,,0)</f>
        <v>1</v>
      </c>
      <c r="L876" s="6">
        <f>_xlfn.XLOOKUP(D876,Produts!$A$1:$A$49,Produts!$E$1:$E$49,,0)</f>
        <v>12.95</v>
      </c>
      <c r="M876" s="6">
        <f t="shared" si="39"/>
        <v>25.9</v>
      </c>
      <c r="N876" t="str">
        <f t="shared" si="40"/>
        <v>Arabic</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_xlfn.XLOOKUP(D877,Produts!$A$1:$A$49,Produts!$B$1:$B$49,,0)</f>
        <v>Lib</v>
      </c>
      <c r="J877" t="str">
        <f>_xlfn.XLOOKUP(D877,Produts!$A$1:$A$49,Produts!$C$1:$C$49,,0)</f>
        <v>M</v>
      </c>
      <c r="K877" s="5">
        <f>_xlfn.XLOOKUP(D877,Produts!$A$1:$A$49,Produts!$D$1:$D$49,,0)</f>
        <v>0.5</v>
      </c>
      <c r="L877" s="6">
        <f>_xlfn.XLOOKUP(D877,Produts!$A$1:$A$49,Produts!$E$1:$E$49,,0)</f>
        <v>8.73</v>
      </c>
      <c r="M877" s="6">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_xlfn.XLOOKUP(D878,Produts!$A$1:$A$49,Produts!$B$1:$B$49,,0)</f>
        <v>Ara</v>
      </c>
      <c r="J878" t="str">
        <f>_xlfn.XLOOKUP(D878,Produts!$A$1:$A$49,Produts!$C$1:$C$49,,0)</f>
        <v>L</v>
      </c>
      <c r="K878" s="5">
        <f>_xlfn.XLOOKUP(D878,Produts!$A$1:$A$49,Produts!$D$1:$D$49,,0)</f>
        <v>0.5</v>
      </c>
      <c r="L878" s="6">
        <f>_xlfn.XLOOKUP(D878,Produts!$A$1:$A$49,Produts!$E$1:$E$49,,0)</f>
        <v>7.77</v>
      </c>
      <c r="M878" s="6">
        <f t="shared" si="39"/>
        <v>46.62</v>
      </c>
      <c r="N878" t="str">
        <f t="shared" si="40"/>
        <v>Arabic</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_xlfn.XLOOKUP(D879,Produts!$A$1:$A$49,Produts!$B$1:$B$49,,0)</f>
        <v>Lib</v>
      </c>
      <c r="J879" t="str">
        <f>_xlfn.XLOOKUP(D879,Produts!$A$1:$A$49,Produts!$C$1:$C$49,,0)</f>
        <v>L</v>
      </c>
      <c r="K879" s="5">
        <f>_xlfn.XLOOKUP(D879,Produts!$A$1:$A$49,Produts!$D$1:$D$49,,0)</f>
        <v>0.5</v>
      </c>
      <c r="L879" s="6">
        <f>_xlfn.XLOOKUP(D879,Produts!$A$1:$A$49,Produts!$E$1:$E$49,,0)</f>
        <v>9.51</v>
      </c>
      <c r="M879" s="6">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_xlfn.XLOOKUP(D880,Produts!$A$1:$A$49,Produts!$B$1:$B$49,,0)</f>
        <v>Rob</v>
      </c>
      <c r="J880" t="str">
        <f>_xlfn.XLOOKUP(D880,Produts!$A$1:$A$49,Produts!$C$1:$C$49,,0)</f>
        <v>L</v>
      </c>
      <c r="K880" s="5">
        <f>_xlfn.XLOOKUP(D880,Produts!$A$1:$A$49,Produts!$D$1:$D$49,,0)</f>
        <v>2.5</v>
      </c>
      <c r="L880" s="6">
        <f>_xlfn.XLOOKUP(D880,Produts!$A$1:$A$49,Produts!$E$1:$E$49,,0)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_xlfn.XLOOKUP(D881,Produts!$A$1:$A$49,Produts!$B$1:$B$49,,0)</f>
        <v>Exc</v>
      </c>
      <c r="J881" t="str">
        <f>_xlfn.XLOOKUP(D881,Produts!$A$1:$A$49,Produts!$C$1:$C$49,,0)</f>
        <v>D</v>
      </c>
      <c r="K881" s="5">
        <f>_xlfn.XLOOKUP(D881,Produts!$A$1:$A$49,Produts!$D$1:$D$49,,0)</f>
        <v>0.2</v>
      </c>
      <c r="L881" s="6">
        <f>_xlfn.XLOOKUP(D881,Produts!$A$1:$A$49,Produts!$E$1:$E$49,,0)</f>
        <v>3.645</v>
      </c>
      <c r="M881" s="6">
        <f t="shared" si="39"/>
        <v>10.935</v>
      </c>
      <c r="N881" t="str">
        <f t="shared" si="40"/>
        <v>Exelca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_xlfn.XLOOKUP(D882,Produts!$A$1:$A$49,Produts!$B$1:$B$49,,0)</f>
        <v>Rob</v>
      </c>
      <c r="J882" t="str">
        <f>_xlfn.XLOOKUP(D882,Produts!$A$1:$A$49,Produts!$C$1:$C$49,,0)</f>
        <v>L</v>
      </c>
      <c r="K882" s="5">
        <f>_xlfn.XLOOKUP(D882,Produts!$A$1:$A$49,Produts!$D$1:$D$49,,0)</f>
        <v>0.2</v>
      </c>
      <c r="L882" s="6">
        <f>_xlfn.XLOOKUP(D882,Produts!$A$1:$A$49,Produts!$E$1:$E$49,,0)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_xlfn.XLOOKUP(D883,Produts!$A$1:$A$49,Produts!$B$1:$B$49,,0)</f>
        <v>Ara</v>
      </c>
      <c r="J883" t="str">
        <f>_xlfn.XLOOKUP(D883,Produts!$A$1:$A$49,Produts!$C$1:$C$49,,0)</f>
        <v>L</v>
      </c>
      <c r="K883" s="5">
        <f>_xlfn.XLOOKUP(D883,Produts!$A$1:$A$49,Produts!$D$1:$D$49,,0)</f>
        <v>0.2</v>
      </c>
      <c r="L883" s="6">
        <f>_xlfn.XLOOKUP(D883,Produts!$A$1:$A$49,Produts!$E$1:$E$49,,0)</f>
        <v>3.8849999999999998</v>
      </c>
      <c r="M883" s="6">
        <f t="shared" si="39"/>
        <v>23.31</v>
      </c>
      <c r="N883" t="str">
        <f t="shared" si="40"/>
        <v>Arabic</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_xlfn.XLOOKUP(D884,Produts!$A$1:$A$49,Produts!$B$1:$B$49,,0)</f>
        <v>Ara</v>
      </c>
      <c r="J884" t="str">
        <f>_xlfn.XLOOKUP(D884,Produts!$A$1:$A$49,Produts!$C$1:$C$49,,0)</f>
        <v>D</v>
      </c>
      <c r="K884" s="5">
        <f>_xlfn.XLOOKUP(D884,Produts!$A$1:$A$49,Produts!$D$1:$D$49,,0)</f>
        <v>2.5</v>
      </c>
      <c r="L884" s="6">
        <f>_xlfn.XLOOKUP(D884,Produts!$A$1:$A$49,Produts!$E$1:$E$49,,0)</f>
        <v>22.884999999999998</v>
      </c>
      <c r="M884" s="6">
        <f t="shared" si="39"/>
        <v>114.42499999999998</v>
      </c>
      <c r="N884" t="str">
        <f t="shared" si="40"/>
        <v>Arabic</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_xlfn.XLOOKUP(D885,Produts!$A$1:$A$49,Produts!$B$1:$B$49,,0)</f>
        <v>Ara</v>
      </c>
      <c r="J885" t="str">
        <f>_xlfn.XLOOKUP(D885,Produts!$A$1:$A$49,Produts!$C$1:$C$49,,0)</f>
        <v>M</v>
      </c>
      <c r="K885" s="5">
        <f>_xlfn.XLOOKUP(D885,Produts!$A$1:$A$49,Produts!$D$1:$D$49,,0)</f>
        <v>2.5</v>
      </c>
      <c r="L885" s="6">
        <f>_xlfn.XLOOKUP(D885,Produts!$A$1:$A$49,Produts!$E$1:$E$49,,0)</f>
        <v>25.874999999999996</v>
      </c>
      <c r="M885" s="6">
        <f t="shared" si="39"/>
        <v>77.624999999999986</v>
      </c>
      <c r="N885" t="str">
        <f t="shared" si="40"/>
        <v>Arabic</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_xlfn.XLOOKUP(D886,Produts!$A$1:$A$49,Produts!$B$1:$B$49,,0)</f>
        <v>Rob</v>
      </c>
      <c r="J886" t="str">
        <f>_xlfn.XLOOKUP(D886,Produts!$A$1:$A$49,Produts!$C$1:$C$49,,0)</f>
        <v>D</v>
      </c>
      <c r="K886" s="5">
        <f>_xlfn.XLOOKUP(D886,Produts!$A$1:$A$49,Produts!$D$1:$D$49,,0)</f>
        <v>0.5</v>
      </c>
      <c r="L886" s="6">
        <f>_xlfn.XLOOKUP(D886,Produts!$A$1:$A$49,Produts!$E$1:$E$49,,0)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_xlfn.XLOOKUP(D887,Produts!$A$1:$A$49,Produts!$B$1:$B$49,,0)</f>
        <v>Rob</v>
      </c>
      <c r="J887" t="str">
        <f>_xlfn.XLOOKUP(D887,Produts!$A$1:$A$49,Produts!$C$1:$C$49,,0)</f>
        <v>D</v>
      </c>
      <c r="K887" s="5">
        <f>_xlfn.XLOOKUP(D887,Produts!$A$1:$A$49,Produts!$D$1:$D$49,,0)</f>
        <v>2.5</v>
      </c>
      <c r="L887" s="6">
        <f>_xlfn.XLOOKUP(D887,Produts!$A$1:$A$49,Produts!$E$1:$E$49,,0)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_xlfn.XLOOKUP(D888,Produts!$A$1:$A$49,Produts!$B$1:$B$49,,0)</f>
        <v>Lib</v>
      </c>
      <c r="J888" t="str">
        <f>_xlfn.XLOOKUP(D888,Produts!$A$1:$A$49,Produts!$C$1:$C$49,,0)</f>
        <v>M</v>
      </c>
      <c r="K888" s="5">
        <f>_xlfn.XLOOKUP(D888,Produts!$A$1:$A$49,Produts!$D$1:$D$49,,0)</f>
        <v>0.5</v>
      </c>
      <c r="L888" s="6">
        <f>_xlfn.XLOOKUP(D888,Produts!$A$1:$A$49,Produts!$E$1:$E$49,,0)</f>
        <v>8.73</v>
      </c>
      <c r="M888" s="6">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_xlfn.XLOOKUP(D889,Produts!$A$1:$A$49,Produts!$B$1:$B$49,,0)</f>
        <v>Exc</v>
      </c>
      <c r="J889" t="str">
        <f>_xlfn.XLOOKUP(D889,Produts!$A$1:$A$49,Produts!$C$1:$C$49,,0)</f>
        <v>L</v>
      </c>
      <c r="K889" s="5">
        <f>_xlfn.XLOOKUP(D889,Produts!$A$1:$A$49,Produts!$D$1:$D$49,,0)</f>
        <v>0.2</v>
      </c>
      <c r="L889" s="6">
        <f>_xlfn.XLOOKUP(D889,Produts!$A$1:$A$49,Produts!$E$1:$E$49,,0)</f>
        <v>4.4550000000000001</v>
      </c>
      <c r="M889" s="6">
        <f t="shared" si="39"/>
        <v>13.365</v>
      </c>
      <c r="N889" t="str">
        <f t="shared" si="40"/>
        <v>Exelca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_xlfn.XLOOKUP(D890,Produts!$A$1:$A$49,Produts!$B$1:$B$49,,0)</f>
        <v>Ara</v>
      </c>
      <c r="J890" t="str">
        <f>_xlfn.XLOOKUP(D890,Produts!$A$1:$A$49,Produts!$C$1:$C$49,,0)</f>
        <v>L</v>
      </c>
      <c r="K890" s="5">
        <f>_xlfn.XLOOKUP(D890,Produts!$A$1:$A$49,Produts!$D$1:$D$49,,0)</f>
        <v>0.2</v>
      </c>
      <c r="L890" s="6">
        <f>_xlfn.XLOOKUP(D890,Produts!$A$1:$A$49,Produts!$E$1:$E$49,,0)</f>
        <v>3.8849999999999998</v>
      </c>
      <c r="M890" s="6">
        <f t="shared" si="39"/>
        <v>7.77</v>
      </c>
      <c r="N890" t="str">
        <f t="shared" si="40"/>
        <v>Arabic</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_xlfn.XLOOKUP(D891,Produts!$A$1:$A$49,Produts!$B$1:$B$49,,0)</f>
        <v>Rob</v>
      </c>
      <c r="J891" t="str">
        <f>_xlfn.XLOOKUP(D891,Produts!$A$1:$A$49,Produts!$C$1:$C$49,,0)</f>
        <v>D</v>
      </c>
      <c r="K891" s="5">
        <f>_xlfn.XLOOKUP(D891,Produts!$A$1:$A$49,Produts!$D$1:$D$49,,0)</f>
        <v>0.2</v>
      </c>
      <c r="L891" s="6">
        <f>_xlfn.XLOOKUP(D891,Produts!$A$1:$A$49,Produts!$E$1:$E$49,,0)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_xlfn.XLOOKUP(D892,Produts!$A$1:$A$49,Produts!$B$1:$B$49,,0)</f>
        <v>Rob</v>
      </c>
      <c r="J892" t="str">
        <f>_xlfn.XLOOKUP(D892,Produts!$A$1:$A$49,Produts!$C$1:$C$49,,0)</f>
        <v>D</v>
      </c>
      <c r="K892" s="5">
        <f>_xlfn.XLOOKUP(D892,Produts!$A$1:$A$49,Produts!$D$1:$D$49,,0)</f>
        <v>2.5</v>
      </c>
      <c r="L892" s="6">
        <f>_xlfn.XLOOKUP(D892,Produts!$A$1:$A$49,Produts!$E$1:$E$49,,0)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_xlfn.XLOOKUP(D893,Produts!$A$1:$A$49,Produts!$B$1:$B$49,,0)</f>
        <v>Ara</v>
      </c>
      <c r="J893" t="str">
        <f>_xlfn.XLOOKUP(D893,Produts!$A$1:$A$49,Produts!$C$1:$C$49,,0)</f>
        <v>D</v>
      </c>
      <c r="K893" s="5">
        <f>_xlfn.XLOOKUP(D893,Produts!$A$1:$A$49,Produts!$D$1:$D$49,,0)</f>
        <v>2.5</v>
      </c>
      <c r="L893" s="6">
        <f>_xlfn.XLOOKUP(D893,Produts!$A$1:$A$49,Produts!$E$1:$E$49,,0)</f>
        <v>22.884999999999998</v>
      </c>
      <c r="M893" s="6">
        <f t="shared" si="39"/>
        <v>114.42499999999998</v>
      </c>
      <c r="N893" t="str">
        <f t="shared" si="40"/>
        <v>Arabic</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_xlfn.XLOOKUP(D894,Produts!$A$1:$A$49,Produts!$B$1:$B$49,,0)</f>
        <v>Exc</v>
      </c>
      <c r="J894" t="str">
        <f>_xlfn.XLOOKUP(D894,Produts!$A$1:$A$49,Produts!$C$1:$C$49,,0)</f>
        <v>M</v>
      </c>
      <c r="K894" s="5">
        <f>_xlfn.XLOOKUP(D894,Produts!$A$1:$A$49,Produts!$D$1:$D$49,,0)</f>
        <v>0.2</v>
      </c>
      <c r="L894" s="6">
        <f>_xlfn.XLOOKUP(D894,Produts!$A$1:$A$49,Produts!$E$1:$E$49,,0)</f>
        <v>4.125</v>
      </c>
      <c r="M894" s="6">
        <f t="shared" si="39"/>
        <v>20.625</v>
      </c>
      <c r="N894" t="str">
        <f t="shared" si="40"/>
        <v>Exelca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_xlfn.XLOOKUP(D895,Produts!$A$1:$A$49,Produts!$B$1:$B$49,,0)</f>
        <v>Lib</v>
      </c>
      <c r="J895" t="str">
        <f>_xlfn.XLOOKUP(D895,Produts!$A$1:$A$49,Produts!$C$1:$C$49,,0)</f>
        <v>L</v>
      </c>
      <c r="K895" s="5">
        <f>_xlfn.XLOOKUP(D895,Produts!$A$1:$A$49,Produts!$D$1:$D$49,,0)</f>
        <v>0.5</v>
      </c>
      <c r="L895" s="6">
        <f>_xlfn.XLOOKUP(D895,Produts!$A$1:$A$49,Produts!$E$1:$E$49,,0)</f>
        <v>9.51</v>
      </c>
      <c r="M895" s="6">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_xlfn.XLOOKUP(D896,Produts!$A$1:$A$49,Produts!$B$1:$B$49,,0)</f>
        <v>Rob</v>
      </c>
      <c r="J896" t="str">
        <f>_xlfn.XLOOKUP(D896,Produts!$A$1:$A$49,Produts!$C$1:$C$49,,0)</f>
        <v>D</v>
      </c>
      <c r="K896" s="5">
        <f>_xlfn.XLOOKUP(D896,Produts!$A$1:$A$49,Produts!$D$1:$D$49,,0)</f>
        <v>2.5</v>
      </c>
      <c r="L896" s="6">
        <f>_xlfn.XLOOKUP(D896,Produts!$A$1:$A$49,Produts!$E$1:$E$49,,0)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_xlfn.XLOOKUP(D897,Produts!$A$1:$A$49,Produts!$B$1:$B$49,,0)</f>
        <v>Exc</v>
      </c>
      <c r="J897" t="str">
        <f>_xlfn.XLOOKUP(D897,Produts!$A$1:$A$49,Produts!$C$1:$C$49,,0)</f>
        <v>M</v>
      </c>
      <c r="K897" s="5">
        <f>_xlfn.XLOOKUP(D897,Produts!$A$1:$A$49,Produts!$D$1:$D$49,,0)</f>
        <v>2.5</v>
      </c>
      <c r="L897" s="6">
        <f>_xlfn.XLOOKUP(D897,Produts!$A$1:$A$49,Produts!$E$1:$E$49,,0)</f>
        <v>31.624999999999996</v>
      </c>
      <c r="M897" s="6">
        <f t="shared" si="39"/>
        <v>158.12499999999997</v>
      </c>
      <c r="N897" t="str">
        <f t="shared" si="40"/>
        <v>Exelca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_xlfn.XLOOKUP(D898,Produts!$A$1:$A$49,Produts!$B$1:$B$49,,0)</f>
        <v>Rob</v>
      </c>
      <c r="J898" t="str">
        <f>_xlfn.XLOOKUP(D898,Produts!$A$1:$A$49,Produts!$C$1:$C$49,,0)</f>
        <v>D</v>
      </c>
      <c r="K898" s="5">
        <f>_xlfn.XLOOKUP(D898,Produts!$A$1:$A$49,Produts!$D$1:$D$49,,0)</f>
        <v>0.5</v>
      </c>
      <c r="L898" s="6">
        <f>_xlfn.XLOOKUP(D898,Produts!$A$1:$A$49,Produts!$E$1:$E$49,,0)</f>
        <v>5.3699999999999992</v>
      </c>
      <c r="M898" s="6">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_xlfn.XLOOKUP(D899,Produts!$A$1:$A$49,Produts!$B$1:$B$49,,0)</f>
        <v>Exc</v>
      </c>
      <c r="J899" t="str">
        <f>_xlfn.XLOOKUP(D899,Produts!$A$1:$A$49,Produts!$C$1:$C$49,,0)</f>
        <v>D</v>
      </c>
      <c r="K899" s="5">
        <f>_xlfn.XLOOKUP(D899,Produts!$A$1:$A$49,Produts!$D$1:$D$49,,0)</f>
        <v>1</v>
      </c>
      <c r="L899" s="6">
        <f>_xlfn.XLOOKUP(D899,Produts!$A$1:$A$49,Produts!$E$1:$E$49,,0)</f>
        <v>12.15</v>
      </c>
      <c r="M899" s="6">
        <f t="shared" ref="M899:M962" si="42">(L899*E899)</f>
        <v>24.3</v>
      </c>
      <c r="N899" t="str">
        <f t="shared" ref="N899:N962" si="43">IF(I899="Rob","Robusta",IF(I899="Exc","Exelca",IF(I899="Lib","Liberica",IF(I899="Ara","Arabic",""))))</f>
        <v>Exelca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_xlfn.XLOOKUP(D900,Produts!$A$1:$A$49,Produts!$B$1:$B$49,,0)</f>
        <v>Rob</v>
      </c>
      <c r="J900" t="str">
        <f>_xlfn.XLOOKUP(D900,Produts!$A$1:$A$49,Produts!$C$1:$C$49,,0)</f>
        <v>L</v>
      </c>
      <c r="K900" s="5">
        <f>_xlfn.XLOOKUP(D900,Produts!$A$1:$A$49,Produts!$D$1:$D$49,,0)</f>
        <v>0.5</v>
      </c>
      <c r="L900" s="6">
        <f>_xlfn.XLOOKUP(D900,Produts!$A$1:$A$49,Produts!$E$1:$E$49,,0)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_xlfn.XLOOKUP(D901,Produts!$A$1:$A$49,Produts!$B$1:$B$49,,0)</f>
        <v>Lib</v>
      </c>
      <c r="J901" t="str">
        <f>_xlfn.XLOOKUP(D901,Produts!$A$1:$A$49,Produts!$C$1:$C$49,,0)</f>
        <v>M</v>
      </c>
      <c r="K901" s="5">
        <f>_xlfn.XLOOKUP(D901,Produts!$A$1:$A$49,Produts!$D$1:$D$49,,0)</f>
        <v>1</v>
      </c>
      <c r="L901" s="6">
        <f>_xlfn.XLOOKUP(D901,Produts!$A$1:$A$49,Produts!$E$1:$E$49,,0)</f>
        <v>14.55</v>
      </c>
      <c r="M901" s="6">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_xlfn.XLOOKUP(D902,Produts!$A$1:$A$49,Produts!$B$1:$B$49,,0)</f>
        <v>Lib</v>
      </c>
      <c r="J902" t="str">
        <f>_xlfn.XLOOKUP(D902,Produts!$A$1:$A$49,Produts!$C$1:$C$49,,0)</f>
        <v>L</v>
      </c>
      <c r="K902" s="5">
        <f>_xlfn.XLOOKUP(D902,Produts!$A$1:$A$49,Produts!$D$1:$D$49,,0)</f>
        <v>1</v>
      </c>
      <c r="L902" s="6">
        <f>_xlfn.XLOOKUP(D902,Produts!$A$1:$A$49,Produts!$E$1:$E$49,,0)</f>
        <v>15.85</v>
      </c>
      <c r="M902" s="6">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_xlfn.XLOOKUP(D903,Produts!$A$1:$A$49,Produts!$B$1:$B$49,,0)</f>
        <v>Rob</v>
      </c>
      <c r="J903" t="str">
        <f>_xlfn.XLOOKUP(D903,Produts!$A$1:$A$49,Produts!$C$1:$C$49,,0)</f>
        <v>L</v>
      </c>
      <c r="K903" s="5">
        <f>_xlfn.XLOOKUP(D903,Produts!$A$1:$A$49,Produts!$D$1:$D$49,,0)</f>
        <v>0.2</v>
      </c>
      <c r="L903" s="6">
        <f>_xlfn.XLOOKUP(D903,Produts!$A$1:$A$49,Produts!$E$1:$E$49,,0)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_xlfn.XLOOKUP(D904,Produts!$A$1:$A$49,Produts!$B$1:$B$49,,0)</f>
        <v>Exc</v>
      </c>
      <c r="J904" t="str">
        <f>_xlfn.XLOOKUP(D904,Produts!$A$1:$A$49,Produts!$C$1:$C$49,,0)</f>
        <v>M</v>
      </c>
      <c r="K904" s="5">
        <f>_xlfn.XLOOKUP(D904,Produts!$A$1:$A$49,Produts!$D$1:$D$49,,0)</f>
        <v>2.5</v>
      </c>
      <c r="L904" s="6">
        <f>_xlfn.XLOOKUP(D904,Produts!$A$1:$A$49,Produts!$E$1:$E$49,,0)</f>
        <v>31.624999999999996</v>
      </c>
      <c r="M904" s="6">
        <f t="shared" si="42"/>
        <v>158.12499999999997</v>
      </c>
      <c r="N904" t="str">
        <f t="shared" si="43"/>
        <v>Exelca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_xlfn.XLOOKUP(D905,Produts!$A$1:$A$49,Produts!$B$1:$B$49,,0)</f>
        <v>Lib</v>
      </c>
      <c r="J905" t="str">
        <f>_xlfn.XLOOKUP(D905,Produts!$A$1:$A$49,Produts!$C$1:$C$49,,0)</f>
        <v>M</v>
      </c>
      <c r="K905" s="5">
        <f>_xlfn.XLOOKUP(D905,Produts!$A$1:$A$49,Produts!$D$1:$D$49,,0)</f>
        <v>0.5</v>
      </c>
      <c r="L905" s="6">
        <f>_xlfn.XLOOKUP(D905,Produts!$A$1:$A$49,Produts!$E$1:$E$49,,0)</f>
        <v>8.73</v>
      </c>
      <c r="M905" s="6">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_xlfn.XLOOKUP(D906,Produts!$A$1:$A$49,Produts!$B$1:$B$49,,0)</f>
        <v>Ara</v>
      </c>
      <c r="J906" t="str">
        <f>_xlfn.XLOOKUP(D906,Produts!$A$1:$A$49,Produts!$C$1:$C$49,,0)</f>
        <v>L</v>
      </c>
      <c r="K906" s="5">
        <f>_xlfn.XLOOKUP(D906,Produts!$A$1:$A$49,Produts!$D$1:$D$49,,0)</f>
        <v>2.5</v>
      </c>
      <c r="L906" s="6">
        <f>_xlfn.XLOOKUP(D906,Produts!$A$1:$A$49,Produts!$E$1:$E$49,,0)</f>
        <v>29.784999999999997</v>
      </c>
      <c r="M906" s="6">
        <f t="shared" si="42"/>
        <v>148.92499999999998</v>
      </c>
      <c r="N906" t="str">
        <f t="shared" si="43"/>
        <v>Arabic</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_xlfn.XLOOKUP(D907,Produts!$A$1:$A$49,Produts!$B$1:$B$49,,0)</f>
        <v>Ara</v>
      </c>
      <c r="J907" t="str">
        <f>_xlfn.XLOOKUP(D907,Produts!$A$1:$A$49,Produts!$C$1:$C$49,,0)</f>
        <v>M</v>
      </c>
      <c r="K907" s="5">
        <f>_xlfn.XLOOKUP(D907,Produts!$A$1:$A$49,Produts!$D$1:$D$49,,0)</f>
        <v>0.5</v>
      </c>
      <c r="L907" s="6">
        <f>_xlfn.XLOOKUP(D907,Produts!$A$1:$A$49,Produts!$E$1:$E$49,,0)</f>
        <v>6.75</v>
      </c>
      <c r="M907" s="6">
        <f t="shared" si="42"/>
        <v>40.5</v>
      </c>
      <c r="N907" t="str">
        <f t="shared" si="43"/>
        <v>Arabic</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_xlfn.XLOOKUP(D908,Produts!$A$1:$A$49,Produts!$B$1:$B$49,,0)</f>
        <v>Ara</v>
      </c>
      <c r="J908" t="str">
        <f>_xlfn.XLOOKUP(D908,Produts!$A$1:$A$49,Produts!$C$1:$C$49,,0)</f>
        <v>M</v>
      </c>
      <c r="K908" s="5">
        <f>_xlfn.XLOOKUP(D908,Produts!$A$1:$A$49,Produts!$D$1:$D$49,,0)</f>
        <v>0.5</v>
      </c>
      <c r="L908" s="6">
        <f>_xlfn.XLOOKUP(D908,Produts!$A$1:$A$49,Produts!$E$1:$E$49,,0)</f>
        <v>6.75</v>
      </c>
      <c r="M908" s="6">
        <f t="shared" si="42"/>
        <v>27</v>
      </c>
      <c r="N908" t="str">
        <f t="shared" si="43"/>
        <v>Arabic</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_xlfn.XLOOKUP(D909,Produts!$A$1:$A$49,Produts!$B$1:$B$49,,0)</f>
        <v>Lib</v>
      </c>
      <c r="J909" t="str">
        <f>_xlfn.XLOOKUP(D909,Produts!$A$1:$A$49,Produts!$C$1:$C$49,,0)</f>
        <v>D</v>
      </c>
      <c r="K909" s="5">
        <f>_xlfn.XLOOKUP(D909,Produts!$A$1:$A$49,Produts!$D$1:$D$49,,0)</f>
        <v>1</v>
      </c>
      <c r="L909" s="6">
        <f>_xlfn.XLOOKUP(D909,Produts!$A$1:$A$49,Produts!$E$1:$E$49,,0)</f>
        <v>12.95</v>
      </c>
      <c r="M909" s="6">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_xlfn.XLOOKUP(D910,Produts!$A$1:$A$49,Produts!$B$1:$B$49,,0)</f>
        <v>Rob</v>
      </c>
      <c r="J910" t="str">
        <f>_xlfn.XLOOKUP(D910,Produts!$A$1:$A$49,Produts!$C$1:$C$49,,0)</f>
        <v>L</v>
      </c>
      <c r="K910" s="5">
        <f>_xlfn.XLOOKUP(D910,Produts!$A$1:$A$49,Produts!$D$1:$D$49,,0)</f>
        <v>1</v>
      </c>
      <c r="L910" s="6">
        <f>_xlfn.XLOOKUP(D910,Produts!$A$1:$A$49,Produts!$E$1:$E$49,,0)</f>
        <v>11.95</v>
      </c>
      <c r="M910" s="6">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_xlfn.XLOOKUP(D911,Produts!$A$1:$A$49,Produts!$B$1:$B$49,,0)</f>
        <v>Rob</v>
      </c>
      <c r="J911" t="str">
        <f>_xlfn.XLOOKUP(D911,Produts!$A$1:$A$49,Produts!$C$1:$C$49,,0)</f>
        <v>L</v>
      </c>
      <c r="K911" s="5">
        <f>_xlfn.XLOOKUP(D911,Produts!$A$1:$A$49,Produts!$D$1:$D$49,,0)</f>
        <v>0.2</v>
      </c>
      <c r="L911" s="6">
        <f>_xlfn.XLOOKUP(D911,Produts!$A$1:$A$49,Produts!$E$1:$E$49,,0)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_xlfn.XLOOKUP(D912,Produts!$A$1:$A$49,Produts!$B$1:$B$49,,0)</f>
        <v>Ara</v>
      </c>
      <c r="J912" t="str">
        <f>_xlfn.XLOOKUP(D912,Produts!$A$1:$A$49,Produts!$C$1:$C$49,,0)</f>
        <v>D</v>
      </c>
      <c r="K912" s="5">
        <f>_xlfn.XLOOKUP(D912,Produts!$A$1:$A$49,Produts!$D$1:$D$49,,0)</f>
        <v>2.5</v>
      </c>
      <c r="L912" s="6">
        <f>_xlfn.XLOOKUP(D912,Produts!$A$1:$A$49,Produts!$E$1:$E$49,,0)</f>
        <v>22.884999999999998</v>
      </c>
      <c r="M912" s="6">
        <f t="shared" si="42"/>
        <v>91.539999999999992</v>
      </c>
      <c r="N912" t="str">
        <f t="shared" si="43"/>
        <v>Arabic</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_xlfn.XLOOKUP(D913,Produts!$A$1:$A$49,Produts!$B$1:$B$49,,0)</f>
        <v>Ara</v>
      </c>
      <c r="J913" t="str">
        <f>_xlfn.XLOOKUP(D913,Produts!$A$1:$A$49,Produts!$C$1:$C$49,,0)</f>
        <v>M</v>
      </c>
      <c r="K913" s="5">
        <f>_xlfn.XLOOKUP(D913,Produts!$A$1:$A$49,Produts!$D$1:$D$49,,0)</f>
        <v>1</v>
      </c>
      <c r="L913" s="6">
        <f>_xlfn.XLOOKUP(D913,Produts!$A$1:$A$49,Produts!$E$1:$E$49,,0)</f>
        <v>11.25</v>
      </c>
      <c r="M913" s="6">
        <f t="shared" si="42"/>
        <v>45</v>
      </c>
      <c r="N913" t="str">
        <f t="shared" si="43"/>
        <v>Arabic</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_xlfn.XLOOKUP(D914,Produts!$A$1:$A$49,Produts!$B$1:$B$49,,0)</f>
        <v>Rob</v>
      </c>
      <c r="J914" t="str">
        <f>_xlfn.XLOOKUP(D914,Produts!$A$1:$A$49,Produts!$C$1:$C$49,,0)</f>
        <v>M</v>
      </c>
      <c r="K914" s="5">
        <f>_xlfn.XLOOKUP(D914,Produts!$A$1:$A$49,Produts!$D$1:$D$49,,0)</f>
        <v>2.5</v>
      </c>
      <c r="L914" s="6">
        <f>_xlfn.XLOOKUP(D914,Produts!$A$1:$A$49,Produts!$E$1:$E$49,,0)</f>
        <v>22.884999999999998</v>
      </c>
      <c r="M914" s="6">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_xlfn.XLOOKUP(D915,Produts!$A$1:$A$49,Produts!$B$1:$B$49,,0)</f>
        <v>Ara</v>
      </c>
      <c r="J915" t="str">
        <f>_xlfn.XLOOKUP(D915,Produts!$A$1:$A$49,Produts!$C$1:$C$49,,0)</f>
        <v>M</v>
      </c>
      <c r="K915" s="5">
        <f>_xlfn.XLOOKUP(D915,Produts!$A$1:$A$49,Produts!$D$1:$D$49,,0)</f>
        <v>0.5</v>
      </c>
      <c r="L915" s="6">
        <f>_xlfn.XLOOKUP(D915,Produts!$A$1:$A$49,Produts!$E$1:$E$49,,0)</f>
        <v>6.75</v>
      </c>
      <c r="M915" s="6">
        <f t="shared" si="42"/>
        <v>6.75</v>
      </c>
      <c r="N915" t="str">
        <f t="shared" si="43"/>
        <v>Arabic</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_xlfn.XLOOKUP(D916,Produts!$A$1:$A$49,Produts!$B$1:$B$49,,0)</f>
        <v>Ara</v>
      </c>
      <c r="J916" t="str">
        <f>_xlfn.XLOOKUP(D916,Produts!$A$1:$A$49,Produts!$C$1:$C$49,,0)</f>
        <v>M</v>
      </c>
      <c r="K916" s="5">
        <f>_xlfn.XLOOKUP(D916,Produts!$A$1:$A$49,Produts!$D$1:$D$49,,0)</f>
        <v>1</v>
      </c>
      <c r="L916" s="6">
        <f>_xlfn.XLOOKUP(D916,Produts!$A$1:$A$49,Produts!$E$1:$E$49,,0)</f>
        <v>11.25</v>
      </c>
      <c r="M916" s="6">
        <f t="shared" si="42"/>
        <v>45</v>
      </c>
      <c r="N916" t="str">
        <f t="shared" si="43"/>
        <v>Arabic</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_xlfn.XLOOKUP(D917,Produts!$A$1:$A$49,Produts!$B$1:$B$49,,0)</f>
        <v>Exc</v>
      </c>
      <c r="J917" t="str">
        <f>_xlfn.XLOOKUP(D917,Produts!$A$1:$A$49,Produts!$C$1:$C$49,,0)</f>
        <v>D</v>
      </c>
      <c r="K917" s="5">
        <f>_xlfn.XLOOKUP(D917,Produts!$A$1:$A$49,Produts!$D$1:$D$49,,0)</f>
        <v>2.5</v>
      </c>
      <c r="L917" s="6">
        <f>_xlfn.XLOOKUP(D917,Produts!$A$1:$A$49,Produts!$E$1:$E$49,,0)</f>
        <v>27.945</v>
      </c>
      <c r="M917" s="6">
        <f t="shared" si="42"/>
        <v>83.835000000000008</v>
      </c>
      <c r="N917" t="str">
        <f t="shared" si="43"/>
        <v>Exelca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_xlfn.XLOOKUP(D918,Produts!$A$1:$A$49,Produts!$B$1:$B$49,,0)</f>
        <v>Exc</v>
      </c>
      <c r="J918" t="str">
        <f>_xlfn.XLOOKUP(D918,Produts!$A$1:$A$49,Produts!$C$1:$C$49,,0)</f>
        <v>D</v>
      </c>
      <c r="K918" s="5">
        <f>_xlfn.XLOOKUP(D918,Produts!$A$1:$A$49,Produts!$D$1:$D$49,,0)</f>
        <v>0.2</v>
      </c>
      <c r="L918" s="6">
        <f>_xlfn.XLOOKUP(D918,Produts!$A$1:$A$49,Produts!$E$1:$E$49,,0)</f>
        <v>3.645</v>
      </c>
      <c r="M918" s="6">
        <f t="shared" si="42"/>
        <v>3.645</v>
      </c>
      <c r="N918" t="str">
        <f t="shared" si="43"/>
        <v>Exelca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_xlfn.XLOOKUP(D919,Produts!$A$1:$A$49,Produts!$B$1:$B$49,,0)</f>
        <v>Ara</v>
      </c>
      <c r="J919" t="str">
        <f>_xlfn.XLOOKUP(D919,Produts!$A$1:$A$49,Produts!$C$1:$C$49,,0)</f>
        <v>M</v>
      </c>
      <c r="K919" s="5">
        <f>_xlfn.XLOOKUP(D919,Produts!$A$1:$A$49,Produts!$D$1:$D$49,,0)</f>
        <v>0.5</v>
      </c>
      <c r="L919" s="6">
        <f>_xlfn.XLOOKUP(D919,Produts!$A$1:$A$49,Produts!$E$1:$E$49,,0)</f>
        <v>6.75</v>
      </c>
      <c r="M919" s="6">
        <f t="shared" si="42"/>
        <v>6.75</v>
      </c>
      <c r="N919" t="str">
        <f t="shared" si="43"/>
        <v>Arabic</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_xlfn.XLOOKUP(D920,Produts!$A$1:$A$49,Produts!$B$1:$B$49,,0)</f>
        <v>Exc</v>
      </c>
      <c r="J920" t="str">
        <f>_xlfn.XLOOKUP(D920,Produts!$A$1:$A$49,Produts!$C$1:$C$49,,0)</f>
        <v>D</v>
      </c>
      <c r="K920" s="5">
        <f>_xlfn.XLOOKUP(D920,Produts!$A$1:$A$49,Produts!$D$1:$D$49,,0)</f>
        <v>0.5</v>
      </c>
      <c r="L920" s="6">
        <f>_xlfn.XLOOKUP(D920,Produts!$A$1:$A$49,Produts!$E$1:$E$49,,0)</f>
        <v>7.29</v>
      </c>
      <c r="M920" s="6">
        <f t="shared" si="42"/>
        <v>21.87</v>
      </c>
      <c r="N920" t="str">
        <f t="shared" si="43"/>
        <v>Exelca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_xlfn.XLOOKUP(D921,Produts!$A$1:$A$49,Produts!$B$1:$B$49,,0)</f>
        <v>Rob</v>
      </c>
      <c r="J921" t="str">
        <f>_xlfn.XLOOKUP(D921,Produts!$A$1:$A$49,Produts!$C$1:$C$49,,0)</f>
        <v>D</v>
      </c>
      <c r="K921" s="5">
        <f>_xlfn.XLOOKUP(D921,Produts!$A$1:$A$49,Produts!$D$1:$D$49,,0)</f>
        <v>0.2</v>
      </c>
      <c r="L921" s="6">
        <f>_xlfn.XLOOKUP(D921,Produts!$A$1:$A$49,Produts!$E$1:$E$49,,0)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_xlfn.XLOOKUP(D922,Produts!$A$1:$A$49,Produts!$B$1:$B$49,,0)</f>
        <v>Rob</v>
      </c>
      <c r="J922" t="str">
        <f>_xlfn.XLOOKUP(D922,Produts!$A$1:$A$49,Produts!$C$1:$C$49,,0)</f>
        <v>D</v>
      </c>
      <c r="K922" s="5">
        <f>_xlfn.XLOOKUP(D922,Produts!$A$1:$A$49,Produts!$D$1:$D$49,,0)</f>
        <v>2.5</v>
      </c>
      <c r="L922" s="6">
        <f>_xlfn.XLOOKUP(D922,Produts!$A$1:$A$49,Produts!$E$1:$E$49,,0)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_xlfn.XLOOKUP(D923,Produts!$A$1:$A$49,Produts!$B$1:$B$49,,0)</f>
        <v>Lib</v>
      </c>
      <c r="J923" t="str">
        <f>_xlfn.XLOOKUP(D923,Produts!$A$1:$A$49,Produts!$C$1:$C$49,,0)</f>
        <v>D</v>
      </c>
      <c r="K923" s="5">
        <f>_xlfn.XLOOKUP(D923,Produts!$A$1:$A$49,Produts!$D$1:$D$49,,0)</f>
        <v>0.2</v>
      </c>
      <c r="L923" s="6">
        <f>_xlfn.XLOOKUP(D923,Produts!$A$1:$A$49,Produts!$E$1:$E$49,,0)</f>
        <v>3.8849999999999998</v>
      </c>
      <c r="M923" s="6">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_xlfn.XLOOKUP(D924,Produts!$A$1:$A$49,Produts!$B$1:$B$49,,0)</f>
        <v>Ara</v>
      </c>
      <c r="J924" t="str">
        <f>_xlfn.XLOOKUP(D924,Produts!$A$1:$A$49,Produts!$C$1:$C$49,,0)</f>
        <v>M</v>
      </c>
      <c r="K924" s="5">
        <f>_xlfn.XLOOKUP(D924,Produts!$A$1:$A$49,Produts!$D$1:$D$49,,0)</f>
        <v>1</v>
      </c>
      <c r="L924" s="6">
        <f>_xlfn.XLOOKUP(D924,Produts!$A$1:$A$49,Produts!$E$1:$E$49,,0)</f>
        <v>11.25</v>
      </c>
      <c r="M924" s="6">
        <f t="shared" si="42"/>
        <v>67.5</v>
      </c>
      <c r="N924" t="str">
        <f t="shared" si="43"/>
        <v>Arabic</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_xlfn.XLOOKUP(D925,Produts!$A$1:$A$49,Produts!$B$1:$B$49,,0)</f>
        <v>Exc</v>
      </c>
      <c r="J925" t="str">
        <f>_xlfn.XLOOKUP(D925,Produts!$A$1:$A$49,Produts!$C$1:$C$49,,0)</f>
        <v>D</v>
      </c>
      <c r="K925" s="5">
        <f>_xlfn.XLOOKUP(D925,Produts!$A$1:$A$49,Produts!$D$1:$D$49,,0)</f>
        <v>2.5</v>
      </c>
      <c r="L925" s="6">
        <f>_xlfn.XLOOKUP(D925,Produts!$A$1:$A$49,Produts!$E$1:$E$49,,0)</f>
        <v>27.945</v>
      </c>
      <c r="M925" s="6">
        <f t="shared" si="42"/>
        <v>27.945</v>
      </c>
      <c r="N925" t="str">
        <f t="shared" si="43"/>
        <v>Exelca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_xlfn.XLOOKUP(D926,Produts!$A$1:$A$49,Produts!$B$1:$B$49,,0)</f>
        <v>Ara</v>
      </c>
      <c r="J926" t="str">
        <f>_xlfn.XLOOKUP(D926,Produts!$A$1:$A$49,Produts!$C$1:$C$49,,0)</f>
        <v>L</v>
      </c>
      <c r="K926" s="5">
        <f>_xlfn.XLOOKUP(D926,Produts!$A$1:$A$49,Produts!$D$1:$D$49,,0)</f>
        <v>2.5</v>
      </c>
      <c r="L926" s="6">
        <f>_xlfn.XLOOKUP(D926,Produts!$A$1:$A$49,Produts!$E$1:$E$49,,0)</f>
        <v>29.784999999999997</v>
      </c>
      <c r="M926" s="6">
        <f t="shared" si="42"/>
        <v>89.35499999999999</v>
      </c>
      <c r="N926" t="str">
        <f t="shared" si="43"/>
        <v>Arabic</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_xlfn.XLOOKUP(D927,Produts!$A$1:$A$49,Produts!$B$1:$B$49,,0)</f>
        <v>Ara</v>
      </c>
      <c r="J927" t="str">
        <f>_xlfn.XLOOKUP(D927,Produts!$A$1:$A$49,Produts!$C$1:$C$49,,0)</f>
        <v>M</v>
      </c>
      <c r="K927" s="5">
        <f>_xlfn.XLOOKUP(D927,Produts!$A$1:$A$49,Produts!$D$1:$D$49,,0)</f>
        <v>0.5</v>
      </c>
      <c r="L927" s="6">
        <f>_xlfn.XLOOKUP(D927,Produts!$A$1:$A$49,Produts!$E$1:$E$49,,0)</f>
        <v>6.75</v>
      </c>
      <c r="M927" s="6">
        <f t="shared" si="42"/>
        <v>20.25</v>
      </c>
      <c r="N927" t="str">
        <f t="shared" si="43"/>
        <v>Arabic</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_xlfn.XLOOKUP(D928,Produts!$A$1:$A$49,Produts!$B$1:$B$49,,0)</f>
        <v>Ara</v>
      </c>
      <c r="J928" t="str">
        <f>_xlfn.XLOOKUP(D928,Produts!$A$1:$A$49,Produts!$C$1:$C$49,,0)</f>
        <v>M</v>
      </c>
      <c r="K928" s="5">
        <f>_xlfn.XLOOKUP(D928,Produts!$A$1:$A$49,Produts!$D$1:$D$49,,0)</f>
        <v>0.5</v>
      </c>
      <c r="L928" s="6">
        <f>_xlfn.XLOOKUP(D928,Produts!$A$1:$A$49,Produts!$E$1:$E$49,,0)</f>
        <v>6.75</v>
      </c>
      <c r="M928" s="6">
        <f t="shared" si="42"/>
        <v>33.75</v>
      </c>
      <c r="N928" t="str">
        <f t="shared" si="43"/>
        <v>Arabic</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_xlfn.XLOOKUP(D929,Produts!$A$1:$A$49,Produts!$B$1:$B$49,,0)</f>
        <v>Exc</v>
      </c>
      <c r="J929" t="str">
        <f>_xlfn.XLOOKUP(D929,Produts!$A$1:$A$49,Produts!$C$1:$C$49,,0)</f>
        <v>D</v>
      </c>
      <c r="K929" s="5">
        <f>_xlfn.XLOOKUP(D929,Produts!$A$1:$A$49,Produts!$D$1:$D$49,,0)</f>
        <v>2.5</v>
      </c>
      <c r="L929" s="6">
        <f>_xlfn.XLOOKUP(D929,Produts!$A$1:$A$49,Produts!$E$1:$E$49,,0)</f>
        <v>27.945</v>
      </c>
      <c r="M929" s="6">
        <f t="shared" si="42"/>
        <v>111.78</v>
      </c>
      <c r="N929" t="str">
        <f t="shared" si="43"/>
        <v>Exelca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_xlfn.XLOOKUP(D930,Produts!$A$1:$A$49,Produts!$B$1:$B$49,,0)</f>
        <v>Exc</v>
      </c>
      <c r="J930" t="str">
        <f>_xlfn.XLOOKUP(D930,Produts!$A$1:$A$49,Produts!$C$1:$C$49,,0)</f>
        <v>M</v>
      </c>
      <c r="K930" s="5">
        <f>_xlfn.XLOOKUP(D930,Produts!$A$1:$A$49,Produts!$D$1:$D$49,,0)</f>
        <v>2.5</v>
      </c>
      <c r="L930" s="6">
        <f>_xlfn.XLOOKUP(D930,Produts!$A$1:$A$49,Produts!$E$1:$E$49,,0)</f>
        <v>31.624999999999996</v>
      </c>
      <c r="M930" s="6">
        <f t="shared" si="42"/>
        <v>63.249999999999993</v>
      </c>
      <c r="N930" t="str">
        <f t="shared" si="43"/>
        <v>Exelca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_xlfn.XLOOKUP(D931,Produts!$A$1:$A$49,Produts!$B$1:$B$49,,0)</f>
        <v>Exc</v>
      </c>
      <c r="J931" t="str">
        <f>_xlfn.XLOOKUP(D931,Produts!$A$1:$A$49,Produts!$C$1:$C$49,,0)</f>
        <v>L</v>
      </c>
      <c r="K931" s="5">
        <f>_xlfn.XLOOKUP(D931,Produts!$A$1:$A$49,Produts!$D$1:$D$49,,0)</f>
        <v>0.2</v>
      </c>
      <c r="L931" s="6">
        <f>_xlfn.XLOOKUP(D931,Produts!$A$1:$A$49,Produts!$E$1:$E$49,,0)</f>
        <v>4.4550000000000001</v>
      </c>
      <c r="M931" s="6">
        <f t="shared" si="42"/>
        <v>8.91</v>
      </c>
      <c r="N931" t="str">
        <f t="shared" si="43"/>
        <v>Exelca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_xlfn.XLOOKUP(D932,Produts!$A$1:$A$49,Produts!$B$1:$B$49,,0)</f>
        <v>Exc</v>
      </c>
      <c r="J932" t="str">
        <f>_xlfn.XLOOKUP(D932,Produts!$A$1:$A$49,Produts!$C$1:$C$49,,0)</f>
        <v>D</v>
      </c>
      <c r="K932" s="5">
        <f>_xlfn.XLOOKUP(D932,Produts!$A$1:$A$49,Produts!$D$1:$D$49,,0)</f>
        <v>1</v>
      </c>
      <c r="L932" s="6">
        <f>_xlfn.XLOOKUP(D932,Produts!$A$1:$A$49,Produts!$E$1:$E$49,,0)</f>
        <v>12.15</v>
      </c>
      <c r="M932" s="6">
        <f t="shared" si="42"/>
        <v>12.15</v>
      </c>
      <c r="N932" t="str">
        <f t="shared" si="43"/>
        <v>Exelca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_xlfn.XLOOKUP(D933,Produts!$A$1:$A$49,Produts!$B$1:$B$49,,0)</f>
        <v>Ara</v>
      </c>
      <c r="J933" t="str">
        <f>_xlfn.XLOOKUP(D933,Produts!$A$1:$A$49,Produts!$C$1:$C$49,,0)</f>
        <v>D</v>
      </c>
      <c r="K933" s="5">
        <f>_xlfn.XLOOKUP(D933,Produts!$A$1:$A$49,Produts!$D$1:$D$49,,0)</f>
        <v>0.5</v>
      </c>
      <c r="L933" s="6">
        <f>_xlfn.XLOOKUP(D933,Produts!$A$1:$A$49,Produts!$E$1:$E$49,,0)</f>
        <v>5.97</v>
      </c>
      <c r="M933" s="6">
        <f t="shared" si="42"/>
        <v>23.88</v>
      </c>
      <c r="N933" t="str">
        <f t="shared" si="43"/>
        <v>Arabic</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_xlfn.XLOOKUP(D934,Produts!$A$1:$A$49,Produts!$B$1:$B$49,,0)</f>
        <v>Exc</v>
      </c>
      <c r="J934" t="str">
        <f>_xlfn.XLOOKUP(D934,Produts!$A$1:$A$49,Produts!$C$1:$C$49,,0)</f>
        <v>M</v>
      </c>
      <c r="K934" s="5">
        <f>_xlfn.XLOOKUP(D934,Produts!$A$1:$A$49,Produts!$D$1:$D$49,,0)</f>
        <v>1</v>
      </c>
      <c r="L934" s="6">
        <f>_xlfn.XLOOKUP(D934,Produts!$A$1:$A$49,Produts!$E$1:$E$49,,0)</f>
        <v>13.75</v>
      </c>
      <c r="M934" s="6">
        <f t="shared" si="42"/>
        <v>55</v>
      </c>
      <c r="N934" t="str">
        <f t="shared" si="43"/>
        <v>Exelca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_xlfn.XLOOKUP(D935,Produts!$A$1:$A$49,Produts!$B$1:$B$49,,0)</f>
        <v>Rob</v>
      </c>
      <c r="J935" t="str">
        <f>_xlfn.XLOOKUP(D935,Produts!$A$1:$A$49,Produts!$C$1:$C$49,,0)</f>
        <v>D</v>
      </c>
      <c r="K935" s="5">
        <f>_xlfn.XLOOKUP(D935,Produts!$A$1:$A$49,Produts!$D$1:$D$49,,0)</f>
        <v>1</v>
      </c>
      <c r="L935" s="6">
        <f>_xlfn.XLOOKUP(D935,Produts!$A$1:$A$49,Produts!$E$1:$E$49,,0)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_xlfn.XLOOKUP(D936,Produts!$A$1:$A$49,Produts!$B$1:$B$49,,0)</f>
        <v>Rob</v>
      </c>
      <c r="J936" t="str">
        <f>_xlfn.XLOOKUP(D936,Produts!$A$1:$A$49,Produts!$C$1:$C$49,,0)</f>
        <v>M</v>
      </c>
      <c r="K936" s="5">
        <f>_xlfn.XLOOKUP(D936,Produts!$A$1:$A$49,Produts!$D$1:$D$49,,0)</f>
        <v>2.5</v>
      </c>
      <c r="L936" s="6">
        <f>_xlfn.XLOOKUP(D936,Produts!$A$1:$A$49,Produts!$E$1:$E$49,,0)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_xlfn.XLOOKUP(D937,Produts!$A$1:$A$49,Produts!$B$1:$B$49,,0)</f>
        <v>Ara</v>
      </c>
      <c r="J937" t="str">
        <f>_xlfn.XLOOKUP(D937,Produts!$A$1:$A$49,Produts!$C$1:$C$49,,0)</f>
        <v>M</v>
      </c>
      <c r="K937" s="5">
        <f>_xlfn.XLOOKUP(D937,Produts!$A$1:$A$49,Produts!$D$1:$D$49,,0)</f>
        <v>2.5</v>
      </c>
      <c r="L937" s="6">
        <f>_xlfn.XLOOKUP(D937,Produts!$A$1:$A$49,Produts!$E$1:$E$49,,0)</f>
        <v>25.874999999999996</v>
      </c>
      <c r="M937" s="6">
        <f t="shared" si="42"/>
        <v>155.24999999999997</v>
      </c>
      <c r="N937" t="str">
        <f t="shared" si="43"/>
        <v>Arabic</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_xlfn.XLOOKUP(D938,Produts!$A$1:$A$49,Produts!$B$1:$B$49,,0)</f>
        <v>Lib</v>
      </c>
      <c r="J938" t="str">
        <f>_xlfn.XLOOKUP(D938,Produts!$A$1:$A$49,Produts!$C$1:$C$49,,0)</f>
        <v>D</v>
      </c>
      <c r="K938" s="5">
        <f>_xlfn.XLOOKUP(D938,Produts!$A$1:$A$49,Produts!$D$1:$D$49,,0)</f>
        <v>0.5</v>
      </c>
      <c r="L938" s="6">
        <f>_xlfn.XLOOKUP(D938,Produts!$A$1:$A$49,Produts!$E$1:$E$49,,0)</f>
        <v>7.77</v>
      </c>
      <c r="M938" s="6">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_xlfn.XLOOKUP(D939,Produts!$A$1:$A$49,Produts!$B$1:$B$49,,0)</f>
        <v>Rob</v>
      </c>
      <c r="J939" t="str">
        <f>_xlfn.XLOOKUP(D939,Produts!$A$1:$A$49,Produts!$C$1:$C$49,,0)</f>
        <v>M</v>
      </c>
      <c r="K939" s="5">
        <f>_xlfn.XLOOKUP(D939,Produts!$A$1:$A$49,Produts!$D$1:$D$49,,0)</f>
        <v>2.5</v>
      </c>
      <c r="L939" s="6">
        <f>_xlfn.XLOOKUP(D939,Produts!$A$1:$A$49,Produts!$E$1:$E$49,,0)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_xlfn.XLOOKUP(D940,Produts!$A$1:$A$49,Produts!$B$1:$B$49,,0)</f>
        <v>Exc</v>
      </c>
      <c r="J940" t="str">
        <f>_xlfn.XLOOKUP(D940,Produts!$A$1:$A$49,Produts!$C$1:$C$49,,0)</f>
        <v>L</v>
      </c>
      <c r="K940" s="5">
        <f>_xlfn.XLOOKUP(D940,Produts!$A$1:$A$49,Produts!$D$1:$D$49,,0)</f>
        <v>1</v>
      </c>
      <c r="L940" s="6">
        <f>_xlfn.XLOOKUP(D940,Produts!$A$1:$A$49,Produts!$E$1:$E$49,,0)</f>
        <v>14.85</v>
      </c>
      <c r="M940" s="6">
        <f t="shared" si="42"/>
        <v>74.25</v>
      </c>
      <c r="N940" t="str">
        <f t="shared" si="43"/>
        <v>Exelca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_xlfn.XLOOKUP(D941,Produts!$A$1:$A$49,Produts!$B$1:$B$49,,0)</f>
        <v>Lib</v>
      </c>
      <c r="J941" t="str">
        <f>_xlfn.XLOOKUP(D941,Produts!$A$1:$A$49,Produts!$C$1:$C$49,,0)</f>
        <v>L</v>
      </c>
      <c r="K941" s="5">
        <f>_xlfn.XLOOKUP(D941,Produts!$A$1:$A$49,Produts!$D$1:$D$49,,0)</f>
        <v>0.2</v>
      </c>
      <c r="L941" s="6">
        <f>_xlfn.XLOOKUP(D941,Produts!$A$1:$A$49,Produts!$E$1:$E$49,,0)</f>
        <v>4.7549999999999999</v>
      </c>
      <c r="M941" s="6">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_xlfn.XLOOKUP(D942,Produts!$A$1:$A$49,Produts!$B$1:$B$49,,0)</f>
        <v>Rob</v>
      </c>
      <c r="J942" t="str">
        <f>_xlfn.XLOOKUP(D942,Produts!$A$1:$A$49,Produts!$C$1:$C$49,,0)</f>
        <v>L</v>
      </c>
      <c r="K942" s="5">
        <f>_xlfn.XLOOKUP(D942,Produts!$A$1:$A$49,Produts!$D$1:$D$49,,0)</f>
        <v>0.5</v>
      </c>
      <c r="L942" s="6">
        <f>_xlfn.XLOOKUP(D942,Produts!$A$1:$A$49,Produts!$E$1:$E$49,,0)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_xlfn.XLOOKUP(D943,Produts!$A$1:$A$49,Produts!$B$1:$B$49,,0)</f>
        <v>Ara</v>
      </c>
      <c r="J943" t="str">
        <f>_xlfn.XLOOKUP(D943,Produts!$A$1:$A$49,Produts!$C$1:$C$49,,0)</f>
        <v>L</v>
      </c>
      <c r="K943" s="5">
        <f>_xlfn.XLOOKUP(D943,Produts!$A$1:$A$49,Produts!$D$1:$D$49,,0)</f>
        <v>0.5</v>
      </c>
      <c r="L943" s="6">
        <f>_xlfn.XLOOKUP(D943,Produts!$A$1:$A$49,Produts!$E$1:$E$49,,0)</f>
        <v>7.77</v>
      </c>
      <c r="M943" s="6">
        <f t="shared" si="42"/>
        <v>15.54</v>
      </c>
      <c r="N943" t="str">
        <f t="shared" si="43"/>
        <v>Arabic</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_xlfn.XLOOKUP(D944,Produts!$A$1:$A$49,Produts!$B$1:$B$49,,0)</f>
        <v>Rob</v>
      </c>
      <c r="J944" t="str">
        <f>_xlfn.XLOOKUP(D944,Produts!$A$1:$A$49,Produts!$C$1:$C$49,,0)</f>
        <v>L</v>
      </c>
      <c r="K944" s="5">
        <f>_xlfn.XLOOKUP(D944,Produts!$A$1:$A$49,Produts!$D$1:$D$49,,0)</f>
        <v>1</v>
      </c>
      <c r="L944" s="6">
        <f>_xlfn.XLOOKUP(D944,Produts!$A$1:$A$49,Produts!$E$1:$E$49,,0)</f>
        <v>11.95</v>
      </c>
      <c r="M944" s="6">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_xlfn.XLOOKUP(D945,Produts!$A$1:$A$49,Produts!$B$1:$B$49,,0)</f>
        <v>Ara</v>
      </c>
      <c r="J945" t="str">
        <f>_xlfn.XLOOKUP(D945,Produts!$A$1:$A$49,Produts!$C$1:$C$49,,0)</f>
        <v>L</v>
      </c>
      <c r="K945" s="5">
        <f>_xlfn.XLOOKUP(D945,Produts!$A$1:$A$49,Produts!$D$1:$D$49,,0)</f>
        <v>0.5</v>
      </c>
      <c r="L945" s="6">
        <f>_xlfn.XLOOKUP(D945,Produts!$A$1:$A$49,Produts!$E$1:$E$49,,0)</f>
        <v>7.77</v>
      </c>
      <c r="M945" s="6">
        <f t="shared" si="42"/>
        <v>46.62</v>
      </c>
      <c r="N945" t="str">
        <f t="shared" si="43"/>
        <v>Arabic</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_xlfn.XLOOKUP(D946,Produts!$A$1:$A$49,Produts!$B$1:$B$49,,0)</f>
        <v>Rob</v>
      </c>
      <c r="J946" t="str">
        <f>_xlfn.XLOOKUP(D946,Produts!$A$1:$A$49,Produts!$C$1:$C$49,,0)</f>
        <v>L</v>
      </c>
      <c r="K946" s="5">
        <f>_xlfn.XLOOKUP(D946,Produts!$A$1:$A$49,Produts!$D$1:$D$49,,0)</f>
        <v>0.5</v>
      </c>
      <c r="L946" s="6">
        <f>_xlfn.XLOOKUP(D946,Produts!$A$1:$A$49,Produts!$E$1:$E$49,,0)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_xlfn.XLOOKUP(D947,Produts!$A$1:$A$49,Produts!$B$1:$B$49,,0)</f>
        <v>Lib</v>
      </c>
      <c r="J947" t="str">
        <f>_xlfn.XLOOKUP(D947,Produts!$A$1:$A$49,Produts!$C$1:$C$49,,0)</f>
        <v>D</v>
      </c>
      <c r="K947" s="5">
        <f>_xlfn.XLOOKUP(D947,Produts!$A$1:$A$49,Produts!$D$1:$D$49,,0)</f>
        <v>2.5</v>
      </c>
      <c r="L947" s="6">
        <f>_xlfn.XLOOKUP(D947,Produts!$A$1:$A$49,Produts!$E$1:$E$49,,0)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_xlfn.XLOOKUP(D948,Produts!$A$1:$A$49,Produts!$B$1:$B$49,,0)</f>
        <v>Lib</v>
      </c>
      <c r="J948" t="str">
        <f>_xlfn.XLOOKUP(D948,Produts!$A$1:$A$49,Produts!$C$1:$C$49,,0)</f>
        <v>D</v>
      </c>
      <c r="K948" s="5">
        <f>_xlfn.XLOOKUP(D948,Produts!$A$1:$A$49,Produts!$D$1:$D$49,,0)</f>
        <v>0.5</v>
      </c>
      <c r="L948" s="6">
        <f>_xlfn.XLOOKUP(D948,Produts!$A$1:$A$49,Produts!$E$1:$E$49,,0)</f>
        <v>7.77</v>
      </c>
      <c r="M948" s="6">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_xlfn.XLOOKUP(D949,Produts!$A$1:$A$49,Produts!$B$1:$B$49,,0)</f>
        <v>Ara</v>
      </c>
      <c r="J949" t="str">
        <f>_xlfn.XLOOKUP(D949,Produts!$A$1:$A$49,Produts!$C$1:$C$49,,0)</f>
        <v>M</v>
      </c>
      <c r="K949" s="5">
        <f>_xlfn.XLOOKUP(D949,Produts!$A$1:$A$49,Produts!$D$1:$D$49,,0)</f>
        <v>1</v>
      </c>
      <c r="L949" s="6">
        <f>_xlfn.XLOOKUP(D949,Produts!$A$1:$A$49,Produts!$E$1:$E$49,,0)</f>
        <v>11.25</v>
      </c>
      <c r="M949" s="6">
        <f t="shared" si="42"/>
        <v>11.25</v>
      </c>
      <c r="N949" t="str">
        <f t="shared" si="43"/>
        <v>Arabic</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_xlfn.XLOOKUP(D950,Produts!$A$1:$A$49,Produts!$B$1:$B$49,,0)</f>
        <v>Exc</v>
      </c>
      <c r="J950" t="str">
        <f>_xlfn.XLOOKUP(D950,Produts!$A$1:$A$49,Produts!$C$1:$C$49,,0)</f>
        <v>D</v>
      </c>
      <c r="K950" s="5">
        <f>_xlfn.XLOOKUP(D950,Produts!$A$1:$A$49,Produts!$D$1:$D$49,,0)</f>
        <v>2.5</v>
      </c>
      <c r="L950" s="6">
        <f>_xlfn.XLOOKUP(D950,Produts!$A$1:$A$49,Produts!$E$1:$E$49,,0)</f>
        <v>27.945</v>
      </c>
      <c r="M950" s="6">
        <f t="shared" si="42"/>
        <v>83.835000000000008</v>
      </c>
      <c r="N950" t="str">
        <f t="shared" si="43"/>
        <v>Exelca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_xlfn.XLOOKUP(D951,Produts!$A$1:$A$49,Produts!$B$1:$B$49,,0)</f>
        <v>Rob</v>
      </c>
      <c r="J951" t="str">
        <f>_xlfn.XLOOKUP(D951,Produts!$A$1:$A$49,Produts!$C$1:$C$49,,0)</f>
        <v>L</v>
      </c>
      <c r="K951" s="5">
        <f>_xlfn.XLOOKUP(D951,Produts!$A$1:$A$49,Produts!$D$1:$D$49,,0)</f>
        <v>2.5</v>
      </c>
      <c r="L951" s="6">
        <f>_xlfn.XLOOKUP(D951,Produts!$A$1:$A$49,Produts!$E$1:$E$49,,0)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_xlfn.XLOOKUP(D952,Produts!$A$1:$A$49,Produts!$B$1:$B$49,,0)</f>
        <v>Rob</v>
      </c>
      <c r="J952" t="str">
        <f>_xlfn.XLOOKUP(D952,Produts!$A$1:$A$49,Produts!$C$1:$C$49,,0)</f>
        <v>L</v>
      </c>
      <c r="K952" s="5">
        <f>_xlfn.XLOOKUP(D952,Produts!$A$1:$A$49,Produts!$D$1:$D$49,,0)</f>
        <v>0.2</v>
      </c>
      <c r="L952" s="6">
        <f>_xlfn.XLOOKUP(D952,Produts!$A$1:$A$49,Produts!$E$1:$E$49,,0)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_xlfn.XLOOKUP(D953,Produts!$A$1:$A$49,Produts!$B$1:$B$49,,0)</f>
        <v>Rob</v>
      </c>
      <c r="J953" t="str">
        <f>_xlfn.XLOOKUP(D953,Produts!$A$1:$A$49,Produts!$C$1:$C$49,,0)</f>
        <v>L</v>
      </c>
      <c r="K953" s="5">
        <f>_xlfn.XLOOKUP(D953,Produts!$A$1:$A$49,Produts!$D$1:$D$49,,0)</f>
        <v>0.2</v>
      </c>
      <c r="L953" s="6">
        <f>_xlfn.XLOOKUP(D953,Produts!$A$1:$A$49,Produts!$E$1:$E$49,,0)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_xlfn.XLOOKUP(D954,Produts!$A$1:$A$49,Produts!$B$1:$B$49,,0)</f>
        <v>Ara</v>
      </c>
      <c r="J954" t="str">
        <f>_xlfn.XLOOKUP(D954,Produts!$A$1:$A$49,Produts!$C$1:$C$49,,0)</f>
        <v>M</v>
      </c>
      <c r="K954" s="5">
        <f>_xlfn.XLOOKUP(D954,Produts!$A$1:$A$49,Produts!$D$1:$D$49,,0)</f>
        <v>1</v>
      </c>
      <c r="L954" s="6">
        <f>_xlfn.XLOOKUP(D954,Produts!$A$1:$A$49,Produts!$E$1:$E$49,,0)</f>
        <v>11.25</v>
      </c>
      <c r="M954" s="6">
        <f t="shared" si="42"/>
        <v>22.5</v>
      </c>
      <c r="N954" t="str">
        <f t="shared" si="43"/>
        <v>Arabic</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_xlfn.XLOOKUP(D955,Produts!$A$1:$A$49,Produts!$B$1:$B$49,,0)</f>
        <v>Ara</v>
      </c>
      <c r="J955" t="str">
        <f>_xlfn.XLOOKUP(D955,Produts!$A$1:$A$49,Produts!$C$1:$C$49,,0)</f>
        <v>L</v>
      </c>
      <c r="K955" s="5">
        <f>_xlfn.XLOOKUP(D955,Produts!$A$1:$A$49,Produts!$D$1:$D$49,,0)</f>
        <v>0.2</v>
      </c>
      <c r="L955" s="6">
        <f>_xlfn.XLOOKUP(D955,Produts!$A$1:$A$49,Produts!$E$1:$E$49,,0)</f>
        <v>3.8849999999999998</v>
      </c>
      <c r="M955" s="6">
        <f t="shared" si="42"/>
        <v>3.8849999999999998</v>
      </c>
      <c r="N955" t="str">
        <f t="shared" si="43"/>
        <v>Arabic</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_xlfn.XLOOKUP(D956,Produts!$A$1:$A$49,Produts!$B$1:$B$49,,0)</f>
        <v>Exc</v>
      </c>
      <c r="J956" t="str">
        <f>_xlfn.XLOOKUP(D956,Produts!$A$1:$A$49,Produts!$C$1:$C$49,,0)</f>
        <v>D</v>
      </c>
      <c r="K956" s="5">
        <f>_xlfn.XLOOKUP(D956,Produts!$A$1:$A$49,Produts!$D$1:$D$49,,0)</f>
        <v>2.5</v>
      </c>
      <c r="L956" s="6">
        <f>_xlfn.XLOOKUP(D956,Produts!$A$1:$A$49,Produts!$E$1:$E$49,,0)</f>
        <v>27.945</v>
      </c>
      <c r="M956" s="6">
        <f t="shared" si="42"/>
        <v>27.945</v>
      </c>
      <c r="N956" t="str">
        <f t="shared" si="43"/>
        <v>Exelca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_xlfn.XLOOKUP(D957,Produts!$A$1:$A$49,Produts!$B$1:$B$49,,0)</f>
        <v>Exc</v>
      </c>
      <c r="J957" t="str">
        <f>_xlfn.XLOOKUP(D957,Produts!$A$1:$A$49,Produts!$C$1:$C$49,,0)</f>
        <v>L</v>
      </c>
      <c r="K957" s="5">
        <f>_xlfn.XLOOKUP(D957,Produts!$A$1:$A$49,Produts!$D$1:$D$49,,0)</f>
        <v>2.5</v>
      </c>
      <c r="L957" s="6">
        <f>_xlfn.XLOOKUP(D957,Produts!$A$1:$A$49,Produts!$E$1:$E$49,,0)</f>
        <v>34.154999999999994</v>
      </c>
      <c r="M957" s="6">
        <f t="shared" si="42"/>
        <v>170.77499999999998</v>
      </c>
      <c r="N957" t="str">
        <f t="shared" si="43"/>
        <v>Exelca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_xlfn.XLOOKUP(D958,Produts!$A$1:$A$49,Produts!$B$1:$B$49,,0)</f>
        <v>Rob</v>
      </c>
      <c r="J958" t="str">
        <f>_xlfn.XLOOKUP(D958,Produts!$A$1:$A$49,Produts!$C$1:$C$49,,0)</f>
        <v>L</v>
      </c>
      <c r="K958" s="5">
        <f>_xlfn.XLOOKUP(D958,Produts!$A$1:$A$49,Produts!$D$1:$D$49,,0)</f>
        <v>2.5</v>
      </c>
      <c r="L958" s="6">
        <f>_xlfn.XLOOKUP(D958,Produts!$A$1:$A$49,Produts!$E$1:$E$49,,0)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_xlfn.XLOOKUP(D959,Produts!$A$1:$A$49,Produts!$B$1:$B$49,,0)</f>
        <v>Exc</v>
      </c>
      <c r="J959" t="str">
        <f>_xlfn.XLOOKUP(D959,Produts!$A$1:$A$49,Produts!$C$1:$C$49,,0)</f>
        <v>L</v>
      </c>
      <c r="K959" s="5">
        <f>_xlfn.XLOOKUP(D959,Produts!$A$1:$A$49,Produts!$D$1:$D$49,,0)</f>
        <v>1</v>
      </c>
      <c r="L959" s="6">
        <f>_xlfn.XLOOKUP(D959,Produts!$A$1:$A$49,Produts!$E$1:$E$49,,0)</f>
        <v>14.85</v>
      </c>
      <c r="M959" s="6">
        <f t="shared" si="42"/>
        <v>14.85</v>
      </c>
      <c r="N959" t="str">
        <f t="shared" si="43"/>
        <v>Exelca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_xlfn.XLOOKUP(D960,Produts!$A$1:$A$49,Produts!$B$1:$B$49,,0)</f>
        <v>Ara</v>
      </c>
      <c r="J960" t="str">
        <f>_xlfn.XLOOKUP(D960,Produts!$A$1:$A$49,Produts!$C$1:$C$49,,0)</f>
        <v>L</v>
      </c>
      <c r="K960" s="5">
        <f>_xlfn.XLOOKUP(D960,Produts!$A$1:$A$49,Produts!$D$1:$D$49,,0)</f>
        <v>0.2</v>
      </c>
      <c r="L960" s="6">
        <f>_xlfn.XLOOKUP(D960,Produts!$A$1:$A$49,Produts!$E$1:$E$49,,0)</f>
        <v>3.8849999999999998</v>
      </c>
      <c r="M960" s="6">
        <f t="shared" si="42"/>
        <v>7.77</v>
      </c>
      <c r="N960" t="str">
        <f t="shared" si="43"/>
        <v>Arabic</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_xlfn.XLOOKUP(D961,Produts!$A$1:$A$49,Produts!$B$1:$B$49,,0)</f>
        <v>Lib</v>
      </c>
      <c r="J961" t="str">
        <f>_xlfn.XLOOKUP(D961,Produts!$A$1:$A$49,Produts!$C$1:$C$49,,0)</f>
        <v>L</v>
      </c>
      <c r="K961" s="5">
        <f>_xlfn.XLOOKUP(D961,Produts!$A$1:$A$49,Produts!$D$1:$D$49,,0)</f>
        <v>0.2</v>
      </c>
      <c r="L961" s="6">
        <f>_xlfn.XLOOKUP(D961,Produts!$A$1:$A$49,Produts!$E$1:$E$49,,0)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_xlfn.XLOOKUP(D962,Produts!$A$1:$A$49,Produts!$B$1:$B$49,,0)</f>
        <v>Lib</v>
      </c>
      <c r="J962" t="str">
        <f>_xlfn.XLOOKUP(D962,Produts!$A$1:$A$49,Produts!$C$1:$C$49,,0)</f>
        <v>L</v>
      </c>
      <c r="K962" s="5">
        <f>_xlfn.XLOOKUP(D962,Produts!$A$1:$A$49,Produts!$D$1:$D$49,,0)</f>
        <v>1</v>
      </c>
      <c r="L962" s="6">
        <f>_xlfn.XLOOKUP(D962,Produts!$A$1:$A$49,Produts!$E$1:$E$49,,0)</f>
        <v>15.85</v>
      </c>
      <c r="M962" s="6">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_xlfn.XLOOKUP(D963,Produts!$A$1:$A$49,Produts!$B$1:$B$49,,0)</f>
        <v>Ara</v>
      </c>
      <c r="J963" t="str">
        <f>_xlfn.XLOOKUP(D963,Produts!$A$1:$A$49,Produts!$C$1:$C$49,,0)</f>
        <v>D</v>
      </c>
      <c r="K963" s="5">
        <f>_xlfn.XLOOKUP(D963,Produts!$A$1:$A$49,Produts!$D$1:$D$49,,0)</f>
        <v>2.5</v>
      </c>
      <c r="L963" s="6">
        <f>_xlfn.XLOOKUP(D963,Produts!$A$1:$A$49,Produts!$E$1:$E$49,,0)</f>
        <v>22.884999999999998</v>
      </c>
      <c r="M963" s="6">
        <f t="shared" ref="M963:M1001" si="45">(L963*E963)</f>
        <v>45.769999999999996</v>
      </c>
      <c r="N963" t="str">
        <f t="shared" ref="N963:N1001" si="46">IF(I963="Rob","Robusta",IF(I963="Exc","Exelca",IF(I963="Lib","Liberica",IF(I963="Ara","Arabic",""))))</f>
        <v>Arabic</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_xlfn.XLOOKUP(D964,Produts!$A$1:$A$49,Produts!$B$1:$B$49,,0)</f>
        <v>Rob</v>
      </c>
      <c r="J964" t="str">
        <f>_xlfn.XLOOKUP(D964,Produts!$A$1:$A$49,Produts!$C$1:$C$49,,0)</f>
        <v>D</v>
      </c>
      <c r="K964" s="5">
        <f>_xlfn.XLOOKUP(D964,Produts!$A$1:$A$49,Produts!$D$1:$D$49,,0)</f>
        <v>1</v>
      </c>
      <c r="L964" s="6">
        <f>_xlfn.XLOOKUP(D964,Produts!$A$1:$A$49,Produts!$E$1:$E$49,,0)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_xlfn.XLOOKUP(D965,Produts!$A$1:$A$49,Produts!$B$1:$B$49,,0)</f>
        <v>Rob</v>
      </c>
      <c r="J965" t="str">
        <f>_xlfn.XLOOKUP(D965,Produts!$A$1:$A$49,Produts!$C$1:$C$49,,0)</f>
        <v>M</v>
      </c>
      <c r="K965" s="5">
        <f>_xlfn.XLOOKUP(D965,Produts!$A$1:$A$49,Produts!$D$1:$D$49,,0)</f>
        <v>0.5</v>
      </c>
      <c r="L965" s="6">
        <f>_xlfn.XLOOKUP(D965,Produts!$A$1:$A$49,Produts!$E$1:$E$49,,0)</f>
        <v>5.97</v>
      </c>
      <c r="M965" s="6">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_xlfn.XLOOKUP(D966,Produts!$A$1:$A$49,Produts!$B$1:$B$49,,0)</f>
        <v>Exc</v>
      </c>
      <c r="J966" t="str">
        <f>_xlfn.XLOOKUP(D966,Produts!$A$1:$A$49,Produts!$C$1:$C$49,,0)</f>
        <v>L</v>
      </c>
      <c r="K966" s="5">
        <f>_xlfn.XLOOKUP(D966,Produts!$A$1:$A$49,Produts!$D$1:$D$49,,0)</f>
        <v>0.2</v>
      </c>
      <c r="L966" s="6">
        <f>_xlfn.XLOOKUP(D966,Produts!$A$1:$A$49,Produts!$E$1:$E$49,,0)</f>
        <v>4.4550000000000001</v>
      </c>
      <c r="M966" s="6">
        <f t="shared" si="45"/>
        <v>22.274999999999999</v>
      </c>
      <c r="N966" t="str">
        <f t="shared" si="46"/>
        <v>Exelca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_xlfn.XLOOKUP(D967,Produts!$A$1:$A$49,Produts!$B$1:$B$49,,0)</f>
        <v>Rob</v>
      </c>
      <c r="J967" t="str">
        <f>_xlfn.XLOOKUP(D967,Produts!$A$1:$A$49,Produts!$C$1:$C$49,,0)</f>
        <v>M</v>
      </c>
      <c r="K967" s="5">
        <f>_xlfn.XLOOKUP(D967,Produts!$A$1:$A$49,Produts!$D$1:$D$49,,0)</f>
        <v>1</v>
      </c>
      <c r="L967" s="6">
        <f>_xlfn.XLOOKUP(D967,Produts!$A$1:$A$49,Produts!$E$1:$E$49,,0)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_xlfn.XLOOKUP(D968,Produts!$A$1:$A$49,Produts!$B$1:$B$49,,0)</f>
        <v>Exc</v>
      </c>
      <c r="J968" t="str">
        <f>_xlfn.XLOOKUP(D968,Produts!$A$1:$A$49,Produts!$C$1:$C$49,,0)</f>
        <v>L</v>
      </c>
      <c r="K968" s="5">
        <f>_xlfn.XLOOKUP(D968,Produts!$A$1:$A$49,Produts!$D$1:$D$49,,0)</f>
        <v>0.5</v>
      </c>
      <c r="L968" s="6">
        <f>_xlfn.XLOOKUP(D968,Produts!$A$1:$A$49,Produts!$E$1:$E$49,,0)</f>
        <v>8.91</v>
      </c>
      <c r="M968" s="6">
        <f t="shared" si="45"/>
        <v>53.46</v>
      </c>
      <c r="N968" t="str">
        <f t="shared" si="46"/>
        <v>Exelca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_xlfn.XLOOKUP(D969,Produts!$A$1:$A$49,Produts!$B$1:$B$49,,0)</f>
        <v>Rob</v>
      </c>
      <c r="J969" t="str">
        <f>_xlfn.XLOOKUP(D969,Produts!$A$1:$A$49,Produts!$C$1:$C$49,,0)</f>
        <v>D</v>
      </c>
      <c r="K969" s="5">
        <f>_xlfn.XLOOKUP(D969,Produts!$A$1:$A$49,Produts!$D$1:$D$49,,0)</f>
        <v>0.2</v>
      </c>
      <c r="L969" s="6">
        <f>_xlfn.XLOOKUP(D969,Produts!$A$1:$A$49,Produts!$E$1:$E$49,,0)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_xlfn.XLOOKUP(D970,Produts!$A$1:$A$49,Produts!$B$1:$B$49,,0)</f>
        <v>Rob</v>
      </c>
      <c r="J970" t="str">
        <f>_xlfn.XLOOKUP(D970,Produts!$A$1:$A$49,Produts!$C$1:$C$49,,0)</f>
        <v>M</v>
      </c>
      <c r="K970" s="5">
        <f>_xlfn.XLOOKUP(D970,Produts!$A$1:$A$49,Produts!$D$1:$D$49,,0)</f>
        <v>0.2</v>
      </c>
      <c r="L970" s="6">
        <f>_xlfn.XLOOKUP(D970,Produts!$A$1:$A$49,Produts!$E$1:$E$49,,0)</f>
        <v>2.9849999999999999</v>
      </c>
      <c r="M970" s="6">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_xlfn.XLOOKUP(D971,Produts!$A$1:$A$49,Produts!$B$1:$B$49,,0)</f>
        <v>Lib</v>
      </c>
      <c r="J971" t="str">
        <f>_xlfn.XLOOKUP(D971,Produts!$A$1:$A$49,Produts!$C$1:$C$49,,0)</f>
        <v>D</v>
      </c>
      <c r="K971" s="5">
        <f>_xlfn.XLOOKUP(D971,Produts!$A$1:$A$49,Produts!$D$1:$D$49,,0)</f>
        <v>1</v>
      </c>
      <c r="L971" s="6">
        <f>_xlfn.XLOOKUP(D971,Produts!$A$1:$A$49,Produts!$E$1:$E$49,,0)</f>
        <v>12.95</v>
      </c>
      <c r="M971" s="6">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_xlfn.XLOOKUP(D972,Produts!$A$1:$A$49,Produts!$B$1:$B$49,,0)</f>
        <v>Exc</v>
      </c>
      <c r="J972" t="str">
        <f>_xlfn.XLOOKUP(D972,Produts!$A$1:$A$49,Produts!$C$1:$C$49,,0)</f>
        <v>M</v>
      </c>
      <c r="K972" s="5">
        <f>_xlfn.XLOOKUP(D972,Produts!$A$1:$A$49,Produts!$D$1:$D$49,,0)</f>
        <v>0.5</v>
      </c>
      <c r="L972" s="6">
        <f>_xlfn.XLOOKUP(D972,Produts!$A$1:$A$49,Produts!$E$1:$E$49,,0)</f>
        <v>8.25</v>
      </c>
      <c r="M972" s="6">
        <f t="shared" si="45"/>
        <v>8.25</v>
      </c>
      <c r="N972" t="str">
        <f t="shared" si="46"/>
        <v>Exelca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_xlfn.XLOOKUP(D973,Produts!$A$1:$A$49,Produts!$B$1:$B$49,,0)</f>
        <v>Ara</v>
      </c>
      <c r="J973" t="str">
        <f>_xlfn.XLOOKUP(D973,Produts!$A$1:$A$49,Produts!$C$1:$C$49,,0)</f>
        <v>L</v>
      </c>
      <c r="K973" s="5">
        <f>_xlfn.XLOOKUP(D973,Produts!$A$1:$A$49,Produts!$D$1:$D$49,,0)</f>
        <v>2.5</v>
      </c>
      <c r="L973" s="6">
        <f>_xlfn.XLOOKUP(D973,Produts!$A$1:$A$49,Produts!$E$1:$E$49,,0)</f>
        <v>29.784999999999997</v>
      </c>
      <c r="M973" s="6">
        <f t="shared" si="45"/>
        <v>148.92499999999998</v>
      </c>
      <c r="N973" t="str">
        <f t="shared" si="46"/>
        <v>Arabic</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_xlfn.XLOOKUP(D974,Produts!$A$1:$A$49,Produts!$B$1:$B$49,,0)</f>
        <v>Ara</v>
      </c>
      <c r="J974" t="str">
        <f>_xlfn.XLOOKUP(D974,Produts!$A$1:$A$49,Produts!$C$1:$C$49,,0)</f>
        <v>L</v>
      </c>
      <c r="K974" s="5">
        <f>_xlfn.XLOOKUP(D974,Produts!$A$1:$A$49,Produts!$D$1:$D$49,,0)</f>
        <v>2.5</v>
      </c>
      <c r="L974" s="6">
        <f>_xlfn.XLOOKUP(D974,Produts!$A$1:$A$49,Produts!$E$1:$E$49,,0)</f>
        <v>29.784999999999997</v>
      </c>
      <c r="M974" s="6">
        <f t="shared" si="45"/>
        <v>89.35499999999999</v>
      </c>
      <c r="N974" t="str">
        <f t="shared" si="46"/>
        <v>Arabic</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_xlfn.XLOOKUP(D975,Produts!$A$1:$A$49,Produts!$B$1:$B$49,,0)</f>
        <v>Lib</v>
      </c>
      <c r="J975" t="str">
        <f>_xlfn.XLOOKUP(D975,Produts!$A$1:$A$49,Produts!$C$1:$C$49,,0)</f>
        <v>M</v>
      </c>
      <c r="K975" s="5">
        <f>_xlfn.XLOOKUP(D975,Produts!$A$1:$A$49,Produts!$D$1:$D$49,,0)</f>
        <v>1</v>
      </c>
      <c r="L975" s="6">
        <f>_xlfn.XLOOKUP(D975,Produts!$A$1:$A$49,Produts!$E$1:$E$49,,0)</f>
        <v>14.55</v>
      </c>
      <c r="M975" s="6">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_xlfn.XLOOKUP(D976,Produts!$A$1:$A$49,Produts!$B$1:$B$49,,0)</f>
        <v>Rob</v>
      </c>
      <c r="J976" t="str">
        <f>_xlfn.XLOOKUP(D976,Produts!$A$1:$A$49,Produts!$C$1:$C$49,,0)</f>
        <v>D</v>
      </c>
      <c r="K976" s="5">
        <f>_xlfn.XLOOKUP(D976,Produts!$A$1:$A$49,Produts!$D$1:$D$49,,0)</f>
        <v>0.5</v>
      </c>
      <c r="L976" s="6">
        <f>_xlfn.XLOOKUP(D976,Produts!$A$1:$A$49,Produts!$E$1:$E$49,,0)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_xlfn.XLOOKUP(D977,Produts!$A$1:$A$49,Produts!$B$1:$B$49,,0)</f>
        <v>Ara</v>
      </c>
      <c r="J977" t="str">
        <f>_xlfn.XLOOKUP(D977,Produts!$A$1:$A$49,Produts!$C$1:$C$49,,0)</f>
        <v>D</v>
      </c>
      <c r="K977" s="5">
        <f>_xlfn.XLOOKUP(D977,Produts!$A$1:$A$49,Produts!$D$1:$D$49,,0)</f>
        <v>0.2</v>
      </c>
      <c r="L977" s="6">
        <f>_xlfn.XLOOKUP(D977,Produts!$A$1:$A$49,Produts!$E$1:$E$49,,0)</f>
        <v>2.9849999999999999</v>
      </c>
      <c r="M977" s="6">
        <f t="shared" si="45"/>
        <v>8.9550000000000001</v>
      </c>
      <c r="N977" t="str">
        <f t="shared" si="46"/>
        <v>Arabic</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_xlfn.XLOOKUP(D978,Produts!$A$1:$A$49,Produts!$B$1:$B$49,,0)</f>
        <v>Rob</v>
      </c>
      <c r="J978" t="str">
        <f>_xlfn.XLOOKUP(D978,Produts!$A$1:$A$49,Produts!$C$1:$C$49,,0)</f>
        <v>L</v>
      </c>
      <c r="K978" s="5">
        <f>_xlfn.XLOOKUP(D978,Produts!$A$1:$A$49,Produts!$D$1:$D$49,,0)</f>
        <v>2.5</v>
      </c>
      <c r="L978" s="6">
        <f>_xlfn.XLOOKUP(D978,Produts!$A$1:$A$49,Produts!$E$1:$E$49,,0)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_xlfn.XLOOKUP(D979,Produts!$A$1:$A$49,Produts!$B$1:$B$49,,0)</f>
        <v>Rob</v>
      </c>
      <c r="J979" t="str">
        <f>_xlfn.XLOOKUP(D979,Produts!$A$1:$A$49,Produts!$C$1:$C$49,,0)</f>
        <v>L</v>
      </c>
      <c r="K979" s="5">
        <f>_xlfn.XLOOKUP(D979,Produts!$A$1:$A$49,Produts!$D$1:$D$49,,0)</f>
        <v>1</v>
      </c>
      <c r="L979" s="6">
        <f>_xlfn.XLOOKUP(D979,Produts!$A$1:$A$49,Produts!$E$1:$E$49,,0)</f>
        <v>11.95</v>
      </c>
      <c r="M979" s="6">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_xlfn.XLOOKUP(D980,Produts!$A$1:$A$49,Produts!$B$1:$B$49,,0)</f>
        <v>Ara</v>
      </c>
      <c r="J980" t="str">
        <f>_xlfn.XLOOKUP(D980,Produts!$A$1:$A$49,Produts!$C$1:$C$49,,0)</f>
        <v>L</v>
      </c>
      <c r="K980" s="5">
        <f>_xlfn.XLOOKUP(D980,Produts!$A$1:$A$49,Produts!$D$1:$D$49,,0)</f>
        <v>0.5</v>
      </c>
      <c r="L980" s="6">
        <f>_xlfn.XLOOKUP(D980,Produts!$A$1:$A$49,Produts!$E$1:$E$49,,0)</f>
        <v>7.77</v>
      </c>
      <c r="M980" s="6">
        <f t="shared" si="45"/>
        <v>23.31</v>
      </c>
      <c r="N980" t="str">
        <f t="shared" si="46"/>
        <v>Arabic</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_xlfn.XLOOKUP(D981,Produts!$A$1:$A$49,Produts!$B$1:$B$49,,0)</f>
        <v>Rob</v>
      </c>
      <c r="J981" t="str">
        <f>_xlfn.XLOOKUP(D981,Produts!$A$1:$A$49,Produts!$C$1:$C$49,,0)</f>
        <v>D</v>
      </c>
      <c r="K981" s="5">
        <f>_xlfn.XLOOKUP(D981,Produts!$A$1:$A$49,Produts!$D$1:$D$49,,0)</f>
        <v>0.5</v>
      </c>
      <c r="L981" s="6">
        <f>_xlfn.XLOOKUP(D981,Produts!$A$1:$A$49,Produts!$E$1:$E$49,,0)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_xlfn.XLOOKUP(D982,Produts!$A$1:$A$49,Produts!$B$1:$B$49,,0)</f>
        <v>Exc</v>
      </c>
      <c r="J982" t="str">
        <f>_xlfn.XLOOKUP(D982,Produts!$A$1:$A$49,Produts!$C$1:$C$49,,0)</f>
        <v>D</v>
      </c>
      <c r="K982" s="5">
        <f>_xlfn.XLOOKUP(D982,Produts!$A$1:$A$49,Produts!$D$1:$D$49,,0)</f>
        <v>2.5</v>
      </c>
      <c r="L982" s="6">
        <f>_xlfn.XLOOKUP(D982,Produts!$A$1:$A$49,Produts!$E$1:$E$49,,0)</f>
        <v>27.945</v>
      </c>
      <c r="M982" s="6">
        <f t="shared" si="45"/>
        <v>167.67000000000002</v>
      </c>
      <c r="N982" t="str">
        <f t="shared" si="46"/>
        <v>Exelca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_xlfn.XLOOKUP(D983,Produts!$A$1:$A$49,Produts!$B$1:$B$49,,0)</f>
        <v>Exc</v>
      </c>
      <c r="J983" t="str">
        <f>_xlfn.XLOOKUP(D983,Produts!$A$1:$A$49,Produts!$C$1:$C$49,,0)</f>
        <v>D</v>
      </c>
      <c r="K983" s="5">
        <f>_xlfn.XLOOKUP(D983,Produts!$A$1:$A$49,Produts!$D$1:$D$49,,0)</f>
        <v>0.2</v>
      </c>
      <c r="L983" s="6">
        <f>_xlfn.XLOOKUP(D983,Produts!$A$1:$A$49,Produts!$E$1:$E$49,,0)</f>
        <v>3.645</v>
      </c>
      <c r="M983" s="6">
        <f t="shared" si="45"/>
        <v>21.87</v>
      </c>
      <c r="N983" t="str">
        <f t="shared" si="46"/>
        <v>Exelca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_xlfn.XLOOKUP(D984,Produts!$A$1:$A$49,Produts!$B$1:$B$49,,0)</f>
        <v>Rob</v>
      </c>
      <c r="J984" t="str">
        <f>_xlfn.XLOOKUP(D984,Produts!$A$1:$A$49,Produts!$C$1:$C$49,,0)</f>
        <v>L</v>
      </c>
      <c r="K984" s="5">
        <f>_xlfn.XLOOKUP(D984,Produts!$A$1:$A$49,Produts!$D$1:$D$49,,0)</f>
        <v>1</v>
      </c>
      <c r="L984" s="6">
        <f>_xlfn.XLOOKUP(D984,Produts!$A$1:$A$49,Produts!$E$1:$E$49,,0)</f>
        <v>11.95</v>
      </c>
      <c r="M984" s="6">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_xlfn.XLOOKUP(D985,Produts!$A$1:$A$49,Produts!$B$1:$B$49,,0)</f>
        <v>Ara</v>
      </c>
      <c r="J985" t="str">
        <f>_xlfn.XLOOKUP(D985,Produts!$A$1:$A$49,Produts!$C$1:$C$49,,0)</f>
        <v>M</v>
      </c>
      <c r="K985" s="5">
        <f>_xlfn.XLOOKUP(D985,Produts!$A$1:$A$49,Produts!$D$1:$D$49,,0)</f>
        <v>0.2</v>
      </c>
      <c r="L985" s="6">
        <f>_xlfn.XLOOKUP(D985,Produts!$A$1:$A$49,Produts!$E$1:$E$49,,0)</f>
        <v>3.375</v>
      </c>
      <c r="M985" s="6">
        <f t="shared" si="45"/>
        <v>6.75</v>
      </c>
      <c r="N985" t="str">
        <f t="shared" si="46"/>
        <v>Arabic</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_xlfn.XLOOKUP(D986,Produts!$A$1:$A$49,Produts!$B$1:$B$49,,0)</f>
        <v>Exc</v>
      </c>
      <c r="J986" t="str">
        <f>_xlfn.XLOOKUP(D986,Produts!$A$1:$A$49,Produts!$C$1:$C$49,,0)</f>
        <v>M</v>
      </c>
      <c r="K986" s="5">
        <f>_xlfn.XLOOKUP(D986,Produts!$A$1:$A$49,Produts!$D$1:$D$49,,0)</f>
        <v>2.5</v>
      </c>
      <c r="L986" s="6">
        <f>_xlfn.XLOOKUP(D986,Produts!$A$1:$A$49,Produts!$E$1:$E$49,,0)</f>
        <v>31.624999999999996</v>
      </c>
      <c r="M986" s="6">
        <f t="shared" si="45"/>
        <v>31.624999999999996</v>
      </c>
      <c r="N986" t="str">
        <f t="shared" si="46"/>
        <v>Exelca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_xlfn.XLOOKUP(D987,Produts!$A$1:$A$49,Produts!$B$1:$B$49,,0)</f>
        <v>Rob</v>
      </c>
      <c r="J987" t="str">
        <f>_xlfn.XLOOKUP(D987,Produts!$A$1:$A$49,Produts!$C$1:$C$49,,0)</f>
        <v>L</v>
      </c>
      <c r="K987" s="5">
        <f>_xlfn.XLOOKUP(D987,Produts!$A$1:$A$49,Produts!$D$1:$D$49,,0)</f>
        <v>1</v>
      </c>
      <c r="L987" s="6">
        <f>_xlfn.XLOOKUP(D987,Produts!$A$1:$A$49,Produts!$E$1:$E$49,,0)</f>
        <v>11.95</v>
      </c>
      <c r="M987" s="6">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_xlfn.XLOOKUP(D988,Produts!$A$1:$A$49,Produts!$B$1:$B$49,,0)</f>
        <v>Lib</v>
      </c>
      <c r="J988" t="str">
        <f>_xlfn.XLOOKUP(D988,Produts!$A$1:$A$49,Produts!$C$1:$C$49,,0)</f>
        <v>M</v>
      </c>
      <c r="K988" s="5">
        <f>_xlfn.XLOOKUP(D988,Produts!$A$1:$A$49,Produts!$D$1:$D$49,,0)</f>
        <v>2.5</v>
      </c>
      <c r="L988" s="6">
        <f>_xlfn.XLOOKUP(D988,Produts!$A$1:$A$49,Produts!$E$1:$E$49,,0)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_xlfn.XLOOKUP(D989,Produts!$A$1:$A$49,Produts!$B$1:$B$49,,0)</f>
        <v>Ara</v>
      </c>
      <c r="J989" t="str">
        <f>_xlfn.XLOOKUP(D989,Produts!$A$1:$A$49,Produts!$C$1:$C$49,,0)</f>
        <v>D</v>
      </c>
      <c r="K989" s="5">
        <f>_xlfn.XLOOKUP(D989,Produts!$A$1:$A$49,Produts!$D$1:$D$49,,0)</f>
        <v>0.5</v>
      </c>
      <c r="L989" s="6">
        <f>_xlfn.XLOOKUP(D989,Produts!$A$1:$A$49,Produts!$E$1:$E$49,,0)</f>
        <v>5.97</v>
      </c>
      <c r="M989" s="6">
        <f t="shared" si="45"/>
        <v>29.849999999999998</v>
      </c>
      <c r="N989" t="str">
        <f t="shared" si="46"/>
        <v>Arabic</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_xlfn.XLOOKUP(D990,Produts!$A$1:$A$49,Produts!$B$1:$B$49,,0)</f>
        <v>Rob</v>
      </c>
      <c r="J990" t="str">
        <f>_xlfn.XLOOKUP(D990,Produts!$A$1:$A$49,Produts!$C$1:$C$49,,0)</f>
        <v>M</v>
      </c>
      <c r="K990" s="5">
        <f>_xlfn.XLOOKUP(D990,Produts!$A$1:$A$49,Produts!$D$1:$D$49,,0)</f>
        <v>1</v>
      </c>
      <c r="L990" s="6">
        <f>_xlfn.XLOOKUP(D990,Produts!$A$1:$A$49,Produts!$E$1:$E$49,,0)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_xlfn.XLOOKUP(D991,Produts!$A$1:$A$49,Produts!$B$1:$B$49,,0)</f>
        <v>Ara</v>
      </c>
      <c r="J991" t="str">
        <f>_xlfn.XLOOKUP(D991,Produts!$A$1:$A$49,Produts!$C$1:$C$49,,0)</f>
        <v>M</v>
      </c>
      <c r="K991" s="5">
        <f>_xlfn.XLOOKUP(D991,Produts!$A$1:$A$49,Produts!$D$1:$D$49,,0)</f>
        <v>2.5</v>
      </c>
      <c r="L991" s="6">
        <f>_xlfn.XLOOKUP(D991,Produts!$A$1:$A$49,Produts!$E$1:$E$49,,0)</f>
        <v>25.874999999999996</v>
      </c>
      <c r="M991" s="6">
        <f t="shared" si="45"/>
        <v>155.24999999999997</v>
      </c>
      <c r="N991" t="str">
        <f t="shared" si="46"/>
        <v>Arabic</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_xlfn.XLOOKUP(D992,Produts!$A$1:$A$49,Produts!$B$1:$B$49,,0)</f>
        <v>Exc</v>
      </c>
      <c r="J992" t="str">
        <f>_xlfn.XLOOKUP(D992,Produts!$A$1:$A$49,Produts!$C$1:$C$49,,0)</f>
        <v>D</v>
      </c>
      <c r="K992" s="5">
        <f>_xlfn.XLOOKUP(D992,Produts!$A$1:$A$49,Produts!$D$1:$D$49,,0)</f>
        <v>0.2</v>
      </c>
      <c r="L992" s="6">
        <f>_xlfn.XLOOKUP(D992,Produts!$A$1:$A$49,Produts!$E$1:$E$49,,0)</f>
        <v>3.645</v>
      </c>
      <c r="M992" s="6">
        <f t="shared" si="45"/>
        <v>18.225000000000001</v>
      </c>
      <c r="N992" t="str">
        <f t="shared" si="46"/>
        <v>Exelca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_xlfn.XLOOKUP(D993,Produts!$A$1:$A$49,Produts!$B$1:$B$49,,0)</f>
        <v>Lib</v>
      </c>
      <c r="J993" t="str">
        <f>_xlfn.XLOOKUP(D993,Produts!$A$1:$A$49,Produts!$C$1:$C$49,,0)</f>
        <v>D</v>
      </c>
      <c r="K993" s="5">
        <f>_xlfn.XLOOKUP(D993,Produts!$A$1:$A$49,Produts!$D$1:$D$49,,0)</f>
        <v>0.5</v>
      </c>
      <c r="L993" s="6">
        <f>_xlfn.XLOOKUP(D993,Produts!$A$1:$A$49,Produts!$E$1:$E$49,,0)</f>
        <v>7.77</v>
      </c>
      <c r="M993" s="6">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_xlfn.XLOOKUP(D994,Produts!$A$1:$A$49,Produts!$B$1:$B$49,,0)</f>
        <v>Lib</v>
      </c>
      <c r="J994" t="str">
        <f>_xlfn.XLOOKUP(D994,Produts!$A$1:$A$49,Produts!$C$1:$C$49,,0)</f>
        <v>L</v>
      </c>
      <c r="K994" s="5">
        <f>_xlfn.XLOOKUP(D994,Produts!$A$1:$A$49,Produts!$D$1:$D$49,,0)</f>
        <v>2.5</v>
      </c>
      <c r="L994" s="6">
        <f>_xlfn.XLOOKUP(D994,Produts!$A$1:$A$49,Produts!$E$1:$E$49,,0)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_xlfn.XLOOKUP(D995,Produts!$A$1:$A$49,Produts!$B$1:$B$49,,0)</f>
        <v>Ara</v>
      </c>
      <c r="J995" t="str">
        <f>_xlfn.XLOOKUP(D995,Produts!$A$1:$A$49,Produts!$C$1:$C$49,,0)</f>
        <v>L</v>
      </c>
      <c r="K995" s="5">
        <f>_xlfn.XLOOKUP(D995,Produts!$A$1:$A$49,Produts!$D$1:$D$49,,0)</f>
        <v>1</v>
      </c>
      <c r="L995" s="6">
        <f>_xlfn.XLOOKUP(D995,Produts!$A$1:$A$49,Produts!$E$1:$E$49,,0)</f>
        <v>12.95</v>
      </c>
      <c r="M995" s="6">
        <f t="shared" si="45"/>
        <v>77.699999999999989</v>
      </c>
      <c r="N995" t="str">
        <f t="shared" si="46"/>
        <v>Arabic</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_xlfn.XLOOKUP(D996,Produts!$A$1:$A$49,Produts!$B$1:$B$49,,0)</f>
        <v>Ara</v>
      </c>
      <c r="J996" t="str">
        <f>_xlfn.XLOOKUP(D996,Produts!$A$1:$A$49,Produts!$C$1:$C$49,,0)</f>
        <v>D</v>
      </c>
      <c r="K996" s="5">
        <f>_xlfn.XLOOKUP(D996,Produts!$A$1:$A$49,Produts!$D$1:$D$49,,0)</f>
        <v>0.2</v>
      </c>
      <c r="L996" s="6">
        <f>_xlfn.XLOOKUP(D996,Produts!$A$1:$A$49,Produts!$E$1:$E$49,,0)</f>
        <v>2.9849999999999999</v>
      </c>
      <c r="M996" s="6">
        <f t="shared" si="45"/>
        <v>8.9550000000000001</v>
      </c>
      <c r="N996" t="str">
        <f t="shared" si="46"/>
        <v>Arabic</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_xlfn.XLOOKUP(D997,Produts!$A$1:$A$49,Produts!$B$1:$B$49,,0)</f>
        <v>Rob</v>
      </c>
      <c r="J997" t="str">
        <f>_xlfn.XLOOKUP(D997,Produts!$A$1:$A$49,Produts!$C$1:$C$49,,0)</f>
        <v>L</v>
      </c>
      <c r="K997" s="5">
        <f>_xlfn.XLOOKUP(D997,Produts!$A$1:$A$49,Produts!$D$1:$D$49,,0)</f>
        <v>2.5</v>
      </c>
      <c r="L997" s="6">
        <f>_xlfn.XLOOKUP(D997,Produts!$A$1:$A$49,Produts!$E$1:$E$49,,0)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_xlfn.XLOOKUP(D998,Produts!$A$1:$A$49,Produts!$B$1:$B$49,,0)</f>
        <v>Rob</v>
      </c>
      <c r="J998" t="str">
        <f>_xlfn.XLOOKUP(D998,Produts!$A$1:$A$49,Produts!$C$1:$C$49,,0)</f>
        <v>M</v>
      </c>
      <c r="K998" s="5">
        <f>_xlfn.XLOOKUP(D998,Produts!$A$1:$A$49,Produts!$D$1:$D$49,,0)</f>
        <v>0.5</v>
      </c>
      <c r="L998" s="6">
        <f>_xlfn.XLOOKUP(D998,Produts!$A$1:$A$49,Produts!$E$1:$E$49,,0)</f>
        <v>5.97</v>
      </c>
      <c r="M998" s="6">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_xlfn.XLOOKUP(D999,Produts!$A$1:$A$49,Produts!$B$1:$B$49,,0)</f>
        <v>Ara</v>
      </c>
      <c r="J999" t="str">
        <f>_xlfn.XLOOKUP(D999,Produts!$A$1:$A$49,Produts!$C$1:$C$49,,0)</f>
        <v>M</v>
      </c>
      <c r="K999" s="5">
        <f>_xlfn.XLOOKUP(D999,Produts!$A$1:$A$49,Produts!$D$1:$D$49,,0)</f>
        <v>0.5</v>
      </c>
      <c r="L999" s="6">
        <f>_xlfn.XLOOKUP(D999,Produts!$A$1:$A$49,Produts!$E$1:$E$49,,0)</f>
        <v>6.75</v>
      </c>
      <c r="M999" s="6">
        <f t="shared" si="45"/>
        <v>27</v>
      </c>
      <c r="N999" t="str">
        <f t="shared" si="46"/>
        <v>Arabic</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_xlfn.XLOOKUP(D1000,Produts!$A$1:$A$49,Produts!$B$1:$B$49,,0)</f>
        <v>Ara</v>
      </c>
      <c r="J1000" t="str">
        <f>_xlfn.XLOOKUP(D1000,Produts!$A$1:$A$49,Produts!$C$1:$C$49,,0)</f>
        <v>D</v>
      </c>
      <c r="K1000" s="5">
        <f>_xlfn.XLOOKUP(D1000,Produts!$A$1:$A$49,Produts!$D$1:$D$49,,0)</f>
        <v>1</v>
      </c>
      <c r="L1000" s="6">
        <f>_xlfn.XLOOKUP(D1000,Produts!$A$1:$A$49,Produts!$E$1:$E$49,,0)</f>
        <v>9.9499999999999993</v>
      </c>
      <c r="M1000" s="6">
        <f t="shared" si="45"/>
        <v>9.9499999999999993</v>
      </c>
      <c r="N1000" t="str">
        <f t="shared" si="46"/>
        <v>Arabic</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_xlfn.XLOOKUP(D1001,Produts!$A$1:$A$49,Produts!$B$1:$B$49,,0)</f>
        <v>Exc</v>
      </c>
      <c r="J1001" t="str">
        <f>_xlfn.XLOOKUP(D1001,Produts!$A$1:$A$49,Produts!$C$1:$C$49,,0)</f>
        <v>M</v>
      </c>
      <c r="K1001" s="5">
        <f>_xlfn.XLOOKUP(D1001,Produts!$A$1:$A$49,Produts!$D$1:$D$49,,0)</f>
        <v>0.2</v>
      </c>
      <c r="L1001" s="6">
        <f>_xlfn.XLOOKUP(D1001,Produts!$A$1:$A$49,Produts!$E$1:$E$49,,0)</f>
        <v>4.125</v>
      </c>
      <c r="M1001" s="6">
        <f t="shared" si="45"/>
        <v>12.375</v>
      </c>
      <c r="N1001" t="str">
        <f t="shared" si="46"/>
        <v>Exelca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6" sqref="C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1" sqref="J11"/>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63BB7-83D4-40B8-80DA-526E57904F04}">
  <dimension ref="A1:AD11"/>
  <sheetViews>
    <sheetView tabSelected="1" zoomScale="70" zoomScaleNormal="70" workbookViewId="0">
      <selection activeCell="A5" sqref="A5"/>
    </sheetView>
  </sheetViews>
  <sheetFormatPr defaultRowHeight="15" x14ac:dyDescent="0.25"/>
  <sheetData>
    <row r="1" spans="1:30" ht="15" customHeight="1" x14ac:dyDescent="0.25">
      <c r="A1" s="10" t="s">
        <v>6223</v>
      </c>
      <c r="B1" s="10"/>
      <c r="C1" s="10"/>
      <c r="D1" s="10"/>
      <c r="E1" s="10"/>
      <c r="F1" s="10"/>
      <c r="G1" s="10"/>
      <c r="H1" s="10"/>
      <c r="I1" s="10"/>
      <c r="J1" s="10"/>
      <c r="K1" s="10"/>
      <c r="L1" s="10"/>
      <c r="M1" s="10"/>
      <c r="N1" s="10"/>
      <c r="O1" s="10"/>
      <c r="P1" s="10"/>
      <c r="Q1" s="10"/>
      <c r="R1" s="10"/>
      <c r="S1" s="10"/>
      <c r="T1" s="10"/>
      <c r="U1" s="10"/>
      <c r="V1" s="10"/>
      <c r="W1" s="11"/>
      <c r="X1" s="11"/>
      <c r="Y1" s="11"/>
      <c r="Z1" s="11"/>
      <c r="AA1" s="11"/>
      <c r="AB1" s="11"/>
      <c r="AC1" s="11"/>
      <c r="AD1" s="11"/>
    </row>
    <row r="2" spans="1:30" ht="15" customHeight="1" x14ac:dyDescent="0.25">
      <c r="A2" s="10"/>
      <c r="B2" s="10"/>
      <c r="C2" s="10"/>
      <c r="D2" s="10"/>
      <c r="E2" s="10"/>
      <c r="F2" s="10"/>
      <c r="G2" s="10"/>
      <c r="H2" s="10"/>
      <c r="I2" s="10"/>
      <c r="J2" s="10"/>
      <c r="K2" s="10"/>
      <c r="L2" s="10"/>
      <c r="M2" s="10"/>
      <c r="N2" s="10"/>
      <c r="O2" s="10"/>
      <c r="P2" s="10"/>
      <c r="Q2" s="10"/>
      <c r="R2" s="10"/>
      <c r="S2" s="10"/>
      <c r="T2" s="10"/>
      <c r="U2" s="10"/>
      <c r="V2" s="10"/>
      <c r="W2" s="11"/>
      <c r="X2" s="11"/>
      <c r="Y2" s="11"/>
      <c r="Z2" s="11"/>
      <c r="AA2" s="11"/>
      <c r="AB2" s="11"/>
      <c r="AC2" s="11"/>
      <c r="AD2" s="11"/>
    </row>
    <row r="3" spans="1:30" ht="15" customHeight="1" x14ac:dyDescent="0.25">
      <c r="A3" s="10"/>
      <c r="B3" s="10"/>
      <c r="C3" s="10"/>
      <c r="D3" s="10"/>
      <c r="E3" s="10"/>
      <c r="F3" s="10"/>
      <c r="G3" s="10"/>
      <c r="H3" s="10"/>
      <c r="I3" s="10"/>
      <c r="J3" s="10"/>
      <c r="K3" s="10"/>
      <c r="L3" s="10"/>
      <c r="M3" s="10"/>
      <c r="N3" s="10"/>
      <c r="O3" s="10"/>
      <c r="P3" s="10"/>
      <c r="Q3" s="10"/>
      <c r="R3" s="10"/>
      <c r="S3" s="10"/>
      <c r="T3" s="10"/>
      <c r="U3" s="10"/>
      <c r="V3" s="10"/>
      <c r="W3" s="11"/>
      <c r="X3" s="11"/>
      <c r="Y3" s="11"/>
      <c r="Z3" s="11"/>
      <c r="AA3" s="11"/>
      <c r="AB3" s="11"/>
      <c r="AC3" s="11"/>
      <c r="AD3" s="11"/>
    </row>
    <row r="11" spans="1:30" x14ac:dyDescent="0.25">
      <c r="T11" t="s">
        <v>6224</v>
      </c>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Customers</vt:lpstr>
      <vt:lpstr>orders</vt:lpstr>
      <vt:lpstr>customers</vt:lpstr>
      <vt:lpstr>Produts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Raphael</dc:creator>
  <cp:keywords/>
  <dc:description/>
  <cp:lastModifiedBy>kingshuk saha</cp:lastModifiedBy>
  <cp:revision/>
  <dcterms:created xsi:type="dcterms:W3CDTF">2022-11-26T09:51:45Z</dcterms:created>
  <dcterms:modified xsi:type="dcterms:W3CDTF">2024-11-07T16:24:11Z</dcterms:modified>
  <cp:category/>
  <cp:contentStatus/>
</cp:coreProperties>
</file>